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A7FD" lockStructure="1"/>
  <bookViews>
    <workbookView xWindow="0" yWindow="0" windowWidth="23040" windowHeight="888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concurrentManualCount="2"/>
</workbook>
</file>

<file path=xl/calcChain.xml><?xml version="1.0" encoding="utf-8"?>
<calcChain xmlns="http://schemas.openxmlformats.org/spreadsheetml/2006/main">
  <c r="BG34" i="9" l="1"/>
  <c r="BG33" i="9"/>
  <c r="BG32" i="9"/>
  <c r="BG31" i="9"/>
  <c r="AO32" i="9"/>
  <c r="AO31" i="9"/>
  <c r="CQ40" i="9"/>
  <c r="CQ39" i="9"/>
  <c r="CQ38" i="9"/>
  <c r="CQ37" i="9"/>
  <c r="CQ36" i="9"/>
  <c r="CQ35" i="9"/>
  <c r="CQ34" i="9"/>
  <c r="CQ33" i="9"/>
  <c r="CQ32" i="9"/>
  <c r="CQ31" i="9"/>
  <c r="DG40" i="9"/>
  <c r="DG39" i="9"/>
  <c r="DG38" i="9"/>
  <c r="DG37" i="9"/>
  <c r="DG36" i="9"/>
  <c r="DG35" i="9"/>
  <c r="DG34" i="9"/>
  <c r="DG33" i="9"/>
  <c r="DG32" i="9"/>
  <c r="DG31" i="9"/>
  <c r="BY40" i="9"/>
  <c r="BY39" i="9"/>
  <c r="BY38" i="9"/>
  <c r="BY37" i="9"/>
  <c r="BY36" i="9"/>
  <c r="BY35" i="9"/>
  <c r="BY34" i="9"/>
  <c r="BY33" i="9"/>
  <c r="BY32" i="9"/>
  <c r="BY31" i="9"/>
  <c r="E40" i="9"/>
  <c r="E39" i="9"/>
  <c r="E38" i="9"/>
  <c r="E37" i="9"/>
  <c r="E36" i="9"/>
  <c r="E35" i="9"/>
  <c r="E34" i="9"/>
  <c r="E33" i="9"/>
  <c r="E32" i="9"/>
  <c r="E31" i="9"/>
  <c r="BW40" i="9" l="1"/>
  <c r="BE40" i="9"/>
  <c r="AM40" i="9"/>
  <c r="U40" i="9"/>
  <c r="BW39" i="9"/>
  <c r="BE39" i="9"/>
  <c r="AM39" i="9"/>
  <c r="U39" i="9"/>
  <c r="BW38" i="9"/>
  <c r="BE38" i="9"/>
  <c r="AM38" i="9"/>
  <c r="U38" i="9"/>
  <c r="BW37" i="9"/>
  <c r="BE37" i="9"/>
  <c r="AM37" i="9"/>
  <c r="U37" i="9"/>
  <c r="BW36" i="9"/>
  <c r="BE36" i="9"/>
  <c r="AM36" i="9"/>
  <c r="U36" i="9"/>
  <c r="BW35" i="9"/>
  <c r="BE35" i="9"/>
  <c r="AM35" i="9"/>
  <c r="U35" i="9"/>
  <c r="BW34" i="9"/>
  <c r="AM34" i="9"/>
  <c r="U34" i="9"/>
  <c r="BW33" i="9"/>
  <c r="AM33" i="9"/>
  <c r="U33" i="9"/>
  <c r="BW32" i="9"/>
  <c r="U32" i="9"/>
  <c r="CO31" i="9"/>
  <c r="CO32" i="9" s="1"/>
  <c r="CO33" i="9" s="1"/>
  <c r="CO34" i="9" s="1"/>
  <c r="CO35" i="9" s="1"/>
  <c r="CO36" i="9" s="1"/>
  <c r="CO37" i="9" s="1"/>
  <c r="CO38" i="9" s="1"/>
  <c r="CO39" i="9" s="1"/>
  <c r="CO40" i="9" s="1"/>
  <c r="BW31" i="9"/>
  <c r="U31" i="9"/>
  <c r="C31" i="9"/>
  <c r="C32" i="9" l="1"/>
  <c r="C33" i="9" s="1"/>
  <c r="C34" i="9" s="1"/>
  <c r="C35" i="9" s="1"/>
  <c r="C36" i="9" s="1"/>
  <c r="C37" i="9" s="1"/>
  <c r="C38" i="9" s="1"/>
  <c r="C39" i="9" s="1"/>
  <c r="C40"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1" i="9" l="1"/>
  <c r="AM32" i="9" s="1"/>
  <c r="BE31" i="9" l="1"/>
  <c r="BE32" i="9" s="1"/>
  <c r="BE33" i="9" s="1"/>
  <c r="BE34" i="9" s="1"/>
</calcChain>
</file>

<file path=xl/sharedStrings.xml><?xml version="1.0" encoding="utf-8"?>
<sst xmlns="http://schemas.openxmlformats.org/spreadsheetml/2006/main" count="1127" uniqueCount="557">
  <si>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</si>
  <si>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</si>
  <si>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</si>
  <si>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</si>
  <si>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</si>
  <si>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</si>
  <si>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</si>
  <si>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</si>
  <si>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</si>
  <si>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</si>
  <si>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</si>
  <si>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</si>
  <si>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</si>
  <si>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</si>
  <si>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</si>
  <si>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</si>
  <si>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</si>
  <si>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</si>
  <si>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</si>
  <si>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</si>
  <si>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</si>
  <si>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</si>
  <si>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</si>
  <si>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</si>
  <si>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</si>
  <si>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</si>
  <si>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</si>
  <si>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</si>
  <si>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</si>
  <si>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</si>
  <si>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</si>
  <si>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</si>
  <si>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</si>
  <si>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</si>
  <si>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</si>
  <si>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当該団体(円)</t>
  </si>
  <si>
    <t>グループ内平均(円)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</si>
  <si>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</si>
  <si>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</si>
  <si>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</si>
  <si>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</si>
  <si>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</si>
  <si>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</si>
  <si>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</si>
  <si>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</si>
  <si>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</si>
  <si>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</si>
  <si>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</si>
  <si>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</si>
  <si>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</si>
  <si>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</si>
  <si>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</si>
  <si>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</si>
  <si>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</si>
  <si>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</si>
  <si>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</si>
  <si>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</si>
  <si>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</si>
  <si>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</si>
  <si>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</si>
  <si>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総括表（都道府県）</t>
    <rPh sb="0" eb="2">
      <t>ソウカツ</t>
    </rPh>
    <rPh sb="2" eb="3">
      <t>ヒョウ</t>
    </rPh>
    <rPh sb="4" eb="8">
      <t>トドウフケン</t>
    </rPh>
    <phoneticPr fontId="5"/>
  </si>
  <si>
    <t>都道府県名</t>
    <phoneticPr fontId="5"/>
  </si>
  <si>
    <t>岡山県</t>
    <phoneticPr fontId="5"/>
  </si>
  <si>
    <t>職員の状況</t>
    <rPh sb="0" eb="2">
      <t>ショクイン</t>
    </rPh>
    <rPh sb="3" eb="5">
      <t>ジョウキョウ</t>
    </rPh>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</si>
  <si>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</si>
  <si>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</si>
  <si>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</si>
  <si>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</si>
  <si>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特別職等</t>
    <rPh sb="0" eb="2">
      <t>トクベツ</t>
    </rPh>
    <rPh sb="2" eb="3">
      <t>ショク</t>
    </rPh>
    <rPh sb="3" eb="4">
      <t>トウ</t>
    </rPh>
    <phoneticPr fontId="5"/>
  </si>
  <si>
    <t>定数</t>
    <rPh sb="0" eb="2">
      <t>テイスウ</t>
    </rPh>
    <phoneticPr fontId="5"/>
  </si>
  <si>
    <t>1人あたり平均
給料月額(百円)</t>
    <rPh sb="8" eb="10">
      <t>キュウリョウ</t>
    </rPh>
    <phoneticPr fontId="5"/>
  </si>
  <si>
    <t>歳入総額</t>
    <phoneticPr fontId="18"/>
  </si>
  <si>
    <t>実質収支比率</t>
    <rPh sb="0" eb="2">
      <t>ジッシツ</t>
    </rPh>
    <rPh sb="2" eb="4">
      <t>シュウシ</t>
    </rPh>
    <rPh sb="4" eb="6">
      <t>ヒリツ</t>
    </rPh>
    <phoneticPr fontId="5"/>
  </si>
  <si>
    <t>歳出総額</t>
    <phoneticPr fontId="18"/>
  </si>
  <si>
    <t>経常収支比率</t>
    <rPh sb="0" eb="2">
      <t>ケイジョウ</t>
    </rPh>
    <rPh sb="2" eb="4">
      <t>シュウシ</t>
    </rPh>
    <rPh sb="4" eb="6">
      <t>ヒリツ</t>
    </rPh>
    <phoneticPr fontId="5"/>
  </si>
  <si>
    <t>グループ</t>
  </si>
  <si>
    <t>Ｂ</t>
    <phoneticPr fontId="5"/>
  </si>
  <si>
    <t>知事</t>
    <rPh sb="0" eb="2">
      <t>チジ</t>
    </rPh>
    <phoneticPr fontId="5"/>
  </si>
  <si>
    <t>歳入歳出差引</t>
    <phoneticPr fontId="18"/>
  </si>
  <si>
    <t>　　(※1)</t>
    <phoneticPr fontId="5"/>
  </si>
  <si>
    <t>副知事</t>
    <rPh sb="0" eb="3">
      <t>フクチジ</t>
    </rPh>
    <phoneticPr fontId="5"/>
  </si>
  <si>
    <t>翌年度に繰越すべき財源</t>
    <phoneticPr fontId="5"/>
  </si>
  <si>
    <t>標準財政規模</t>
    <rPh sb="0" eb="2">
      <t>ヒョウジュン</t>
    </rPh>
    <rPh sb="2" eb="4">
      <t>ザイセイ</t>
    </rPh>
    <rPh sb="4" eb="6">
      <t>キボ</t>
    </rPh>
    <phoneticPr fontId="5"/>
  </si>
  <si>
    <t>教育長</t>
    <rPh sb="0" eb="3">
      <t>キョウイクチョウ</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</si>
  <si>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</si>
  <si>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</si>
  <si>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</si>
  <si>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</si>
  <si>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t>議会議長</t>
    <rPh sb="0" eb="2">
      <t>ギカイ</t>
    </rPh>
    <rPh sb="2" eb="4">
      <t>ギチョウ</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</si>
  <si>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</si>
  <si>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</si>
  <si>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</si>
  <si>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議会副議長</t>
    <rPh sb="0" eb="2">
      <t>ギカイ</t>
    </rPh>
    <rPh sb="2" eb="5">
      <t>フクギチョウ</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</si>
  <si>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</si>
  <si>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</si>
  <si>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</si>
  <si>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</si>
  <si>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議会議員</t>
    <rPh sb="0" eb="2">
      <t>ギカイ</t>
    </rPh>
    <rPh sb="2" eb="4">
      <t>ギイン</t>
    </rPh>
    <phoneticPr fontId="5"/>
  </si>
  <si>
    <t>繰上償還金</t>
    <phoneticPr fontId="18"/>
  </si>
  <si>
    <t>-</t>
    <phoneticPr fontId="5"/>
  </si>
  <si>
    <t>　実質赤字比率</t>
    <rPh sb="1" eb="3">
      <t>ジッシツ</t>
    </rPh>
    <rPh sb="3" eb="5">
      <t>アカジ</t>
    </rPh>
    <rPh sb="5" eb="7">
      <t>ヒリツ</t>
    </rPh>
    <phoneticPr fontId="5"/>
  </si>
  <si>
    <t>-</t>
    <phoneticPr fontId="5"/>
  </si>
  <si>
    <t>住民基本台帳人口
(※6)</t>
    <phoneticPr fontId="5"/>
  </si>
  <si>
    <t>28.01.01(人)</t>
    <phoneticPr fontId="5"/>
  </si>
  <si>
    <t>一般職員等(※5)</t>
    <phoneticPr fontId="5"/>
  </si>
  <si>
    <t>職員数
(人)</t>
    <rPh sb="0" eb="3">
      <t>ショクインスウ</t>
    </rPh>
    <phoneticPr fontId="5"/>
  </si>
  <si>
    <t>給料月額
(百円)</t>
    <rPh sb="0" eb="2">
      <t>キュウリョウ</t>
    </rPh>
    <rPh sb="2" eb="3">
      <t>ツキ</t>
    </rPh>
    <rPh sb="3" eb="4">
      <t>ガク</t>
    </rPh>
    <rPh sb="6" eb="8">
      <t>ヒャクエン</t>
    </rPh>
    <phoneticPr fontId="5"/>
  </si>
  <si>
    <t>1人あたり平均
給料月額(百円)</t>
    <rPh sb="1" eb="2">
      <t>リ</t>
    </rPh>
    <rPh sb="5" eb="7">
      <t>ヘイキン</t>
    </rPh>
    <rPh sb="8" eb="10">
      <t>キュウリョウ</t>
    </rPh>
    <rPh sb="10" eb="11">
      <t>ツキ</t>
    </rPh>
    <rPh sb="11" eb="12">
      <t>ガク</t>
    </rPh>
    <rPh sb="13" eb="15">
      <t>ヒャクエン</t>
    </rPh>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</si>
  <si>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</si>
  <si>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</si>
  <si>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</si>
  <si>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</si>
  <si>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実質単年度収支</t>
    <phoneticPr fontId="18"/>
  </si>
  <si>
    <t>　実質公債費比率</t>
    <rPh sb="1" eb="3">
      <t>ジッシツ</t>
    </rPh>
    <rPh sb="3" eb="6">
      <t>コウサイヒ</t>
    </rPh>
    <rPh sb="6" eb="8">
      <t>ヒリツ</t>
    </rPh>
    <phoneticPr fontId="5"/>
  </si>
  <si>
    <t>27.01.01(人)</t>
    <phoneticPr fontId="5"/>
  </si>
  <si>
    <t>一般職員</t>
    <rPh sb="0" eb="2">
      <t>イッパン</t>
    </rPh>
    <rPh sb="2" eb="4">
      <t>ショクイン</t>
    </rPh>
    <phoneticPr fontId="5"/>
  </si>
  <si>
    <t>基準財政収入額</t>
    <phoneticPr fontId="18"/>
  </si>
  <si>
    <t>　将来負担比率</t>
    <rPh sb="1" eb="3">
      <t>ショウライ</t>
    </rPh>
    <rPh sb="3" eb="5">
      <t>フタン</t>
    </rPh>
    <rPh sb="5" eb="7">
      <t>ヒリツ</t>
    </rPh>
    <phoneticPr fontId="5"/>
  </si>
  <si>
    <t>　うち消防職員</t>
    <rPh sb="3" eb="5">
      <t>ショウボウ</t>
    </rPh>
    <rPh sb="5" eb="7">
      <t>ショクイン</t>
    </rPh>
    <phoneticPr fontId="5"/>
  </si>
  <si>
    <t>基準財政需要額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</si>
  <si>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</si>
  <si>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</si>
  <si>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</si>
  <si>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　うち技能労務職員</t>
    <rPh sb="3" eb="5">
      <t>ギノウ</t>
    </rPh>
    <rPh sb="5" eb="7">
      <t>ロウム</t>
    </rPh>
    <rPh sb="7" eb="8">
      <t>ショク</t>
    </rPh>
    <rPh sb="8" eb="9">
      <t>イン</t>
    </rPh>
    <phoneticPr fontId="5"/>
  </si>
  <si>
    <t>標準税収入額等</t>
    <phoneticPr fontId="18"/>
  </si>
  <si>
    <t>うち日本人(％)</t>
    <phoneticPr fontId="5"/>
  </si>
  <si>
    <t>-0.4</t>
    <phoneticPr fontId="5"/>
  </si>
  <si>
    <t>警察官</t>
    <rPh sb="0" eb="3">
      <t>ケイサツカン</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</si>
  <si>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</si>
  <si>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面積 (k㎡)</t>
    <rPh sb="0" eb="2">
      <t>メンセキ</t>
    </rPh>
    <phoneticPr fontId="5"/>
  </si>
  <si>
    <t>教育公務員</t>
    <rPh sb="0" eb="2">
      <t>キョウイク</t>
    </rPh>
    <rPh sb="2" eb="5">
      <t>コウムイン</t>
    </rPh>
    <phoneticPr fontId="5"/>
  </si>
  <si>
    <t>歳入一般財源等</t>
    <rPh sb="0" eb="2">
      <t>サイニュウ</t>
    </rPh>
    <rPh sb="2" eb="4">
      <t>イッパン</t>
    </rPh>
    <rPh sb="4" eb="6">
      <t>ザイゲン</t>
    </rPh>
    <rPh sb="6" eb="7">
      <t>トウ</t>
    </rPh>
    <phoneticPr fontId="18"/>
  </si>
  <si>
    <t>人口密度 (人/k㎡)</t>
    <rPh sb="0" eb="2">
      <t>ジンコウ</t>
    </rPh>
    <rPh sb="2" eb="4">
      <t>ミツド</t>
    </rPh>
    <phoneticPr fontId="5"/>
  </si>
  <si>
    <t>臨時職員</t>
    <rPh sb="0" eb="2">
      <t>リンジ</t>
    </rPh>
    <rPh sb="2" eb="4">
      <t>ショクイン</t>
    </rPh>
    <phoneticPr fontId="5"/>
  </si>
  <si>
    <t>地方債現在高</t>
  </si>
  <si>
    <t>世帯数 (世帯)</t>
    <rPh sb="0" eb="3">
      <t>セタイスウ</t>
    </rPh>
    <phoneticPr fontId="5"/>
  </si>
  <si>
    <t>合計</t>
    <rPh sb="0" eb="2">
      <t>ゴウケイ</t>
    </rPh>
    <phoneticPr fontId="5"/>
  </si>
  <si>
    <t>　うち公的資金</t>
    <rPh sb="3" eb="5">
      <t>コウテキ</t>
    </rPh>
    <phoneticPr fontId="5"/>
  </si>
  <si>
    <t>ラスパイレス指数</t>
    <rPh sb="6" eb="8">
      <t>シスウ</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</si>
  <si>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</si>
  <si>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収益事業収入</t>
  </si>
  <si>
    <t>定額運用基金</t>
    <rPh sb="0" eb="2">
      <t>テイガク</t>
    </rPh>
    <rPh sb="2" eb="4">
      <t>ウンヨウ</t>
    </rPh>
    <rPh sb="4" eb="6">
      <t>キキン</t>
    </rPh>
    <phoneticPr fontId="5"/>
  </si>
  <si>
    <t>　土地開発基金</t>
    <rPh sb="1" eb="3">
      <t>トチ</t>
    </rPh>
    <rPh sb="3" eb="5">
      <t>カイハツ</t>
    </rPh>
    <rPh sb="5" eb="7">
      <t>キキン</t>
    </rPh>
    <phoneticPr fontId="5"/>
  </si>
  <si>
    <t>積立金
現在高</t>
    <rPh sb="4" eb="7">
      <t>ゲンザイダカ</t>
    </rPh>
    <phoneticPr fontId="18"/>
  </si>
  <si>
    <t>財政調整金</t>
    <rPh sb="0" eb="2">
      <t>ザイセイ</t>
    </rPh>
    <rPh sb="2" eb="4">
      <t>チョウセイ</t>
    </rPh>
    <rPh sb="4" eb="5">
      <t>キン</t>
    </rPh>
    <phoneticPr fontId="5"/>
  </si>
  <si>
    <t>減債基金</t>
    <rPh sb="0" eb="1">
      <t>ゲン</t>
    </rPh>
    <rPh sb="1" eb="2">
      <t>サイ</t>
    </rPh>
    <rPh sb="2" eb="4">
      <t>キキン</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</si>
  <si>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</si>
  <si>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</si>
  <si>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</si>
  <si>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</si>
  <si>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</si>
  <si>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</si>
  <si>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</si>
  <si>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</si>
  <si>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</si>
  <si>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組合等名</t>
    <rPh sb="0" eb="3">
      <t>クミアイトウ</t>
    </rPh>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</si>
  <si>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</si>
  <si>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</si>
  <si>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</si>
  <si>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</si>
  <si>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</si>
  <si>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</si>
  <si>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</si>
  <si>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</si>
  <si>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※6：住民基本台帳人口については、住民基本台帳関係年報の調査基準日変更に伴い、平成25年度以降、調査年度の1月1日現在の住民基本台帳に登載されている人口を記載。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</si>
  <si>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</si>
  <si>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岡山県</t>
    <phoneticPr fontId="18"/>
  </si>
  <si>
    <t>(1) 普通会計の状況（都道府県）</t>
    <rPh sb="4" eb="6">
      <t>フツウ</t>
    </rPh>
    <rPh sb="6" eb="8">
      <t>カイケイ</t>
    </rPh>
    <rPh sb="9" eb="11">
      <t>ジョウキョウ</t>
    </rPh>
    <rPh sb="12" eb="16">
      <t>トドウフケン</t>
    </rPh>
    <phoneticPr fontId="5"/>
  </si>
  <si>
    <t>歳入の状況（単位 千円・％）</t>
    <rPh sb="0" eb="2">
      <t>サイニュウ</t>
    </rPh>
    <rPh sb="3" eb="5">
      <t>ジョウキョウ</t>
    </rPh>
    <rPh sb="6" eb="8">
      <t>タンイ</t>
    </rPh>
    <rPh sb="9" eb="11">
      <t>センエン</t>
    </rPh>
    <phoneticPr fontId="5"/>
  </si>
  <si>
    <t>道府県税の状況（単位 千円・％）</t>
    <rPh sb="0" eb="3">
      <t>ドウフケン</t>
    </rPh>
    <rPh sb="3" eb="4">
      <t>ゼイ</t>
    </rPh>
    <rPh sb="5" eb="7">
      <t>ジョウキョウ</t>
    </rPh>
    <rPh sb="8" eb="10">
      <t>タンイ</t>
    </rPh>
    <rPh sb="11" eb="13">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</si>
  <si>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</si>
  <si>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</si>
  <si>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</si>
  <si>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</si>
  <si>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</si>
  <si>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</si>
  <si>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</si>
  <si>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</si>
  <si>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</si>
  <si>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</si>
  <si>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</si>
  <si>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</si>
  <si>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</si>
  <si>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</si>
  <si>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</si>
  <si>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</si>
  <si>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</si>
  <si>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　地方揮発油譲与税</t>
    <rPh sb="1" eb="3">
      <t>チホウ</t>
    </rPh>
    <rPh sb="3" eb="6">
      <t>キハツユ</t>
    </rPh>
    <rPh sb="6" eb="8">
      <t>ジョウヨ</t>
    </rPh>
    <rPh sb="8" eb="9">
      <t>ゼイ</t>
    </rPh>
    <phoneticPr fontId="8"/>
  </si>
  <si>
    <t>　　道府県民税</t>
    <rPh sb="2" eb="5">
      <t>ドウフケン</t>
    </rPh>
    <phoneticPr fontId="5"/>
  </si>
  <si>
    <t>総務費</t>
  </si>
  <si>
    <t>　地方道路譲与税</t>
    <rPh sb="1" eb="3">
      <t>チホウ</t>
    </rPh>
    <rPh sb="3" eb="5">
      <t>ドウロ</t>
    </rPh>
    <rPh sb="5" eb="7">
      <t>ジョウヨ</t>
    </rPh>
    <rPh sb="7" eb="8">
      <t>ゼイ</t>
    </rPh>
    <phoneticPr fontId="8"/>
  </si>
  <si>
    <t>　　　個人均等割</t>
    <phoneticPr fontId="5"/>
  </si>
  <si>
    <t>民生費</t>
  </si>
  <si>
    <t>　特別とん譲与税</t>
    <rPh sb="1" eb="3">
      <t>トクベツ</t>
    </rPh>
    <rPh sb="5" eb="7">
      <t>ジョウヨ</t>
    </rPh>
    <rPh sb="7" eb="8">
      <t>ゼイ</t>
    </rPh>
    <phoneticPr fontId="8"/>
  </si>
  <si>
    <t>　　　所得割</t>
    <phoneticPr fontId="5"/>
  </si>
  <si>
    <t>衛生費</t>
  </si>
  <si>
    <t>　石油ガス譲与税</t>
    <rPh sb="1" eb="3">
      <t>セキユ</t>
    </rPh>
    <rPh sb="5" eb="7">
      <t>ジョウヨ</t>
    </rPh>
    <rPh sb="7" eb="8">
      <t>ゼイ</t>
    </rPh>
    <phoneticPr fontId="8"/>
  </si>
  <si>
    <t>　　　法人均等割</t>
    <phoneticPr fontId="5"/>
  </si>
  <si>
    <t>労働費</t>
  </si>
  <si>
    <t>　航空機燃料譲与税</t>
    <rPh sb="1" eb="4">
      <t>コウクウキ</t>
    </rPh>
    <rPh sb="4" eb="6">
      <t>ネンリョウ</t>
    </rPh>
    <rPh sb="6" eb="8">
      <t>ジョウヨ</t>
    </rPh>
    <rPh sb="8" eb="9">
      <t>ゼイ</t>
    </rPh>
    <phoneticPr fontId="8"/>
  </si>
  <si>
    <t>　　　法人税割</t>
    <phoneticPr fontId="5"/>
  </si>
  <si>
    <t>農林水産業費</t>
  </si>
  <si>
    <t>　地方法人特別譲与税</t>
    <rPh sb="1" eb="3">
      <t>チホウ</t>
    </rPh>
    <rPh sb="3" eb="5">
      <t>ホウジン</t>
    </rPh>
    <rPh sb="5" eb="7">
      <t>トクベツ</t>
    </rPh>
    <rPh sb="7" eb="9">
      <t>ジョウヨ</t>
    </rPh>
    <rPh sb="9" eb="10">
      <t>ゼイ</t>
    </rPh>
    <phoneticPr fontId="8"/>
  </si>
  <si>
    <t>　　　利子割</t>
    <rPh sb="3" eb="5">
      <t>リシ</t>
    </rPh>
    <rPh sb="5" eb="6">
      <t>ワ</t>
    </rPh>
    <phoneticPr fontId="5"/>
  </si>
  <si>
    <t>商工費</t>
  </si>
  <si>
    <t>市町村たばこ税都道府県交付金</t>
    <rPh sb="0" eb="3">
      <t>シチョウソン</t>
    </rPh>
    <rPh sb="6" eb="7">
      <t>ゼイ</t>
    </rPh>
    <rPh sb="7" eb="11">
      <t>トドウフケン</t>
    </rPh>
    <rPh sb="11" eb="14">
      <t>コウフキン</t>
    </rPh>
    <phoneticPr fontId="5"/>
  </si>
  <si>
    <t>　　　配当割</t>
    <rPh sb="3" eb="5">
      <t>ハイトウ</t>
    </rPh>
    <rPh sb="5" eb="6">
      <t>ワリ</t>
    </rPh>
    <phoneticPr fontId="5"/>
  </si>
  <si>
    <t>土木費</t>
  </si>
  <si>
    <t>地方特例交付金</t>
    <phoneticPr fontId="5"/>
  </si>
  <si>
    <t>　　　株式等譲渡所得割</t>
    <rPh sb="3" eb="6">
      <t>カブシキトウ</t>
    </rPh>
    <rPh sb="6" eb="8">
      <t>ジョウト</t>
    </rPh>
    <rPh sb="8" eb="10">
      <t>ショトク</t>
    </rPh>
    <rPh sb="10" eb="11">
      <t>ワ</t>
    </rPh>
    <phoneticPr fontId="5"/>
  </si>
  <si>
    <t>警察費</t>
    <rPh sb="0" eb="2">
      <t>ケイサツ</t>
    </rPh>
    <rPh sb="2" eb="3">
      <t>ヒ</t>
    </rPh>
    <phoneticPr fontId="5"/>
  </si>
  <si>
    <t>地方交付税</t>
  </si>
  <si>
    <t>　　事業税</t>
    <rPh sb="2" eb="5">
      <t>ジギョウゼイ</t>
    </rPh>
    <phoneticPr fontId="5"/>
  </si>
  <si>
    <t>消防費</t>
  </si>
  <si>
    <t>　普通交付税</t>
  </si>
  <si>
    <t>　　　個人分</t>
    <rPh sb="3" eb="5">
      <t>コジン</t>
    </rPh>
    <rPh sb="5" eb="6">
      <t>ブン</t>
    </rPh>
    <phoneticPr fontId="5"/>
  </si>
  <si>
    <t>教育費</t>
  </si>
  <si>
    <t>　特別交付税</t>
  </si>
  <si>
    <t>　　　法人分</t>
    <rPh sb="3" eb="5">
      <t>ホウジン</t>
    </rPh>
    <rPh sb="5" eb="6">
      <t>ブン</t>
    </rPh>
    <phoneticPr fontId="5"/>
  </si>
  <si>
    <t>災害復旧費</t>
  </si>
  <si>
    <t>　震災復興特別交付税</t>
    <phoneticPr fontId="18"/>
  </si>
  <si>
    <t>　　地方消費税</t>
    <rPh sb="2" eb="4">
      <t>チホウ</t>
    </rPh>
    <rPh sb="4" eb="7">
      <t>ショウヒゼイ</t>
    </rPh>
    <phoneticPr fontId="5"/>
  </si>
  <si>
    <t>公債費</t>
  </si>
  <si>
    <t>(一般財源計)</t>
  </si>
  <si>
    <t>　　不動産取得税</t>
    <rPh sb="2" eb="5">
      <t>フドウサン</t>
    </rPh>
    <rPh sb="5" eb="7">
      <t>シュトク</t>
    </rPh>
    <rPh sb="7" eb="8">
      <t>ゼイ</t>
    </rPh>
    <phoneticPr fontId="5"/>
  </si>
  <si>
    <t>諸支出金</t>
    <rPh sb="3" eb="4">
      <t>キン</t>
    </rPh>
    <phoneticPr fontId="18"/>
  </si>
  <si>
    <t>交通安全対策特別交付金</t>
  </si>
  <si>
    <t>　　道府県たばこ税</t>
    <rPh sb="2" eb="5">
      <t>ドウフケン</t>
    </rPh>
    <rPh sb="8" eb="9">
      <t>ゼイ</t>
    </rPh>
    <phoneticPr fontId="5"/>
  </si>
  <si>
    <t>前年度繰上充用金</t>
    <phoneticPr fontId="5"/>
  </si>
  <si>
    <t>分担金・負担金</t>
  </si>
  <si>
    <t>　　ゴルフ場利用税</t>
    <rPh sb="5" eb="6">
      <t>ジョウ</t>
    </rPh>
    <rPh sb="6" eb="8">
      <t>リヨウ</t>
    </rPh>
    <rPh sb="8" eb="9">
      <t>ゼイ</t>
    </rPh>
    <phoneticPr fontId="5"/>
  </si>
  <si>
    <t>利子割交付金</t>
    <rPh sb="0" eb="2">
      <t>リシ</t>
    </rPh>
    <rPh sb="2" eb="3">
      <t>ワ</t>
    </rPh>
    <rPh sb="3" eb="6">
      <t>コウフキン</t>
    </rPh>
    <phoneticPr fontId="5"/>
  </si>
  <si>
    <t>使用料</t>
  </si>
  <si>
    <t>　　自動車取得税</t>
    <rPh sb="2" eb="5">
      <t>ジドウシャ</t>
    </rPh>
    <rPh sb="5" eb="7">
      <t>シュトク</t>
    </rPh>
    <rPh sb="7" eb="8">
      <t>ゼイ</t>
    </rPh>
    <phoneticPr fontId="5"/>
  </si>
  <si>
    <t>配当割交付金</t>
    <rPh sb="0" eb="2">
      <t>ハイトウ</t>
    </rPh>
    <rPh sb="2" eb="3">
      <t>ワ</t>
    </rPh>
    <rPh sb="3" eb="6">
      <t>コウフキン</t>
    </rPh>
    <phoneticPr fontId="5"/>
  </si>
  <si>
    <t>手数料</t>
  </si>
  <si>
    <t>　　軽油引取税</t>
    <rPh sb="2" eb="7">
      <t>ケイユヒキトリゼイ</t>
    </rPh>
    <phoneticPr fontId="5"/>
  </si>
  <si>
    <t>株式等譲渡所得割交付金</t>
    <rPh sb="0" eb="3">
      <t>カブシキトウ</t>
    </rPh>
    <rPh sb="3" eb="5">
      <t>ジョウト</t>
    </rPh>
    <rPh sb="5" eb="7">
      <t>ショトク</t>
    </rPh>
    <rPh sb="7" eb="8">
      <t>ワ</t>
    </rPh>
    <rPh sb="8" eb="11">
      <t>コウフキン</t>
    </rPh>
    <phoneticPr fontId="5"/>
  </si>
  <si>
    <t>国庫支出金</t>
  </si>
  <si>
    <t>　　自動車税</t>
    <rPh sb="2" eb="5">
      <t>ジドウシャ</t>
    </rPh>
    <rPh sb="5" eb="6">
      <t>ゼイ</t>
    </rPh>
    <phoneticPr fontId="5"/>
  </si>
  <si>
    <t>地方消費税交付金</t>
    <rPh sb="0" eb="2">
      <t>チホウ</t>
    </rPh>
    <rPh sb="2" eb="5">
      <t>ショウヒゼイ</t>
    </rPh>
    <rPh sb="5" eb="8">
      <t>コウフキン</t>
    </rPh>
    <phoneticPr fontId="5"/>
  </si>
  <si>
    <t>国有提供交付金</t>
    <phoneticPr fontId="5"/>
  </si>
  <si>
    <t>　　鉱区税</t>
    <rPh sb="2" eb="4">
      <t>コウク</t>
    </rPh>
    <rPh sb="4" eb="5">
      <t>ゼイ</t>
    </rPh>
    <phoneticPr fontId="5"/>
  </si>
  <si>
    <t>ゴルフ場利用税交付金</t>
    <rPh sb="3" eb="4">
      <t>ジョウ</t>
    </rPh>
    <rPh sb="4" eb="6">
      <t>リヨウ</t>
    </rPh>
    <rPh sb="6" eb="7">
      <t>ゼイ</t>
    </rPh>
    <rPh sb="7" eb="10">
      <t>コウフキン</t>
    </rPh>
    <phoneticPr fontId="5"/>
  </si>
  <si>
    <t>財産収入</t>
  </si>
  <si>
    <t>　　固定資産税特例</t>
    <rPh sb="2" eb="4">
      <t>コテイ</t>
    </rPh>
    <rPh sb="4" eb="7">
      <t>シサンゼイ</t>
    </rPh>
    <rPh sb="7" eb="9">
      <t>トクレイ</t>
    </rPh>
    <phoneticPr fontId="5"/>
  </si>
  <si>
    <t>特別地方消費税交付金</t>
    <rPh sb="0" eb="2">
      <t>トクベツ</t>
    </rPh>
    <rPh sb="2" eb="4">
      <t>チホウ</t>
    </rPh>
    <rPh sb="4" eb="7">
      <t>ショウヒゼイ</t>
    </rPh>
    <rPh sb="7" eb="10">
      <t>コウフキン</t>
    </rPh>
    <phoneticPr fontId="5"/>
  </si>
  <si>
    <t>寄附金</t>
  </si>
  <si>
    <t>　法定外普通税</t>
    <rPh sb="3" eb="4">
      <t>ガイ</t>
    </rPh>
    <rPh sb="4" eb="6">
      <t>フツウ</t>
    </rPh>
    <rPh sb="6" eb="7">
      <t>ゼイ</t>
    </rPh>
    <phoneticPr fontId="5"/>
  </si>
  <si>
    <t>自動車取得税交付金</t>
    <rPh sb="0" eb="3">
      <t>ジドウシャ</t>
    </rPh>
    <rPh sb="3" eb="5">
      <t>シュトク</t>
    </rPh>
    <rPh sb="5" eb="6">
      <t>ゼイ</t>
    </rPh>
    <rPh sb="6" eb="9">
      <t>コウフキン</t>
    </rPh>
    <phoneticPr fontId="5"/>
  </si>
  <si>
    <t>繰入金</t>
  </si>
  <si>
    <t>目的税</t>
    <rPh sb="0" eb="3">
      <t>モクテキゼイ</t>
    </rPh>
    <phoneticPr fontId="5"/>
  </si>
  <si>
    <t>軽油引取税交付金</t>
    <rPh sb="0" eb="5">
      <t>ケイユヒキトリゼイ</t>
    </rPh>
    <rPh sb="5" eb="8">
      <t>コウフキン</t>
    </rPh>
    <phoneticPr fontId="5"/>
  </si>
  <si>
    <t>繰越金</t>
  </si>
  <si>
    <t>　法定目的税</t>
    <rPh sb="1" eb="3">
      <t>ホウテイ</t>
    </rPh>
    <rPh sb="3" eb="6">
      <t>モクテキゼイ</t>
    </rPh>
    <phoneticPr fontId="5"/>
  </si>
  <si>
    <t>特別区財政調整交付金</t>
    <rPh sb="0" eb="3">
      <t>トクベツク</t>
    </rPh>
    <rPh sb="3" eb="5">
      <t>ザイセイ</t>
    </rPh>
    <rPh sb="5" eb="7">
      <t>チョウセイ</t>
    </rPh>
    <rPh sb="7" eb="10">
      <t>コウフキン</t>
    </rPh>
    <phoneticPr fontId="5"/>
  </si>
  <si>
    <t>諸収入</t>
  </si>
  <si>
    <t>　　狩猟税</t>
    <rPh sb="2" eb="4">
      <t>シュリョウ</t>
    </rPh>
    <rPh sb="4" eb="5">
      <t>ゼイ</t>
    </rPh>
    <phoneticPr fontId="5"/>
  </si>
  <si>
    <t>歳出合計</t>
  </si>
  <si>
    <t>地方債</t>
  </si>
  <si>
    <t>　法定外目的税</t>
    <rPh sb="1" eb="3">
      <t>ホウテイ</t>
    </rPh>
    <rPh sb="3" eb="4">
      <t>ガイ</t>
    </rPh>
    <rPh sb="4" eb="7">
      <t>モクテキゼイ</t>
    </rPh>
    <phoneticPr fontId="5"/>
  </si>
  <si>
    <t>　うち減収補塡債(特例分)</t>
    <rPh sb="4" eb="5">
      <t>シュウ</t>
    </rPh>
    <rPh sb="9" eb="10">
      <t>トク</t>
    </rPh>
    <rPh sb="10" eb="11">
      <t>レイ</t>
    </rPh>
    <rPh sb="11" eb="12">
      <t>ブン</t>
    </rPh>
    <phoneticPr fontId="8"/>
  </si>
  <si>
    <t>旧法による税</t>
  </si>
  <si>
    <t>性質別歳出の状況（単位 千円・％）</t>
    <rPh sb="0" eb="2">
      <t>セイシツ</t>
    </rPh>
    <phoneticPr fontId="5"/>
  </si>
  <si>
    <t>　うち臨時財政対策債</t>
  </si>
  <si>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</si>
  <si>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</si>
  <si>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</si>
  <si>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</si>
  <si>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</si>
  <si>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歳入合計</t>
  </si>
  <si>
    <t>義務的経費計</t>
    <rPh sb="0" eb="3">
      <t>ギムテキ</t>
    </rPh>
    <rPh sb="3" eb="5">
      <t>ケイヒ</t>
    </rPh>
    <rPh sb="5" eb="6">
      <t>ケイ</t>
    </rPh>
    <phoneticPr fontId="5"/>
  </si>
  <si>
    <t>　人件費</t>
    <phoneticPr fontId="5"/>
  </si>
  <si>
    <t>　　うち職員給</t>
    <rPh sb="4" eb="6">
      <t>ショクイン</t>
    </rPh>
    <rPh sb="6" eb="7">
      <t>キュウ</t>
    </rPh>
    <phoneticPr fontId="5"/>
  </si>
  <si>
    <t>区分</t>
    <phoneticPr fontId="5"/>
  </si>
  <si>
    <t>平成27年度</t>
    <rPh sb="0" eb="2">
      <t>ヘイセイ</t>
    </rPh>
    <rPh sb="4" eb="6">
      <t>ネンド</t>
    </rPh>
    <phoneticPr fontId="5"/>
  </si>
  <si>
    <t>平成26年度</t>
    <rPh sb="0" eb="2">
      <t>ヘイセイ</t>
    </rPh>
    <rPh sb="4" eb="6">
      <t>ネンド</t>
    </rPh>
    <phoneticPr fontId="5"/>
  </si>
  <si>
    <t>　扶助費</t>
    <phoneticPr fontId="5"/>
  </si>
  <si>
    <t>徴収率
(％)</t>
    <rPh sb="0" eb="2">
      <t>チョウシュウ</t>
    </rPh>
    <rPh sb="2" eb="3">
      <t>リツ</t>
    </rPh>
    <phoneticPr fontId="5"/>
  </si>
  <si>
    <t>現年</t>
    <rPh sb="0" eb="1">
      <t>ゲン</t>
    </rPh>
    <rPh sb="1" eb="2">
      <t>ネン</t>
    </rPh>
    <phoneticPr fontId="5"/>
  </si>
  <si>
    <t>　公債費</t>
    <phoneticPr fontId="5"/>
  </si>
  <si>
    <t>・計</t>
    <phoneticPr fontId="5"/>
  </si>
  <si>
    <t>道府県民税</t>
    <rPh sb="0" eb="3">
      <t>ドウフケン</t>
    </rPh>
    <rPh sb="3" eb="4">
      <t>ミン</t>
    </rPh>
    <rPh sb="4" eb="5">
      <t>ゼイ</t>
    </rPh>
    <phoneticPr fontId="5"/>
  </si>
  <si>
    <t>内訳</t>
    <rPh sb="0" eb="2">
      <t>ウチワケ</t>
    </rPh>
    <phoneticPr fontId="5"/>
  </si>
  <si>
    <t>事業税</t>
    <rPh sb="0" eb="3">
      <t>ジギョウゼイ</t>
    </rPh>
    <phoneticPr fontId="5"/>
  </si>
  <si>
    <t>　うち元金</t>
    <phoneticPr fontId="18"/>
  </si>
  <si>
    <t>　うち利子</t>
    <phoneticPr fontId="18"/>
  </si>
  <si>
    <t>一時借入金利子</t>
    <phoneticPr fontId="5"/>
  </si>
  <si>
    <t>その他の経費</t>
    <rPh sb="2" eb="3">
      <t>タ</t>
    </rPh>
    <rPh sb="4" eb="6">
      <t>ケイヒ</t>
    </rPh>
    <phoneticPr fontId="5"/>
  </si>
  <si>
    <t>　物件費</t>
    <phoneticPr fontId="5"/>
  </si>
  <si>
    <t>(注釈)</t>
    <rPh sb="1" eb="2">
      <t>チュウ</t>
    </rPh>
    <rPh sb="2" eb="3">
      <t>シャク</t>
    </rPh>
    <phoneticPr fontId="5"/>
  </si>
  <si>
    <t>　維持補修費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</si>
  <si>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</si>
  <si>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補助費等</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</si>
  <si>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</si>
  <si>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繰出金</t>
    <phoneticPr fontId="5"/>
  </si>
  <si>
    <t>　積立金</t>
    <phoneticPr fontId="5"/>
  </si>
  <si>
    <t>　投資及び出資金</t>
    <rPh sb="3" eb="4">
      <t>オヨ</t>
    </rPh>
    <phoneticPr fontId="5"/>
  </si>
  <si>
    <t>　貸付金</t>
    <rPh sb="1" eb="3">
      <t>カシツケ</t>
    </rPh>
    <rPh sb="3" eb="4">
      <t>キン</t>
    </rPh>
    <phoneticPr fontId="5"/>
  </si>
  <si>
    <t>　前年度繰上充用金</t>
    <phoneticPr fontId="5"/>
  </si>
  <si>
    <t>投資的経費計</t>
    <rPh sb="5" eb="6">
      <t>ケイ</t>
    </rPh>
    <phoneticPr fontId="5"/>
  </si>
  <si>
    <t>　　うち人件費</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</si>
  <si>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</si>
  <si>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</si>
  <si>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</si>
  <si>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</si>
  <si>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</si>
  <si>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</si>
  <si>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(2)各会計、関係団体の財政状況及び健全化判断比率（都道府県）</t>
    <phoneticPr fontId="5"/>
  </si>
  <si>
    <t>平成27年度</t>
  </si>
  <si>
    <t>岡山県</t>
  </si>
  <si>
    <t>一般会計等の財政状況（単位：百万円）</t>
    <rPh sb="0" eb="2">
      <t>イッパン</t>
    </rPh>
    <rPh sb="2" eb="4">
      <t>カイケイ</t>
    </rPh>
    <rPh sb="4" eb="5">
      <t>トウ</t>
    </rPh>
    <rPh sb="6" eb="8">
      <t>ザイセイ</t>
    </rPh>
    <rPh sb="8" eb="10">
      <t>ジョウキョウ</t>
    </rPh>
    <phoneticPr fontId="2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</si>
  <si>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2"/>
  </si>
  <si>
    <t>会計名</t>
    <rPh sb="0" eb="2">
      <t>カイケイ</t>
    </rPh>
    <rPh sb="2" eb="3">
      <t>メイ</t>
    </rPh>
    <phoneticPr fontId="22"/>
  </si>
  <si>
    <t>歳入</t>
    <rPh sb="0" eb="2">
      <t>サイニュウ</t>
    </rPh>
    <phoneticPr fontId="22"/>
  </si>
  <si>
    <t>歳出</t>
    <phoneticPr fontId="22"/>
  </si>
  <si>
    <t>形式収支</t>
    <phoneticPr fontId="22"/>
  </si>
  <si>
    <t>実質収支</t>
    <phoneticPr fontId="22"/>
  </si>
  <si>
    <t>他会計等
からの
繰入金</t>
    <rPh sb="9" eb="11">
      <t>クリイレ</t>
    </rPh>
    <rPh sb="11" eb="12">
      <t>キン</t>
    </rPh>
    <phoneticPr fontId="2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</si>
  <si>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</si>
  <si>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</si>
  <si>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</si>
  <si>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</si>
  <si>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</si>
  <si>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</si>
  <si>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</si>
  <si>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</si>
  <si>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</si>
  <si>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</si>
  <si>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</si>
  <si>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</si>
  <si>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岡山県母子父子寡婦福祉資金貸付金特別会計</t>
    <phoneticPr fontId="5"/>
  </si>
  <si>
    <t>岡山県造林事業等特別会計</t>
    <phoneticPr fontId="5"/>
  </si>
  <si>
    <t>岡山県林業改善資金貸付金特別会計</t>
    <phoneticPr fontId="5"/>
  </si>
  <si>
    <t>岡山県沿岸漁業改善資金貸付金特別会計</t>
    <phoneticPr fontId="5"/>
  </si>
  <si>
    <t>岡山県中小企業支援資金貸付金特別会計</t>
    <phoneticPr fontId="5"/>
  </si>
  <si>
    <t>岡山県公共用地等取得事業特別会計</t>
    <phoneticPr fontId="5"/>
  </si>
  <si>
    <t>岡山県後楽園特別会計</t>
    <phoneticPr fontId="5"/>
  </si>
  <si>
    <t>岡山県収入証紙等特別会計</t>
    <phoneticPr fontId="5"/>
  </si>
  <si>
    <t>岡山県用品調達特別会計</t>
    <phoneticPr fontId="5"/>
  </si>
  <si>
    <t>岡山県公債管理特別会計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</si>
  <si>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</si>
  <si>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</si>
  <si>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</si>
  <si>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</si>
  <si>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</si>
  <si>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</si>
  <si>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</si>
  <si>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</si>
  <si>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</si>
  <si>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</si>
  <si>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</si>
  <si>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</si>
  <si>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</si>
  <si>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岡山県営電気事業会計</t>
    <phoneticPr fontId="5"/>
  </si>
  <si>
    <t>法適用企業</t>
    <phoneticPr fontId="5"/>
  </si>
  <si>
    <t>岡山県営工業用水道事業会計</t>
    <phoneticPr fontId="5"/>
  </si>
  <si>
    <t>岡山県営食肉地方卸売市場特別会計</t>
    <phoneticPr fontId="5"/>
  </si>
  <si>
    <t>法非適用企業</t>
    <phoneticPr fontId="5"/>
  </si>
  <si>
    <t>岡山県流域下水道事業特別会計</t>
    <phoneticPr fontId="5"/>
  </si>
  <si>
    <t>岡山県港湾整備事業特別会計</t>
    <phoneticPr fontId="5"/>
  </si>
  <si>
    <t>岡山県内陸工業団地及び流通業務団地造成事業特別会計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</si>
  <si>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</si>
  <si>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</si>
  <si>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</si>
  <si>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</si>
  <si>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</si>
  <si>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</si>
  <si>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</si>
  <si>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</si>
  <si>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</si>
  <si>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</si>
  <si>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</si>
  <si>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</si>
  <si>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</si>
  <si>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2"/>
  </si>
  <si>
    <t>平成25年度</t>
    <rPh sb="0" eb="2">
      <t>ヘイセイ</t>
    </rPh>
    <rPh sb="4" eb="6">
      <t>ネンド</t>
    </rPh>
    <phoneticPr fontId="5"/>
  </si>
  <si>
    <t>分母比</t>
    <rPh sb="0" eb="2">
      <t>ブンボ</t>
    </rPh>
    <rPh sb="2" eb="3">
      <t>ヒ</t>
    </rPh>
    <phoneticPr fontId="5"/>
  </si>
  <si>
    <t>内訳</t>
    <rPh sb="0" eb="2">
      <t>ウチワケ</t>
    </rPh>
    <phoneticPr fontId="22"/>
  </si>
  <si>
    <t>元利償還金</t>
    <rPh sb="0" eb="2">
      <t>ガンリ</t>
    </rPh>
    <rPh sb="2" eb="5">
      <t>ショウカンキン</t>
    </rPh>
    <phoneticPr fontId="22"/>
  </si>
  <si>
    <t xml:space="preserve">一般会計等に係る地方債の現在高 </t>
    <rPh sb="0" eb="2">
      <t>イッパン</t>
    </rPh>
    <rPh sb="2" eb="4">
      <t>カイケイ</t>
    </rPh>
    <rPh sb="4" eb="5">
      <t>トウ</t>
    </rPh>
    <rPh sb="6" eb="7">
      <t>カカ</t>
    </rPh>
    <rPh sb="8" eb="11">
      <t>チホウサイ</t>
    </rPh>
    <rPh sb="12" eb="15">
      <t>ゲンザイダカ</t>
    </rPh>
    <phoneticPr fontId="22"/>
  </si>
  <si>
    <t>債務負担行為</t>
    <rPh sb="0" eb="2">
      <t>サイム</t>
    </rPh>
    <rPh sb="2" eb="4">
      <t>フタン</t>
    </rPh>
    <rPh sb="4" eb="6">
      <t>コウイ</t>
    </rPh>
    <phoneticPr fontId="5"/>
  </si>
  <si>
    <t>PFI事業に係るもの</t>
    <rPh sb="3" eb="5">
      <t>ジギョウ</t>
    </rPh>
    <rPh sb="6" eb="7">
      <t>カカ</t>
    </rPh>
    <phoneticPr fontId="2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</si>
  <si>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</si>
  <si>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2"/>
  </si>
  <si>
    <t>いわゆる五省協定等に係るもの</t>
    <rPh sb="4" eb="6">
      <t>ゴショウ</t>
    </rPh>
    <rPh sb="6" eb="9">
      <t>キョウテイトウ</t>
    </rPh>
    <rPh sb="10" eb="11">
      <t>カカ</t>
    </rPh>
    <phoneticPr fontId="22"/>
  </si>
  <si>
    <t>準元利償還金</t>
    <rPh sb="0" eb="1">
      <t>ジュン</t>
    </rPh>
    <rPh sb="1" eb="3">
      <t>ガンリ</t>
    </rPh>
    <rPh sb="3" eb="6">
      <t>ショウカンキン</t>
    </rPh>
    <phoneticPr fontId="2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</si>
  <si>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2"/>
  </si>
  <si>
    <t xml:space="preserve">公営企業債等繰入見込額 </t>
    <rPh sb="0" eb="2">
      <t>コウエイ</t>
    </rPh>
    <rPh sb="2" eb="5">
      <t>キギョウサイ</t>
    </rPh>
    <rPh sb="5" eb="6">
      <t>トウ</t>
    </rPh>
    <rPh sb="6" eb="8">
      <t>クリイ</t>
    </rPh>
    <rPh sb="8" eb="11">
      <t>ミコミガク</t>
    </rPh>
    <phoneticPr fontId="22"/>
  </si>
  <si>
    <t>国営土地改良事業に係るもの</t>
    <rPh sb="0" eb="2">
      <t>コクエイ</t>
    </rPh>
    <rPh sb="2" eb="4">
      <t>トチ</t>
    </rPh>
    <rPh sb="4" eb="6">
      <t>カイリョウ</t>
    </rPh>
    <rPh sb="6" eb="8">
      <t>ジギョウ</t>
    </rPh>
    <rPh sb="9" eb="10">
      <t>カカ</t>
    </rPh>
    <phoneticPr fontId="2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</si>
  <si>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2"/>
  </si>
  <si>
    <t xml:space="preserve">組合等負担等見込額 </t>
    <rPh sb="0" eb="2">
      <t>クミアイ</t>
    </rPh>
    <rPh sb="2" eb="3">
      <t>トウ</t>
    </rPh>
    <rPh sb="3" eb="5">
      <t>フタン</t>
    </rPh>
    <rPh sb="5" eb="6">
      <t>トウ</t>
    </rPh>
    <rPh sb="6" eb="9">
      <t>ミコミガク</t>
    </rPh>
    <phoneticPr fontId="2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</si>
  <si>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</si>
  <si>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2"/>
  </si>
  <si>
    <t xml:space="preserve">退職手当負担見込額 </t>
    <rPh sb="0" eb="2">
      <t>タイショク</t>
    </rPh>
    <rPh sb="2" eb="4">
      <t>テアテ</t>
    </rPh>
    <rPh sb="4" eb="6">
      <t>フタン</t>
    </rPh>
    <rPh sb="6" eb="9">
      <t>ミコミガク</t>
    </rPh>
    <phoneticPr fontId="2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</si>
  <si>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</si>
  <si>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</si>
  <si>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</si>
  <si>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</si>
  <si>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2"/>
  </si>
  <si>
    <t xml:space="preserve">連結実質赤字額 </t>
    <rPh sb="0" eb="2">
      <t>レンケツ</t>
    </rPh>
    <rPh sb="2" eb="4">
      <t>ジッシツ</t>
    </rPh>
    <rPh sb="4" eb="7">
      <t>アカジガク</t>
    </rPh>
    <phoneticPr fontId="22"/>
  </si>
  <si>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</si>
  <si>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</si>
  <si>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2"/>
  </si>
  <si>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</si>
  <si>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</si>
  <si>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</si>
  <si>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</si>
  <si>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2"/>
  </si>
  <si>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</si>
  <si>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</si>
  <si>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</si>
  <si>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2"/>
  </si>
  <si>
    <t xml:space="preserve">基準財政需要額算入見込額 </t>
    <rPh sb="0" eb="2">
      <t>キジュン</t>
    </rPh>
    <rPh sb="2" eb="4">
      <t>ザイセイ</t>
    </rPh>
    <rPh sb="4" eb="7">
      <t>ジュヨウガク</t>
    </rPh>
    <rPh sb="7" eb="9">
      <t>サンニュウ</t>
    </rPh>
    <rPh sb="9" eb="12">
      <t>ミコミガク</t>
    </rPh>
    <phoneticPr fontId="2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</si>
  <si>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</si>
  <si>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</si>
  <si>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</si>
  <si>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</si>
  <si>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2"/>
  </si>
  <si>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</si>
  <si>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</si>
  <si>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</si>
  <si>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</si>
  <si>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2"/>
  </si>
  <si>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</si>
  <si>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</si>
  <si>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2"/>
  </si>
  <si>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</si>
  <si>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</si>
  <si>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</si>
  <si>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</si>
  <si>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</si>
  <si>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</si>
  <si>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</si>
  <si>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</si>
  <si>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</si>
  <si>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</si>
  <si>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</si>
  <si>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</si>
  <si>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</si>
  <si>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</si>
  <si>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</si>
  <si>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</si>
  <si>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</si>
  <si>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グループ内平均（円）</t>
  </si>
  <si>
    <t>対比（％）</t>
    <rPh sb="0" eb="2">
      <t>タイヒ</t>
    </rPh>
    <phoneticPr fontId="5"/>
  </si>
  <si>
    <t>人件費</t>
    <rPh sb="0" eb="3">
      <t>ジンケンヒ</t>
    </rPh>
    <phoneticPr fontId="5"/>
  </si>
  <si>
    <t>賃金（物件費）</t>
    <rPh sb="0" eb="2">
      <t>チンギン</t>
    </rPh>
    <rPh sb="3" eb="5">
      <t>ブッケン</t>
    </rPh>
    <rPh sb="5" eb="6">
      <t>ヒ</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</si>
  <si>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</si>
  <si>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</si>
  <si>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</si>
  <si>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</si>
  <si>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</si>
  <si>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</si>
  <si>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</si>
  <si>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</si>
  <si>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グループ内平均</t>
    <rPh sb="4" eb="5">
      <t>ナイ</t>
    </rPh>
    <rPh sb="5" eb="7">
      <t>ヘイキン</t>
    </rPh>
    <phoneticPr fontId="5"/>
  </si>
  <si>
    <t>対比（差引）</t>
    <rPh sb="0" eb="2">
      <t>タイヒ</t>
    </rPh>
    <rPh sb="3" eb="5">
      <t>サシヒキ</t>
    </rPh>
    <phoneticPr fontId="5"/>
  </si>
  <si>
    <t>人口100,000人当たり職員数（人）</t>
    <rPh sb="0" eb="2">
      <t>ジンコウ</t>
    </rPh>
    <rPh sb="9" eb="10">
      <t>ニン</t>
    </rPh>
    <rPh sb="10" eb="11">
      <t>ア</t>
    </rPh>
    <rPh sb="13" eb="16">
      <t>ショクインスウ</t>
    </rPh>
    <rPh sb="17" eb="18">
      <t>ニン</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</si>
  <si>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</si>
  <si>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</si>
  <si>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</si>
  <si>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</si>
  <si>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0">
      <t>ク</t>
    </rPh>
    <rPh sb="10" eb="11">
      <t>ア</t>
    </rPh>
    <rPh sb="11" eb="14">
      <t>ショウカンガク</t>
    </rPh>
    <rPh sb="14" eb="15">
      <t>トウ</t>
    </rPh>
    <rPh sb="16" eb="17">
      <t>ノゾ</t>
    </rPh>
    <phoneticPr fontId="9"/>
  </si>
  <si>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</si>
  <si>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</si>
  <si>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</si>
  <si>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</si>
  <si>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</si>
  <si>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</si>
  <si>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</si>
  <si>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</si>
  <si>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合計</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</si>
  <si>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</si>
  <si>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</si>
  <si>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</si>
  <si>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</si>
  <si>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</si>
  <si>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グループ内平均(円)</t>
    <rPh sb="4" eb="5">
      <t>ナイ</t>
    </rPh>
    <rPh sb="5" eb="7">
      <t>ヘイキン</t>
    </rPh>
    <rPh sb="8" eb="9">
      <t>エン</t>
    </rPh>
    <phoneticPr fontId="5"/>
  </si>
  <si>
    <t>増減率(%)(B)</t>
    <rPh sb="0" eb="3">
      <t>ゾウゲンリツ</t>
    </rPh>
    <phoneticPr fontId="5"/>
  </si>
  <si>
    <t>(A)-(B)</t>
    <phoneticPr fontId="5"/>
  </si>
  <si>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</si>
  <si>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</si>
  <si>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</si>
  <si>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</si>
  <si>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</si>
  <si>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</si>
  <si>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</si>
  <si>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H23</t>
  </si>
  <si>
    <t>H24</t>
  </si>
  <si>
    <t>H25</t>
  </si>
  <si>
    <t>H26</t>
  </si>
  <si>
    <t>H27</t>
  </si>
  <si>
    <t>▲ 0.04</t>
  </si>
  <si>
    <t>▲ 0.57</t>
  </si>
  <si>
    <t>岡山県営工業用水道事業会計</t>
  </si>
  <si>
    <t>岡山県流域下水道事業特別会計</t>
  </si>
  <si>
    <t>岡山県営電気事業会計</t>
  </si>
  <si>
    <t>一般会計</t>
  </si>
  <si>
    <t>岡山県公共用地等取得事業特別会計</t>
  </si>
  <si>
    <t>岡山県収入証紙等特別会計</t>
  </si>
  <si>
    <t>岡山県後楽園特別会計</t>
  </si>
  <si>
    <t>岡山県用品調達特別会計</t>
  </si>
  <si>
    <t>その他会計（赤字）</t>
  </si>
  <si>
    <t>その他会計（黒字）</t>
  </si>
  <si>
    <t>岡山県広域水道企業団</t>
    <rPh sb="0" eb="3">
      <t>オカヤマケン</t>
    </rPh>
    <rPh sb="3" eb="5">
      <t>コウイキ</t>
    </rPh>
    <rPh sb="5" eb="7">
      <t>スイドウ</t>
    </rPh>
    <rPh sb="7" eb="10">
      <t>キギョウダン</t>
    </rPh>
    <phoneticPr fontId="15"/>
  </si>
  <si>
    <t>○</t>
  </si>
  <si>
    <t>(学)吉備高原学園</t>
  </si>
  <si>
    <t>井原鉄道(株)</t>
  </si>
  <si>
    <t>(株)吉備高原都市サービス</t>
  </si>
  <si>
    <t>岡山空港ターミナル(株)</t>
  </si>
  <si>
    <t>(一財)岡山県国際交流協会</t>
  </si>
  <si>
    <t>(公財)岡山県環境保全事業団</t>
  </si>
  <si>
    <t>(公財)岡山県郷土文化財団</t>
  </si>
  <si>
    <t>(公財)岡山シンフォニーホール</t>
  </si>
  <si>
    <t>(公財)岡山県体育協会</t>
  </si>
  <si>
    <t>(公財)児島湖流域水質保全基金</t>
  </si>
  <si>
    <t>(公財)岡山県福祉事業団</t>
  </si>
  <si>
    <t>(公財)岡山県健康づくり財団</t>
  </si>
  <si>
    <t>(公財)岡山県生活衛生営業指導センター</t>
  </si>
  <si>
    <t>(公財)岡山県動物愛護財団</t>
  </si>
  <si>
    <t>(福)健康の森学園</t>
  </si>
  <si>
    <t>水島港国際物流センター(株)</t>
  </si>
  <si>
    <t>(一財)岡山セラミックス技術振興財団</t>
  </si>
  <si>
    <t>(株)オービス</t>
  </si>
  <si>
    <t>岡山県信用保証協会</t>
  </si>
  <si>
    <t>(公財)岡山県産業振興財団</t>
  </si>
  <si>
    <t>(公社)岡山県観光連盟</t>
  </si>
  <si>
    <t>(公財)岡山県農林漁業担い手育成財団</t>
  </si>
  <si>
    <t>(公財)中国四国酪農大学校</t>
  </si>
  <si>
    <t>(株)岡山県食肉センター</t>
  </si>
  <si>
    <t>岡山県漁業信用基金協会</t>
  </si>
  <si>
    <t>(一財)岡山県水産振興協会</t>
  </si>
  <si>
    <t>(公社)おかやまの森整備公社</t>
  </si>
  <si>
    <t>(公財)岡山県林業振興基金</t>
  </si>
  <si>
    <t>岡山県土地開発公社</t>
  </si>
  <si>
    <t>(一財)吉井川水源地域対策基金</t>
  </si>
  <si>
    <t>(公財)倉敷スポーツ公園</t>
  </si>
  <si>
    <t>(公財)岡山県下水道公社</t>
  </si>
  <si>
    <t>(公財)岡山県暴力追放運動推進センター</t>
  </si>
  <si>
    <t>実質公債費比率</t>
    <rPh sb="0" eb="2">
      <t>ジッシツ</t>
    </rPh>
    <rPh sb="2" eb="5">
      <t>コウサイヒ</t>
    </rPh>
    <rPh sb="5" eb="7">
      <t>ヒリツ</t>
    </rPh>
    <phoneticPr fontId="5"/>
  </si>
  <si>
    <t>将来負担比率</t>
    <rPh sb="0" eb="2">
      <t>ショウライ</t>
    </rPh>
    <rPh sb="2" eb="4">
      <t>フタン</t>
    </rPh>
    <rPh sb="4" eb="6">
      <t>ヒリツ</t>
    </rPh>
    <phoneticPr fontId="5"/>
  </si>
  <si>
    <t>グループ内平均値</t>
    <rPh sb="4" eb="5">
      <t>ナイ</t>
    </rPh>
    <rPh sb="5" eb="7">
      <t>ヘイキン</t>
    </rPh>
    <rPh sb="7" eb="8">
      <t>アタイ</t>
    </rPh>
    <phoneticPr fontId="5"/>
  </si>
  <si>
    <t>当該団体値</t>
    <rPh sb="0" eb="2">
      <t>トウガイ</t>
    </rPh>
    <rPh sb="2" eb="4">
      <t>ダンタイ</t>
    </rPh>
    <rPh sb="4" eb="5">
      <t>アタイ</t>
    </rPh>
    <phoneticPr fontId="5"/>
  </si>
  <si>
    <t>H27</t>
    <phoneticPr fontId="5"/>
  </si>
  <si>
    <t>H26</t>
    <phoneticPr fontId="5"/>
  </si>
  <si>
    <t>H25</t>
    <phoneticPr fontId="5"/>
  </si>
  <si>
    <t>H24</t>
    <phoneticPr fontId="5"/>
  </si>
  <si>
    <t>H23</t>
    <phoneticPr fontId="5"/>
  </si>
  <si>
    <t>（　参考　）</t>
    <rPh sb="2" eb="4">
      <t>サンコウ</t>
    </rPh>
    <phoneticPr fontId="5"/>
  </si>
  <si>
    <t xml:space="preserve">将来負担比率、実質公債費比率ともに、改善傾向にある。平成27年度は充当可能基金残高が減少したため、将来負担比率の改善率が鈍化し、グループ内平均値を上回っている。また、実質公債費比率は、グループ内平均値と比べ、改善しており、その主な要因としては、近年同水準で推移している元利償還金のうち、臨時財政対策債の償還に係る割合が増えていることが挙げられる。
平成２９年２月の推計によると、臨時財政対策債の残高は増加を続ける見込みだが、その他の県債残高は減少見込みであることから、県債全体では緩やかに減少していく見込みである。今後も岡山県行財政経営指針に基づき、地方債残高の縮減に努め、公債費の適正化を図るとともに、充当可能基金残高の増加を図ることとしている。
</t>
    <rPh sb="0" eb="2">
      <t>ショウライ</t>
    </rPh>
    <rPh sb="2" eb="4">
      <t>フタン</t>
    </rPh>
    <rPh sb="4" eb="6">
      <t>ヒリツ</t>
    </rPh>
    <rPh sb="18" eb="20">
      <t>カイゼン</t>
    </rPh>
    <rPh sb="20" eb="22">
      <t>ケイコウ</t>
    </rPh>
    <rPh sb="26" eb="28">
      <t>ヘイセイ</t>
    </rPh>
    <rPh sb="30" eb="32">
      <t>ネンド</t>
    </rPh>
    <rPh sb="49" eb="51">
      <t>ショウライ</t>
    </rPh>
    <rPh sb="51" eb="53">
      <t>フタン</t>
    </rPh>
    <rPh sb="53" eb="55">
      <t>ヒリツ</t>
    </rPh>
    <rPh sb="68" eb="69">
      <t>ナイ</t>
    </rPh>
    <rPh sb="69" eb="72">
      <t>ヘイキンチ</t>
    </rPh>
    <rPh sb="73" eb="75">
      <t>ウワマワ</t>
    </rPh>
    <rPh sb="83" eb="85">
      <t>ジッシツ</t>
    </rPh>
    <rPh sb="85" eb="88">
      <t>コウサイヒ</t>
    </rPh>
    <rPh sb="88" eb="90">
      <t>ヒリツ</t>
    </rPh>
    <rPh sb="96" eb="97">
      <t>ナイ</t>
    </rPh>
    <rPh sb="97" eb="99">
      <t>ヘイキン</t>
    </rPh>
    <rPh sb="99" eb="100">
      <t>アタイ</t>
    </rPh>
    <rPh sb="101" eb="102">
      <t>クラ</t>
    </rPh>
    <rPh sb="104" eb="106">
      <t>カイゼン</t>
    </rPh>
    <rPh sb="113" eb="114">
      <t>オモ</t>
    </rPh>
    <rPh sb="115" eb="117">
      <t>ヨウイン</t>
    </rPh>
    <rPh sb="122" eb="124">
      <t>キンネン</t>
    </rPh>
    <rPh sb="124" eb="127">
      <t>ドウスイジュン</t>
    </rPh>
    <rPh sb="128" eb="130">
      <t>スイイ</t>
    </rPh>
    <rPh sb="134" eb="136">
      <t>ガンリ</t>
    </rPh>
    <rPh sb="136" eb="139">
      <t>ショウカンキン</t>
    </rPh>
    <rPh sb="143" eb="145">
      <t>リンジ</t>
    </rPh>
    <rPh sb="145" eb="147">
      <t>ザイセイ</t>
    </rPh>
    <rPh sb="147" eb="149">
      <t>タイサク</t>
    </rPh>
    <rPh sb="149" eb="150">
      <t>サイ</t>
    </rPh>
    <rPh sb="154" eb="155">
      <t>カカ</t>
    </rPh>
    <rPh sb="156" eb="158">
      <t>ワリアイ</t>
    </rPh>
    <rPh sb="159" eb="160">
      <t>フ</t>
    </rPh>
    <rPh sb="167" eb="168">
      <t>ア</t>
    </rPh>
    <rPh sb="214" eb="215">
      <t>タ</t>
    </rPh>
    <rPh sb="216" eb="218">
      <t>ケンサイ</t>
    </rPh>
    <rPh sb="218" eb="220">
      <t>ザンダカ</t>
    </rPh>
    <rPh sb="302" eb="304">
      <t>ジュウトウ</t>
    </rPh>
    <rPh sb="304" eb="306">
      <t>カノウ</t>
    </rPh>
    <rPh sb="306" eb="308">
      <t>キキン</t>
    </rPh>
    <rPh sb="308" eb="310">
      <t>ザンダカ</t>
    </rPh>
    <rPh sb="311" eb="313">
      <t>ゾウカ</t>
    </rPh>
    <rPh sb="314" eb="315">
      <t>ハカ</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</si>
  <si>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</si>
  <si>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</si>
  <si>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</si>
  <si>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　参考　）</t>
    <rPh sb="2" eb="4">
      <t>サンコウ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</si>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</sst>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76" formatCode="&quot;¥&quot;#,##0;[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000_ "/>
    <numFmt numFmtId="185" formatCode="0_ "/>
    <numFmt numFmtId="186" formatCode="@&quot; &quot;"/>
    <numFmt numFmtId="187" formatCode="0.00_ "/>
    <numFmt numFmtId="188" formatCode="&quot;(&quot;0&quot;)&quot;"/>
    <numFmt numFmtId="189" formatCode="0.0_);[Red]\(0.0\)"/>
    <numFmt numFmtId="190" formatCode="#,##0.0;&quot;▲ &quot;#,##0.0"/>
    <numFmt numFmtId="191" formatCode="0.0;&quot;▲ &quot;0.0"/>
    <numFmt numFmtId="192" formatCode="#,##0.0_ "/>
    <numFmt numFmtId="193" formatCode="#,##0.00;&quot;▲ &quot;#,##0.00"/>
    <numFmt numFmtId="194" formatCode="#,##0.0_);[Red]\(#,##0.0\)"/>
  </numFmts>
  <fonts count="34"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z val="9"/>
      <color indexed="8"/>
      <name val="ＭＳ Ｐゴシック"/>
      <family val="3"/>
      <charset val="128"/>
    </font>
    <font>
      <sz val="14"/>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indexed="8"/>
      <name val="ＭＳ Ｐゴシック"/>
      <family val="3"/>
      <charset val="128"/>
      <scheme val="minor"/>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hair">
        <color indexed="64"/>
      </left>
      <right style="medium">
        <color indexed="64"/>
      </right>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dashDotDot">
        <color indexed="64"/>
      </bottom>
      <diagonal style="thin">
        <color indexed="64"/>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0" borderId="7"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17" xfId="1" applyFont="1" applyFill="1" applyBorder="1" applyAlignment="1">
      <alignment horizontal="center" vertical="center"/>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5"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6"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5"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72" xfId="27"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0" xfId="26" applyFont="1" applyFill="1" applyBorder="1" applyAlignment="1">
      <alignment horizontal="center" vertical="center"/>
    </xf>
    <xf numFmtId="0" fontId="14" fillId="0" borderId="0" xfId="26" applyFont="1" applyFill="1" applyBorder="1" applyAlignment="1">
      <alignment horizontal="center" vertical="center" wrapText="1"/>
    </xf>
    <xf numFmtId="0" fontId="14" fillId="0" borderId="8" xfId="26" applyFont="1" applyFill="1" applyBorder="1" applyAlignment="1">
      <alignment horizontal="center" vertical="center" textRotation="255"/>
    </xf>
    <xf numFmtId="0" fontId="14" fillId="0" borderId="8" xfId="26" applyFont="1" applyFill="1" applyBorder="1" applyAlignment="1">
      <alignment vertical="center"/>
    </xf>
    <xf numFmtId="0" fontId="14" fillId="0" borderId="8" xfId="26" applyFont="1" applyFill="1" applyBorder="1" applyAlignment="1">
      <alignment horizontal="right" vertical="center"/>
    </xf>
    <xf numFmtId="0" fontId="14" fillId="0" borderId="9" xfId="26" applyFont="1" applyFill="1" applyBorder="1" applyAlignment="1">
      <alignment horizontal="right" vertical="center"/>
    </xf>
    <xf numFmtId="0" fontId="14" fillId="0" borderId="0" xfId="26" applyFont="1" applyFill="1" applyBorder="1" applyAlignment="1">
      <alignment vertical="center"/>
    </xf>
    <xf numFmtId="0" fontId="14" fillId="0" borderId="0" xfId="26" applyFont="1" applyFill="1" applyBorder="1" applyAlignment="1">
      <alignment horizontal="right" vertical="center"/>
    </xf>
    <xf numFmtId="0" fontId="14" fillId="0" borderId="65" xfId="26" applyFont="1" applyFill="1" applyBorder="1" applyAlignment="1">
      <alignment horizontal="right" vertical="center"/>
    </xf>
    <xf numFmtId="0" fontId="14" fillId="0" borderId="66"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67" xfId="26" applyFont="1" applyFill="1" applyBorder="1" applyAlignment="1">
      <alignment vertical="center"/>
    </xf>
    <xf numFmtId="0" fontId="14" fillId="0" borderId="67" xfId="26" applyFont="1" applyFill="1" applyBorder="1" applyAlignment="1">
      <alignment horizontal="right" vertical="center"/>
    </xf>
    <xf numFmtId="0" fontId="14" fillId="0" borderId="71" xfId="26" applyFont="1" applyFill="1" applyBorder="1" applyAlignment="1">
      <alignment horizontal="right" vertical="center"/>
    </xf>
    <xf numFmtId="0" fontId="14" fillId="0" borderId="66" xfId="26" applyFont="1" applyFill="1" applyBorder="1" applyAlignment="1">
      <alignment horizontal="center" vertical="center"/>
    </xf>
    <xf numFmtId="0" fontId="14" fillId="0" borderId="7" xfId="26" applyFont="1" applyFill="1" applyBorder="1">
      <alignment vertical="center"/>
    </xf>
    <xf numFmtId="0" fontId="14" fillId="0" borderId="0" xfId="26" applyFont="1" applyFill="1" applyBorder="1">
      <alignment vertical="center"/>
    </xf>
    <xf numFmtId="0" fontId="13" fillId="0" borderId="8" xfId="15" applyFont="1" applyFill="1" applyBorder="1" applyAlignment="1">
      <alignment horizontal="center" vertical="center" wrapText="1"/>
    </xf>
    <xf numFmtId="0" fontId="13" fillId="0" borderId="8" xfId="15" applyFont="1" applyFill="1" applyBorder="1" applyAlignment="1">
      <alignment horizontal="left" vertical="center"/>
    </xf>
    <xf numFmtId="0" fontId="8" fillId="0" borderId="8" xfId="26" applyFont="1" applyFill="1" applyBorder="1" applyAlignment="1">
      <alignment horizontal="left" vertical="center"/>
    </xf>
    <xf numFmtId="179" fontId="13" fillId="0" borderId="8" xfId="26" applyNumberFormat="1" applyFont="1" applyFill="1" applyBorder="1" applyAlignment="1">
      <alignment horizontal="right" vertical="center"/>
    </xf>
    <xf numFmtId="179" fontId="13" fillId="0" borderId="0" xfId="26" applyNumberFormat="1" applyFont="1" applyFill="1" applyBorder="1" applyAlignment="1">
      <alignment horizontal="right" vertical="center"/>
    </xf>
    <xf numFmtId="0" fontId="14" fillId="0" borderId="65"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49" fontId="14" fillId="0" borderId="0" xfId="26" applyNumberFormat="1" applyFont="1" applyFill="1" applyBorder="1" applyAlignment="1">
      <alignment vertical="center"/>
    </xf>
    <xf numFmtId="49" fontId="14" fillId="0" borderId="0" xfId="26" applyNumberFormat="1"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6" xfId="26" applyFont="1" applyFill="1" applyBorder="1">
      <alignment vertical="center"/>
    </xf>
    <xf numFmtId="0" fontId="14" fillId="0" borderId="67" xfId="26" applyFont="1" applyFill="1" applyBorder="1">
      <alignment vertical="center"/>
    </xf>
    <xf numFmtId="0" fontId="14" fillId="0" borderId="71" xfId="26" applyFont="1" applyFill="1" applyBorder="1">
      <alignment vertical="center"/>
    </xf>
    <xf numFmtId="49" fontId="21" fillId="0" borderId="0" xfId="28" applyNumberFormat="1" applyFont="1">
      <alignment vertical="center"/>
    </xf>
    <xf numFmtId="49" fontId="14" fillId="0" borderId="0" xfId="28" applyNumberFormat="1" applyFont="1">
      <alignment vertical="center"/>
    </xf>
    <xf numFmtId="0" fontId="14" fillId="0" borderId="0" xfId="28" applyFont="1">
      <alignment vertical="center"/>
    </xf>
    <xf numFmtId="0" fontId="22" fillId="0" borderId="0" xfId="28" applyFont="1">
      <alignment vertical="center"/>
    </xf>
    <xf numFmtId="0" fontId="3" fillId="0" borderId="49" xfId="28" applyFont="1" applyBorder="1" applyAlignment="1">
      <alignment horizontal="center" vertical="center"/>
    </xf>
    <xf numFmtId="0" fontId="3" fillId="0" borderId="49" xfId="28" applyFont="1" applyBorder="1" applyAlignment="1">
      <alignment vertical="center"/>
    </xf>
    <xf numFmtId="0" fontId="14" fillId="0" borderId="0" xfId="28" applyFont="1" applyBorder="1">
      <alignment vertical="center"/>
    </xf>
    <xf numFmtId="0" fontId="14" fillId="0" borderId="12" xfId="28" applyFont="1" applyFill="1" applyBorder="1">
      <alignment vertical="center"/>
    </xf>
    <xf numFmtId="179" fontId="14" fillId="0" borderId="12" xfId="28" applyNumberFormat="1" applyFont="1" applyFill="1" applyBorder="1" applyAlignment="1">
      <alignment horizontal="right" vertical="center"/>
    </xf>
    <xf numFmtId="182" fontId="14" fillId="0" borderId="12" xfId="28" applyNumberFormat="1" applyFont="1" applyFill="1" applyBorder="1" applyAlignment="1">
      <alignment horizontal="right" vertical="center"/>
    </xf>
    <xf numFmtId="0" fontId="14" fillId="0" borderId="12" xfId="28" applyFont="1" applyFill="1" applyBorder="1" applyAlignment="1">
      <alignment vertical="center"/>
    </xf>
    <xf numFmtId="0" fontId="14" fillId="0" borderId="12" xfId="28" applyFont="1" applyFill="1" applyBorder="1" applyAlignment="1">
      <alignment horizontal="center" vertical="center"/>
    </xf>
    <xf numFmtId="0" fontId="14" fillId="0" borderId="0" xfId="28" applyFont="1" applyFill="1" applyBorder="1">
      <alignment vertical="center"/>
    </xf>
    <xf numFmtId="179" fontId="14" fillId="0" borderId="0" xfId="28" applyNumberFormat="1" applyFont="1" applyFill="1" applyBorder="1" applyAlignment="1">
      <alignment horizontal="right" vertical="center"/>
    </xf>
    <xf numFmtId="182" fontId="14" fillId="0" borderId="0" xfId="28" applyNumberFormat="1" applyFont="1" applyFill="1" applyBorder="1" applyAlignment="1">
      <alignment horizontal="right" vertical="center"/>
    </xf>
    <xf numFmtId="0" fontId="14" fillId="0" borderId="0" xfId="28" applyFont="1" applyFill="1" applyBorder="1" applyAlignment="1">
      <alignment vertical="center"/>
    </xf>
    <xf numFmtId="0" fontId="14" fillId="0" borderId="0" xfId="28" applyFont="1" applyFill="1" applyBorder="1" applyAlignment="1">
      <alignment horizontal="center" vertical="center"/>
    </xf>
    <xf numFmtId="0" fontId="14" fillId="0" borderId="12" xfId="28" applyFont="1" applyBorder="1">
      <alignment vertical="center"/>
    </xf>
    <xf numFmtId="0" fontId="14" fillId="0" borderId="0" xfId="28" applyFont="1" applyBorder="1" applyAlignment="1">
      <alignment horizontal="center" vertical="center"/>
    </xf>
    <xf numFmtId="0" fontId="14" fillId="0" borderId="49" xfId="28" applyFont="1" applyBorder="1">
      <alignment vertical="center"/>
    </xf>
    <xf numFmtId="0" fontId="13" fillId="0" borderId="0" xfId="28" applyFont="1" applyBorder="1">
      <alignment vertical="center"/>
    </xf>
    <xf numFmtId="0" fontId="13" fillId="0" borderId="0" xfId="28" applyFont="1">
      <alignment vertical="center"/>
    </xf>
    <xf numFmtId="0" fontId="14" fillId="0" borderId="0" xfId="28" applyFont="1" applyFill="1" applyBorder="1" applyAlignment="1">
      <alignment horizontal="center" vertical="center" wrapText="1"/>
    </xf>
    <xf numFmtId="0" fontId="14" fillId="0" borderId="0" xfId="28" applyFont="1" applyFill="1" applyBorder="1" applyAlignment="1">
      <alignment vertical="center" textRotation="255"/>
    </xf>
    <xf numFmtId="49" fontId="14" fillId="5" borderId="0" xfId="29" applyNumberFormat="1" applyFont="1" applyFill="1" applyProtection="1">
      <alignment vertical="center"/>
    </xf>
    <xf numFmtId="0" fontId="14" fillId="5" borderId="0" xfId="29" applyFont="1" applyFill="1" applyProtection="1">
      <alignment vertical="center"/>
    </xf>
    <xf numFmtId="0" fontId="14" fillId="5" borderId="0" xfId="29" applyFont="1" applyFill="1" applyBorder="1" applyAlignment="1" applyProtection="1">
      <alignment vertical="center"/>
    </xf>
    <xf numFmtId="0" fontId="14" fillId="5" borderId="67" xfId="29" applyFont="1" applyFill="1" applyBorder="1" applyProtection="1">
      <alignment vertical="center"/>
    </xf>
    <xf numFmtId="0" fontId="1" fillId="5" borderId="0" xfId="30" applyFill="1" applyProtection="1">
      <alignment vertical="center"/>
    </xf>
    <xf numFmtId="0" fontId="1" fillId="0" borderId="0" xfId="30" applyProtection="1">
      <alignment vertical="center"/>
    </xf>
    <xf numFmtId="0" fontId="23" fillId="5" borderId="0" xfId="29" applyFont="1" applyFill="1" applyAlignment="1" applyProtection="1">
      <alignment vertical="center"/>
    </xf>
    <xf numFmtId="0" fontId="14" fillId="5" borderId="0" xfId="29" applyFont="1" applyFill="1" applyAlignment="1" applyProtection="1">
      <alignment vertical="center"/>
    </xf>
    <xf numFmtId="0" fontId="1" fillId="5" borderId="0" xfId="30" applyFill="1" applyAlignment="1" applyProtection="1">
      <alignment vertical="center"/>
    </xf>
    <xf numFmtId="0" fontId="1" fillId="0" borderId="0" xfId="30" applyAlignment="1" applyProtection="1">
      <alignment vertical="center"/>
    </xf>
    <xf numFmtId="0" fontId="25" fillId="5" borderId="0" xfId="29" applyFont="1" applyFill="1" applyProtection="1">
      <alignment vertical="center"/>
    </xf>
    <xf numFmtId="0" fontId="26" fillId="5" borderId="0" xfId="29" applyFont="1" applyFill="1" applyProtection="1">
      <alignment vertical="center"/>
    </xf>
    <xf numFmtId="0" fontId="26" fillId="5" borderId="0" xfId="30" applyFont="1" applyFill="1" applyProtection="1">
      <alignment vertical="center"/>
    </xf>
    <xf numFmtId="0" fontId="26" fillId="0" borderId="0" xfId="30" applyFont="1" applyProtection="1">
      <alignment vertical="center"/>
    </xf>
    <xf numFmtId="0" fontId="25" fillId="5" borderId="0" xfId="29" applyFont="1" applyFill="1" applyBorder="1" applyProtection="1">
      <alignment vertical="center"/>
    </xf>
    <xf numFmtId="0" fontId="26" fillId="5" borderId="0" xfId="29" applyFont="1" applyFill="1" applyBorder="1" applyProtection="1">
      <alignment vertical="center"/>
    </xf>
    <xf numFmtId="0" fontId="25" fillId="0" borderId="90" xfId="29" applyFont="1" applyBorder="1" applyAlignment="1" applyProtection="1">
      <alignment horizontal="center" vertical="center" shrinkToFit="1"/>
      <protection locked="0"/>
    </xf>
    <xf numFmtId="0" fontId="25" fillId="0" borderId="90" xfId="29" applyFont="1" applyFill="1" applyBorder="1" applyAlignment="1" applyProtection="1">
      <alignment horizontal="center" vertical="center" shrinkToFit="1"/>
      <protection locked="0"/>
    </xf>
    <xf numFmtId="0" fontId="25" fillId="0" borderId="102" xfId="32" applyFont="1" applyBorder="1" applyAlignment="1" applyProtection="1">
      <alignment horizontal="center" vertical="center" shrinkToFit="1"/>
      <protection locked="0"/>
    </xf>
    <xf numFmtId="0" fontId="25" fillId="0" borderId="104" xfId="29" applyFont="1" applyBorder="1" applyAlignment="1" applyProtection="1">
      <alignment horizontal="center" vertical="center" shrinkToFit="1"/>
      <protection locked="0"/>
    </xf>
    <xf numFmtId="0" fontId="25" fillId="0" borderId="104" xfId="29" applyFont="1" applyFill="1" applyBorder="1" applyAlignment="1" applyProtection="1">
      <alignment horizontal="center" vertical="center" shrinkToFit="1"/>
      <protection locked="0"/>
    </xf>
    <xf numFmtId="0" fontId="25" fillId="0" borderId="115" xfId="32" applyFont="1" applyBorder="1" applyAlignment="1" applyProtection="1">
      <alignment horizontal="center" vertical="center" shrinkToFit="1"/>
      <protection locked="0"/>
    </xf>
    <xf numFmtId="0" fontId="25" fillId="7" borderId="20" xfId="29" applyFont="1" applyFill="1" applyBorder="1" applyAlignment="1" applyProtection="1">
      <alignment horizontal="center" vertical="center" shrinkToFit="1"/>
      <protection locked="0"/>
    </xf>
    <xf numFmtId="0" fontId="27" fillId="5" borderId="0" xfId="29" applyFont="1" applyFill="1" applyProtection="1">
      <alignment vertical="center"/>
    </xf>
    <xf numFmtId="0" fontId="25" fillId="0" borderId="133" xfId="29" applyFont="1" applyBorder="1" applyAlignment="1" applyProtection="1">
      <alignment horizontal="center" vertical="center" shrinkToFit="1"/>
      <protection locked="0"/>
    </xf>
    <xf numFmtId="0" fontId="25" fillId="5" borderId="115" xfId="29" applyFont="1" applyFill="1" applyBorder="1" applyAlignment="1" applyProtection="1">
      <alignment horizontal="center" vertical="center" shrinkToFit="1"/>
      <protection locked="0"/>
    </xf>
    <xf numFmtId="0" fontId="1" fillId="5" borderId="0" xfId="30" applyFont="1" applyFill="1" applyProtection="1">
      <alignment vertical="center"/>
    </xf>
    <xf numFmtId="0" fontId="25" fillId="0" borderId="143" xfId="29" applyFont="1" applyBorder="1" applyAlignment="1" applyProtection="1">
      <alignment horizontal="center" vertical="center" shrinkToFit="1"/>
      <protection locked="0"/>
    </xf>
    <xf numFmtId="0" fontId="25" fillId="5" borderId="0" xfId="29" applyFont="1" applyFill="1" applyBorder="1" applyAlignment="1" applyProtection="1">
      <alignment horizontal="center" vertical="center" shrinkToFit="1"/>
    </xf>
    <xf numFmtId="0" fontId="25" fillId="5" borderId="0" xfId="29" applyFont="1" applyFill="1" applyBorder="1" applyAlignment="1" applyProtection="1">
      <alignment horizontal="left" vertical="center" shrinkToFit="1"/>
    </xf>
    <xf numFmtId="178" fontId="25" fillId="5" borderId="0" xfId="29" applyNumberFormat="1" applyFont="1" applyFill="1" applyBorder="1" applyAlignment="1" applyProtection="1">
      <alignment horizontal="right" vertical="center" shrinkToFit="1"/>
    </xf>
    <xf numFmtId="178" fontId="25" fillId="5" borderId="0" xfId="29" applyNumberFormat="1" applyFont="1" applyFill="1" applyBorder="1" applyAlignment="1" applyProtection="1">
      <alignment horizontal="left" vertical="center" shrinkToFit="1"/>
    </xf>
    <xf numFmtId="0" fontId="27" fillId="5" borderId="0" xfId="29" applyFont="1" applyFill="1" applyBorder="1" applyProtection="1">
      <alignment vertical="center"/>
    </xf>
    <xf numFmtId="0" fontId="25" fillId="5" borderId="67" xfId="29" applyFont="1" applyFill="1" applyBorder="1" applyAlignment="1" applyProtection="1">
      <alignment vertical="center"/>
    </xf>
    <xf numFmtId="0" fontId="25" fillId="5" borderId="67" xfId="29" applyFont="1" applyFill="1" applyBorder="1" applyAlignment="1" applyProtection="1">
      <alignment horizontal="center" vertical="center"/>
    </xf>
    <xf numFmtId="0" fontId="25" fillId="5" borderId="31" xfId="29" applyFont="1" applyFill="1" applyBorder="1" applyProtection="1">
      <alignment vertical="center"/>
    </xf>
    <xf numFmtId="0" fontId="25" fillId="5" borderId="1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65" xfId="29" applyFont="1" applyFill="1" applyBorder="1" applyAlignment="1" applyProtection="1">
      <alignment vertical="center"/>
    </xf>
    <xf numFmtId="0" fontId="25" fillId="5" borderId="0" xfId="29" applyFont="1" applyFill="1" applyAlignment="1" applyProtection="1">
      <alignment vertical="center"/>
    </xf>
    <xf numFmtId="0" fontId="25" fillId="5" borderId="0" xfId="29" applyFont="1" applyFill="1" applyBorder="1" applyAlignment="1" applyProtection="1">
      <alignment horizontal="center" vertical="center"/>
    </xf>
    <xf numFmtId="0" fontId="26" fillId="5" borderId="0" xfId="29" applyFont="1" applyFill="1" applyAlignment="1" applyProtection="1">
      <alignment vertical="center"/>
    </xf>
    <xf numFmtId="0" fontId="26" fillId="5" borderId="0" xfId="29" applyFont="1" applyFill="1" applyBorder="1" applyAlignment="1" applyProtection="1">
      <alignment horizontal="center" vertical="center"/>
    </xf>
    <xf numFmtId="0" fontId="26" fillId="5" borderId="7" xfId="29" applyFont="1" applyFill="1" applyBorder="1" applyAlignment="1" applyProtection="1">
      <alignment vertical="center"/>
    </xf>
    <xf numFmtId="0" fontId="26" fillId="5" borderId="0" xfId="29" applyFont="1" applyFill="1" applyBorder="1" applyAlignment="1" applyProtection="1">
      <alignment vertical="center"/>
    </xf>
    <xf numFmtId="0" fontId="30" fillId="5" borderId="0" xfId="30" applyFont="1" applyFill="1" applyProtection="1">
      <alignment vertical="center"/>
    </xf>
    <xf numFmtId="0" fontId="1" fillId="0" borderId="0" xfId="30">
      <alignment vertical="center"/>
    </xf>
    <xf numFmtId="0" fontId="8" fillId="5" borderId="0" xfId="5" applyFill="1" applyProtection="1">
      <protection hidden="1"/>
    </xf>
    <xf numFmtId="0" fontId="8" fillId="5" borderId="0" xfId="5" applyFill="1"/>
    <xf numFmtId="0" fontId="1" fillId="0" borderId="0" xfId="33" applyFont="1" applyFill="1">
      <alignment vertical="center"/>
    </xf>
    <xf numFmtId="0" fontId="1" fillId="0" borderId="0" xfId="33" applyFont="1" applyFill="1" applyBorder="1">
      <alignment vertical="center"/>
    </xf>
    <xf numFmtId="0" fontId="25" fillId="0" borderId="41" xfId="33" applyFont="1" applyFill="1" applyBorder="1">
      <alignment vertical="center"/>
    </xf>
    <xf numFmtId="0" fontId="1" fillId="0" borderId="12" xfId="33" applyFont="1" applyFill="1" applyBorder="1">
      <alignment vertical="center"/>
    </xf>
    <xf numFmtId="0" fontId="1" fillId="0" borderId="45" xfId="33" applyFont="1" applyFill="1" applyBorder="1">
      <alignment vertical="center"/>
    </xf>
    <xf numFmtId="0" fontId="1" fillId="0" borderId="61" xfId="33" applyFont="1" applyFill="1" applyBorder="1">
      <alignment vertical="center"/>
    </xf>
    <xf numFmtId="179" fontId="3" fillId="0" borderId="0" xfId="33" applyNumberFormat="1" applyFont="1" applyFill="1" applyBorder="1">
      <alignment vertical="center"/>
    </xf>
    <xf numFmtId="0" fontId="1" fillId="0" borderId="38" xfId="33" applyFont="1" applyFill="1" applyBorder="1">
      <alignment vertical="center"/>
    </xf>
    <xf numFmtId="0" fontId="1" fillId="5" borderId="41" xfId="33" applyFont="1" applyFill="1" applyBorder="1">
      <alignment vertical="center"/>
    </xf>
    <xf numFmtId="0" fontId="1" fillId="5" borderId="12" xfId="33" applyFont="1" applyFill="1" applyBorder="1">
      <alignment vertical="center"/>
    </xf>
    <xf numFmtId="0" fontId="1" fillId="5" borderId="45" xfId="33" applyFont="1" applyFill="1" applyBorder="1">
      <alignment vertical="center"/>
    </xf>
    <xf numFmtId="0" fontId="1" fillId="5" borderId="39" xfId="33" applyFont="1" applyFill="1" applyBorder="1">
      <alignment vertical="center"/>
    </xf>
    <xf numFmtId="0" fontId="1" fillId="5" borderId="31" xfId="33" applyFont="1" applyFill="1" applyBorder="1">
      <alignment vertical="center"/>
    </xf>
    <xf numFmtId="0" fontId="1" fillId="5" borderId="42" xfId="33" applyFont="1" applyFill="1" applyBorder="1">
      <alignment vertical="center"/>
    </xf>
    <xf numFmtId="179" fontId="3" fillId="5" borderId="37" xfId="33" applyNumberFormat="1" applyFont="1" applyFill="1" applyBorder="1">
      <alignment vertical="center"/>
    </xf>
    <xf numFmtId="179" fontId="3" fillId="5" borderId="49" xfId="33" applyNumberFormat="1" applyFont="1" applyFill="1" applyBorder="1">
      <alignment vertical="center"/>
    </xf>
    <xf numFmtId="179" fontId="3" fillId="5" borderId="40" xfId="33" applyNumberFormat="1" applyFont="1" applyFill="1" applyBorder="1">
      <alignment vertical="center"/>
    </xf>
    <xf numFmtId="179" fontId="3" fillId="5" borderId="34" xfId="33" applyNumberFormat="1" applyFont="1" applyFill="1" applyBorder="1" applyAlignment="1">
      <alignment horizontal="center" vertical="center"/>
    </xf>
    <xf numFmtId="179" fontId="19" fillId="5" borderId="184" xfId="33" applyNumberFormat="1" applyFont="1" applyFill="1" applyBorder="1" applyAlignment="1">
      <alignment horizontal="center" vertical="center"/>
    </xf>
    <xf numFmtId="179" fontId="3" fillId="5" borderId="47" xfId="33" applyNumberFormat="1" applyFont="1" applyFill="1" applyBorder="1" applyAlignment="1">
      <alignment horizontal="center" vertical="center"/>
    </xf>
    <xf numFmtId="178" fontId="3" fillId="5" borderId="34" xfId="33" applyNumberFormat="1" applyFont="1" applyFill="1" applyBorder="1" applyAlignment="1">
      <alignment horizontal="right" vertical="center" wrapText="1"/>
    </xf>
    <xf numFmtId="178" fontId="3" fillId="5" borderId="34" xfId="33" applyNumberFormat="1" applyFont="1" applyFill="1" applyBorder="1" applyAlignment="1">
      <alignment horizontal="right" vertical="center"/>
    </xf>
    <xf numFmtId="178" fontId="3" fillId="5" borderId="184" xfId="33" applyNumberFormat="1" applyFont="1" applyFill="1" applyBorder="1" applyAlignment="1">
      <alignment horizontal="right" vertical="center"/>
    </xf>
    <xf numFmtId="190" fontId="3" fillId="5" borderId="47" xfId="33" applyNumberFormat="1" applyFont="1" applyFill="1" applyBorder="1" applyAlignment="1">
      <alignment horizontal="right" vertical="center"/>
    </xf>
    <xf numFmtId="0" fontId="3" fillId="5" borderId="0" xfId="33" applyFont="1" applyFill="1" applyBorder="1" applyAlignment="1">
      <alignment vertical="center"/>
    </xf>
    <xf numFmtId="178" fontId="3" fillId="5" borderId="0" xfId="33" applyNumberFormat="1" applyFont="1" applyFill="1" applyBorder="1" applyAlignment="1">
      <alignment horizontal="right" vertical="center"/>
    </xf>
    <xf numFmtId="190" fontId="3" fillId="5" borderId="0" xfId="33" applyNumberFormat="1" applyFont="1" applyFill="1" applyBorder="1" applyAlignment="1">
      <alignment horizontal="right" vertical="center"/>
    </xf>
    <xf numFmtId="192" fontId="3" fillId="0" borderId="0" xfId="33" applyNumberFormat="1" applyFont="1" applyFill="1" applyBorder="1">
      <alignment vertical="center"/>
    </xf>
    <xf numFmtId="179" fontId="3" fillId="0" borderId="39" xfId="33" applyNumberFormat="1" applyFont="1" applyFill="1" applyBorder="1">
      <alignment vertical="center"/>
    </xf>
    <xf numFmtId="179" fontId="3" fillId="0" borderId="31" xfId="33" applyNumberFormat="1" applyFont="1" applyFill="1" applyBorder="1">
      <alignment vertical="center"/>
    </xf>
    <xf numFmtId="179" fontId="3" fillId="0" borderId="42" xfId="33" applyNumberFormat="1" applyFont="1" applyFill="1" applyBorder="1">
      <alignment vertical="center"/>
    </xf>
    <xf numFmtId="179" fontId="3" fillId="0" borderId="34" xfId="33" applyNumberFormat="1" applyFont="1" applyFill="1" applyBorder="1" applyAlignment="1">
      <alignment horizontal="center" vertical="center"/>
    </xf>
    <xf numFmtId="179" fontId="3" fillId="0" borderId="184" xfId="33" applyNumberFormat="1" applyFont="1" applyFill="1" applyBorder="1" applyAlignment="1">
      <alignment horizontal="center" vertical="center"/>
    </xf>
    <xf numFmtId="179" fontId="3" fillId="0" borderId="47" xfId="33" applyNumberFormat="1" applyFont="1" applyFill="1" applyBorder="1" applyAlignment="1">
      <alignment horizontal="center" vertical="center"/>
    </xf>
    <xf numFmtId="179" fontId="3" fillId="0" borderId="0" xfId="33" applyNumberFormat="1" applyFont="1" applyFill="1" applyBorder="1" applyAlignment="1">
      <alignment horizontal="center" vertical="center"/>
    </xf>
    <xf numFmtId="179" fontId="3" fillId="0" borderId="61" xfId="33" applyNumberFormat="1" applyFont="1" applyFill="1" applyBorder="1">
      <alignment vertical="center"/>
    </xf>
    <xf numFmtId="193" fontId="9" fillId="0" borderId="34" xfId="33" applyNumberFormat="1" applyFont="1" applyFill="1" applyBorder="1" applyAlignment="1">
      <alignment horizontal="right" vertical="center" shrinkToFit="1"/>
    </xf>
    <xf numFmtId="193" fontId="9" fillId="0" borderId="184" xfId="33" applyNumberFormat="1" applyFont="1" applyFill="1" applyBorder="1" applyAlignment="1">
      <alignment horizontal="right" vertical="center" shrinkToFit="1"/>
    </xf>
    <xf numFmtId="193" fontId="3" fillId="0" borderId="47" xfId="33" applyNumberFormat="1" applyFont="1" applyFill="1" applyBorder="1" applyAlignment="1">
      <alignment horizontal="right" vertical="center" shrinkToFit="1"/>
    </xf>
    <xf numFmtId="179" fontId="3" fillId="0" borderId="38" xfId="33" applyNumberFormat="1" applyFont="1" applyFill="1" applyBorder="1">
      <alignment vertical="center"/>
    </xf>
    <xf numFmtId="179" fontId="3" fillId="0" borderId="0" xfId="33" applyNumberFormat="1" applyFont="1" applyFill="1">
      <alignment vertical="center"/>
    </xf>
    <xf numFmtId="190" fontId="9" fillId="0" borderId="34" xfId="33" applyNumberFormat="1" applyFont="1" applyFill="1" applyBorder="1" applyAlignment="1">
      <alignment horizontal="right" vertical="center" shrinkToFit="1"/>
    </xf>
    <xf numFmtId="190" fontId="9" fillId="0" borderId="184" xfId="33" applyNumberFormat="1" applyFont="1" applyFill="1" applyBorder="1" applyAlignment="1">
      <alignment horizontal="right" vertical="center" shrinkToFit="1"/>
    </xf>
    <xf numFmtId="190" fontId="3" fillId="0" borderId="47" xfId="33" applyNumberFormat="1" applyFont="1" applyFill="1" applyBorder="1" applyAlignment="1">
      <alignment horizontal="right" vertical="center" shrinkToFit="1"/>
    </xf>
    <xf numFmtId="179" fontId="3" fillId="0" borderId="37" xfId="33" applyNumberFormat="1" applyFont="1" applyFill="1" applyBorder="1">
      <alignment vertical="center"/>
    </xf>
    <xf numFmtId="179" fontId="3" fillId="0" borderId="49" xfId="33" applyNumberFormat="1" applyFont="1" applyFill="1" applyBorder="1">
      <alignment vertical="center"/>
    </xf>
    <xf numFmtId="192" fontId="3" fillId="0" borderId="49" xfId="33" applyNumberFormat="1" applyFont="1" applyFill="1" applyBorder="1">
      <alignment vertical="center"/>
    </xf>
    <xf numFmtId="179" fontId="3" fillId="0" borderId="40" xfId="33" applyNumberFormat="1" applyFont="1" applyFill="1" applyBorder="1">
      <alignment vertical="center"/>
    </xf>
    <xf numFmtId="0" fontId="1" fillId="0" borderId="45" xfId="33" applyFont="1" applyFill="1" applyBorder="1" applyAlignment="1"/>
    <xf numFmtId="0" fontId="1" fillId="0" borderId="38" xfId="33" applyFont="1" applyFill="1" applyBorder="1" applyAlignment="1"/>
    <xf numFmtId="178" fontId="3" fillId="0" borderId="34" xfId="33" applyNumberFormat="1" applyFont="1" applyFill="1" applyBorder="1" applyAlignment="1">
      <alignment horizontal="right" vertical="center"/>
    </xf>
    <xf numFmtId="178" fontId="3" fillId="0" borderId="184" xfId="33" applyNumberFormat="1" applyFont="1" applyFill="1" applyBorder="1" applyAlignment="1">
      <alignment horizontal="right" vertical="center"/>
    </xf>
    <xf numFmtId="190" fontId="3" fillId="0" borderId="47" xfId="33" applyNumberFormat="1" applyFont="1" applyFill="1" applyBorder="1" applyAlignment="1">
      <alignment horizontal="right" vertical="center"/>
    </xf>
    <xf numFmtId="178" fontId="3" fillId="5" borderId="184" xfId="33" applyNumberFormat="1" applyFont="1" applyFill="1" applyBorder="1" applyAlignment="1">
      <alignment horizontal="right" vertical="center" wrapText="1"/>
    </xf>
    <xf numFmtId="190" fontId="3" fillId="5" borderId="47" xfId="33" applyNumberFormat="1" applyFont="1" applyFill="1" applyBorder="1" applyAlignment="1">
      <alignment horizontal="right" vertical="center" wrapText="1"/>
    </xf>
    <xf numFmtId="0" fontId="1" fillId="0" borderId="0" xfId="33" applyFont="1" applyFill="1" applyBorder="1" applyAlignment="1"/>
    <xf numFmtId="192" fontId="3" fillId="0" borderId="12" xfId="33" applyNumberFormat="1" applyFont="1" applyFill="1" applyBorder="1">
      <alignment vertical="center"/>
    </xf>
    <xf numFmtId="0" fontId="1" fillId="0" borderId="49" xfId="33" applyFont="1" applyFill="1" applyBorder="1">
      <alignment vertical="center"/>
    </xf>
    <xf numFmtId="0" fontId="25" fillId="0" borderId="61" xfId="33" applyFont="1" applyFill="1" applyBorder="1">
      <alignment vertical="center"/>
    </xf>
    <xf numFmtId="0" fontId="1" fillId="0" borderId="49" xfId="34" applyFont="1" applyFill="1" applyBorder="1">
      <alignment vertical="center"/>
    </xf>
    <xf numFmtId="192" fontId="3" fillId="0" borderId="49" xfId="34" applyNumberFormat="1" applyFont="1" applyFill="1" applyBorder="1">
      <alignment vertical="center"/>
    </xf>
    <xf numFmtId="179" fontId="9" fillId="0" borderId="41" xfId="35" applyNumberFormat="1" applyFont="1" applyBorder="1" applyAlignment="1">
      <alignment vertical="center"/>
    </xf>
    <xf numFmtId="179" fontId="9" fillId="0" borderId="45" xfId="35" applyNumberFormat="1" applyFont="1" applyBorder="1" applyAlignment="1">
      <alignment vertical="center"/>
    </xf>
    <xf numFmtId="179" fontId="9" fillId="0" borderId="37" xfId="35" applyNumberFormat="1" applyFont="1" applyBorder="1" applyAlignment="1">
      <alignment vertical="center"/>
    </xf>
    <xf numFmtId="179" fontId="9" fillId="0" borderId="40" xfId="35" applyNumberFormat="1" applyFont="1" applyBorder="1" applyAlignment="1">
      <alignment vertical="center"/>
    </xf>
    <xf numFmtId="179" fontId="9" fillId="0" borderId="41" xfId="35" applyNumberFormat="1" applyFont="1" applyBorder="1" applyAlignment="1">
      <alignment horizontal="center" vertical="center"/>
    </xf>
    <xf numFmtId="179" fontId="9" fillId="0" borderId="47" xfId="35" applyNumberFormat="1" applyFont="1" applyBorder="1" applyAlignment="1">
      <alignment horizontal="center" vertical="center" wrapText="1"/>
    </xf>
    <xf numFmtId="179" fontId="13" fillId="0" borderId="48" xfId="35" applyNumberFormat="1" applyFont="1" applyBorder="1" applyAlignment="1">
      <alignment horizontal="center" vertical="center"/>
    </xf>
    <xf numFmtId="179" fontId="9" fillId="0" borderId="49" xfId="35" applyNumberFormat="1" applyFont="1" applyBorder="1" applyAlignment="1">
      <alignment horizontal="center" vertical="center" wrapText="1"/>
    </xf>
    <xf numFmtId="179" fontId="9" fillId="0" borderId="34" xfId="35" applyNumberFormat="1" applyFont="1" applyBorder="1" applyAlignment="1">
      <alignment horizontal="center" vertical="center"/>
    </xf>
    <xf numFmtId="178" fontId="9" fillId="0" borderId="15" xfId="36" applyNumberFormat="1" applyFont="1" applyFill="1" applyBorder="1" applyAlignment="1">
      <alignment horizontal="right" vertical="center"/>
    </xf>
    <xf numFmtId="178" fontId="9" fillId="0" borderId="41" xfId="36" applyNumberFormat="1" applyFont="1" applyFill="1" applyBorder="1" applyAlignment="1">
      <alignment horizontal="right" vertical="center"/>
    </xf>
    <xf numFmtId="190" fontId="9" fillId="0" borderId="50" xfId="36" applyNumberFormat="1" applyFont="1" applyFill="1" applyBorder="1" applyAlignment="1">
      <alignment horizontal="right" vertical="center"/>
    </xf>
    <xf numFmtId="178" fontId="9" fillId="0" borderId="48" xfId="36" applyNumberFormat="1" applyFont="1" applyFill="1" applyBorder="1" applyAlignment="1">
      <alignment horizontal="right" vertical="center"/>
    </xf>
    <xf numFmtId="190" fontId="9" fillId="0" borderId="51" xfId="36" applyNumberFormat="1" applyFont="1" applyFill="1" applyBorder="1" applyAlignment="1">
      <alignment horizontal="right" vertical="center"/>
    </xf>
    <xf numFmtId="190" fontId="9" fillId="0" borderId="15" xfId="36" applyNumberFormat="1" applyFont="1" applyBorder="1" applyAlignment="1">
      <alignment horizontal="right" vertical="center"/>
    </xf>
    <xf numFmtId="179" fontId="9" fillId="0" borderId="37" xfId="35" applyNumberFormat="1" applyFont="1" applyBorder="1" applyAlignment="1">
      <alignment horizontal="center" vertical="center"/>
    </xf>
    <xf numFmtId="179" fontId="9" fillId="0" borderId="52" xfId="35" applyNumberFormat="1" applyFont="1" applyBorder="1" applyAlignment="1">
      <alignment horizontal="center" vertical="center"/>
    </xf>
    <xf numFmtId="178" fontId="9" fillId="0" borderId="53" xfId="36" applyNumberFormat="1" applyFont="1" applyFill="1" applyBorder="1" applyAlignment="1">
      <alignment horizontal="right" vertical="center"/>
    </xf>
    <xf numFmtId="178" fontId="9" fillId="0" borderId="54" xfId="36" applyNumberFormat="1" applyFont="1" applyFill="1" applyBorder="1" applyAlignment="1">
      <alignment horizontal="right" vertical="center"/>
    </xf>
    <xf numFmtId="190" fontId="9" fillId="0" borderId="52" xfId="36" applyNumberFormat="1" applyFont="1" applyFill="1" applyBorder="1" applyAlignment="1">
      <alignment horizontal="right" vertical="center"/>
    </xf>
    <xf numFmtId="178" fontId="9" fillId="0" borderId="55" xfId="36" applyNumberFormat="1" applyFont="1" applyFill="1" applyBorder="1" applyAlignment="1">
      <alignment horizontal="right" vertical="center"/>
    </xf>
    <xf numFmtId="190" fontId="9" fillId="0" borderId="56" xfId="36" applyNumberFormat="1" applyFont="1" applyFill="1" applyBorder="1" applyAlignment="1">
      <alignment horizontal="right" vertical="center"/>
    </xf>
    <xf numFmtId="190" fontId="9" fillId="0" borderId="53" xfId="36" applyNumberFormat="1" applyFont="1" applyBorder="1" applyAlignment="1">
      <alignment horizontal="right" vertical="center"/>
    </xf>
    <xf numFmtId="178" fontId="9" fillId="0" borderId="53" xfId="36" applyNumberFormat="1" applyFont="1" applyFill="1" applyBorder="1" applyAlignment="1">
      <alignment horizontal="right" vertical="center" wrapText="1"/>
    </xf>
    <xf numFmtId="179" fontId="9" fillId="0" borderId="45" xfId="35" applyNumberFormat="1" applyFont="1" applyBorder="1" applyAlignment="1">
      <alignment horizontal="center" vertical="center"/>
    </xf>
    <xf numFmtId="178" fontId="9" fillId="0" borderId="15" xfId="36" applyNumberFormat="1" applyFont="1" applyBorder="1" applyAlignment="1">
      <alignment horizontal="right" vertical="center"/>
    </xf>
    <xf numFmtId="178" fontId="9" fillId="0" borderId="41" xfId="36" applyNumberFormat="1" applyFont="1" applyBorder="1" applyAlignment="1">
      <alignment horizontal="right" vertical="center"/>
    </xf>
    <xf numFmtId="190" fontId="9" fillId="0" borderId="50" xfId="36" applyNumberFormat="1" applyFont="1" applyBorder="1" applyAlignment="1">
      <alignment horizontal="right" vertical="center"/>
    </xf>
    <xf numFmtId="178" fontId="9" fillId="0" borderId="48" xfId="36" applyNumberFormat="1" applyFont="1" applyBorder="1" applyAlignment="1">
      <alignment horizontal="right" vertical="center"/>
    </xf>
    <xf numFmtId="190" fontId="9" fillId="0" borderId="12" xfId="36" applyNumberFormat="1" applyFont="1" applyBorder="1" applyAlignment="1">
      <alignment horizontal="right" vertical="center"/>
    </xf>
    <xf numFmtId="0" fontId="1" fillId="0" borderId="37" xfId="33" applyFont="1" applyFill="1" applyBorder="1">
      <alignment vertical="center"/>
    </xf>
    <xf numFmtId="0" fontId="1" fillId="0" borderId="40" xfId="33" applyFont="1" applyFill="1" applyBorder="1">
      <alignment vertical="center"/>
    </xf>
    <xf numFmtId="0" fontId="6" fillId="2" borderId="4" xfId="21" applyFont="1" applyFill="1" applyBorder="1" applyAlignment="1">
      <alignment horizontal="center" vertical="center"/>
    </xf>
    <xf numFmtId="0" fontId="6" fillId="2" borderId="5" xfId="21" applyFont="1" applyFill="1" applyBorder="1" applyAlignment="1">
      <alignment horizontal="center" vertical="center"/>
    </xf>
    <xf numFmtId="0" fontId="6" fillId="2" borderId="6" xfId="21" applyFont="1" applyFill="1" applyBorder="1" applyAlignment="1">
      <alignment horizontal="center" vertical="center"/>
    </xf>
    <xf numFmtId="177" fontId="6" fillId="0" borderId="4" xfId="21" applyNumberFormat="1" applyFont="1" applyFill="1" applyBorder="1" applyAlignment="1" applyProtection="1">
      <alignment horizontal="right" vertical="center" wrapText="1"/>
    </xf>
    <xf numFmtId="177" fontId="6" fillId="0" borderId="5" xfId="21" applyNumberFormat="1" applyFont="1" applyFill="1" applyBorder="1" applyAlignment="1" applyProtection="1">
      <alignment horizontal="right" vertical="center" wrapText="1"/>
    </xf>
    <xf numFmtId="177" fontId="6" fillId="0" borderId="10" xfId="21" applyNumberFormat="1" applyFont="1" applyFill="1" applyBorder="1" applyAlignment="1" applyProtection="1">
      <alignment horizontal="right" vertical="center" wrapText="1"/>
    </xf>
    <xf numFmtId="177" fontId="6" fillId="0" borderId="14" xfId="21" applyNumberFormat="1" applyFont="1" applyFill="1" applyBorder="1" applyAlignment="1" applyProtection="1">
      <alignment horizontal="right" vertical="center" wrapText="1"/>
    </xf>
    <xf numFmtId="177" fontId="6" fillId="0" borderId="15" xfId="21" applyNumberFormat="1" applyFont="1" applyFill="1" applyBorder="1" applyAlignment="1" applyProtection="1">
      <alignment horizontal="right" vertical="center" wrapText="1"/>
    </xf>
    <xf numFmtId="177" fontId="6" fillId="0" borderId="16" xfId="21" applyNumberFormat="1" applyFont="1" applyFill="1" applyBorder="1" applyAlignment="1" applyProtection="1">
      <alignment horizontal="right" vertical="center" wrapText="1"/>
    </xf>
    <xf numFmtId="177" fontId="6" fillId="0" borderId="20" xfId="21" applyNumberFormat="1" applyFont="1" applyFill="1" applyBorder="1" applyAlignment="1" applyProtection="1">
      <alignment horizontal="right" vertical="center" wrapText="1"/>
    </xf>
    <xf numFmtId="177" fontId="6" fillId="0" borderId="21" xfId="21" applyNumberFormat="1" applyFont="1" applyFill="1" applyBorder="1" applyAlignment="1" applyProtection="1">
      <alignment horizontal="right" vertical="center" wrapText="1"/>
    </xf>
    <xf numFmtId="177" fontId="6" fillId="0" borderId="22" xfId="21" applyNumberFormat="1" applyFont="1" applyFill="1" applyBorder="1" applyAlignment="1" applyProtection="1">
      <alignment horizontal="right" vertical="center" wrapText="1"/>
    </xf>
    <xf numFmtId="0" fontId="7" fillId="2" borderId="23" xfId="21" applyFont="1" applyFill="1" applyBorder="1" applyAlignment="1">
      <alignment horizontal="center" vertical="center"/>
    </xf>
    <xf numFmtId="0" fontId="7" fillId="2" borderId="5" xfId="21" applyFont="1" applyFill="1" applyBorder="1" applyAlignment="1">
      <alignment horizontal="center" vertical="center"/>
    </xf>
    <xf numFmtId="0" fontId="7" fillId="2" borderId="10" xfId="21" applyFont="1" applyFill="1" applyBorder="1" applyAlignment="1">
      <alignment horizontal="center" vertical="center"/>
    </xf>
    <xf numFmtId="178" fontId="7" fillId="0" borderId="27" xfId="21" applyNumberFormat="1" applyFont="1" applyFill="1" applyBorder="1" applyAlignment="1" applyProtection="1">
      <alignment horizontal="right" vertical="center"/>
    </xf>
    <xf numFmtId="178" fontId="7" fillId="0" borderId="28" xfId="21" applyNumberFormat="1" applyFont="1" applyFill="1" applyBorder="1" applyAlignment="1" applyProtection="1">
      <alignment horizontal="right" vertical="center"/>
    </xf>
    <xf numFmtId="178" fontId="7" fillId="0" borderId="29" xfId="21" applyNumberFormat="1" applyFont="1" applyFill="1" applyBorder="1" applyAlignment="1" applyProtection="1">
      <alignment horizontal="right" vertical="center"/>
    </xf>
    <xf numFmtId="178" fontId="7" fillId="0" borderId="33" xfId="21" applyNumberFormat="1" applyFont="1" applyFill="1" applyBorder="1" applyAlignment="1" applyProtection="1">
      <alignment horizontal="right" vertical="center"/>
    </xf>
    <xf numFmtId="178" fontId="7" fillId="0" borderId="34" xfId="21" applyNumberFormat="1" applyFont="1" applyFill="1" applyBorder="1" applyAlignment="1" applyProtection="1">
      <alignment horizontal="right" vertical="center"/>
    </xf>
    <xf numFmtId="178" fontId="7" fillId="0" borderId="35" xfId="21" applyNumberFormat="1" applyFont="1" applyFill="1" applyBorder="1" applyAlignment="1" applyProtection="1">
      <alignment horizontal="right" vertical="center"/>
    </xf>
    <xf numFmtId="178" fontId="7" fillId="0" borderId="20" xfId="21" applyNumberFormat="1" applyFont="1" applyFill="1" applyBorder="1" applyAlignment="1" applyProtection="1">
      <alignment horizontal="right" vertical="center"/>
    </xf>
    <xf numFmtId="178" fontId="7" fillId="0" borderId="21" xfId="21" applyNumberFormat="1" applyFont="1" applyFill="1" applyBorder="1" applyAlignment="1" applyProtection="1">
      <alignment horizontal="right" vertical="center"/>
    </xf>
    <xf numFmtId="178" fontId="7" fillId="0" borderId="22" xfId="21" applyNumberFormat="1" applyFont="1" applyFill="1" applyBorder="1" applyAlignment="1" applyProtection="1">
      <alignment horizontal="right" vertical="center"/>
    </xf>
    <xf numFmtId="0" fontId="19" fillId="0" borderId="0" xfId="26" applyNumberFormat="1" applyFont="1" applyFill="1" applyBorder="1" applyAlignment="1" applyProtection="1">
      <alignment horizontal="left" vertical="center" wrapText="1"/>
      <protection hidden="1"/>
    </xf>
    <xf numFmtId="188"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6" xfId="26" applyFont="1" applyFill="1" applyBorder="1" applyAlignment="1">
      <alignment horizontal="left" vertical="center"/>
    </xf>
    <xf numFmtId="0" fontId="14" fillId="0" borderId="67" xfId="26" applyFont="1" applyFill="1" applyBorder="1" applyAlignment="1">
      <alignment horizontal="left" vertical="center"/>
    </xf>
    <xf numFmtId="0" fontId="14" fillId="0" borderId="71" xfId="26" applyFont="1" applyFill="1" applyBorder="1" applyAlignment="1">
      <alignment horizontal="left" vertical="center"/>
    </xf>
    <xf numFmtId="179" fontId="14" fillId="0" borderId="66" xfId="26" applyNumberFormat="1" applyFont="1" applyFill="1" applyBorder="1" applyAlignment="1">
      <alignment horizontal="right" vertical="center"/>
    </xf>
    <xf numFmtId="179" fontId="14" fillId="0" borderId="67" xfId="26" applyNumberFormat="1" applyFont="1" applyFill="1" applyBorder="1" applyAlignment="1">
      <alignment horizontal="right" vertical="center"/>
    </xf>
    <xf numFmtId="179" fontId="14" fillId="0" borderId="71"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5" xfId="26" applyFont="1" applyFill="1" applyBorder="1" applyAlignment="1">
      <alignment horizontal="left" vertical="center" wrapText="1"/>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5"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2" fillId="0" borderId="8" xfId="26" applyFill="1" applyBorder="1" applyAlignment="1">
      <alignment horizontal="center" vertical="center" wrapText="1"/>
    </xf>
    <xf numFmtId="0" fontId="12" fillId="0" borderId="9" xfId="26" applyFill="1" applyBorder="1" applyAlignment="1">
      <alignment horizontal="center" vertical="center" wrapText="1"/>
    </xf>
    <xf numFmtId="0" fontId="12" fillId="0" borderId="7" xfId="26" applyFill="1" applyBorder="1" applyAlignment="1">
      <alignment horizontal="center" vertical="center" wrapText="1"/>
    </xf>
    <xf numFmtId="0" fontId="12" fillId="0" borderId="0" xfId="26" applyFill="1" applyAlignment="1">
      <alignment horizontal="center" vertical="center" wrapText="1"/>
    </xf>
    <xf numFmtId="0" fontId="12" fillId="0" borderId="65" xfId="26" applyFill="1" applyBorder="1" applyAlignment="1">
      <alignment horizontal="center" vertical="center" wrapText="1"/>
    </xf>
    <xf numFmtId="0" fontId="12" fillId="0" borderId="66" xfId="26" applyFill="1" applyBorder="1" applyAlignment="1">
      <alignment horizontal="center" vertical="center" wrapText="1"/>
    </xf>
    <xf numFmtId="0" fontId="12" fillId="0" borderId="67" xfId="26" applyFill="1" applyBorder="1" applyAlignment="1">
      <alignment horizontal="center" vertical="center" wrapText="1"/>
    </xf>
    <xf numFmtId="0" fontId="12" fillId="0" borderId="71" xfId="26"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5" xfId="15" applyFont="1" applyFill="1" applyBorder="1" applyAlignment="1">
      <alignment horizontal="lef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5" xfId="26" applyNumberFormat="1" applyFont="1" applyFill="1" applyBorder="1" applyAlignment="1">
      <alignment horizontal="right" vertical="center"/>
    </xf>
    <xf numFmtId="0" fontId="19" fillId="0" borderId="67" xfId="26" applyFont="1" applyFill="1" applyBorder="1" applyAlignment="1">
      <alignment horizontal="left" vertical="center" wrapText="1"/>
    </xf>
    <xf numFmtId="0" fontId="19" fillId="0" borderId="71" xfId="26" applyFont="1" applyFill="1" applyBorder="1" applyAlignment="1">
      <alignment horizontal="left" vertical="center" wrapText="1"/>
    </xf>
    <xf numFmtId="182" fontId="14" fillId="0" borderId="66" xfId="26" applyNumberFormat="1" applyFont="1" applyFill="1" applyBorder="1" applyAlignment="1">
      <alignment horizontal="right" vertical="center"/>
    </xf>
    <xf numFmtId="182" fontId="14" fillId="0" borderId="67" xfId="26" applyNumberFormat="1" applyFont="1" applyFill="1" applyBorder="1" applyAlignment="1">
      <alignment horizontal="right" vertical="center"/>
    </xf>
    <xf numFmtId="182" fontId="14" fillId="0" borderId="71" xfId="26" applyNumberFormat="1" applyFont="1" applyFill="1" applyBorder="1" applyAlignment="1">
      <alignment horizontal="right" vertical="center"/>
    </xf>
    <xf numFmtId="0" fontId="13" fillId="0" borderId="66" xfId="15" applyFont="1" applyFill="1" applyBorder="1" applyAlignment="1">
      <alignment horizontal="left" vertical="center"/>
    </xf>
    <xf numFmtId="0" fontId="13" fillId="0" borderId="67" xfId="15" applyFont="1" applyFill="1" applyBorder="1" applyAlignment="1">
      <alignment horizontal="left" vertical="center"/>
    </xf>
    <xf numFmtId="0" fontId="13" fillId="0" borderId="71" xfId="15" applyFont="1" applyFill="1" applyBorder="1" applyAlignment="1">
      <alignment horizontal="left" vertical="center"/>
    </xf>
    <xf numFmtId="0" fontId="14" fillId="0" borderId="66"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68" xfId="26" applyFont="1" applyFill="1" applyBorder="1" applyAlignment="1">
      <alignment horizontal="center" vertical="center" shrinkToFit="1"/>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4" xfId="26" applyFont="1" applyFill="1" applyBorder="1" applyAlignment="1">
      <alignment horizontal="center" vertical="center"/>
    </xf>
    <xf numFmtId="179" fontId="14" fillId="0" borderId="75" xfId="26" applyNumberFormat="1" applyFont="1" applyFill="1" applyBorder="1" applyAlignment="1">
      <alignment horizontal="right" vertical="center"/>
    </xf>
    <xf numFmtId="179" fontId="14" fillId="0" borderId="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42"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3" fillId="0" borderId="73" xfId="27" applyFont="1" applyFill="1" applyBorder="1" applyAlignment="1">
      <alignment horizontal="center" vertical="center"/>
    </xf>
    <xf numFmtId="0" fontId="13" fillId="0" borderId="67" xfId="27" applyFont="1" applyFill="1" applyBorder="1" applyAlignment="1">
      <alignment horizontal="center" vertical="center"/>
    </xf>
    <xf numFmtId="0" fontId="13" fillId="0" borderId="68" xfId="27" applyFont="1" applyFill="1" applyBorder="1" applyAlignment="1">
      <alignment horizontal="center" vertical="center"/>
    </xf>
    <xf numFmtId="186" fontId="13" fillId="0" borderId="39" xfId="26" applyNumberFormat="1" applyFont="1" applyFill="1" applyBorder="1" applyAlignment="1">
      <alignment horizontal="right" vertical="center"/>
    </xf>
    <xf numFmtId="186" fontId="13" fillId="0" borderId="31" xfId="26" applyNumberFormat="1" applyFont="1" applyFill="1" applyBorder="1" applyAlignment="1">
      <alignment horizontal="right" vertical="center"/>
    </xf>
    <xf numFmtId="186" fontId="13" fillId="0" borderId="32" xfId="26" applyNumberFormat="1" applyFont="1" applyFill="1" applyBorder="1" applyAlignment="1">
      <alignment horizontal="right"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0" fontId="14" fillId="0" borderId="36" xfId="5" applyFont="1" applyBorder="1" applyAlignment="1">
      <alignment horizontal="left" vertical="center"/>
    </xf>
    <xf numFmtId="0" fontId="14" fillId="0" borderId="8" xfId="5" applyFont="1" applyBorder="1" applyAlignment="1">
      <alignment horizontal="left" vertical="center"/>
    </xf>
    <xf numFmtId="0" fontId="14" fillId="0" borderId="9" xfId="5" applyFont="1" applyBorder="1" applyAlignment="1">
      <alignment horizontal="left" vertical="center"/>
    </xf>
    <xf numFmtId="0" fontId="13" fillId="0" borderId="39" xfId="27" applyFont="1" applyFill="1" applyBorder="1" applyAlignment="1">
      <alignment horizontal="center" vertical="center"/>
    </xf>
    <xf numFmtId="0" fontId="13" fillId="0" borderId="31" xfId="27" applyFont="1" applyFill="1" applyBorder="1" applyAlignment="1">
      <alignment horizontal="center" vertical="center"/>
    </xf>
    <xf numFmtId="0" fontId="13" fillId="0" borderId="42" xfId="27" applyFont="1" applyFill="1" applyBorder="1" applyAlignment="1">
      <alignment horizontal="center" vertical="center"/>
    </xf>
    <xf numFmtId="179" fontId="13" fillId="0" borderId="41" xfId="26" applyNumberFormat="1" applyFont="1" applyFill="1" applyBorder="1" applyAlignment="1">
      <alignment horizontal="right" vertical="center"/>
    </xf>
    <xf numFmtId="179" fontId="13" fillId="0" borderId="12" xfId="26" applyNumberFormat="1" applyFont="1" applyFill="1" applyBorder="1" applyAlignment="1">
      <alignment horizontal="right" vertical="center"/>
    </xf>
    <xf numFmtId="179" fontId="13" fillId="0" borderId="13"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5" xfId="26" applyFont="1" applyFill="1" applyBorder="1" applyAlignment="1">
      <alignment horizontal="left" vertical="center"/>
    </xf>
    <xf numFmtId="187" fontId="14" fillId="0" borderId="7" xfId="26" applyNumberFormat="1" applyFont="1" applyFill="1" applyBorder="1" applyAlignment="1">
      <alignment horizontal="right" vertical="center"/>
    </xf>
    <xf numFmtId="187" fontId="14" fillId="0" borderId="0" xfId="26" applyNumberFormat="1" applyFont="1" applyFill="1" applyBorder="1" applyAlignment="1">
      <alignment horizontal="right" vertical="center"/>
    </xf>
    <xf numFmtId="187" fontId="14" fillId="0" borderId="65" xfId="26" applyNumberFormat="1" applyFont="1" applyFill="1" applyBorder="1" applyAlignment="1">
      <alignment horizontal="righ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0" fontId="13" fillId="0" borderId="36" xfId="27" applyFont="1" applyFill="1" applyBorder="1" applyAlignment="1">
      <alignment horizontal="center" vertical="center" wrapText="1"/>
    </xf>
    <xf numFmtId="0" fontId="13" fillId="0" borderId="8" xfId="27" applyFont="1" applyFill="1" applyBorder="1" applyAlignment="1">
      <alignment horizontal="center" vertical="center" wrapText="1"/>
    </xf>
    <xf numFmtId="0" fontId="13" fillId="0" borderId="23" xfId="27" applyFont="1" applyFill="1" applyBorder="1" applyAlignment="1">
      <alignment horizontal="center" vertical="center" wrapText="1"/>
    </xf>
    <xf numFmtId="0" fontId="13" fillId="0" borderId="7" xfId="27" applyFont="1" applyFill="1" applyBorder="1" applyAlignment="1">
      <alignment horizontal="center" vertical="center" wrapText="1"/>
    </xf>
    <xf numFmtId="0" fontId="13" fillId="0" borderId="0" xfId="27" applyFont="1" applyFill="1" applyBorder="1" applyAlignment="1">
      <alignment horizontal="center" vertical="center" wrapText="1"/>
    </xf>
    <xf numFmtId="0" fontId="13" fillId="0" borderId="38" xfId="27" applyFont="1" applyFill="1" applyBorder="1" applyAlignment="1">
      <alignment horizontal="center" vertical="center" wrapText="1"/>
    </xf>
    <xf numFmtId="0" fontId="13" fillId="0" borderId="66" xfId="27" applyFont="1" applyFill="1" applyBorder="1" applyAlignment="1">
      <alignment horizontal="center" vertical="center" wrapText="1"/>
    </xf>
    <xf numFmtId="0" fontId="13" fillId="0" borderId="67" xfId="27" applyFont="1" applyFill="1" applyBorder="1" applyAlignment="1">
      <alignment horizontal="center" vertical="center" wrapText="1"/>
    </xf>
    <xf numFmtId="0" fontId="13" fillId="0" borderId="68" xfId="27"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0"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24"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4" xfId="26" applyFont="1" applyFill="1" applyBorder="1" applyAlignment="1">
      <alignment horizontal="center" vertical="center" wrapText="1"/>
    </xf>
    <xf numFmtId="0" fontId="14" fillId="0" borderId="39" xfId="26" applyFont="1" applyFill="1" applyBorder="1" applyAlignment="1">
      <alignment horizontal="left" vertical="center"/>
    </xf>
    <xf numFmtId="0" fontId="14" fillId="0" borderId="31" xfId="26" applyFont="1" applyFill="1" applyBorder="1" applyAlignment="1">
      <alignment horizontal="left" vertical="center"/>
    </xf>
    <xf numFmtId="0" fontId="14" fillId="0" borderId="42" xfId="26" applyFont="1" applyFill="1" applyBorder="1" applyAlignment="1">
      <alignment horizontal="lef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0" fontId="14" fillId="0" borderId="11"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69" xfId="26" applyFont="1" applyFill="1" applyBorder="1" applyAlignment="1">
      <alignment vertical="center"/>
    </xf>
    <xf numFmtId="0" fontId="14" fillId="0" borderId="25" xfId="26" applyFont="1" applyFill="1" applyBorder="1" applyAlignment="1">
      <alignment vertical="center"/>
    </xf>
    <xf numFmtId="0" fontId="14" fillId="0" borderId="70" xfId="26" applyFont="1" applyFill="1" applyBorder="1" applyAlignment="1">
      <alignment vertical="center"/>
    </xf>
    <xf numFmtId="179" fontId="14" fillId="0" borderId="69"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63" xfId="26" applyFont="1" applyFill="1" applyBorder="1" applyAlignment="1">
      <alignment horizontal="center" vertical="center"/>
    </xf>
    <xf numFmtId="0" fontId="12" fillId="0" borderId="12" xfId="26" applyFill="1" applyBorder="1" applyAlignment="1">
      <alignment vertical="center"/>
    </xf>
    <xf numFmtId="0" fontId="12" fillId="0" borderId="45" xfId="26" applyFill="1" applyBorder="1" applyAlignment="1">
      <alignment vertical="center"/>
    </xf>
    <xf numFmtId="0" fontId="12" fillId="0" borderId="37" xfId="26" applyFill="1" applyBorder="1" applyAlignment="1">
      <alignment vertical="center"/>
    </xf>
    <xf numFmtId="0" fontId="12" fillId="0" borderId="49" xfId="26" applyFill="1" applyBorder="1" applyAlignment="1">
      <alignment vertical="center"/>
    </xf>
    <xf numFmtId="0" fontId="12" fillId="0" borderId="40" xfId="26" applyFill="1" applyBorder="1" applyAlignment="1">
      <alignment vertical="center"/>
    </xf>
    <xf numFmtId="0" fontId="12" fillId="0" borderId="13" xfId="26" applyFill="1" applyBorder="1" applyAlignment="1">
      <alignment vertical="center"/>
    </xf>
    <xf numFmtId="0" fontId="12" fillId="0" borderId="64" xfId="26" applyFill="1" applyBorder="1" applyAlignment="1">
      <alignmen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5"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5"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9" xfId="26" applyFont="1" applyFill="1" applyBorder="1" applyAlignment="1">
      <alignment horizontal="center"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0" fontId="14" fillId="0" borderId="37" xfId="28" applyFont="1" applyBorder="1">
      <alignment vertical="center"/>
    </xf>
    <xf numFmtId="0" fontId="14" fillId="0" borderId="49" xfId="28" applyFont="1" applyBorder="1">
      <alignment vertical="center"/>
    </xf>
    <xf numFmtId="0" fontId="14" fillId="0" borderId="40" xfId="28" applyFont="1" applyBorder="1">
      <alignment vertical="center"/>
    </xf>
    <xf numFmtId="179" fontId="14" fillId="0" borderId="37" xfId="28" applyNumberFormat="1" applyFont="1" applyFill="1" applyBorder="1" applyAlignment="1">
      <alignment horizontal="right" vertical="center"/>
    </xf>
    <xf numFmtId="179" fontId="14" fillId="0" borderId="49" xfId="28" applyNumberFormat="1" applyFont="1" applyFill="1" applyBorder="1" applyAlignment="1">
      <alignment horizontal="right" vertical="center"/>
    </xf>
    <xf numFmtId="179" fontId="14" fillId="0" borderId="83" xfId="28" applyNumberFormat="1" applyFont="1" applyFill="1" applyBorder="1" applyAlignment="1">
      <alignment horizontal="right" vertical="center"/>
    </xf>
    <xf numFmtId="189" fontId="14" fillId="0" borderId="84" xfId="28" applyNumberFormat="1" applyFont="1" applyFill="1" applyBorder="1" applyAlignment="1">
      <alignment horizontal="right" vertical="center"/>
    </xf>
    <xf numFmtId="189" fontId="1" fillId="0" borderId="49" xfId="28" applyNumberFormat="1" applyFill="1" applyBorder="1" applyAlignment="1">
      <alignment horizontal="right" vertical="center"/>
    </xf>
    <xf numFmtId="189" fontId="1" fillId="0" borderId="83" xfId="28" applyNumberFormat="1" applyFill="1" applyBorder="1" applyAlignment="1">
      <alignment horizontal="right" vertical="center"/>
    </xf>
    <xf numFmtId="179" fontId="14" fillId="0" borderId="84" xfId="28" applyNumberFormat="1" applyFont="1" applyFill="1" applyBorder="1" applyAlignment="1">
      <alignment horizontal="right" vertical="center"/>
    </xf>
    <xf numFmtId="0" fontId="1" fillId="0" borderId="49" xfId="28" applyFill="1" applyBorder="1" applyAlignment="1">
      <alignment horizontal="right" vertical="center"/>
    </xf>
    <xf numFmtId="0" fontId="1" fillId="0" borderId="83" xfId="28" applyFill="1" applyBorder="1" applyAlignment="1">
      <alignment horizontal="right" vertical="center"/>
    </xf>
    <xf numFmtId="179" fontId="14" fillId="4" borderId="84" xfId="28" applyNumberFormat="1" applyFont="1" applyFill="1" applyBorder="1" applyAlignment="1">
      <alignment horizontal="center" vertical="center"/>
    </xf>
    <xf numFmtId="179" fontId="14" fillId="4" borderId="49" xfId="28" applyNumberFormat="1" applyFont="1" applyFill="1" applyBorder="1" applyAlignment="1">
      <alignment horizontal="center" vertical="center"/>
    </xf>
    <xf numFmtId="179" fontId="14" fillId="4" borderId="83" xfId="28" applyNumberFormat="1" applyFont="1" applyFill="1" applyBorder="1" applyAlignment="1">
      <alignment horizontal="center" vertical="center"/>
    </xf>
    <xf numFmtId="0" fontId="14" fillId="4" borderId="84" xfId="28" applyFont="1" applyFill="1" applyBorder="1" applyAlignment="1">
      <alignment horizontal="center" vertical="center"/>
    </xf>
    <xf numFmtId="0" fontId="14" fillId="4" borderId="49" xfId="28" applyFont="1" applyFill="1" applyBorder="1" applyAlignment="1">
      <alignment horizontal="center" vertical="center"/>
    </xf>
    <xf numFmtId="0" fontId="14" fillId="4" borderId="40" xfId="28" applyFont="1" applyFill="1" applyBorder="1" applyAlignment="1">
      <alignment horizontal="center" vertical="center"/>
    </xf>
    <xf numFmtId="179" fontId="14" fillId="0" borderId="82" xfId="28" applyNumberFormat="1" applyFont="1" applyFill="1" applyBorder="1" applyAlignment="1">
      <alignment horizontal="right" vertical="center"/>
    </xf>
    <xf numFmtId="0" fontId="1" fillId="0" borderId="0" xfId="28" applyFill="1" applyAlignment="1">
      <alignment horizontal="right" vertical="center"/>
    </xf>
    <xf numFmtId="0" fontId="1" fillId="0" borderId="79" xfId="28" applyFill="1" applyBorder="1" applyAlignment="1">
      <alignment horizontal="right" vertical="center"/>
    </xf>
    <xf numFmtId="179" fontId="14" fillId="4" borderId="82" xfId="28" applyNumberFormat="1" applyFont="1" applyFill="1" applyBorder="1" applyAlignment="1">
      <alignment horizontal="center" vertical="center"/>
    </xf>
    <xf numFmtId="179" fontId="14" fillId="4" borderId="0" xfId="28" applyNumberFormat="1" applyFont="1" applyFill="1" applyBorder="1" applyAlignment="1">
      <alignment horizontal="center" vertical="center"/>
    </xf>
    <xf numFmtId="179" fontId="14" fillId="4" borderId="79" xfId="28" applyNumberFormat="1" applyFont="1" applyFill="1" applyBorder="1" applyAlignment="1">
      <alignment horizontal="center" vertical="center"/>
    </xf>
    <xf numFmtId="0" fontId="14" fillId="4" borderId="82" xfId="28" applyFont="1" applyFill="1" applyBorder="1" applyAlignment="1">
      <alignment horizontal="center" vertical="center"/>
    </xf>
    <xf numFmtId="0" fontId="14" fillId="4" borderId="0" xfId="28" applyFont="1" applyFill="1" applyBorder="1" applyAlignment="1">
      <alignment horizontal="center" vertical="center"/>
    </xf>
    <xf numFmtId="0" fontId="14" fillId="4" borderId="38" xfId="28" applyFont="1" applyFill="1" applyBorder="1" applyAlignment="1">
      <alignment horizontal="center" vertical="center"/>
    </xf>
    <xf numFmtId="0" fontId="14" fillId="0" borderId="61" xfId="28" applyFont="1" applyBorder="1">
      <alignment vertical="center"/>
    </xf>
    <xf numFmtId="0" fontId="14" fillId="0" borderId="0" xfId="28" applyFont="1" applyBorder="1">
      <alignment vertical="center"/>
    </xf>
    <xf numFmtId="0" fontId="14" fillId="0" borderId="38" xfId="28" applyFont="1" applyBorder="1">
      <alignment vertical="center"/>
    </xf>
    <xf numFmtId="179" fontId="14" fillId="0" borderId="61" xfId="28" applyNumberFormat="1" applyFont="1" applyFill="1" applyBorder="1" applyAlignment="1">
      <alignment horizontal="right" vertical="center"/>
    </xf>
    <xf numFmtId="179" fontId="14" fillId="0" borderId="0" xfId="28" applyNumberFormat="1" applyFont="1" applyFill="1" applyBorder="1" applyAlignment="1">
      <alignment horizontal="right" vertical="center"/>
    </xf>
    <xf numFmtId="179" fontId="14" fillId="0" borderId="79" xfId="28" applyNumberFormat="1" applyFont="1" applyFill="1" applyBorder="1" applyAlignment="1">
      <alignment horizontal="right" vertical="center"/>
    </xf>
    <xf numFmtId="189" fontId="14" fillId="0" borderId="82" xfId="28" applyNumberFormat="1" applyFont="1" applyFill="1" applyBorder="1" applyAlignment="1">
      <alignment horizontal="right" vertical="center"/>
    </xf>
    <xf numFmtId="189" fontId="1" fillId="0" borderId="0" xfId="28" applyNumberFormat="1" applyFill="1" applyAlignment="1">
      <alignment horizontal="right" vertical="center"/>
    </xf>
    <xf numFmtId="189" fontId="1" fillId="0" borderId="79" xfId="28" applyNumberFormat="1" applyFill="1" applyBorder="1" applyAlignment="1">
      <alignment horizontal="right" vertical="center"/>
    </xf>
    <xf numFmtId="0" fontId="14" fillId="0" borderId="41" xfId="28" applyFont="1" applyBorder="1" applyAlignment="1">
      <alignment horizontal="center" vertical="center" textRotation="255"/>
    </xf>
    <xf numFmtId="0" fontId="14" fillId="0" borderId="45" xfId="28" applyFont="1" applyBorder="1" applyAlignment="1">
      <alignment horizontal="center" vertical="center" textRotation="255"/>
    </xf>
    <xf numFmtId="0" fontId="14" fillId="0" borderId="61" xfId="28" applyFont="1" applyBorder="1" applyAlignment="1">
      <alignment horizontal="center" vertical="center" textRotation="255"/>
    </xf>
    <xf numFmtId="0" fontId="14" fillId="0" borderId="38" xfId="28" applyFont="1" applyBorder="1" applyAlignment="1">
      <alignment horizontal="center" vertical="center" textRotation="255"/>
    </xf>
    <xf numFmtId="0" fontId="14" fillId="0" borderId="37" xfId="28" applyFont="1" applyBorder="1" applyAlignment="1">
      <alignment horizontal="center" vertical="center" textRotation="255"/>
    </xf>
    <xf numFmtId="0" fontId="14" fillId="0" borderId="40" xfId="28" applyFont="1" applyBorder="1" applyAlignment="1">
      <alignment horizontal="center" vertical="center" textRotation="255"/>
    </xf>
    <xf numFmtId="0" fontId="14" fillId="0" borderId="0" xfId="28" applyFont="1" applyFill="1" applyBorder="1" applyAlignment="1">
      <alignment horizontal="center" vertical="center"/>
    </xf>
    <xf numFmtId="189" fontId="1" fillId="0" borderId="38" xfId="28" applyNumberFormat="1" applyFill="1" applyBorder="1" applyAlignment="1">
      <alignment horizontal="right" vertical="center"/>
    </xf>
    <xf numFmtId="182" fontId="14" fillId="0" borderId="0" xfId="28" applyNumberFormat="1" applyFont="1" applyFill="1" applyBorder="1" applyAlignment="1">
      <alignment horizontal="right" vertical="center"/>
    </xf>
    <xf numFmtId="0" fontId="14" fillId="0" borderId="0" xfId="28" applyFont="1" applyFill="1" applyBorder="1" applyAlignment="1">
      <alignment horizontal="center" vertical="center" wrapText="1"/>
    </xf>
    <xf numFmtId="0" fontId="14" fillId="0" borderId="41" xfId="28" applyFont="1" applyBorder="1" applyAlignment="1">
      <alignment horizontal="center" vertical="center" wrapText="1"/>
    </xf>
    <xf numFmtId="0" fontId="14" fillId="0" borderId="12" xfId="28" applyFont="1" applyBorder="1" applyAlignment="1">
      <alignment horizontal="center" vertical="center" wrapText="1"/>
    </xf>
    <xf numFmtId="0" fontId="14" fillId="0" borderId="61" xfId="28" applyFont="1" applyBorder="1" applyAlignment="1">
      <alignment horizontal="center" vertical="center" wrapText="1"/>
    </xf>
    <xf numFmtId="0" fontId="14" fillId="0" borderId="0" xfId="28" applyFont="1" applyBorder="1" applyAlignment="1">
      <alignment horizontal="center" vertical="center" wrapText="1"/>
    </xf>
    <xf numFmtId="0" fontId="14" fillId="0" borderId="37" xfId="28" applyFont="1" applyBorder="1" applyAlignment="1">
      <alignment horizontal="center" vertical="center" wrapText="1"/>
    </xf>
    <xf numFmtId="0" fontId="14" fillId="0" borderId="49" xfId="28" applyFont="1" applyBorder="1" applyAlignment="1">
      <alignment horizontal="center" vertical="center" wrapText="1"/>
    </xf>
    <xf numFmtId="0" fontId="14" fillId="0" borderId="12" xfId="28" applyFont="1" applyBorder="1" applyAlignment="1">
      <alignment vertical="center" textRotation="255"/>
    </xf>
    <xf numFmtId="0" fontId="14" fillId="0" borderId="0" xfId="28" applyFont="1" applyBorder="1" applyAlignment="1">
      <alignment vertical="center" textRotation="255"/>
    </xf>
    <xf numFmtId="0" fontId="14" fillId="0" borderId="49" xfId="28" applyFont="1" applyBorder="1" applyAlignment="1">
      <alignment vertical="center" textRotation="255"/>
    </xf>
    <xf numFmtId="0" fontId="14" fillId="0" borderId="41" xfId="28" applyFont="1" applyBorder="1">
      <alignment vertical="center"/>
    </xf>
    <xf numFmtId="0" fontId="14" fillId="0" borderId="12" xfId="28" applyFont="1" applyBorder="1">
      <alignment vertical="center"/>
    </xf>
    <xf numFmtId="0" fontId="14" fillId="0" borderId="45" xfId="28" applyFont="1" applyBorder="1">
      <alignment vertical="center"/>
    </xf>
    <xf numFmtId="182" fontId="14" fillId="0" borderId="61" xfId="28" applyNumberFormat="1" applyFont="1" applyFill="1" applyBorder="1" applyAlignment="1">
      <alignment horizontal="right" vertical="center"/>
    </xf>
    <xf numFmtId="182" fontId="14" fillId="0" borderId="38" xfId="28" applyNumberFormat="1" applyFont="1" applyFill="1" applyBorder="1" applyAlignment="1">
      <alignment horizontal="right" vertical="center"/>
    </xf>
    <xf numFmtId="182" fontId="14" fillId="0" borderId="37" xfId="28" applyNumberFormat="1" applyFont="1" applyFill="1" applyBorder="1" applyAlignment="1">
      <alignment horizontal="right" vertical="center"/>
    </xf>
    <xf numFmtId="182" fontId="14" fillId="0" borderId="49" xfId="28" applyNumberFormat="1" applyFont="1" applyFill="1" applyBorder="1" applyAlignment="1">
      <alignment horizontal="right" vertical="center"/>
    </xf>
    <xf numFmtId="182" fontId="14" fillId="0" borderId="40" xfId="28" applyNumberFormat="1" applyFont="1" applyFill="1" applyBorder="1" applyAlignment="1">
      <alignment horizontal="right" vertical="center"/>
    </xf>
    <xf numFmtId="0" fontId="14" fillId="0" borderId="39" xfId="28" applyFont="1" applyBorder="1" applyAlignment="1">
      <alignment horizontal="center" vertical="center"/>
    </xf>
    <xf numFmtId="0" fontId="14" fillId="0" borderId="31" xfId="28" applyFont="1" applyBorder="1" applyAlignment="1">
      <alignment horizontal="center" vertical="center"/>
    </xf>
    <xf numFmtId="0" fontId="14" fillId="0" borderId="42" xfId="28" applyFont="1" applyBorder="1" applyAlignment="1">
      <alignment horizontal="center" vertical="center"/>
    </xf>
    <xf numFmtId="179" fontId="14" fillId="0" borderId="78" xfId="28" applyNumberFormat="1" applyFont="1" applyFill="1" applyBorder="1" applyAlignment="1">
      <alignment horizontal="right" vertical="center"/>
    </xf>
    <xf numFmtId="179" fontId="14" fillId="0" borderId="12" xfId="28" applyNumberFormat="1" applyFont="1" applyFill="1" applyBorder="1" applyAlignment="1">
      <alignment horizontal="right" vertical="center"/>
    </xf>
    <xf numFmtId="179" fontId="14" fillId="0" borderId="76" xfId="28" applyNumberFormat="1" applyFont="1" applyFill="1" applyBorder="1" applyAlignment="1">
      <alignment horizontal="right" vertical="center"/>
    </xf>
    <xf numFmtId="189" fontId="14" fillId="0" borderId="78" xfId="28" applyNumberFormat="1" applyFont="1" applyFill="1" applyBorder="1" applyAlignment="1">
      <alignment horizontal="right" vertical="center"/>
    </xf>
    <xf numFmtId="189" fontId="14" fillId="0" borderId="12" xfId="28" applyNumberFormat="1" applyFont="1" applyFill="1" applyBorder="1" applyAlignment="1">
      <alignment horizontal="right" vertical="center"/>
    </xf>
    <xf numFmtId="189" fontId="14" fillId="0" borderId="45" xfId="28" applyNumberFormat="1" applyFont="1" applyFill="1" applyBorder="1" applyAlignment="1">
      <alignment horizontal="right" vertical="center"/>
    </xf>
    <xf numFmtId="189" fontId="14" fillId="0" borderId="76" xfId="28" applyNumberFormat="1" applyFont="1" applyFill="1" applyBorder="1" applyAlignment="1">
      <alignment horizontal="right" vertical="center"/>
    </xf>
    <xf numFmtId="0" fontId="19" fillId="0" borderId="39" xfId="28" applyFont="1" applyBorder="1" applyAlignment="1">
      <alignment horizontal="center" vertical="center"/>
    </xf>
    <xf numFmtId="0" fontId="19" fillId="0" borderId="31" xfId="28" applyFont="1" applyBorder="1" applyAlignment="1">
      <alignment horizontal="center" vertical="center"/>
    </xf>
    <xf numFmtId="0" fontId="19" fillId="0" borderId="42" xfId="28" applyFont="1" applyBorder="1" applyAlignment="1">
      <alignment horizontal="center" vertical="center"/>
    </xf>
    <xf numFmtId="182" fontId="14" fillId="0" borderId="41" xfId="28" applyNumberFormat="1" applyFont="1" applyFill="1" applyBorder="1" applyAlignment="1">
      <alignment horizontal="right" vertical="center"/>
    </xf>
    <xf numFmtId="182" fontId="14" fillId="0" borderId="12" xfId="28" applyNumberFormat="1" applyFont="1" applyFill="1" applyBorder="1" applyAlignment="1">
      <alignment horizontal="right" vertical="center"/>
    </xf>
    <xf numFmtId="182" fontId="14" fillId="0" borderId="45" xfId="28" applyNumberFormat="1" applyFont="1" applyFill="1" applyBorder="1" applyAlignment="1">
      <alignment horizontal="right" vertical="center"/>
    </xf>
    <xf numFmtId="182" fontId="14" fillId="0" borderId="82" xfId="28" applyNumberFormat="1" applyFont="1" applyFill="1" applyBorder="1" applyAlignment="1">
      <alignment horizontal="right" vertical="center"/>
    </xf>
    <xf numFmtId="182" fontId="14" fillId="0" borderId="79" xfId="28" applyNumberFormat="1" applyFont="1" applyFill="1" applyBorder="1" applyAlignment="1">
      <alignment horizontal="right" vertical="center"/>
    </xf>
    <xf numFmtId="182" fontId="14" fillId="0" borderId="80" xfId="28" applyNumberFormat="1" applyFont="1" applyFill="1" applyBorder="1" applyAlignment="1">
      <alignment horizontal="right" vertical="center"/>
    </xf>
    <xf numFmtId="179" fontId="14" fillId="0" borderId="80" xfId="28" applyNumberFormat="1" applyFont="1" applyFill="1" applyBorder="1" applyAlignment="1">
      <alignment horizontal="right" vertical="center"/>
    </xf>
    <xf numFmtId="179" fontId="14" fillId="0" borderId="81" xfId="28" applyNumberFormat="1" applyFont="1" applyFill="1" applyBorder="1" applyAlignment="1">
      <alignment horizontal="right" vertical="center"/>
    </xf>
    <xf numFmtId="179" fontId="14" fillId="0" borderId="41" xfId="28" applyNumberFormat="1" applyFont="1" applyFill="1" applyBorder="1" applyAlignment="1">
      <alignment horizontal="right" vertical="center"/>
    </xf>
    <xf numFmtId="0" fontId="14" fillId="0" borderId="61" xfId="28" applyFont="1" applyBorder="1" applyAlignment="1">
      <alignment vertical="center"/>
    </xf>
    <xf numFmtId="0" fontId="8" fillId="0" borderId="0" xfId="5" applyAlignment="1">
      <alignment vertical="center"/>
    </xf>
    <xf numFmtId="0" fontId="8" fillId="0" borderId="38" xfId="5" applyBorder="1" applyAlignment="1">
      <alignment vertical="center"/>
    </xf>
    <xf numFmtId="179" fontId="14" fillId="0" borderId="38" xfId="28" applyNumberFormat="1" applyFont="1" applyFill="1" applyBorder="1" applyAlignment="1">
      <alignment horizontal="right" vertical="center"/>
    </xf>
    <xf numFmtId="0" fontId="8" fillId="0" borderId="0" xfId="5" applyBorder="1" applyAlignment="1">
      <alignment vertical="center"/>
    </xf>
    <xf numFmtId="182" fontId="14" fillId="0" borderId="77" xfId="28" applyNumberFormat="1" applyFont="1" applyFill="1" applyBorder="1" applyAlignment="1">
      <alignment horizontal="right" vertical="center"/>
    </xf>
    <xf numFmtId="179" fontId="14" fillId="0" borderId="77" xfId="28" applyNumberFormat="1" applyFont="1" applyFill="1" applyBorder="1" applyAlignment="1">
      <alignment horizontal="right" vertical="center"/>
    </xf>
    <xf numFmtId="182" fontId="14" fillId="0" borderId="78" xfId="28" applyNumberFormat="1" applyFont="1" applyFill="1" applyBorder="1" applyAlignment="1">
      <alignment horizontal="right" vertical="center"/>
    </xf>
    <xf numFmtId="49" fontId="17" fillId="0" borderId="1" xfId="28" applyNumberFormat="1" applyFont="1" applyFill="1" applyBorder="1" applyAlignment="1">
      <alignment horizontal="center" vertical="center"/>
    </xf>
    <xf numFmtId="49" fontId="17" fillId="0" borderId="2" xfId="28" applyNumberFormat="1" applyFont="1" applyFill="1" applyBorder="1" applyAlignment="1">
      <alignment horizontal="center" vertical="center"/>
    </xf>
    <xf numFmtId="49" fontId="17" fillId="0" borderId="3" xfId="28" applyNumberFormat="1" applyFont="1" applyFill="1" applyBorder="1" applyAlignment="1">
      <alignment horizontal="center" vertical="center"/>
    </xf>
    <xf numFmtId="0" fontId="14" fillId="0" borderId="34" xfId="28" applyFont="1" applyBorder="1" applyAlignment="1">
      <alignment horizontal="center" vertical="center"/>
    </xf>
    <xf numFmtId="191" fontId="25" fillId="5" borderId="73" xfId="31" applyNumberFormat="1" applyFont="1" applyFill="1" applyBorder="1" applyAlignment="1" applyProtection="1">
      <alignment horizontal="right" vertical="center" shrinkToFit="1"/>
    </xf>
    <xf numFmtId="191" fontId="25" fillId="5" borderId="67" xfId="31" applyNumberFormat="1" applyFont="1" applyFill="1" applyBorder="1" applyAlignment="1" applyProtection="1">
      <alignment horizontal="right" vertical="center" shrinkToFit="1"/>
    </xf>
    <xf numFmtId="191" fontId="25" fillId="5" borderId="68" xfId="31" applyNumberFormat="1" applyFont="1" applyFill="1" applyBorder="1" applyAlignment="1" applyProtection="1">
      <alignment horizontal="right" vertical="center" shrinkToFit="1"/>
    </xf>
    <xf numFmtId="191" fontId="25" fillId="5" borderId="176" xfId="31" applyNumberFormat="1" applyFont="1" applyFill="1" applyBorder="1" applyAlignment="1" applyProtection="1">
      <alignment horizontal="right" vertical="center" shrinkToFit="1"/>
    </xf>
    <xf numFmtId="191" fontId="25" fillId="5" borderId="177" xfId="31" applyNumberFormat="1" applyFont="1" applyFill="1" applyBorder="1" applyAlignment="1" applyProtection="1">
      <alignment horizontal="right" vertical="center" shrinkToFit="1"/>
    </xf>
    <xf numFmtId="191" fontId="25" fillId="5" borderId="178" xfId="31" applyNumberFormat="1" applyFont="1" applyFill="1" applyBorder="1" applyAlignment="1" applyProtection="1">
      <alignment horizontal="right" vertical="center" shrinkToFit="1"/>
    </xf>
    <xf numFmtId="0" fontId="29" fillId="5" borderId="24" xfId="29" applyFont="1" applyFill="1" applyBorder="1" applyAlignment="1" applyProtection="1">
      <alignment horizontal="left" vertical="center"/>
    </xf>
    <xf numFmtId="0" fontId="25" fillId="5" borderId="49" xfId="29" applyFont="1" applyFill="1" applyBorder="1" applyAlignment="1" applyProtection="1">
      <alignment horizontal="left" vertical="center"/>
    </xf>
    <xf numFmtId="0" fontId="25" fillId="5" borderId="49" xfId="29" applyFont="1" applyFill="1" applyBorder="1" applyAlignment="1" applyProtection="1">
      <alignment horizontal="right" vertical="center" wrapText="1"/>
    </xf>
    <xf numFmtId="0" fontId="25" fillId="5" borderId="49" xfId="29" applyFont="1" applyFill="1" applyBorder="1" applyAlignment="1" applyProtection="1">
      <alignment horizontal="right" vertical="center"/>
    </xf>
    <xf numFmtId="0" fontId="25" fillId="5" borderId="40" xfId="29" applyFont="1" applyFill="1" applyBorder="1" applyAlignment="1" applyProtection="1">
      <alignment horizontal="right" vertical="center"/>
    </xf>
    <xf numFmtId="178" fontId="25" fillId="5" borderId="37" xfId="31" applyNumberFormat="1" applyFont="1" applyFill="1" applyBorder="1" applyAlignment="1" applyProtection="1">
      <alignment horizontal="right" vertical="center" shrinkToFit="1"/>
    </xf>
    <xf numFmtId="178" fontId="25" fillId="5" borderId="49" xfId="31" applyNumberFormat="1" applyFont="1" applyFill="1" applyBorder="1" applyAlignment="1" applyProtection="1">
      <alignment horizontal="right" vertical="center" shrinkToFit="1"/>
    </xf>
    <xf numFmtId="178" fontId="25" fillId="5" borderId="83" xfId="31" applyNumberFormat="1" applyFont="1" applyFill="1" applyBorder="1" applyAlignment="1" applyProtection="1">
      <alignment horizontal="right" vertical="center" shrinkToFit="1"/>
    </xf>
    <xf numFmtId="178" fontId="25" fillId="5" borderId="84" xfId="31" applyNumberFormat="1" applyFont="1" applyFill="1" applyBorder="1" applyAlignment="1" applyProtection="1">
      <alignment horizontal="right" vertical="center" shrinkToFit="1"/>
    </xf>
    <xf numFmtId="190" fontId="25" fillId="5" borderId="179" xfId="31" applyNumberFormat="1" applyFont="1" applyFill="1" applyBorder="1" applyAlignment="1" applyProtection="1">
      <alignment horizontal="right" vertical="center" shrinkToFit="1"/>
    </xf>
    <xf numFmtId="190" fontId="25" fillId="5" borderId="180" xfId="31" applyNumberFormat="1" applyFont="1" applyFill="1" applyBorder="1" applyAlignment="1" applyProtection="1">
      <alignment horizontal="right" vertical="center" shrinkToFit="1"/>
    </xf>
    <xf numFmtId="190" fontId="25" fillId="5" borderId="181" xfId="31" applyNumberFormat="1" applyFont="1" applyFill="1" applyBorder="1" applyAlignment="1" applyProtection="1">
      <alignment horizontal="right" vertical="center" shrinkToFit="1"/>
    </xf>
    <xf numFmtId="178" fontId="25" fillId="5" borderId="41" xfId="30" applyNumberFormat="1" applyFont="1" applyFill="1" applyBorder="1" applyAlignment="1" applyProtection="1">
      <alignment horizontal="right" vertical="center" shrinkToFit="1"/>
    </xf>
    <xf numFmtId="178" fontId="25" fillId="5" borderId="12" xfId="30" applyNumberFormat="1" applyFont="1" applyFill="1" applyBorder="1" applyAlignment="1" applyProtection="1">
      <alignment horizontal="right" vertical="center" shrinkToFit="1"/>
    </xf>
    <xf numFmtId="178" fontId="25" fillId="5" borderId="76" xfId="30" applyNumberFormat="1" applyFont="1" applyFill="1" applyBorder="1" applyAlignment="1" applyProtection="1">
      <alignment horizontal="right" vertical="center" shrinkToFit="1"/>
    </xf>
    <xf numFmtId="178" fontId="25" fillId="5" borderId="78" xfId="30" applyNumberFormat="1" applyFont="1" applyFill="1" applyBorder="1" applyAlignment="1" applyProtection="1">
      <alignment horizontal="right" vertical="center" shrinkToFit="1"/>
    </xf>
    <xf numFmtId="190" fontId="25" fillId="5" borderId="170" xfId="31" applyNumberFormat="1" applyFont="1" applyFill="1" applyBorder="1" applyAlignment="1" applyProtection="1">
      <alignment horizontal="right" vertical="center" shrinkToFit="1"/>
    </xf>
    <xf numFmtId="190" fontId="25" fillId="5" borderId="171" xfId="31" applyNumberFormat="1" applyFont="1" applyFill="1" applyBorder="1" applyAlignment="1" applyProtection="1">
      <alignment horizontal="right" vertical="center" shrinkToFit="1"/>
    </xf>
    <xf numFmtId="190" fontId="25" fillId="5" borderId="172" xfId="31" applyNumberFormat="1" applyFont="1" applyFill="1" applyBorder="1" applyAlignment="1" applyProtection="1">
      <alignment horizontal="right" vertical="center" shrinkToFit="1"/>
    </xf>
    <xf numFmtId="190" fontId="25" fillId="5" borderId="163" xfId="31" applyNumberFormat="1" applyFont="1" applyFill="1" applyBorder="1" applyAlignment="1" applyProtection="1">
      <alignment horizontal="right" vertical="center" shrinkToFit="1"/>
    </xf>
    <xf numFmtId="190" fontId="25" fillId="5" borderId="164" xfId="31" applyNumberFormat="1" applyFont="1" applyFill="1" applyBorder="1" applyAlignment="1" applyProtection="1">
      <alignment horizontal="right" vertical="center" shrinkToFit="1"/>
    </xf>
    <xf numFmtId="190" fontId="25" fillId="5" borderId="18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wrapText="1"/>
    </xf>
    <xf numFmtId="0" fontId="25" fillId="5" borderId="12" xfId="29" applyFont="1" applyFill="1" applyBorder="1" applyAlignment="1" applyProtection="1">
      <alignment horizontal="left" vertical="center" wrapText="1"/>
    </xf>
    <xf numFmtId="0" fontId="25" fillId="5" borderId="66" xfId="29" applyFont="1" applyFill="1" applyBorder="1" applyAlignment="1" applyProtection="1">
      <alignment horizontal="left" vertical="center" wrapText="1"/>
    </xf>
    <xf numFmtId="0" fontId="25" fillId="5" borderId="67" xfId="29" applyFont="1" applyFill="1" applyBorder="1" applyAlignment="1" applyProtection="1">
      <alignment horizontal="left" vertical="center" wrapText="1"/>
    </xf>
    <xf numFmtId="0" fontId="25" fillId="5" borderId="12" xfId="29" applyFont="1" applyFill="1" applyBorder="1" applyAlignment="1" applyProtection="1">
      <alignment horizontal="center" vertical="center"/>
    </xf>
    <xf numFmtId="0" fontId="25" fillId="5" borderId="45" xfId="29" applyFont="1" applyFill="1" applyBorder="1" applyAlignment="1" applyProtection="1">
      <alignment horizontal="center" vertical="center"/>
    </xf>
    <xf numFmtId="190" fontId="25" fillId="5" borderId="39" xfId="31" applyNumberFormat="1" applyFont="1" applyFill="1" applyBorder="1" applyAlignment="1" applyProtection="1">
      <alignment horizontal="right" vertical="center" shrinkToFit="1"/>
    </xf>
    <xf numFmtId="190" fontId="25" fillId="5" borderId="31" xfId="31" applyNumberFormat="1" applyFont="1" applyFill="1" applyBorder="1" applyAlignment="1" applyProtection="1">
      <alignment horizontal="right" vertical="center" shrinkToFit="1"/>
    </xf>
    <xf numFmtId="190" fontId="25" fillId="5" borderId="152" xfId="31" applyNumberFormat="1" applyFont="1" applyFill="1" applyBorder="1" applyAlignment="1" applyProtection="1">
      <alignment horizontal="right" vertical="center" shrinkToFit="1"/>
    </xf>
    <xf numFmtId="190" fontId="25" fillId="5" borderId="153" xfId="31" applyNumberFormat="1" applyFont="1" applyFill="1" applyBorder="1" applyAlignment="1" applyProtection="1">
      <alignment horizontal="right" vertical="center" shrinkToFit="1"/>
    </xf>
    <xf numFmtId="190" fontId="25" fillId="5" borderId="154" xfId="31" applyNumberFormat="1" applyFont="1" applyFill="1" applyBorder="1" applyAlignment="1" applyProtection="1">
      <alignment horizontal="right" vertical="center" shrinkToFit="1"/>
    </xf>
    <xf numFmtId="190" fontId="25" fillId="5" borderId="155" xfId="31" applyNumberFormat="1" applyFont="1" applyFill="1" applyBorder="1" applyAlignment="1" applyProtection="1">
      <alignment horizontal="right" vertical="center" shrinkToFit="1"/>
    </xf>
    <xf numFmtId="190" fontId="25" fillId="5" borderId="156" xfId="31" applyNumberFormat="1" applyFont="1" applyFill="1" applyBorder="1" applyAlignment="1" applyProtection="1">
      <alignment horizontal="right" vertical="center" shrinkToFit="1"/>
    </xf>
    <xf numFmtId="0" fontId="25" fillId="5" borderId="67" xfId="29" applyFont="1" applyFill="1" applyBorder="1" applyAlignment="1" applyProtection="1">
      <alignment horizontal="center" vertical="center"/>
    </xf>
    <xf numFmtId="0" fontId="25" fillId="5" borderId="68" xfId="29" applyFont="1" applyFill="1" applyBorder="1" applyAlignment="1" applyProtection="1">
      <alignment horizontal="center" vertical="center"/>
    </xf>
    <xf numFmtId="190" fontId="25" fillId="5" borderId="128" xfId="31" applyNumberFormat="1" applyFont="1" applyFill="1" applyBorder="1" applyAlignment="1" applyProtection="1">
      <alignment horizontal="right" vertical="center" shrinkToFit="1"/>
    </xf>
    <xf numFmtId="190" fontId="25" fillId="5" borderId="18" xfId="31" applyNumberFormat="1" applyFont="1" applyFill="1" applyBorder="1" applyAlignment="1" applyProtection="1">
      <alignment horizontal="right" vertical="center" shrinkToFit="1"/>
    </xf>
    <xf numFmtId="190" fontId="25" fillId="5" borderId="182" xfId="31" applyNumberFormat="1" applyFont="1" applyFill="1" applyBorder="1" applyAlignment="1" applyProtection="1">
      <alignment horizontal="right" vertical="center" shrinkToFit="1"/>
    </xf>
    <xf numFmtId="0" fontId="25" fillId="5" borderId="66" xfId="29" applyFont="1" applyFill="1" applyBorder="1" applyProtection="1">
      <alignment vertical="center"/>
    </xf>
    <xf numFmtId="0" fontId="25" fillId="5" borderId="67" xfId="29" applyFont="1" applyFill="1" applyBorder="1" applyProtection="1">
      <alignment vertical="center"/>
    </xf>
    <xf numFmtId="0" fontId="25" fillId="5" borderId="68" xfId="29" applyFont="1" applyFill="1" applyBorder="1" applyProtection="1">
      <alignment vertical="center"/>
    </xf>
    <xf numFmtId="190" fontId="25" fillId="5" borderId="82" xfId="31" applyNumberFormat="1" applyFont="1" applyFill="1" applyBorder="1" applyAlignment="1" applyProtection="1">
      <alignment horizontal="right" vertical="center" shrinkToFit="1"/>
    </xf>
    <xf numFmtId="190" fontId="25" fillId="5" borderId="0" xfId="31" applyNumberFormat="1" applyFont="1" applyFill="1" applyBorder="1" applyAlignment="1" applyProtection="1">
      <alignment horizontal="right" vertical="center" shrinkToFit="1"/>
    </xf>
    <xf numFmtId="190" fontId="25" fillId="5" borderId="65" xfId="31" applyNumberFormat="1" applyFont="1" applyFill="1" applyBorder="1" applyAlignment="1" applyProtection="1">
      <alignment horizontal="right" vertical="center" shrinkToFit="1"/>
    </xf>
    <xf numFmtId="0" fontId="25" fillId="5" borderId="11" xfId="29" applyFont="1" applyFill="1" applyBorder="1" applyProtection="1">
      <alignment vertical="center"/>
    </xf>
    <xf numFmtId="0" fontId="25" fillId="5" borderId="12" xfId="29" applyFont="1" applyFill="1" applyBorder="1" applyProtection="1">
      <alignment vertical="center"/>
    </xf>
    <xf numFmtId="0" fontId="25" fillId="5" borderId="45" xfId="29" applyFont="1" applyFill="1" applyBorder="1" applyProtection="1">
      <alignment vertical="center"/>
    </xf>
    <xf numFmtId="177" fontId="25" fillId="5" borderId="41" xfId="31" applyNumberFormat="1" applyFont="1" applyFill="1" applyBorder="1" applyAlignment="1" applyProtection="1">
      <alignment horizontal="right" vertical="center" shrinkToFit="1"/>
    </xf>
    <xf numFmtId="177" fontId="25" fillId="5" borderId="12" xfId="31" applyNumberFormat="1" applyFont="1" applyFill="1" applyBorder="1" applyAlignment="1" applyProtection="1">
      <alignment horizontal="right" vertical="center" shrinkToFit="1"/>
    </xf>
    <xf numFmtId="177" fontId="25" fillId="5" borderId="45" xfId="31" applyNumberFormat="1" applyFont="1" applyFill="1" applyBorder="1" applyAlignment="1" applyProtection="1">
      <alignment horizontal="right" vertical="center" shrinkToFit="1"/>
    </xf>
    <xf numFmtId="0" fontId="25" fillId="5" borderId="69" xfId="29" applyFont="1" applyFill="1" applyBorder="1" applyAlignment="1" applyProtection="1">
      <alignment horizontal="center" vertical="center"/>
    </xf>
    <xf numFmtId="0" fontId="25" fillId="5" borderId="25" xfId="29" applyFont="1" applyFill="1" applyBorder="1" applyAlignment="1" applyProtection="1">
      <alignment horizontal="center" vertical="center"/>
    </xf>
    <xf numFmtId="0" fontId="25" fillId="5" borderId="70" xfId="29" applyFont="1" applyFill="1" applyBorder="1" applyAlignment="1" applyProtection="1">
      <alignment horizontal="center" vertical="center"/>
    </xf>
    <xf numFmtId="0" fontId="25" fillId="5" borderId="26" xfId="29" applyFont="1" applyFill="1" applyBorder="1" applyAlignment="1" applyProtection="1">
      <alignment horizontal="center" vertical="center"/>
    </xf>
    <xf numFmtId="0" fontId="25" fillId="5" borderId="61" xfId="29" applyFont="1" applyFill="1" applyBorder="1" applyProtection="1">
      <alignment vertical="center"/>
    </xf>
    <xf numFmtId="0" fontId="25" fillId="5" borderId="0" xfId="29" applyFont="1" applyFill="1" applyBorder="1" applyProtection="1">
      <alignment vertical="center"/>
    </xf>
    <xf numFmtId="0" fontId="25" fillId="5" borderId="38" xfId="29" applyFont="1" applyFill="1" applyBorder="1" applyProtection="1">
      <alignment vertical="center"/>
    </xf>
    <xf numFmtId="178" fontId="25" fillId="5" borderId="150" xfId="31" applyNumberFormat="1" applyFont="1" applyFill="1" applyBorder="1" applyAlignment="1" applyProtection="1">
      <alignment horizontal="right" vertical="center" shrinkToFit="1"/>
    </xf>
    <xf numFmtId="178" fontId="25" fillId="5" borderId="80" xfId="31" applyNumberFormat="1" applyFont="1" applyFill="1" applyBorder="1" applyAlignment="1" applyProtection="1">
      <alignment horizontal="right" vertical="center" shrinkToFit="1"/>
    </xf>
    <xf numFmtId="0" fontId="25" fillId="5" borderId="7" xfId="29" applyFont="1" applyFill="1" applyBorder="1" applyProtection="1">
      <alignment vertical="center"/>
    </xf>
    <xf numFmtId="191" fontId="25" fillId="5" borderId="61" xfId="31" applyNumberFormat="1" applyFont="1" applyFill="1" applyBorder="1" applyAlignment="1" applyProtection="1">
      <alignment horizontal="right" vertical="center" shrinkToFit="1"/>
    </xf>
    <xf numFmtId="191" fontId="25" fillId="5" borderId="0" xfId="31" applyNumberFormat="1" applyFont="1" applyFill="1" applyBorder="1" applyAlignment="1" applyProtection="1">
      <alignment horizontal="right" vertical="center" shrinkToFit="1"/>
    </xf>
    <xf numFmtId="191" fontId="25" fillId="5" borderId="38" xfId="31" applyNumberFormat="1" applyFont="1" applyFill="1" applyBorder="1" applyAlignment="1" applyProtection="1">
      <alignment horizontal="right" vertical="center" shrinkToFit="1"/>
    </xf>
    <xf numFmtId="191" fontId="25" fillId="5" borderId="0" xfId="31" applyNumberFormat="1" applyFont="1" applyFill="1" applyAlignment="1" applyProtection="1">
      <alignment horizontal="right" vertical="center" shrinkToFit="1"/>
    </xf>
    <xf numFmtId="191" fontId="25" fillId="5" borderId="65" xfId="31" applyNumberFormat="1" applyFont="1" applyFill="1" applyBorder="1" applyAlignment="1" applyProtection="1">
      <alignment horizontal="right" vertical="center" shrinkToFit="1"/>
    </xf>
    <xf numFmtId="0" fontId="25" fillId="5" borderId="7" xfId="29" applyFont="1" applyFill="1" applyBorder="1" applyAlignment="1" applyProtection="1">
      <alignment horizontal="left" vertical="center"/>
    </xf>
    <xf numFmtId="0" fontId="25" fillId="5" borderId="0" xfId="29" applyFont="1" applyFill="1" applyBorder="1" applyAlignment="1" applyProtection="1">
      <alignment horizontal="left" vertical="center"/>
    </xf>
    <xf numFmtId="0" fontId="25" fillId="5" borderId="0" xfId="29" applyFont="1" applyFill="1" applyBorder="1" applyAlignment="1" applyProtection="1">
      <alignment horizontal="right" vertical="center" wrapText="1"/>
    </xf>
    <xf numFmtId="0" fontId="25" fillId="5" borderId="0" xfId="29" applyFont="1" applyFill="1" applyBorder="1" applyAlignment="1" applyProtection="1">
      <alignment horizontal="right" vertical="center"/>
    </xf>
    <xf numFmtId="0" fontId="25" fillId="5" borderId="38" xfId="29" applyFont="1" applyFill="1" applyBorder="1" applyAlignment="1" applyProtection="1">
      <alignment horizontal="right" vertical="center"/>
    </xf>
    <xf numFmtId="178" fontId="25" fillId="5" borderId="61" xfId="31" applyNumberFormat="1" applyFont="1" applyFill="1" applyBorder="1" applyAlignment="1" applyProtection="1">
      <alignment horizontal="right" vertical="center" shrinkToFit="1"/>
    </xf>
    <xf numFmtId="178" fontId="25" fillId="5" borderId="0" xfId="31" applyNumberFormat="1" applyFont="1" applyFill="1" applyBorder="1" applyAlignment="1" applyProtection="1">
      <alignment horizontal="right" vertical="center" shrinkToFit="1"/>
    </xf>
    <xf numFmtId="178" fontId="25" fillId="5" borderId="79" xfId="31" applyNumberFormat="1" applyFont="1" applyFill="1" applyBorder="1" applyAlignment="1" applyProtection="1">
      <alignment horizontal="right" vertical="center" shrinkToFit="1"/>
    </xf>
    <xf numFmtId="178" fontId="25" fillId="5" borderId="82" xfId="31" applyNumberFormat="1" applyFont="1" applyFill="1" applyBorder="1" applyAlignment="1" applyProtection="1">
      <alignment horizontal="right" vertical="center" shrinkToFit="1"/>
    </xf>
    <xf numFmtId="190" fontId="25" fillId="5" borderId="173" xfId="31" applyNumberFormat="1" applyFont="1" applyFill="1" applyBorder="1" applyAlignment="1" applyProtection="1">
      <alignment horizontal="right" vertical="center" shrinkToFit="1"/>
    </xf>
    <xf numFmtId="190" fontId="25" fillId="5" borderId="174" xfId="31" applyNumberFormat="1" applyFont="1" applyFill="1" applyBorder="1" applyAlignment="1" applyProtection="1">
      <alignment horizontal="right" vertical="center" shrinkToFit="1"/>
    </xf>
    <xf numFmtId="190" fontId="25" fillId="5" borderId="175" xfId="31" applyNumberFormat="1" applyFont="1" applyFill="1" applyBorder="1" applyAlignment="1" applyProtection="1">
      <alignment horizontal="right" vertical="center" shrinkToFit="1"/>
    </xf>
    <xf numFmtId="177" fontId="25" fillId="5" borderId="61" xfId="31" applyNumberFormat="1" applyFont="1" applyFill="1" applyBorder="1" applyAlignment="1" applyProtection="1">
      <alignment horizontal="right" vertical="center" shrinkToFit="1"/>
    </xf>
    <xf numFmtId="177" fontId="25" fillId="5" borderId="0" xfId="31" applyNumberFormat="1" applyFont="1" applyFill="1" applyBorder="1" applyAlignment="1" applyProtection="1">
      <alignment horizontal="right" vertical="center" shrinkToFit="1"/>
    </xf>
    <xf numFmtId="177" fontId="25" fillId="5" borderId="38" xfId="31" applyNumberFormat="1" applyFont="1" applyFill="1" applyBorder="1" applyAlignment="1" applyProtection="1">
      <alignment horizontal="right" vertical="center" shrinkToFit="1"/>
    </xf>
    <xf numFmtId="177" fontId="25" fillId="5" borderId="0" xfId="31" applyNumberFormat="1" applyFont="1" applyFill="1" applyAlignment="1" applyProtection="1">
      <alignment horizontal="right" vertical="center" shrinkToFit="1"/>
    </xf>
    <xf numFmtId="177" fontId="25" fillId="5" borderId="6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left" vertical="center"/>
    </xf>
    <xf numFmtId="0" fontId="25" fillId="5" borderId="12" xfId="29" applyFont="1" applyFill="1" applyBorder="1" applyAlignment="1" applyProtection="1">
      <alignment horizontal="left" vertical="center"/>
    </xf>
    <xf numFmtId="0" fontId="25" fillId="5" borderId="12" xfId="29" applyFont="1" applyFill="1" applyBorder="1" applyAlignment="1" applyProtection="1">
      <alignment horizontal="right" vertical="center"/>
    </xf>
    <xf numFmtId="0" fontId="25" fillId="5" borderId="45" xfId="29" applyFont="1" applyFill="1" applyBorder="1" applyAlignment="1" applyProtection="1">
      <alignment horizontal="right" vertical="center"/>
    </xf>
    <xf numFmtId="178" fontId="25" fillId="5" borderId="147" xfId="31" applyNumberFormat="1" applyFont="1" applyFill="1" applyBorder="1" applyAlignment="1" applyProtection="1">
      <alignment horizontal="right" vertical="center" shrinkToFit="1"/>
    </xf>
    <xf numFmtId="178" fontId="25" fillId="5" borderId="77" xfId="31" applyNumberFormat="1" applyFont="1" applyFill="1" applyBorder="1" applyAlignment="1" applyProtection="1">
      <alignment horizontal="right" vertical="center" shrinkToFit="1"/>
    </xf>
    <xf numFmtId="190" fontId="25" fillId="5" borderId="77" xfId="31" applyNumberFormat="1" applyFont="1" applyFill="1" applyBorder="1" applyAlignment="1" applyProtection="1">
      <alignment horizontal="right" vertical="center" shrinkToFit="1"/>
    </xf>
    <xf numFmtId="190" fontId="25" fillId="5" borderId="149"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xf>
    <xf numFmtId="0" fontId="25" fillId="5" borderId="0" xfId="29" applyFont="1" applyFill="1" applyBorder="1" applyAlignment="1" applyProtection="1">
      <alignment vertical="center"/>
    </xf>
    <xf numFmtId="0" fontId="25" fillId="5" borderId="38" xfId="29" applyFont="1" applyFill="1" applyBorder="1" applyAlignment="1" applyProtection="1">
      <alignment vertical="center"/>
    </xf>
    <xf numFmtId="0" fontId="25" fillId="5" borderId="58" xfId="29" applyFont="1" applyFill="1" applyBorder="1" applyAlignment="1" applyProtection="1">
      <alignment horizontal="center" vertical="center"/>
    </xf>
    <xf numFmtId="178" fontId="25" fillId="5" borderId="158" xfId="31" applyNumberFormat="1" applyFont="1" applyFill="1" applyBorder="1" applyAlignment="1" applyProtection="1">
      <alignment horizontal="right" vertical="center" shrinkToFit="1"/>
    </xf>
    <xf numFmtId="190" fontId="25" fillId="5" borderId="158" xfId="31" applyNumberFormat="1" applyFont="1" applyFill="1" applyBorder="1" applyAlignment="1" applyProtection="1">
      <alignment horizontal="right" vertical="center" shrinkToFit="1"/>
    </xf>
    <xf numFmtId="190" fontId="25" fillId="5" borderId="166" xfId="31" applyNumberFormat="1" applyFont="1" applyFill="1" applyBorder="1" applyAlignment="1" applyProtection="1">
      <alignment horizontal="right" vertical="center" shrinkToFit="1"/>
    </xf>
    <xf numFmtId="0" fontId="25" fillId="5" borderId="12" xfId="29" applyFont="1" applyFill="1" applyBorder="1" applyAlignment="1" applyProtection="1">
      <alignment horizontal="center" vertical="center" wrapText="1"/>
    </xf>
    <xf numFmtId="0" fontId="25" fillId="5" borderId="45" xfId="29" applyFont="1" applyFill="1" applyBorder="1" applyAlignment="1" applyProtection="1">
      <alignment horizontal="center" vertical="center" wrapText="1"/>
    </xf>
    <xf numFmtId="0" fontId="25" fillId="5" borderId="0" xfId="29" applyFont="1" applyFill="1" applyBorder="1" applyAlignment="1" applyProtection="1">
      <alignment horizontal="center" vertical="center" wrapText="1"/>
    </xf>
    <xf numFmtId="0" fontId="25" fillId="5" borderId="38" xfId="29" applyFont="1" applyFill="1" applyBorder="1" applyAlignment="1" applyProtection="1">
      <alignment horizontal="center" vertical="center" wrapText="1"/>
    </xf>
    <xf numFmtId="0" fontId="25" fillId="5" borderId="67" xfId="29" applyFont="1" applyFill="1" applyBorder="1" applyAlignment="1" applyProtection="1">
      <alignment horizontal="center" vertical="center" wrapText="1"/>
    </xf>
    <xf numFmtId="0" fontId="25" fillId="5" borderId="68" xfId="29" applyFont="1" applyFill="1" applyBorder="1" applyAlignment="1" applyProtection="1">
      <alignment horizontal="center" vertical="center" wrapText="1"/>
    </xf>
    <xf numFmtId="0" fontId="25" fillId="5" borderId="41" xfId="29" applyFont="1" applyFill="1" applyBorder="1" applyProtection="1">
      <alignment vertical="center"/>
    </xf>
    <xf numFmtId="177" fontId="25" fillId="5" borderId="13" xfId="31" applyNumberFormat="1" applyFont="1" applyFill="1" applyBorder="1" applyAlignment="1" applyProtection="1">
      <alignment horizontal="right" vertical="center" shrinkToFit="1"/>
    </xf>
    <xf numFmtId="0" fontId="25" fillId="5" borderId="73" xfId="29" applyFont="1" applyFill="1" applyBorder="1" applyProtection="1">
      <alignment vertical="center"/>
    </xf>
    <xf numFmtId="178" fontId="25" fillId="5" borderId="167" xfId="31" applyNumberFormat="1" applyFont="1" applyFill="1" applyBorder="1" applyAlignment="1" applyProtection="1">
      <alignment horizontal="right" vertical="center" shrinkToFit="1"/>
    </xf>
    <xf numFmtId="178" fontId="25" fillId="5" borderId="168" xfId="31" applyNumberFormat="1" applyFont="1" applyFill="1" applyBorder="1" applyAlignment="1" applyProtection="1">
      <alignment horizontal="right" vertical="center" shrinkToFit="1"/>
    </xf>
    <xf numFmtId="190" fontId="25" fillId="5" borderId="168" xfId="31" applyNumberFormat="1" applyFont="1" applyFill="1" applyBorder="1" applyAlignment="1" applyProtection="1">
      <alignment horizontal="right" vertical="center" shrinkToFit="1"/>
    </xf>
    <xf numFmtId="190" fontId="25" fillId="5" borderId="169" xfId="31" applyNumberFormat="1" applyFont="1" applyFill="1" applyBorder="1" applyAlignment="1" applyProtection="1">
      <alignment horizontal="right" vertical="center" shrinkToFit="1"/>
    </xf>
    <xf numFmtId="190" fontId="25" fillId="5" borderId="80" xfId="31" applyNumberFormat="1" applyFont="1" applyFill="1" applyBorder="1" applyAlignment="1" applyProtection="1">
      <alignment horizontal="right" vertical="center" shrinkToFit="1"/>
    </xf>
    <xf numFmtId="190" fontId="25" fillId="5" borderId="151" xfId="31" applyNumberFormat="1" applyFont="1" applyFill="1" applyBorder="1" applyAlignment="1" applyProtection="1">
      <alignment horizontal="right" vertical="center" shrinkToFit="1"/>
    </xf>
    <xf numFmtId="0" fontId="25" fillId="5" borderId="37" xfId="29" applyFont="1" applyFill="1" applyBorder="1" applyAlignment="1" applyProtection="1">
      <alignment vertical="center"/>
    </xf>
    <xf numFmtId="0" fontId="25" fillId="5" borderId="49" xfId="29" applyFont="1" applyFill="1" applyBorder="1" applyAlignment="1" applyProtection="1">
      <alignment vertical="center"/>
    </xf>
    <xf numFmtId="0" fontId="25" fillId="5" borderId="40" xfId="29" applyFont="1" applyFill="1" applyBorder="1" applyAlignment="1" applyProtection="1">
      <alignment vertical="center"/>
    </xf>
    <xf numFmtId="0" fontId="25" fillId="5" borderId="37" xfId="31" applyFont="1" applyFill="1" applyBorder="1" applyAlignment="1" applyProtection="1">
      <alignment horizontal="left" vertical="center" shrinkToFit="1"/>
    </xf>
    <xf numFmtId="0" fontId="25" fillId="5" borderId="49" xfId="31" applyFont="1" applyFill="1" applyBorder="1" applyAlignment="1" applyProtection="1">
      <alignment horizontal="left" vertical="center" shrinkToFit="1"/>
    </xf>
    <xf numFmtId="0" fontId="25" fillId="5" borderId="40" xfId="31" applyFont="1" applyFill="1" applyBorder="1" applyAlignment="1" applyProtection="1">
      <alignment horizontal="left" vertical="center" shrinkToFit="1"/>
    </xf>
    <xf numFmtId="178" fontId="25" fillId="5" borderId="157" xfId="31" applyNumberFormat="1" applyFont="1" applyFill="1" applyBorder="1" applyAlignment="1" applyProtection="1">
      <alignment horizontal="right" vertical="center" shrinkToFit="1"/>
    </xf>
    <xf numFmtId="190" fontId="25" fillId="5" borderId="126" xfId="31" applyNumberFormat="1" applyFont="1" applyFill="1" applyBorder="1" applyAlignment="1" applyProtection="1">
      <alignment horizontal="right" vertical="center" shrinkToFit="1"/>
    </xf>
    <xf numFmtId="190" fontId="25" fillId="5" borderId="127" xfId="31" applyNumberFormat="1" applyFont="1" applyFill="1" applyBorder="1" applyAlignment="1" applyProtection="1">
      <alignment horizontal="right" vertical="center" shrinkToFit="1"/>
    </xf>
    <xf numFmtId="190" fontId="25" fillId="5" borderId="165" xfId="31" applyNumberFormat="1" applyFont="1" applyFill="1" applyBorder="1" applyAlignment="1" applyProtection="1">
      <alignment horizontal="right" vertical="center" shrinkToFit="1"/>
    </xf>
    <xf numFmtId="0" fontId="25" fillId="5" borderId="61" xfId="31" applyFont="1" applyFill="1" applyBorder="1" applyAlignment="1" applyProtection="1">
      <alignment horizontal="left" vertical="center" shrinkToFit="1"/>
    </xf>
    <xf numFmtId="0" fontId="25" fillId="5" borderId="0" xfId="31" applyFont="1" applyFill="1" applyBorder="1" applyAlignment="1" applyProtection="1">
      <alignment horizontal="left" vertical="center" shrinkToFit="1"/>
    </xf>
    <xf numFmtId="0" fontId="25" fillId="5" borderId="38" xfId="31" applyFont="1" applyFill="1" applyBorder="1" applyAlignment="1" applyProtection="1">
      <alignment horizontal="left" vertical="center" shrinkToFit="1"/>
    </xf>
    <xf numFmtId="0" fontId="25" fillId="5" borderId="17" xfId="29" applyFont="1" applyFill="1" applyBorder="1" applyAlignment="1" applyProtection="1">
      <alignment horizontal="left" vertical="center" wrapText="1"/>
    </xf>
    <xf numFmtId="0" fontId="25" fillId="5" borderId="18" xfId="29" applyFont="1" applyFill="1" applyBorder="1" applyAlignment="1" applyProtection="1">
      <alignment horizontal="left" vertical="center"/>
    </xf>
    <xf numFmtId="0" fontId="25" fillId="5" borderId="43" xfId="29" applyFont="1" applyFill="1" applyBorder="1" applyAlignment="1" applyProtection="1">
      <alignment horizontal="left" vertical="center"/>
    </xf>
    <xf numFmtId="0" fontId="25" fillId="5" borderId="31" xfId="29" applyFont="1" applyFill="1" applyBorder="1" applyAlignment="1" applyProtection="1">
      <alignment horizontal="center" vertical="center" wrapText="1"/>
    </xf>
    <xf numFmtId="0" fontId="29" fillId="5" borderId="42" xfId="29" applyFont="1" applyFill="1" applyBorder="1" applyAlignment="1" applyProtection="1">
      <alignment horizontal="center" vertical="center"/>
    </xf>
    <xf numFmtId="178" fontId="25" fillId="5" borderId="161" xfId="31" applyNumberFormat="1" applyFont="1" applyFill="1" applyBorder="1" applyAlignment="1" applyProtection="1">
      <alignment horizontal="right" vertical="center" shrinkToFit="1"/>
    </xf>
    <xf numFmtId="178" fontId="25" fillId="5" borderId="162" xfId="31" applyNumberFormat="1" applyFont="1" applyFill="1" applyBorder="1" applyAlignment="1" applyProtection="1">
      <alignment horizontal="right" vertical="center" shrinkToFit="1"/>
    </xf>
    <xf numFmtId="190" fontId="25" fillId="5" borderId="159" xfId="31" applyNumberFormat="1" applyFont="1" applyFill="1" applyBorder="1" applyAlignment="1" applyProtection="1">
      <alignment horizontal="right" vertical="center" shrinkToFit="1"/>
    </xf>
    <xf numFmtId="0" fontId="25" fillId="5" borderId="61" xfId="29" applyFont="1" applyFill="1" applyBorder="1" applyAlignment="1" applyProtection="1">
      <alignment vertical="center" shrinkToFit="1"/>
    </xf>
    <xf numFmtId="0" fontId="25" fillId="5" borderId="0" xfId="29" applyFont="1" applyFill="1" applyBorder="1" applyAlignment="1" applyProtection="1">
      <alignment vertical="center" shrinkToFit="1"/>
    </xf>
    <xf numFmtId="0" fontId="25" fillId="5" borderId="38" xfId="29" applyFont="1" applyFill="1" applyBorder="1" applyAlignment="1" applyProtection="1">
      <alignment vertical="center" shrinkToFit="1"/>
    </xf>
    <xf numFmtId="0" fontId="25" fillId="5" borderId="37" xfId="29" applyFont="1" applyFill="1" applyBorder="1" applyProtection="1">
      <alignment vertical="center"/>
    </xf>
    <xf numFmtId="0" fontId="25" fillId="5" borderId="49" xfId="29" applyFont="1" applyFill="1" applyBorder="1" applyProtection="1">
      <alignment vertical="center"/>
    </xf>
    <xf numFmtId="0" fontId="25" fillId="5" borderId="40" xfId="29" applyFont="1" applyFill="1" applyBorder="1" applyProtection="1">
      <alignment vertical="center"/>
    </xf>
    <xf numFmtId="190" fontId="25" fillId="5" borderId="81" xfId="31" applyNumberFormat="1" applyFont="1" applyFill="1" applyBorder="1" applyAlignment="1" applyProtection="1">
      <alignment horizontal="right" vertical="center" shrinkToFit="1"/>
    </xf>
    <xf numFmtId="190" fontId="25" fillId="5" borderId="60" xfId="31"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wrapText="1"/>
    </xf>
    <xf numFmtId="0" fontId="25" fillId="5" borderId="61" xfId="29" applyFont="1" applyFill="1" applyBorder="1" applyAlignment="1" applyProtection="1">
      <alignment horizontal="center" vertical="center" wrapText="1"/>
    </xf>
    <xf numFmtId="0" fontId="25" fillId="5" borderId="49" xfId="29" applyFont="1" applyFill="1" applyBorder="1" applyAlignment="1" applyProtection="1">
      <alignment horizontal="center" vertical="center" wrapText="1"/>
    </xf>
    <xf numFmtId="0" fontId="25" fillId="5" borderId="40" xfId="29" applyFont="1" applyFill="1" applyBorder="1" applyAlignment="1" applyProtection="1">
      <alignment horizontal="center" vertical="center" wrapText="1"/>
    </xf>
    <xf numFmtId="0" fontId="25" fillId="5" borderId="41" xfId="31" applyFont="1" applyFill="1" applyBorder="1" applyAlignment="1" applyProtection="1">
      <alignment horizontal="left" vertical="center" shrinkToFit="1"/>
    </xf>
    <xf numFmtId="0" fontId="25" fillId="5" borderId="12" xfId="31" applyFont="1" applyFill="1" applyBorder="1" applyAlignment="1" applyProtection="1">
      <alignment horizontal="left" vertical="center" shrinkToFit="1"/>
    </xf>
    <xf numFmtId="0" fontId="25" fillId="5" borderId="45" xfId="31" applyFont="1" applyFill="1" applyBorder="1" applyAlignment="1" applyProtection="1">
      <alignment horizontal="left" vertical="center" shrinkToFit="1"/>
    </xf>
    <xf numFmtId="190" fontId="25" fillId="5" borderId="160" xfId="31" applyNumberFormat="1" applyFont="1" applyFill="1" applyBorder="1" applyAlignment="1" applyProtection="1">
      <alignment horizontal="right" vertical="center" shrinkToFit="1"/>
    </xf>
    <xf numFmtId="190" fontId="25" fillId="5" borderId="46" xfId="31" applyNumberFormat="1" applyFont="1" applyFill="1" applyBorder="1" applyAlignment="1" applyProtection="1">
      <alignment horizontal="right" vertical="center" shrinkToFit="1"/>
    </xf>
    <xf numFmtId="190" fontId="25" fillId="5" borderId="148" xfId="31" applyNumberFormat="1" applyFont="1" applyFill="1" applyBorder="1" applyAlignment="1" applyProtection="1">
      <alignment horizontal="right" vertical="center" shrinkToFit="1"/>
    </xf>
    <xf numFmtId="190" fontId="25" fillId="5" borderId="15"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wrapText="1"/>
    </xf>
    <xf numFmtId="0" fontId="25" fillId="5" borderId="45" xfId="29" applyFont="1" applyFill="1" applyBorder="1" applyAlignment="1" applyProtection="1">
      <alignment horizontal="center" vertical="center" textRotation="255" wrapText="1"/>
    </xf>
    <xf numFmtId="0" fontId="25" fillId="5" borderId="7" xfId="29" applyFont="1" applyFill="1" applyBorder="1" applyAlignment="1" applyProtection="1">
      <alignment horizontal="center" vertical="center" textRotation="255" wrapText="1"/>
    </xf>
    <xf numFmtId="0" fontId="25" fillId="5" borderId="38" xfId="29" applyFont="1" applyFill="1" applyBorder="1" applyAlignment="1" applyProtection="1">
      <alignment horizontal="center" vertical="center" textRotation="255" wrapText="1"/>
    </xf>
    <xf numFmtId="0" fontId="25" fillId="5" borderId="24" xfId="29" applyFont="1" applyFill="1" applyBorder="1" applyAlignment="1" applyProtection="1">
      <alignment horizontal="center" vertical="center" textRotation="255" wrapText="1"/>
    </xf>
    <xf numFmtId="0" fontId="25" fillId="5" borderId="40" xfId="29" applyFont="1" applyFill="1" applyBorder="1" applyAlignment="1" applyProtection="1">
      <alignment horizontal="center" vertical="center" textRotation="255" wrapText="1"/>
    </xf>
    <xf numFmtId="0" fontId="25" fillId="5" borderId="41" xfId="29" applyFont="1" applyFill="1" applyBorder="1" applyAlignment="1" applyProtection="1">
      <alignment vertical="center"/>
    </xf>
    <xf numFmtId="0" fontId="25" fillId="5" borderId="12" xfId="29" applyFont="1" applyFill="1" applyBorder="1" applyAlignment="1" applyProtection="1">
      <alignment vertical="center"/>
    </xf>
    <xf numFmtId="0" fontId="25" fillId="5" borderId="45" xfId="29" applyFont="1" applyFill="1" applyBorder="1" applyAlignment="1" applyProtection="1">
      <alignment vertical="center"/>
    </xf>
    <xf numFmtId="178" fontId="25" fillId="5" borderId="41" xfId="31" applyNumberFormat="1" applyFont="1" applyFill="1" applyBorder="1" applyAlignment="1" applyProtection="1">
      <alignment horizontal="right" vertical="center" shrinkToFit="1"/>
    </xf>
    <xf numFmtId="178" fontId="25" fillId="5" borderId="12" xfId="31" applyNumberFormat="1" applyFont="1" applyFill="1" applyBorder="1" applyAlignment="1" applyProtection="1">
      <alignment horizontal="right" vertical="center" shrinkToFit="1"/>
    </xf>
    <xf numFmtId="178" fontId="25" fillId="5" borderId="76" xfId="31" applyNumberFormat="1" applyFont="1" applyFill="1" applyBorder="1" applyAlignment="1" applyProtection="1">
      <alignment horizontal="right" vertical="center" shrinkToFit="1"/>
    </xf>
    <xf numFmtId="178" fontId="25" fillId="5" borderId="78" xfId="31" applyNumberFormat="1" applyFont="1" applyFill="1" applyBorder="1" applyAlignment="1" applyProtection="1">
      <alignment horizontal="right" vertical="center" shrinkToFit="1"/>
    </xf>
    <xf numFmtId="190" fontId="25" fillId="5" borderId="78" xfId="31" applyNumberFormat="1" applyFont="1" applyFill="1" applyBorder="1" applyAlignment="1" applyProtection="1">
      <alignment horizontal="right" vertical="center" shrinkToFit="1"/>
    </xf>
    <xf numFmtId="190" fontId="25" fillId="5" borderId="12" xfId="31" applyNumberFormat="1" applyFont="1" applyFill="1" applyBorder="1" applyAlignment="1" applyProtection="1">
      <alignment horizontal="right" vertical="center" shrinkToFit="1"/>
    </xf>
    <xf numFmtId="190" fontId="25" fillId="5" borderId="13"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top" wrapText="1"/>
    </xf>
    <xf numFmtId="0" fontId="25" fillId="5" borderId="12" xfId="29" applyFont="1" applyFill="1" applyBorder="1" applyAlignment="1" applyProtection="1">
      <alignment horizontal="center" vertical="top" wrapText="1"/>
    </xf>
    <xf numFmtId="0" fontId="25" fillId="5" borderId="45" xfId="29" applyFont="1" applyFill="1" applyBorder="1" applyAlignment="1" applyProtection="1">
      <alignment horizontal="center" vertical="top" wrapText="1"/>
    </xf>
    <xf numFmtId="0" fontId="25" fillId="5" borderId="7" xfId="29" applyFont="1" applyFill="1" applyBorder="1" applyAlignment="1" applyProtection="1">
      <alignment horizontal="center" vertical="top" wrapText="1"/>
    </xf>
    <xf numFmtId="0" fontId="25" fillId="5" borderId="0" xfId="29" applyFont="1" applyFill="1" applyBorder="1" applyAlignment="1" applyProtection="1">
      <alignment horizontal="center" vertical="top" wrapText="1"/>
    </xf>
    <xf numFmtId="0" fontId="25" fillId="5" borderId="38" xfId="29" applyFont="1" applyFill="1" applyBorder="1" applyAlignment="1" applyProtection="1">
      <alignment horizontal="center" vertical="top" wrapText="1"/>
    </xf>
    <xf numFmtId="0" fontId="25" fillId="5" borderId="24" xfId="29" applyFont="1" applyFill="1" applyBorder="1" applyAlignment="1" applyProtection="1">
      <alignment horizontal="center" vertical="top" wrapText="1"/>
    </xf>
    <xf numFmtId="0" fontId="25" fillId="5" borderId="49" xfId="29" applyFont="1" applyFill="1" applyBorder="1" applyAlignment="1" applyProtection="1">
      <alignment horizontal="center" vertical="top" wrapText="1"/>
    </xf>
    <xf numFmtId="0" fontId="25" fillId="5" borderId="30" xfId="29" applyFont="1" applyFill="1" applyBorder="1" applyAlignment="1" applyProtection="1">
      <alignment horizontal="center" vertical="center"/>
    </xf>
    <xf numFmtId="0" fontId="25" fillId="5" borderId="31" xfId="29" applyFont="1" applyFill="1" applyBorder="1" applyAlignment="1" applyProtection="1">
      <alignment horizontal="center" vertical="center"/>
    </xf>
    <xf numFmtId="0" fontId="25" fillId="5" borderId="42" xfId="29" applyFont="1" applyFill="1" applyBorder="1" applyAlignment="1" applyProtection="1">
      <alignment horizontal="center" vertical="center"/>
    </xf>
    <xf numFmtId="0" fontId="25" fillId="5" borderId="39" xfId="29" applyFont="1" applyFill="1" applyBorder="1" applyAlignment="1" applyProtection="1">
      <alignment horizontal="center" vertical="center"/>
    </xf>
    <xf numFmtId="0" fontId="25" fillId="5" borderId="39" xfId="31" applyFont="1" applyFill="1" applyBorder="1" applyAlignment="1" applyProtection="1">
      <alignment horizontal="center" vertical="center"/>
    </xf>
    <xf numFmtId="0" fontId="25" fillId="5" borderId="31" xfId="31" applyFont="1" applyFill="1" applyBorder="1" applyAlignment="1" applyProtection="1">
      <alignment horizontal="center" vertical="center"/>
    </xf>
    <xf numFmtId="0" fontId="25" fillId="5" borderId="32" xfId="31" applyFont="1" applyFill="1" applyBorder="1" applyAlignment="1" applyProtection="1">
      <alignment horizontal="center" vertical="center"/>
    </xf>
    <xf numFmtId="178" fontId="25" fillId="5" borderId="39" xfId="31" applyNumberFormat="1" applyFont="1" applyFill="1" applyBorder="1" applyAlignment="1" applyProtection="1">
      <alignment horizontal="right" vertical="center" shrinkToFit="1"/>
    </xf>
    <xf numFmtId="178" fontId="25" fillId="5" borderId="31" xfId="31" applyNumberFormat="1" applyFont="1" applyFill="1" applyBorder="1" applyAlignment="1" applyProtection="1">
      <alignment horizontal="right" vertical="center" shrinkToFit="1"/>
    </xf>
    <xf numFmtId="178" fontId="25" fillId="5" borderId="152" xfId="31" applyNumberFormat="1" applyFont="1" applyFill="1" applyBorder="1" applyAlignment="1" applyProtection="1">
      <alignment horizontal="right" vertical="center" shrinkToFit="1"/>
    </xf>
    <xf numFmtId="0" fontId="25" fillId="5" borderId="0" xfId="29" applyFont="1" applyFill="1" applyProtection="1">
      <alignment vertical="center"/>
    </xf>
    <xf numFmtId="178" fontId="25" fillId="5" borderId="153" xfId="31" applyNumberFormat="1" applyFont="1" applyFill="1" applyBorder="1" applyAlignment="1" applyProtection="1">
      <alignment horizontal="right" vertical="center" shrinkToFit="1"/>
    </xf>
    <xf numFmtId="178" fontId="25" fillId="5" borderId="154" xfId="31" applyNumberFormat="1" applyFont="1" applyFill="1" applyBorder="1" applyAlignment="1" applyProtection="1">
      <alignment horizontal="right" vertical="center" shrinkToFit="1"/>
    </xf>
    <xf numFmtId="178" fontId="25" fillId="5" borderId="155" xfId="31" applyNumberFormat="1" applyFont="1" applyFill="1" applyBorder="1" applyAlignment="1" applyProtection="1">
      <alignment horizontal="right" vertical="center" shrinkToFit="1"/>
    </xf>
    <xf numFmtId="178" fontId="25" fillId="5" borderId="156" xfId="31" applyNumberFormat="1" applyFont="1" applyFill="1" applyBorder="1" applyAlignment="1" applyProtection="1">
      <alignment horizontal="right" vertical="center" shrinkToFit="1"/>
    </xf>
    <xf numFmtId="0" fontId="25" fillId="5" borderId="11" xfId="29" applyFont="1" applyFill="1" applyBorder="1" applyAlignment="1" applyProtection="1">
      <alignment horizontal="center" vertical="center" textRotation="255" shrinkToFit="1"/>
    </xf>
    <xf numFmtId="0" fontId="25" fillId="5" borderId="45" xfId="29" applyFont="1" applyFill="1" applyBorder="1" applyAlignment="1" applyProtection="1">
      <alignment horizontal="center" vertical="center" textRotation="255" shrinkToFit="1"/>
    </xf>
    <xf numFmtId="0" fontId="25" fillId="5" borderId="7"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center" vertical="center" textRotation="255" shrinkToFit="1"/>
    </xf>
    <xf numFmtId="0" fontId="25" fillId="5" borderId="24" xfId="29" applyFont="1" applyFill="1" applyBorder="1" applyAlignment="1" applyProtection="1">
      <alignment horizontal="center" vertical="center" textRotation="255" shrinkToFit="1"/>
    </xf>
    <xf numFmtId="0" fontId="25" fillId="5" borderId="40" xfId="29" applyFont="1" applyFill="1" applyBorder="1" applyAlignment="1" applyProtection="1">
      <alignment horizontal="center" vertical="center" textRotation="255" shrinkToFit="1"/>
    </xf>
    <xf numFmtId="0" fontId="25" fillId="5" borderId="38" xfId="29" applyFont="1" applyFill="1" applyBorder="1" applyAlignment="1" applyProtection="1">
      <alignment horizontal="left" vertical="center"/>
    </xf>
    <xf numFmtId="178" fontId="25" fillId="5" borderId="61" xfId="30" applyNumberFormat="1" applyFont="1" applyFill="1" applyBorder="1" applyAlignment="1" applyProtection="1">
      <alignment horizontal="right" vertical="center" shrinkToFit="1"/>
    </xf>
    <xf numFmtId="178" fontId="25" fillId="5" borderId="0" xfId="30" applyNumberFormat="1" applyFont="1" applyFill="1" applyBorder="1" applyAlignment="1" applyProtection="1">
      <alignment horizontal="right" vertical="center" shrinkToFit="1"/>
    </xf>
    <xf numFmtId="178" fontId="25" fillId="5" borderId="79" xfId="30" applyNumberFormat="1" applyFont="1" applyFill="1" applyBorder="1" applyAlignment="1" applyProtection="1">
      <alignment horizontal="right" vertical="center" shrinkToFit="1"/>
    </xf>
    <xf numFmtId="178" fontId="25" fillId="5" borderId="82" xfId="30" applyNumberFormat="1" applyFont="1" applyFill="1" applyBorder="1" applyAlignment="1" applyProtection="1">
      <alignment horizontal="right" vertical="center" shrinkToFit="1"/>
    </xf>
    <xf numFmtId="190" fontId="25" fillId="5" borderId="82" xfId="30" applyNumberFormat="1" applyFont="1" applyFill="1" applyBorder="1" applyAlignment="1" applyProtection="1">
      <alignment horizontal="right" vertical="center" shrinkToFit="1"/>
    </xf>
    <xf numFmtId="190" fontId="25" fillId="5" borderId="0" xfId="30" applyNumberFormat="1" applyFont="1" applyFill="1" applyBorder="1" applyAlignment="1" applyProtection="1">
      <alignment horizontal="right" vertical="center" shrinkToFit="1"/>
    </xf>
    <xf numFmtId="190" fontId="25" fillId="5" borderId="65" xfId="30" applyNumberFormat="1" applyFont="1" applyFill="1" applyBorder="1" applyAlignment="1" applyProtection="1">
      <alignment horizontal="right" vertical="center" shrinkToFit="1"/>
    </xf>
    <xf numFmtId="0" fontId="25" fillId="5" borderId="41" xfId="29" applyFont="1" applyFill="1" applyBorder="1" applyAlignment="1" applyProtection="1">
      <alignment horizontal="center" vertical="center" textRotation="255" wrapText="1"/>
    </xf>
    <xf numFmtId="0" fontId="25" fillId="5" borderId="61" xfId="29" applyFont="1" applyFill="1" applyBorder="1" applyAlignment="1" applyProtection="1">
      <alignment horizontal="center" vertical="center" textRotation="255" wrapText="1"/>
    </xf>
    <xf numFmtId="0" fontId="25" fillId="5" borderId="37" xfId="29" applyFont="1" applyFill="1" applyBorder="1" applyAlignment="1" applyProtection="1">
      <alignment horizontal="center" vertical="center" textRotation="255" wrapText="1"/>
    </xf>
    <xf numFmtId="0" fontId="25" fillId="5" borderId="32" xfId="29" applyFont="1" applyFill="1" applyBorder="1" applyAlignment="1" applyProtection="1">
      <alignment horizontal="center" vertical="center"/>
    </xf>
    <xf numFmtId="0" fontId="25" fillId="5" borderId="11" xfId="29" applyFont="1" applyFill="1" applyBorder="1" applyAlignment="1" applyProtection="1">
      <alignment horizontal="center" vertical="top"/>
    </xf>
    <xf numFmtId="0" fontId="25" fillId="5" borderId="12" xfId="29" applyFont="1" applyFill="1" applyBorder="1" applyAlignment="1" applyProtection="1">
      <alignment horizontal="center" vertical="top"/>
    </xf>
    <xf numFmtId="0" fontId="25" fillId="5" borderId="45" xfId="29" applyFont="1" applyFill="1" applyBorder="1" applyAlignment="1" applyProtection="1">
      <alignment horizontal="center" vertical="top"/>
    </xf>
    <xf numFmtId="0" fontId="25" fillId="5" borderId="7" xfId="29" applyFont="1" applyFill="1" applyBorder="1" applyAlignment="1" applyProtection="1">
      <alignment horizontal="center" vertical="top"/>
    </xf>
    <xf numFmtId="0" fontId="25" fillId="5" borderId="0" xfId="29" applyFont="1" applyFill="1" applyBorder="1" applyAlignment="1" applyProtection="1">
      <alignment horizontal="center" vertical="top"/>
    </xf>
    <xf numFmtId="0" fontId="25" fillId="5" borderId="38" xfId="29" applyFont="1" applyFill="1" applyBorder="1" applyAlignment="1" applyProtection="1">
      <alignment horizontal="center" vertical="top"/>
    </xf>
    <xf numFmtId="0" fontId="25" fillId="5" borderId="24" xfId="29" applyFont="1" applyFill="1" applyBorder="1" applyAlignment="1" applyProtection="1">
      <alignment horizontal="center" vertical="top"/>
    </xf>
    <xf numFmtId="0" fontId="25" fillId="5" borderId="49" xfId="29" applyFont="1" applyFill="1" applyBorder="1" applyAlignment="1" applyProtection="1">
      <alignment horizontal="center" vertical="top"/>
    </xf>
    <xf numFmtId="0" fontId="25" fillId="5" borderId="34" xfId="29" applyFont="1" applyFill="1" applyBorder="1" applyAlignment="1" applyProtection="1">
      <alignment horizontal="center" vertical="center"/>
    </xf>
    <xf numFmtId="0" fontId="25" fillId="7" borderId="44" xfId="29" applyNumberFormat="1" applyFont="1" applyFill="1" applyBorder="1" applyAlignment="1" applyProtection="1">
      <alignment horizontal="left" vertical="center" shrinkToFit="1"/>
      <protection locked="0"/>
    </xf>
    <xf numFmtId="0" fontId="25" fillId="7" borderId="18" xfId="29" applyNumberFormat="1" applyFont="1" applyFill="1" applyBorder="1" applyAlignment="1" applyProtection="1">
      <alignment horizontal="left" vertical="center" shrinkToFit="1"/>
      <protection locked="0"/>
    </xf>
    <xf numFmtId="0" fontId="25" fillId="7" borderId="19" xfId="29" applyNumberFormat="1" applyFont="1" applyFill="1" applyBorder="1" applyAlignment="1" applyProtection="1">
      <alignment horizontal="left" vertical="center" shrinkToFit="1"/>
      <protection locked="0"/>
    </xf>
    <xf numFmtId="0" fontId="25" fillId="5" borderId="8" xfId="29" applyFont="1" applyFill="1" applyBorder="1" applyAlignment="1" applyProtection="1">
      <alignment horizontal="left" vertical="center" wrapText="1"/>
    </xf>
    <xf numFmtId="0" fontId="25" fillId="5" borderId="0" xfId="30" applyFont="1" applyFill="1" applyAlignment="1" applyProtection="1">
      <alignment horizontal="left" vertical="center"/>
    </xf>
    <xf numFmtId="0" fontId="25" fillId="5" borderId="24" xfId="29" applyFont="1" applyFill="1" applyBorder="1" applyAlignment="1" applyProtection="1">
      <alignment horizontal="center" vertical="center"/>
    </xf>
    <xf numFmtId="0" fontId="25" fillId="5" borderId="49" xfId="29" applyFont="1" applyFill="1" applyBorder="1" applyAlignment="1" applyProtection="1">
      <alignment horizontal="center" vertical="center"/>
    </xf>
    <xf numFmtId="0" fontId="25" fillId="5" borderId="64" xfId="29" applyFont="1" applyFill="1" applyBorder="1" applyAlignment="1" applyProtection="1">
      <alignment horizontal="center" vertical="center"/>
    </xf>
    <xf numFmtId="0" fontId="25" fillId="5" borderId="105" xfId="29" applyNumberFormat="1" applyFont="1" applyFill="1" applyBorder="1" applyAlignment="1" applyProtection="1">
      <alignment horizontal="left" vertical="center" shrinkToFit="1"/>
      <protection locked="0"/>
    </xf>
    <xf numFmtId="0" fontId="25" fillId="5" borderId="106" xfId="29" applyNumberFormat="1" applyFont="1" applyFill="1" applyBorder="1" applyAlignment="1" applyProtection="1">
      <alignment horizontal="left" vertical="center" shrinkToFit="1"/>
      <protection locked="0"/>
    </xf>
    <xf numFmtId="0" fontId="25" fillId="5" borderId="112" xfId="29" applyNumberFormat="1" applyFont="1" applyFill="1" applyBorder="1" applyAlignment="1" applyProtection="1">
      <alignment horizontal="left" vertical="center" shrinkToFit="1"/>
      <protection locked="0"/>
    </xf>
    <xf numFmtId="0" fontId="25" fillId="7" borderId="44" xfId="29" applyFont="1" applyFill="1" applyBorder="1" applyAlignment="1" applyProtection="1">
      <alignment horizontal="left" vertical="center" shrinkToFit="1"/>
      <protection locked="0"/>
    </xf>
    <xf numFmtId="0" fontId="25" fillId="7" borderId="18" xfId="29" applyFont="1" applyFill="1" applyBorder="1" applyAlignment="1" applyProtection="1">
      <alignment horizontal="left" vertical="center" shrinkToFit="1"/>
      <protection locked="0"/>
    </xf>
    <xf numFmtId="0" fontId="25" fillId="7" borderId="43" xfId="29" applyFont="1" applyFill="1" applyBorder="1" applyAlignment="1" applyProtection="1">
      <alignment horizontal="left" vertical="center" shrinkToFit="1"/>
      <protection locked="0"/>
    </xf>
    <xf numFmtId="178" fontId="25" fillId="7" borderId="144" xfId="29" applyNumberFormat="1" applyFont="1" applyFill="1" applyBorder="1" applyAlignment="1" applyProtection="1">
      <alignment horizontal="right" vertical="center" shrinkToFit="1"/>
      <protection locked="0"/>
    </xf>
    <xf numFmtId="178" fontId="25" fillId="7" borderId="145" xfId="29" applyNumberFormat="1" applyFont="1" applyFill="1" applyBorder="1" applyAlignment="1" applyProtection="1">
      <alignment horizontal="right" vertical="center" shrinkToFit="1"/>
      <protection locked="0"/>
    </xf>
    <xf numFmtId="178" fontId="25" fillId="7" borderId="146" xfId="29" applyNumberFormat="1" applyFont="1" applyFill="1" applyBorder="1" applyAlignment="1" applyProtection="1">
      <alignment horizontal="right" vertical="center" shrinkToFit="1"/>
      <protection locked="0"/>
    </xf>
    <xf numFmtId="178" fontId="25" fillId="7" borderId="44" xfId="29" applyNumberFormat="1" applyFont="1" applyFill="1" applyBorder="1" applyAlignment="1" applyProtection="1">
      <alignment horizontal="right" vertical="center" shrinkToFit="1"/>
      <protection locked="0"/>
    </xf>
    <xf numFmtId="178" fontId="25" fillId="7" borderId="18" xfId="29" applyNumberFormat="1" applyFont="1" applyFill="1" applyBorder="1" applyAlignment="1" applyProtection="1">
      <alignment horizontal="right" vertical="center" shrinkToFit="1"/>
      <protection locked="0"/>
    </xf>
    <xf numFmtId="178" fontId="25" fillId="7" borderId="43" xfId="29" applyNumberFormat="1" applyFont="1" applyFill="1" applyBorder="1" applyAlignment="1" applyProtection="1">
      <alignment horizontal="right" vertical="center" shrinkToFit="1"/>
      <protection locked="0"/>
    </xf>
    <xf numFmtId="0" fontId="25" fillId="5" borderId="105" xfId="29" applyFont="1" applyFill="1" applyBorder="1" applyAlignment="1" applyProtection="1">
      <alignment horizontal="left" vertical="center" shrinkToFit="1"/>
      <protection locked="0"/>
    </xf>
    <xf numFmtId="0" fontId="25" fillId="5" borderId="106" xfId="29" applyFont="1" applyFill="1" applyBorder="1" applyAlignment="1" applyProtection="1">
      <alignment horizontal="left" vertical="center" shrinkToFit="1"/>
      <protection locked="0"/>
    </xf>
    <xf numFmtId="0" fontId="25" fillId="5" borderId="107" xfId="29" applyFont="1" applyFill="1" applyBorder="1" applyAlignment="1" applyProtection="1">
      <alignment horizontal="left" vertical="center" shrinkToFit="1"/>
      <protection locked="0"/>
    </xf>
    <xf numFmtId="178" fontId="25" fillId="5" borderId="105" xfId="29" applyNumberFormat="1" applyFont="1" applyFill="1" applyBorder="1" applyAlignment="1" applyProtection="1">
      <alignment horizontal="right" vertical="center" shrinkToFit="1"/>
      <protection locked="0"/>
    </xf>
    <xf numFmtId="178" fontId="25" fillId="5" borderId="106" xfId="29" applyNumberFormat="1" applyFont="1" applyFill="1" applyBorder="1" applyAlignment="1" applyProtection="1">
      <alignment horizontal="right" vertical="center" shrinkToFit="1"/>
      <protection locked="0"/>
    </xf>
    <xf numFmtId="178" fontId="25" fillId="5" borderId="107" xfId="29" applyNumberFormat="1" applyFont="1" applyFill="1" applyBorder="1" applyAlignment="1" applyProtection="1">
      <alignment horizontal="right" vertical="center" shrinkToFit="1"/>
      <protection locked="0"/>
    </xf>
    <xf numFmtId="178" fontId="25" fillId="7" borderId="127" xfId="29" applyNumberFormat="1" applyFont="1" applyFill="1" applyBorder="1" applyAlignment="1" applyProtection="1">
      <alignment horizontal="right" vertical="center" shrinkToFit="1"/>
      <protection locked="0"/>
    </xf>
    <xf numFmtId="0" fontId="25" fillId="7" borderId="127" xfId="29" applyNumberFormat="1" applyFont="1" applyFill="1" applyBorder="1" applyAlignment="1" applyProtection="1">
      <alignment horizontal="left" vertical="center" shrinkToFit="1"/>
      <protection locked="0"/>
    </xf>
    <xf numFmtId="0" fontId="25" fillId="7" borderId="130" xfId="29" applyNumberFormat="1" applyFont="1" applyFill="1" applyBorder="1" applyAlignment="1" applyProtection="1">
      <alignment horizontal="left" vertical="center" shrinkToFit="1"/>
      <protection locked="0"/>
    </xf>
    <xf numFmtId="178" fontId="25" fillId="7" borderId="141" xfId="29" applyNumberFormat="1" applyFont="1" applyFill="1" applyBorder="1" applyAlignment="1" applyProtection="1">
      <alignment horizontal="right" vertical="center" shrinkToFit="1"/>
      <protection locked="0"/>
    </xf>
    <xf numFmtId="178" fontId="25" fillId="7" borderId="132" xfId="29" applyNumberFormat="1" applyFont="1" applyFill="1" applyBorder="1" applyAlignment="1" applyProtection="1">
      <alignment horizontal="right" vertical="center" shrinkToFit="1"/>
      <protection locked="0"/>
    </xf>
    <xf numFmtId="0" fontId="25" fillId="5" borderId="116" xfId="29" applyFont="1" applyFill="1" applyBorder="1" applyAlignment="1" applyProtection="1">
      <alignment horizontal="left" vertical="center" shrinkToFit="1"/>
      <protection locked="0"/>
    </xf>
    <xf numFmtId="0" fontId="25" fillId="5" borderId="117" xfId="29" applyFont="1" applyFill="1" applyBorder="1" applyAlignment="1" applyProtection="1">
      <alignment horizontal="left" vertical="center" shrinkToFit="1"/>
      <protection locked="0"/>
    </xf>
    <xf numFmtId="0" fontId="25" fillId="5" borderId="118" xfId="29" applyFont="1" applyFill="1" applyBorder="1" applyAlignment="1" applyProtection="1">
      <alignment horizontal="left" vertical="center" shrinkToFit="1"/>
      <protection locked="0"/>
    </xf>
    <xf numFmtId="178" fontId="25" fillId="5" borderId="119" xfId="29" applyNumberFormat="1" applyFont="1" applyFill="1" applyBorder="1" applyAlignment="1" applyProtection="1">
      <alignment horizontal="right" vertical="center" shrinkToFit="1"/>
      <protection locked="0"/>
    </xf>
    <xf numFmtId="178" fontId="25" fillId="5" borderId="120" xfId="29" applyNumberFormat="1" applyFont="1" applyFill="1" applyBorder="1" applyAlignment="1" applyProtection="1">
      <alignment horizontal="right" vertical="center" shrinkToFit="1"/>
      <protection locked="0"/>
    </xf>
    <xf numFmtId="0" fontId="25" fillId="5" borderId="120" xfId="29" applyNumberFormat="1" applyFont="1" applyFill="1" applyBorder="1" applyAlignment="1" applyProtection="1">
      <alignment horizontal="left" vertical="center" shrinkToFit="1"/>
      <protection locked="0"/>
    </xf>
    <xf numFmtId="0" fontId="25" fillId="5" borderId="125" xfId="29" applyNumberFormat="1" applyFont="1" applyFill="1" applyBorder="1" applyAlignment="1" applyProtection="1">
      <alignment horizontal="left" vertical="center" shrinkToFit="1"/>
      <protection locked="0"/>
    </xf>
    <xf numFmtId="178" fontId="25" fillId="0" borderId="109" xfId="29" applyNumberFormat="1" applyFont="1" applyBorder="1" applyAlignment="1" applyProtection="1">
      <alignment horizontal="right" vertical="center" shrinkToFit="1"/>
      <protection locked="0"/>
    </xf>
    <xf numFmtId="0" fontId="25" fillId="0" borderId="109" xfId="29" applyNumberFormat="1" applyFont="1" applyBorder="1" applyAlignment="1" applyProtection="1">
      <alignment horizontal="left" vertical="center" shrinkToFit="1"/>
      <protection locked="0"/>
    </xf>
    <xf numFmtId="0" fontId="25" fillId="0" borderId="114" xfId="29" applyNumberFormat="1" applyFont="1" applyBorder="1" applyAlignment="1" applyProtection="1">
      <alignment horizontal="left" vertical="center" shrinkToFit="1"/>
      <protection locked="0"/>
    </xf>
    <xf numFmtId="0" fontId="25" fillId="0" borderId="105" xfId="29" applyFont="1" applyBorder="1" applyAlignment="1" applyProtection="1">
      <alignment horizontal="left" vertical="center" shrinkToFit="1"/>
      <protection locked="0"/>
    </xf>
    <xf numFmtId="0" fontId="25" fillId="0" borderId="106" xfId="29" applyFont="1" applyBorder="1" applyAlignment="1" applyProtection="1">
      <alignment horizontal="left" vertical="center" shrinkToFit="1"/>
      <protection locked="0"/>
    </xf>
    <xf numFmtId="0" fontId="25" fillId="0" borderId="107" xfId="29" applyFont="1" applyBorder="1" applyAlignment="1" applyProtection="1">
      <alignment horizontal="left" vertical="center" shrinkToFit="1"/>
      <protection locked="0"/>
    </xf>
    <xf numFmtId="178" fontId="25" fillId="0" borderId="108" xfId="29" applyNumberFormat="1" applyFont="1" applyBorder="1" applyAlignment="1" applyProtection="1">
      <alignment horizontal="right" vertical="center" shrinkToFit="1"/>
      <protection locked="0"/>
    </xf>
    <xf numFmtId="178" fontId="25" fillId="0" borderId="105" xfId="29" applyNumberFormat="1" applyFont="1" applyBorder="1" applyAlignment="1" applyProtection="1">
      <alignment horizontal="right" vertical="center" shrinkToFit="1"/>
      <protection locked="0"/>
    </xf>
    <xf numFmtId="178" fontId="25" fillId="0" borderId="106" xfId="29" applyNumberFormat="1" applyFont="1" applyBorder="1" applyAlignment="1" applyProtection="1">
      <alignment horizontal="right" vertical="center" shrinkToFit="1"/>
      <protection locked="0"/>
    </xf>
    <xf numFmtId="178" fontId="25" fillId="0" borderId="113" xfId="29" applyNumberFormat="1" applyFont="1" applyBorder="1" applyAlignment="1" applyProtection="1">
      <alignment horizontal="right" vertical="center" shrinkToFit="1"/>
      <protection locked="0"/>
    </xf>
    <xf numFmtId="178" fontId="25" fillId="0" borderId="110" xfId="29" applyNumberFormat="1" applyFont="1" applyBorder="1" applyAlignment="1" applyProtection="1">
      <alignment horizontal="right" vertical="center" shrinkToFit="1"/>
      <protection locked="0"/>
    </xf>
    <xf numFmtId="178" fontId="25" fillId="0" borderId="95" xfId="29" applyNumberFormat="1" applyFont="1" applyBorder="1" applyAlignment="1" applyProtection="1">
      <alignment horizontal="right" vertical="center" shrinkToFit="1"/>
      <protection locked="0"/>
    </xf>
    <xf numFmtId="0" fontId="25" fillId="0" borderId="95" xfId="29" applyNumberFormat="1" applyFont="1" applyBorder="1" applyAlignment="1" applyProtection="1">
      <alignment horizontal="left" vertical="center" shrinkToFit="1"/>
      <protection locked="0"/>
    </xf>
    <xf numFmtId="0" fontId="25" fillId="0" borderId="101" xfId="29" applyNumberFormat="1" applyFont="1" applyBorder="1" applyAlignment="1" applyProtection="1">
      <alignment horizontal="left" vertical="center" shrinkToFit="1"/>
      <protection locked="0"/>
    </xf>
    <xf numFmtId="0" fontId="25" fillId="0" borderId="91" xfId="29" applyFont="1" applyBorder="1" applyAlignment="1" applyProtection="1">
      <alignment horizontal="left" vertical="center" shrinkToFit="1"/>
      <protection locked="0"/>
    </xf>
    <xf numFmtId="0" fontId="25" fillId="0" borderId="92" xfId="29" applyFont="1" applyBorder="1" applyAlignment="1" applyProtection="1">
      <alignment horizontal="left" vertical="center" shrinkToFit="1"/>
      <protection locked="0"/>
    </xf>
    <xf numFmtId="0" fontId="25" fillId="0" borderId="93" xfId="29" applyFont="1" applyBorder="1" applyAlignment="1" applyProtection="1">
      <alignment horizontal="left" vertical="center" shrinkToFit="1"/>
      <protection locked="0"/>
    </xf>
    <xf numFmtId="178" fontId="25" fillId="0" borderId="94" xfId="29" applyNumberFormat="1" applyFont="1" applyBorder="1" applyAlignment="1" applyProtection="1">
      <alignment horizontal="right" vertical="center" shrinkToFit="1"/>
      <protection locked="0"/>
    </xf>
    <xf numFmtId="178" fontId="25" fillId="0" borderId="105" xfId="32" applyNumberFormat="1" applyFont="1" applyBorder="1" applyAlignment="1" applyProtection="1">
      <alignment horizontal="right" vertical="center" shrinkToFit="1"/>
      <protection locked="0"/>
    </xf>
    <xf numFmtId="178" fontId="25" fillId="0" borderId="106" xfId="32" applyNumberFormat="1" applyFont="1" applyBorder="1" applyAlignment="1" applyProtection="1">
      <alignment horizontal="right" vertical="center" shrinkToFit="1"/>
      <protection locked="0"/>
    </xf>
    <xf numFmtId="178" fontId="25" fillId="0" borderId="107" xfId="32" applyNumberFormat="1" applyFont="1" applyBorder="1" applyAlignment="1" applyProtection="1">
      <alignment horizontal="right" vertical="center" shrinkToFit="1"/>
      <protection locked="0"/>
    </xf>
    <xf numFmtId="0" fontId="25" fillId="0" borderId="105" xfId="32" applyNumberFormat="1" applyFont="1" applyBorder="1" applyAlignment="1" applyProtection="1">
      <alignment horizontal="left" vertical="center" shrinkToFit="1"/>
      <protection locked="0"/>
    </xf>
    <xf numFmtId="0" fontId="25" fillId="0" borderId="106" xfId="32" applyNumberFormat="1" applyFont="1" applyBorder="1" applyAlignment="1" applyProtection="1">
      <alignment horizontal="left" vertical="center" shrinkToFit="1"/>
      <protection locked="0"/>
    </xf>
    <xf numFmtId="0" fontId="25" fillId="0" borderId="112" xfId="32" applyNumberFormat="1" applyFont="1" applyBorder="1" applyAlignment="1" applyProtection="1">
      <alignment horizontal="left" vertical="center" shrinkToFit="1"/>
      <protection locked="0"/>
    </xf>
    <xf numFmtId="0" fontId="25" fillId="6" borderId="36" xfId="29" applyFont="1" applyFill="1" applyBorder="1" applyAlignment="1" applyProtection="1">
      <alignment horizontal="center" vertical="center"/>
      <protection locked="0"/>
    </xf>
    <xf numFmtId="0" fontId="25" fillId="6" borderId="8" xfId="29" applyFont="1" applyFill="1" applyBorder="1" applyAlignment="1" applyProtection="1">
      <alignment horizontal="center" vertical="center"/>
      <protection locked="0"/>
    </xf>
    <xf numFmtId="0" fontId="25" fillId="6" borderId="23" xfId="29" applyFont="1" applyFill="1" applyBorder="1" applyAlignment="1" applyProtection="1">
      <alignment horizontal="center" vertical="center"/>
      <protection locked="0"/>
    </xf>
    <xf numFmtId="0" fontId="25" fillId="6" borderId="85" xfId="29" applyFont="1" applyFill="1" applyBorder="1" applyAlignment="1" applyProtection="1">
      <alignment horizontal="center" vertical="center"/>
      <protection locked="0"/>
    </xf>
    <xf numFmtId="0" fontId="25" fillId="6" borderId="86" xfId="29" applyFont="1" applyFill="1" applyBorder="1" applyAlignment="1" applyProtection="1">
      <alignment horizontal="center" vertical="center"/>
      <protection locked="0"/>
    </xf>
    <xf numFmtId="0" fontId="25" fillId="6" borderId="87" xfId="29" applyFont="1" applyFill="1" applyBorder="1" applyAlignment="1" applyProtection="1">
      <alignment horizontal="center" vertical="center"/>
      <protection locked="0"/>
    </xf>
    <xf numFmtId="0" fontId="25" fillId="6" borderId="57" xfId="29" applyFont="1" applyFill="1" applyBorder="1" applyAlignment="1" applyProtection="1">
      <alignment horizontal="center" vertical="center" wrapText="1"/>
      <protection locked="0"/>
    </xf>
    <xf numFmtId="0" fontId="25" fillId="6" borderId="8" xfId="29" applyFont="1" applyFill="1" applyBorder="1" applyAlignment="1" applyProtection="1">
      <alignment horizontal="center" vertical="center" wrapText="1"/>
      <protection locked="0"/>
    </xf>
    <xf numFmtId="0" fontId="25" fillId="6" borderId="23" xfId="29" applyFont="1" applyFill="1" applyBorder="1" applyAlignment="1" applyProtection="1">
      <alignment horizontal="center" vertical="center" wrapText="1"/>
      <protection locked="0"/>
    </xf>
    <xf numFmtId="0" fontId="25" fillId="6" borderId="88" xfId="29" applyFont="1" applyFill="1" applyBorder="1" applyAlignment="1" applyProtection="1">
      <alignment horizontal="center" vertical="center" wrapText="1"/>
      <protection locked="0"/>
    </xf>
    <xf numFmtId="0" fontId="25" fillId="6" borderId="86" xfId="29" applyFont="1" applyFill="1" applyBorder="1" applyAlignment="1" applyProtection="1">
      <alignment horizontal="center" vertical="center" wrapText="1"/>
      <protection locked="0"/>
    </xf>
    <xf numFmtId="0" fontId="25" fillId="6" borderId="87" xfId="29" applyFont="1" applyFill="1" applyBorder="1" applyAlignment="1" applyProtection="1">
      <alignment horizontal="center" vertical="center" wrapText="1"/>
      <protection locked="0"/>
    </xf>
    <xf numFmtId="0" fontId="25" fillId="6" borderId="57" xfId="29" applyFont="1" applyFill="1" applyBorder="1" applyAlignment="1" applyProtection="1">
      <alignment horizontal="center" vertical="center" wrapText="1" shrinkToFit="1"/>
      <protection locked="0"/>
    </xf>
    <xf numFmtId="0" fontId="25" fillId="6" borderId="8" xfId="29" applyFont="1" applyFill="1" applyBorder="1" applyAlignment="1" applyProtection="1">
      <alignment horizontal="center" vertical="center" shrinkToFit="1"/>
      <protection locked="0"/>
    </xf>
    <xf numFmtId="0" fontId="25" fillId="6" borderId="23"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shrinkToFit="1"/>
      <protection locked="0"/>
    </xf>
    <xf numFmtId="0" fontId="25" fillId="6" borderId="86" xfId="29" applyFont="1" applyFill="1" applyBorder="1" applyAlignment="1" applyProtection="1">
      <alignment horizontal="center" vertical="center" shrinkToFit="1"/>
      <protection locked="0"/>
    </xf>
    <xf numFmtId="0" fontId="25" fillId="6" borderId="87" xfId="29" applyFont="1" applyFill="1" applyBorder="1" applyAlignment="1" applyProtection="1">
      <alignment horizontal="center" vertical="center" shrinkToFit="1"/>
      <protection locked="0"/>
    </xf>
    <xf numFmtId="0" fontId="25" fillId="6" borderId="88" xfId="29" applyFont="1" applyFill="1" applyBorder="1" applyAlignment="1" applyProtection="1">
      <alignment horizontal="center" vertical="center"/>
      <protection locked="0"/>
    </xf>
    <xf numFmtId="0" fontId="25" fillId="0" borderId="105" xfId="32" applyFont="1" applyBorder="1" applyAlignment="1" applyProtection="1">
      <alignment horizontal="left" vertical="center" shrinkToFit="1"/>
      <protection locked="0"/>
    </xf>
    <xf numFmtId="0" fontId="25" fillId="0" borderId="106" xfId="32" applyFont="1" applyBorder="1" applyAlignment="1" applyProtection="1">
      <alignment horizontal="left" vertical="center" shrinkToFit="1"/>
      <protection locked="0"/>
    </xf>
    <xf numFmtId="0" fontId="25" fillId="0" borderId="107" xfId="32" applyFont="1" applyBorder="1" applyAlignment="1" applyProtection="1">
      <alignment horizontal="left" vertical="center" shrinkToFit="1"/>
      <protection locked="0"/>
    </xf>
    <xf numFmtId="0" fontId="25" fillId="6" borderId="9" xfId="29" applyFont="1" applyFill="1" applyBorder="1" applyAlignment="1" applyProtection="1">
      <alignment horizontal="center" vertical="center" wrapText="1"/>
      <protection locked="0"/>
    </xf>
    <xf numFmtId="0" fontId="25" fillId="6" borderId="89" xfId="29" applyFont="1" applyFill="1" applyBorder="1" applyAlignment="1" applyProtection="1">
      <alignment horizontal="center" vertical="center" wrapText="1"/>
      <protection locked="0"/>
    </xf>
    <xf numFmtId="178" fontId="25" fillId="5" borderId="140" xfId="30" applyNumberFormat="1" applyFont="1" applyFill="1" applyBorder="1" applyAlignment="1" applyProtection="1">
      <alignment horizontal="right" vertical="center" shrinkToFit="1"/>
      <protection locked="0"/>
    </xf>
    <xf numFmtId="178" fontId="25" fillId="5" borderId="109" xfId="30" applyNumberFormat="1" applyFont="1" applyFill="1" applyBorder="1" applyAlignment="1" applyProtection="1">
      <alignment horizontal="right" vertical="center" shrinkToFit="1"/>
      <protection locked="0"/>
    </xf>
    <xf numFmtId="178" fontId="25" fillId="5" borderId="114" xfId="30" applyNumberFormat="1" applyFont="1" applyFill="1" applyBorder="1" applyAlignment="1" applyProtection="1">
      <alignment horizontal="right" vertical="center" shrinkToFit="1"/>
      <protection locked="0"/>
    </xf>
    <xf numFmtId="178" fontId="25" fillId="5" borderId="113" xfId="30" applyNumberFormat="1" applyFont="1" applyFill="1" applyBorder="1" applyAlignment="1" applyProtection="1">
      <alignment horizontal="right" vertical="center" shrinkToFit="1"/>
      <protection locked="0"/>
    </xf>
    <xf numFmtId="190" fontId="25" fillId="5" borderId="109" xfId="30" applyNumberFormat="1" applyFont="1" applyFill="1" applyBorder="1" applyAlignment="1" applyProtection="1">
      <alignment horizontal="right" vertical="center" shrinkToFit="1"/>
      <protection locked="0"/>
    </xf>
    <xf numFmtId="190" fontId="25" fillId="7" borderId="132" xfId="29" applyNumberFormat="1" applyFont="1" applyFill="1" applyBorder="1" applyAlignment="1" applyProtection="1">
      <alignment horizontal="right" vertical="center" shrinkToFit="1"/>
      <protection locked="0"/>
    </xf>
    <xf numFmtId="178" fontId="25" fillId="7" borderId="17" xfId="29" applyNumberFormat="1" applyFont="1" applyFill="1" applyBorder="1" applyAlignment="1" applyProtection="1">
      <alignment horizontal="right" vertical="center" shrinkToFit="1"/>
      <protection locked="0"/>
    </xf>
    <xf numFmtId="178" fontId="25" fillId="7" borderId="19" xfId="29" applyNumberFormat="1" applyFont="1" applyFill="1" applyBorder="1" applyAlignment="1" applyProtection="1">
      <alignment horizontal="right" vertical="center" shrinkToFit="1"/>
      <protection locked="0"/>
    </xf>
    <xf numFmtId="178" fontId="25" fillId="7" borderId="142" xfId="29" applyNumberFormat="1" applyFont="1" applyFill="1" applyBorder="1" applyAlignment="1" applyProtection="1">
      <alignment horizontal="right" vertical="center" shrinkToFit="1"/>
      <protection locked="0"/>
    </xf>
    <xf numFmtId="178" fontId="25" fillId="7" borderId="129" xfId="29" applyNumberFormat="1" applyFont="1" applyFill="1" applyBorder="1" applyAlignment="1" applyProtection="1">
      <alignment horizontal="right" vertical="center" shrinkToFit="1"/>
      <protection locked="0"/>
    </xf>
    <xf numFmtId="178" fontId="25" fillId="7" borderId="130" xfId="29" applyNumberFormat="1" applyFont="1" applyFill="1" applyBorder="1" applyAlignment="1" applyProtection="1">
      <alignment horizontal="right" vertical="center" shrinkToFit="1"/>
      <protection locked="0"/>
    </xf>
    <xf numFmtId="178" fontId="25" fillId="7" borderId="131" xfId="29" applyNumberFormat="1" applyFont="1" applyFill="1" applyBorder="1" applyAlignment="1" applyProtection="1">
      <alignment horizontal="right" vertical="center" shrinkToFit="1"/>
      <protection locked="0"/>
    </xf>
    <xf numFmtId="0" fontId="28" fillId="5" borderId="109" xfId="30" applyFont="1" applyFill="1" applyBorder="1" applyAlignment="1" applyProtection="1">
      <alignment horizontal="left" vertical="center" shrinkToFit="1"/>
      <protection locked="0"/>
    </xf>
    <xf numFmtId="0" fontId="28" fillId="5" borderId="114" xfId="30" applyFont="1" applyFill="1" applyBorder="1" applyAlignment="1" applyProtection="1">
      <alignment horizontal="left" vertical="center" shrinkToFit="1"/>
      <protection locked="0"/>
    </xf>
    <xf numFmtId="0" fontId="25" fillId="0" borderId="58" xfId="29" applyFont="1" applyBorder="1" applyAlignment="1" applyProtection="1">
      <alignment horizontal="center" vertical="center" shrinkToFit="1"/>
      <protection locked="0"/>
    </xf>
    <xf numFmtId="0" fontId="25" fillId="0" borderId="25" xfId="29" applyFont="1" applyBorder="1" applyAlignment="1" applyProtection="1">
      <alignment horizontal="center" vertical="center"/>
      <protection locked="0"/>
    </xf>
    <xf numFmtId="0" fontId="25" fillId="0" borderId="26" xfId="29" applyFont="1" applyBorder="1" applyAlignment="1" applyProtection="1">
      <alignment horizontal="center" vertical="center"/>
      <protection locked="0"/>
    </xf>
    <xf numFmtId="0" fontId="25" fillId="5" borderId="105" xfId="30" applyFont="1" applyFill="1" applyBorder="1" applyAlignment="1" applyProtection="1">
      <alignment horizontal="left" vertical="center" shrinkToFit="1"/>
      <protection locked="0"/>
    </xf>
    <xf numFmtId="0" fontId="25" fillId="5" borderId="106" xfId="30" applyFont="1" applyFill="1" applyBorder="1" applyAlignment="1" applyProtection="1">
      <alignment horizontal="left" vertical="center" shrinkToFit="1"/>
      <protection locked="0"/>
    </xf>
    <xf numFmtId="0" fontId="25" fillId="5" borderId="107" xfId="30" applyFont="1" applyFill="1" applyBorder="1" applyAlignment="1" applyProtection="1">
      <alignment horizontal="left" vertical="center" shrinkToFit="1"/>
      <protection locked="0"/>
    </xf>
    <xf numFmtId="178" fontId="25" fillId="5" borderId="108" xfId="30" applyNumberFormat="1" applyFont="1" applyFill="1" applyBorder="1" applyAlignment="1" applyProtection="1">
      <alignment horizontal="right" vertical="center" shrinkToFit="1"/>
      <protection locked="0"/>
    </xf>
    <xf numFmtId="178" fontId="25" fillId="5" borderId="110" xfId="30" applyNumberFormat="1" applyFont="1" applyFill="1" applyBorder="1" applyAlignment="1" applyProtection="1">
      <alignment horizontal="right" vertical="center" shrinkToFit="1"/>
      <protection locked="0"/>
    </xf>
    <xf numFmtId="0" fontId="25" fillId="0" borderId="109" xfId="29" applyFont="1" applyBorder="1" applyAlignment="1" applyProtection="1">
      <alignment horizontal="left" vertical="center" shrinkToFit="1"/>
      <protection locked="0"/>
    </xf>
    <xf numFmtId="0" fontId="25" fillId="0" borderId="114" xfId="29" applyFont="1" applyBorder="1" applyAlignment="1" applyProtection="1">
      <alignment horizontal="left" vertical="center" shrinkToFit="1"/>
      <protection locked="0"/>
    </xf>
    <xf numFmtId="0" fontId="25" fillId="0" borderId="105" xfId="31" applyFont="1" applyBorder="1" applyAlignment="1" applyProtection="1">
      <alignment horizontal="left" vertical="center" shrinkToFit="1"/>
      <protection locked="0"/>
    </xf>
    <xf numFmtId="0" fontId="25" fillId="0" borderId="106" xfId="31" applyFont="1" applyBorder="1" applyAlignment="1" applyProtection="1">
      <alignment horizontal="left" vertical="center" shrinkToFit="1"/>
      <protection locked="0"/>
    </xf>
    <xf numFmtId="0" fontId="25" fillId="0" borderId="107" xfId="31" applyFont="1" applyBorder="1" applyAlignment="1" applyProtection="1">
      <alignment horizontal="left" vertical="center" shrinkToFit="1"/>
      <protection locked="0"/>
    </xf>
    <xf numFmtId="178" fontId="25" fillId="0" borderId="140" xfId="31" applyNumberFormat="1" applyFont="1" applyBorder="1" applyAlignment="1" applyProtection="1">
      <alignment horizontal="right" vertical="center" shrinkToFit="1"/>
      <protection locked="0"/>
    </xf>
    <xf numFmtId="178" fontId="25" fillId="0" borderId="109" xfId="31" applyNumberFormat="1" applyFont="1" applyBorder="1" applyAlignment="1" applyProtection="1">
      <alignment horizontal="right" vertical="center" shrinkToFit="1"/>
      <protection locked="0"/>
    </xf>
    <xf numFmtId="178" fontId="25" fillId="0" borderId="114" xfId="31" applyNumberFormat="1" applyFont="1" applyBorder="1" applyAlignment="1" applyProtection="1">
      <alignment horizontal="right" vertical="center" shrinkToFit="1"/>
      <protection locked="0"/>
    </xf>
    <xf numFmtId="190" fontId="25" fillId="0" borderId="109" xfId="29" applyNumberFormat="1" applyFont="1" applyBorder="1" applyAlignment="1" applyProtection="1">
      <alignment horizontal="right" vertical="center" shrinkToFit="1"/>
      <protection locked="0"/>
    </xf>
    <xf numFmtId="178" fontId="25" fillId="0" borderId="108" xfId="31" applyNumberFormat="1" applyFont="1" applyBorder="1" applyAlignment="1" applyProtection="1">
      <alignment horizontal="right" vertical="center" shrinkToFit="1"/>
      <protection locked="0"/>
    </xf>
    <xf numFmtId="178" fontId="25" fillId="0" borderId="110" xfId="31" applyNumberFormat="1" applyFont="1" applyBorder="1" applyAlignment="1" applyProtection="1">
      <alignment horizontal="right" vertical="center" shrinkToFit="1"/>
      <protection locked="0"/>
    </xf>
    <xf numFmtId="178" fontId="25" fillId="0" borderId="135" xfId="29" applyNumberFormat="1" applyFont="1" applyBorder="1" applyAlignment="1" applyProtection="1">
      <alignment horizontal="right" vertical="center" shrinkToFit="1"/>
      <protection locked="0"/>
    </xf>
    <xf numFmtId="190" fontId="25" fillId="0" borderId="135" xfId="29" applyNumberFormat="1" applyFont="1" applyBorder="1" applyAlignment="1" applyProtection="1">
      <alignment horizontal="right" vertical="center" shrinkToFit="1"/>
      <protection locked="0"/>
    </xf>
    <xf numFmtId="0" fontId="25" fillId="0" borderId="135" xfId="29" applyFont="1" applyBorder="1" applyAlignment="1" applyProtection="1">
      <alignment horizontal="left" vertical="center" shrinkToFit="1"/>
      <protection locked="0"/>
    </xf>
    <xf numFmtId="0" fontId="25" fillId="0" borderId="138" xfId="29" applyFont="1" applyBorder="1" applyAlignment="1" applyProtection="1">
      <alignment horizontal="left" vertical="center" shrinkToFit="1"/>
      <protection locked="0"/>
    </xf>
    <xf numFmtId="0" fontId="25" fillId="0" borderId="91" xfId="31" applyFont="1" applyBorder="1" applyAlignment="1" applyProtection="1">
      <alignment horizontal="left" vertical="center" shrinkToFit="1"/>
      <protection locked="0"/>
    </xf>
    <xf numFmtId="0" fontId="25" fillId="0" borderId="92" xfId="31" applyFont="1" applyBorder="1" applyAlignment="1" applyProtection="1">
      <alignment horizontal="left" vertical="center" shrinkToFit="1"/>
      <protection locked="0"/>
    </xf>
    <xf numFmtId="0" fontId="25" fillId="0" borderId="93" xfId="31" applyFont="1" applyBorder="1" applyAlignment="1" applyProtection="1">
      <alignment horizontal="left" vertical="center" shrinkToFit="1"/>
      <protection locked="0"/>
    </xf>
    <xf numFmtId="178" fontId="25" fillId="0" borderId="134" xfId="31" applyNumberFormat="1" applyFont="1" applyBorder="1" applyAlignment="1" applyProtection="1">
      <alignment horizontal="right" vertical="center" shrinkToFit="1"/>
      <protection locked="0"/>
    </xf>
    <xf numFmtId="178" fontId="25" fillId="0" borderId="135" xfId="31" applyNumberFormat="1" applyFont="1" applyBorder="1" applyAlignment="1" applyProtection="1">
      <alignment horizontal="right" vertical="center" shrinkToFit="1"/>
      <protection locked="0"/>
    </xf>
    <xf numFmtId="178" fontId="25" fillId="0" borderId="136" xfId="31" applyNumberFormat="1" applyFont="1" applyBorder="1" applyAlignment="1" applyProtection="1">
      <alignment horizontal="right" vertical="center" shrinkToFit="1"/>
      <protection locked="0"/>
    </xf>
    <xf numFmtId="178" fontId="25" fillId="0" borderId="137" xfId="31" applyNumberFormat="1" applyFont="1" applyBorder="1" applyAlignment="1" applyProtection="1">
      <alignment horizontal="right" vertical="center" shrinkToFit="1"/>
      <protection locked="0"/>
    </xf>
    <xf numFmtId="178" fontId="25" fillId="0" borderId="138" xfId="31" applyNumberFormat="1" applyFont="1" applyBorder="1" applyAlignment="1" applyProtection="1">
      <alignment horizontal="right" vertical="center" shrinkToFit="1"/>
      <protection locked="0"/>
    </xf>
    <xf numFmtId="178" fontId="25" fillId="0" borderId="139" xfId="29" applyNumberFormat="1" applyFont="1" applyBorder="1" applyAlignment="1" applyProtection="1">
      <alignment horizontal="right" vertical="center" shrinkToFit="1"/>
      <protection locked="0"/>
    </xf>
    <xf numFmtId="0" fontId="25" fillId="6" borderId="36" xfId="29" applyFont="1" applyFill="1" applyBorder="1" applyAlignment="1" applyProtection="1">
      <alignment horizontal="center" vertical="center" wrapText="1" shrinkToFit="1"/>
      <protection locked="0"/>
    </xf>
    <xf numFmtId="0" fontId="25" fillId="6" borderId="9" xfId="29" applyFont="1" applyFill="1" applyBorder="1" applyAlignment="1" applyProtection="1">
      <alignment horizontal="center" vertical="center" shrinkToFit="1"/>
      <protection locked="0"/>
    </xf>
    <xf numFmtId="0" fontId="25" fillId="6" borderId="85" xfId="29" applyFont="1" applyFill="1" applyBorder="1" applyAlignment="1" applyProtection="1">
      <alignment horizontal="center" vertical="center" shrinkToFit="1"/>
      <protection locked="0"/>
    </xf>
    <xf numFmtId="0" fontId="25" fillId="6" borderId="89" xfId="29" applyFont="1" applyFill="1" applyBorder="1" applyAlignment="1" applyProtection="1">
      <alignment horizontal="center" vertical="center" shrinkToFit="1"/>
      <protection locked="0"/>
    </xf>
    <xf numFmtId="0" fontId="25" fillId="5" borderId="67" xfId="29" applyFont="1" applyFill="1" applyBorder="1" applyAlignment="1" applyProtection="1">
      <alignment horizontal="left" vertical="center"/>
    </xf>
    <xf numFmtId="0" fontId="25" fillId="5" borderId="8" xfId="29" applyFont="1" applyFill="1" applyBorder="1" applyAlignment="1" applyProtection="1">
      <alignment horizontal="left" vertical="center"/>
    </xf>
    <xf numFmtId="178" fontId="25" fillId="7" borderId="17" xfId="32" applyNumberFormat="1" applyFont="1" applyFill="1" applyBorder="1" applyAlignment="1" applyProtection="1">
      <alignment horizontal="right" vertical="center" shrinkToFit="1"/>
      <protection locked="0"/>
    </xf>
    <xf numFmtId="178" fontId="25" fillId="7" borderId="18" xfId="32" applyNumberFormat="1" applyFont="1" applyFill="1" applyBorder="1" applyAlignment="1" applyProtection="1">
      <alignment horizontal="right" vertical="center" shrinkToFit="1"/>
      <protection locked="0"/>
    </xf>
    <xf numFmtId="178" fontId="25" fillId="7" borderId="19" xfId="32" applyNumberFormat="1" applyFont="1" applyFill="1" applyBorder="1" applyAlignment="1" applyProtection="1">
      <alignment horizontal="right" vertical="center" shrinkToFit="1"/>
      <protection locked="0"/>
    </xf>
    <xf numFmtId="178" fontId="25" fillId="7" borderId="126" xfId="32" applyNumberFormat="1" applyFont="1" applyFill="1" applyBorder="1" applyAlignment="1" applyProtection="1">
      <alignment horizontal="right" vertical="center" shrinkToFit="1"/>
      <protection locked="0"/>
    </xf>
    <xf numFmtId="178" fontId="25" fillId="7" borderId="127" xfId="32" applyNumberFormat="1" applyFont="1" applyFill="1" applyBorder="1" applyAlignment="1" applyProtection="1">
      <alignment horizontal="right" vertical="center" shrinkToFit="1"/>
      <protection locked="0"/>
    </xf>
    <xf numFmtId="178" fontId="25" fillId="7" borderId="128" xfId="32" applyNumberFormat="1" applyFont="1" applyFill="1" applyBorder="1" applyAlignment="1" applyProtection="1">
      <alignment horizontal="right" vertical="center" shrinkToFit="1"/>
      <protection locked="0"/>
    </xf>
    <xf numFmtId="178" fontId="25" fillId="7" borderId="129" xfId="32" applyNumberFormat="1" applyFont="1" applyFill="1" applyBorder="1" applyAlignment="1" applyProtection="1">
      <alignment horizontal="right" vertical="center" shrinkToFit="1"/>
      <protection locked="0"/>
    </xf>
    <xf numFmtId="178" fontId="25" fillId="7" borderId="130" xfId="32" applyNumberFormat="1" applyFont="1" applyFill="1" applyBorder="1" applyAlignment="1" applyProtection="1">
      <alignment horizontal="right" vertical="center" shrinkToFit="1"/>
      <protection locked="0"/>
    </xf>
    <xf numFmtId="178" fontId="25" fillId="7" borderId="131" xfId="32" applyNumberFormat="1" applyFont="1" applyFill="1" applyBorder="1" applyAlignment="1" applyProtection="1">
      <alignment horizontal="right" vertical="center" shrinkToFit="1"/>
      <protection locked="0"/>
    </xf>
    <xf numFmtId="178" fontId="25" fillId="7" borderId="132" xfId="32" applyNumberFormat="1" applyFont="1" applyFill="1" applyBorder="1" applyAlignment="1" applyProtection="1">
      <alignment horizontal="right" vertical="center" shrinkToFit="1"/>
      <protection locked="0"/>
    </xf>
    <xf numFmtId="0" fontId="25" fillId="7" borderId="127" xfId="32" applyNumberFormat="1" applyFont="1" applyFill="1" applyBorder="1" applyAlignment="1" applyProtection="1">
      <alignment horizontal="left" vertical="center" shrinkToFit="1"/>
      <protection locked="0"/>
    </xf>
    <xf numFmtId="0" fontId="25" fillId="7" borderId="130" xfId="32" applyNumberFormat="1" applyFont="1" applyFill="1" applyBorder="1" applyAlignment="1" applyProtection="1">
      <alignment horizontal="left" vertical="center" shrinkToFit="1"/>
      <protection locked="0"/>
    </xf>
    <xf numFmtId="178" fontId="25" fillId="0" borderId="124" xfId="32" applyNumberFormat="1" applyFont="1" applyBorder="1" applyAlignment="1" applyProtection="1">
      <alignment horizontal="right" vertical="center" shrinkToFit="1"/>
      <protection locked="0"/>
    </xf>
    <xf numFmtId="178" fontId="25" fillId="0" borderId="120" xfId="32" applyNumberFormat="1" applyFont="1" applyBorder="1" applyAlignment="1" applyProtection="1">
      <alignment horizontal="right" vertical="center" shrinkToFit="1"/>
      <protection locked="0"/>
    </xf>
    <xf numFmtId="0" fontId="25" fillId="0" borderId="120" xfId="32" applyNumberFormat="1" applyFont="1" applyBorder="1" applyAlignment="1" applyProtection="1">
      <alignment horizontal="left" vertical="center" shrinkToFit="1"/>
      <protection locked="0"/>
    </xf>
    <xf numFmtId="0" fontId="25" fillId="0" borderId="125" xfId="32" applyNumberFormat="1" applyFont="1" applyBorder="1" applyAlignment="1" applyProtection="1">
      <alignment horizontal="left" vertical="center" shrinkToFit="1"/>
      <protection locked="0"/>
    </xf>
    <xf numFmtId="0" fontId="25" fillId="0" borderId="116" xfId="31" applyFont="1" applyBorder="1" applyAlignment="1" applyProtection="1">
      <alignment horizontal="left" vertical="center" shrinkToFit="1"/>
      <protection locked="0"/>
    </xf>
    <xf numFmtId="0" fontId="25" fillId="0" borderId="117" xfId="31" applyFont="1" applyBorder="1" applyAlignment="1" applyProtection="1">
      <alignment horizontal="left" vertical="center" shrinkToFit="1"/>
      <protection locked="0"/>
    </xf>
    <xf numFmtId="0" fontId="25" fillId="0" borderId="118" xfId="31" applyFont="1" applyBorder="1" applyAlignment="1" applyProtection="1">
      <alignment horizontal="left" vertical="center" shrinkToFit="1"/>
      <protection locked="0"/>
    </xf>
    <xf numFmtId="178" fontId="25" fillId="0" borderId="119" xfId="31" applyNumberFormat="1" applyFont="1" applyBorder="1" applyAlignment="1" applyProtection="1">
      <alignment horizontal="right" vertical="center" shrinkToFit="1"/>
      <protection locked="0"/>
    </xf>
    <xf numFmtId="178" fontId="25" fillId="0" borderId="120" xfId="31" applyNumberFormat="1" applyFont="1" applyBorder="1" applyAlignment="1" applyProtection="1">
      <alignment horizontal="right" vertical="center" shrinkToFit="1"/>
      <protection locked="0"/>
    </xf>
    <xf numFmtId="178" fontId="25" fillId="0" borderId="121" xfId="31" applyNumberFormat="1" applyFont="1" applyBorder="1" applyAlignment="1" applyProtection="1">
      <alignment horizontal="right" vertical="center" shrinkToFit="1"/>
      <protection locked="0"/>
    </xf>
    <xf numFmtId="178" fontId="25" fillId="0" borderId="122" xfId="31" applyNumberFormat="1" applyFont="1" applyBorder="1" applyAlignment="1" applyProtection="1">
      <alignment horizontal="right" vertical="center" shrinkToFit="1"/>
      <protection locked="0"/>
    </xf>
    <xf numFmtId="178" fontId="25" fillId="0" borderId="117" xfId="31" applyNumberFormat="1" applyFont="1" applyBorder="1" applyAlignment="1" applyProtection="1">
      <alignment horizontal="right" vertical="center" shrinkToFit="1"/>
      <protection locked="0"/>
    </xf>
    <xf numFmtId="178" fontId="25" fillId="0" borderId="123" xfId="31" applyNumberFormat="1" applyFont="1" applyBorder="1" applyAlignment="1" applyProtection="1">
      <alignment horizontal="right" vertical="center" shrinkToFit="1"/>
      <protection locked="0"/>
    </xf>
    <xf numFmtId="0" fontId="25" fillId="0" borderId="109" xfId="32" applyNumberFormat="1" applyFont="1" applyBorder="1" applyAlignment="1" applyProtection="1">
      <alignment horizontal="left" vertical="center" shrinkToFit="1"/>
      <protection locked="0"/>
    </xf>
    <xf numFmtId="0" fontId="25" fillId="0" borderId="114" xfId="32" applyNumberFormat="1" applyFont="1" applyBorder="1" applyAlignment="1" applyProtection="1">
      <alignment horizontal="left" vertical="center" shrinkToFit="1"/>
      <protection locked="0"/>
    </xf>
    <xf numFmtId="178" fontId="25" fillId="0" borderId="111" xfId="31" applyNumberFormat="1" applyFont="1" applyBorder="1" applyAlignment="1" applyProtection="1">
      <alignment horizontal="right" vertical="center" shrinkToFit="1"/>
      <protection locked="0"/>
    </xf>
    <xf numFmtId="178" fontId="25" fillId="0" borderId="106" xfId="31" applyNumberFormat="1" applyFont="1" applyBorder="1" applyAlignment="1" applyProtection="1">
      <alignment horizontal="right" vertical="center" shrinkToFit="1"/>
      <protection locked="0"/>
    </xf>
    <xf numFmtId="178" fontId="25" fillId="0" borderId="112" xfId="31" applyNumberFormat="1" applyFont="1" applyBorder="1" applyAlignment="1" applyProtection="1">
      <alignment horizontal="right" vertical="center" shrinkToFit="1"/>
      <protection locked="0"/>
    </xf>
    <xf numFmtId="178" fontId="25" fillId="0" borderId="113" xfId="32" applyNumberFormat="1" applyFont="1" applyBorder="1" applyAlignment="1" applyProtection="1">
      <alignment horizontal="right" vertical="center" shrinkToFit="1"/>
      <protection locked="0"/>
    </xf>
    <xf numFmtId="178" fontId="25" fillId="0" borderId="109" xfId="32" applyNumberFormat="1" applyFont="1" applyBorder="1" applyAlignment="1" applyProtection="1">
      <alignment horizontal="right" vertical="center" shrinkToFit="1"/>
      <protection locked="0"/>
    </xf>
    <xf numFmtId="178" fontId="25" fillId="0" borderId="91" xfId="32" applyNumberFormat="1" applyFont="1" applyBorder="1" applyAlignment="1" applyProtection="1">
      <alignment horizontal="right" vertical="center" shrinkToFit="1"/>
      <protection locked="0"/>
    </xf>
    <xf numFmtId="178" fontId="25" fillId="0" borderId="92" xfId="32" applyNumberFormat="1" applyFont="1" applyBorder="1" applyAlignment="1" applyProtection="1">
      <alignment horizontal="right" vertical="center" shrinkToFit="1"/>
      <protection locked="0"/>
    </xf>
    <xf numFmtId="178" fontId="25" fillId="0" borderId="93" xfId="32" applyNumberFormat="1" applyFont="1" applyBorder="1" applyAlignment="1" applyProtection="1">
      <alignment horizontal="right" vertical="center" shrinkToFit="1"/>
      <protection locked="0"/>
    </xf>
    <xf numFmtId="178" fontId="25" fillId="0" borderId="100" xfId="32" applyNumberFormat="1" applyFont="1" applyBorder="1" applyAlignment="1" applyProtection="1">
      <alignment horizontal="right" vertical="center" shrinkToFit="1"/>
      <protection locked="0"/>
    </xf>
    <xf numFmtId="178" fontId="25" fillId="0" borderId="95" xfId="32" applyNumberFormat="1" applyFont="1" applyBorder="1" applyAlignment="1" applyProtection="1">
      <alignment horizontal="right" vertical="center" shrinkToFit="1"/>
      <protection locked="0"/>
    </xf>
    <xf numFmtId="0" fontId="25" fillId="0" borderId="95" xfId="32" applyNumberFormat="1" applyFont="1" applyBorder="1" applyAlignment="1" applyProtection="1">
      <alignment horizontal="left" vertical="center" shrinkToFit="1"/>
      <protection locked="0"/>
    </xf>
    <xf numFmtId="0" fontId="25" fillId="0" borderId="101" xfId="32" applyNumberFormat="1" applyFont="1" applyBorder="1" applyAlignment="1" applyProtection="1">
      <alignment horizontal="left" vertical="center" shrinkToFit="1"/>
      <protection locked="0"/>
    </xf>
    <xf numFmtId="0" fontId="25" fillId="0" borderId="91" xfId="32" applyFont="1" applyBorder="1" applyAlignment="1" applyProtection="1">
      <alignment horizontal="left" vertical="center" shrinkToFit="1"/>
      <protection locked="0"/>
    </xf>
    <xf numFmtId="0" fontId="25" fillId="0" borderId="92" xfId="32" applyFont="1" applyBorder="1" applyAlignment="1" applyProtection="1">
      <alignment horizontal="left" vertical="center" shrinkToFit="1"/>
      <protection locked="0"/>
    </xf>
    <xf numFmtId="0" fontId="25" fillId="0" borderId="93" xfId="32" applyFont="1" applyBorder="1" applyAlignment="1" applyProtection="1">
      <alignment horizontal="left" vertical="center" shrinkToFit="1"/>
      <protection locked="0"/>
    </xf>
    <xf numFmtId="0" fontId="1" fillId="6" borderId="57" xfId="29" applyFont="1" applyFill="1" applyBorder="1" applyAlignment="1" applyProtection="1">
      <alignment horizontal="center" vertical="center" wrapText="1"/>
      <protection locked="0"/>
    </xf>
    <xf numFmtId="0" fontId="1" fillId="6" borderId="8" xfId="29" applyFont="1" applyFill="1" applyBorder="1" applyAlignment="1" applyProtection="1">
      <alignment horizontal="center" vertical="center" wrapText="1"/>
      <protection locked="0"/>
    </xf>
    <xf numFmtId="0" fontId="1" fillId="6" borderId="23" xfId="29" applyFont="1" applyFill="1" applyBorder="1" applyAlignment="1" applyProtection="1">
      <alignment horizontal="center" vertical="center" wrapText="1"/>
      <protection locked="0"/>
    </xf>
    <xf numFmtId="0" fontId="1" fillId="6" borderId="88" xfId="29" applyFont="1" applyFill="1" applyBorder="1" applyAlignment="1" applyProtection="1">
      <alignment horizontal="center" vertical="center" wrapText="1"/>
      <protection locked="0"/>
    </xf>
    <xf numFmtId="0" fontId="1" fillId="6" borderId="86" xfId="29" applyFont="1" applyFill="1" applyBorder="1" applyAlignment="1" applyProtection="1">
      <alignment horizontal="center" vertical="center" wrapText="1"/>
      <protection locked="0"/>
    </xf>
    <xf numFmtId="0" fontId="1" fillId="6" borderId="87" xfId="29" applyFont="1" applyFill="1" applyBorder="1" applyAlignment="1" applyProtection="1">
      <alignment horizontal="center" vertical="center" wrapText="1"/>
      <protection locked="0"/>
    </xf>
    <xf numFmtId="178" fontId="25" fillId="0" borderId="94" xfId="31" applyNumberFormat="1" applyFont="1" applyBorder="1" applyAlignment="1" applyProtection="1">
      <alignment horizontal="right" vertical="center" shrinkToFit="1"/>
      <protection locked="0"/>
    </xf>
    <xf numFmtId="178" fontId="25" fillId="0" borderId="95" xfId="31" applyNumberFormat="1" applyFont="1" applyBorder="1" applyAlignment="1" applyProtection="1">
      <alignment horizontal="right" vertical="center" shrinkToFit="1"/>
      <protection locked="0"/>
    </xf>
    <xf numFmtId="178" fontId="25" fillId="0" borderId="96" xfId="31" applyNumberFormat="1" applyFont="1" applyBorder="1" applyAlignment="1" applyProtection="1">
      <alignment horizontal="right" vertical="center" shrinkToFit="1"/>
      <protection locked="0"/>
    </xf>
    <xf numFmtId="178" fontId="25" fillId="0" borderId="97" xfId="31" applyNumberFormat="1" applyFont="1" applyBorder="1" applyAlignment="1" applyProtection="1">
      <alignment horizontal="right" vertical="center" shrinkToFit="1"/>
      <protection locked="0"/>
    </xf>
    <xf numFmtId="178" fontId="25" fillId="0" borderId="98" xfId="31" applyNumberFormat="1" applyFont="1" applyBorder="1" applyAlignment="1" applyProtection="1">
      <alignment horizontal="right" vertical="center" shrinkToFit="1"/>
      <protection locked="0"/>
    </xf>
    <xf numFmtId="178" fontId="25" fillId="0" borderId="99" xfId="31" applyNumberFormat="1" applyFont="1" applyBorder="1" applyAlignment="1" applyProtection="1">
      <alignment horizontal="right" vertical="center" shrinkToFit="1"/>
      <protection locked="0"/>
    </xf>
    <xf numFmtId="0" fontId="24" fillId="5" borderId="1" xfId="29" applyFont="1" applyFill="1" applyBorder="1" applyAlignment="1" applyProtection="1">
      <alignment horizontal="center" vertical="center"/>
    </xf>
    <xf numFmtId="0" fontId="24" fillId="5" borderId="2" xfId="29" applyFont="1" applyFill="1" applyBorder="1" applyAlignment="1" applyProtection="1">
      <alignment horizontal="center" vertical="center"/>
    </xf>
    <xf numFmtId="0" fontId="24" fillId="5" borderId="3" xfId="29" applyFont="1" applyFill="1" applyBorder="1" applyAlignment="1" applyProtection="1">
      <alignment horizontal="center" vertical="center"/>
    </xf>
    <xf numFmtId="0" fontId="25" fillId="6" borderId="36" xfId="29" applyFont="1" applyFill="1" applyBorder="1" applyAlignment="1" applyProtection="1">
      <alignment horizontal="center" vertical="center" wrapText="1"/>
      <protection locked="0"/>
    </xf>
    <xf numFmtId="0" fontId="25" fillId="6" borderId="85" xfId="29" applyFont="1" applyFill="1" applyBorder="1" applyAlignment="1" applyProtection="1">
      <alignment horizontal="center" vertical="center" wrapText="1"/>
      <protection locked="0"/>
    </xf>
    <xf numFmtId="0" fontId="25" fillId="0" borderId="91" xfId="32" applyNumberFormat="1" applyFont="1" applyBorder="1" applyAlignment="1" applyProtection="1">
      <alignment horizontal="left" vertical="center" shrinkToFit="1"/>
      <protection locked="0"/>
    </xf>
    <xf numFmtId="0" fontId="25" fillId="0" borderId="92" xfId="32" applyNumberFormat="1" applyFont="1" applyBorder="1" applyAlignment="1" applyProtection="1">
      <alignment horizontal="left" vertical="center" shrinkToFit="1"/>
      <protection locked="0"/>
    </xf>
    <xf numFmtId="0" fontId="25" fillId="0" borderId="103" xfId="32" applyNumberFormat="1" applyFont="1" applyBorder="1" applyAlignment="1" applyProtection="1">
      <alignment horizontal="left" vertical="center" shrinkToFit="1"/>
      <protection locked="0"/>
    </xf>
    <xf numFmtId="179" fontId="3" fillId="0" borderId="39" xfId="33" applyNumberFormat="1" applyFont="1" applyFill="1" applyBorder="1" applyAlignment="1">
      <alignment vertical="center" wrapText="1"/>
    </xf>
    <xf numFmtId="179" fontId="3" fillId="0" borderId="31" xfId="33" applyNumberFormat="1" applyFont="1" applyFill="1" applyBorder="1" applyAlignment="1">
      <alignment vertical="center" wrapText="1"/>
    </xf>
    <xf numFmtId="179" fontId="3" fillId="0" borderId="42" xfId="33" applyNumberFormat="1" applyFont="1" applyFill="1" applyBorder="1" applyAlignment="1">
      <alignment vertical="center" wrapText="1"/>
    </xf>
    <xf numFmtId="179" fontId="3" fillId="5" borderId="39" xfId="33" applyNumberFormat="1" applyFont="1" applyFill="1" applyBorder="1" applyAlignment="1">
      <alignment vertical="center" wrapText="1"/>
    </xf>
    <xf numFmtId="179" fontId="3" fillId="5" borderId="31" xfId="33" applyNumberFormat="1" applyFont="1" applyFill="1" applyBorder="1" applyAlignment="1">
      <alignment vertical="center" wrapText="1"/>
    </xf>
    <xf numFmtId="179" fontId="3" fillId="5" borderId="42" xfId="33" applyNumberFormat="1" applyFont="1" applyFill="1" applyBorder="1" applyAlignment="1">
      <alignment vertical="center" wrapText="1"/>
    </xf>
    <xf numFmtId="0" fontId="3" fillId="5" borderId="39" xfId="33" applyFont="1" applyFill="1" applyBorder="1" applyAlignment="1">
      <alignment vertical="center"/>
    </xf>
    <xf numFmtId="0" fontId="3" fillId="5" borderId="31" xfId="33" applyFont="1" applyFill="1" applyBorder="1" applyAlignment="1">
      <alignment vertical="center"/>
    </xf>
    <xf numFmtId="0" fontId="3" fillId="5" borderId="42" xfId="33" applyFont="1" applyFill="1" applyBorder="1" applyAlignment="1">
      <alignment vertical="center"/>
    </xf>
    <xf numFmtId="179" fontId="9" fillId="0" borderId="15" xfId="35" applyNumberFormat="1" applyFont="1" applyBorder="1" applyAlignment="1">
      <alignment horizontal="center" vertical="center" wrapText="1"/>
    </xf>
    <xf numFmtId="179" fontId="9" fillId="0" borderId="46" xfId="35" applyNumberFormat="1" applyFont="1" applyBorder="1" applyAlignment="1">
      <alignment horizontal="center" vertical="center" wrapText="1"/>
    </xf>
    <xf numFmtId="179" fontId="9" fillId="0" borderId="39" xfId="35" applyNumberFormat="1" applyFont="1" applyBorder="1" applyAlignment="1">
      <alignment horizontal="center" vertical="center"/>
    </xf>
    <xf numFmtId="179" fontId="9" fillId="0" borderId="31" xfId="35" applyNumberFormat="1" applyFont="1" applyBorder="1" applyAlignment="1">
      <alignment horizontal="center" vertical="center"/>
    </xf>
    <xf numFmtId="179" fontId="9" fillId="0" borderId="42" xfId="35" applyNumberFormat="1" applyFont="1" applyBorder="1" applyAlignment="1">
      <alignment horizontal="center" vertical="center"/>
    </xf>
    <xf numFmtId="180" fontId="3" fillId="5" borderId="39" xfId="33" applyNumberFormat="1" applyFont="1" applyFill="1" applyBorder="1" applyAlignment="1">
      <alignment vertical="center" wrapText="1"/>
    </xf>
    <xf numFmtId="180" fontId="3" fillId="5" borderId="31" xfId="33" applyNumberFormat="1" applyFont="1" applyFill="1" applyBorder="1" applyAlignment="1">
      <alignment vertical="center" wrapText="1"/>
    </xf>
    <xf numFmtId="180" fontId="3" fillId="5" borderId="42" xfId="33" applyNumberFormat="1" applyFont="1" applyFill="1" applyBorder="1" applyAlignment="1">
      <alignment vertical="center" wrapText="1"/>
    </xf>
    <xf numFmtId="179" fontId="9" fillId="0" borderId="39" xfId="33" applyNumberFormat="1" applyFont="1" applyFill="1" applyBorder="1" applyAlignment="1">
      <alignment vertical="center"/>
    </xf>
    <xf numFmtId="179" fontId="9" fillId="0" borderId="31" xfId="33" applyNumberFormat="1" applyFont="1" applyFill="1" applyBorder="1" applyAlignment="1">
      <alignment vertical="center"/>
    </xf>
    <xf numFmtId="179" fontId="9" fillId="0" borderId="42" xfId="33" applyNumberFormat="1" applyFont="1" applyFill="1" applyBorder="1" applyAlignment="1">
      <alignment vertical="center"/>
    </xf>
    <xf numFmtId="0" fontId="1" fillId="5" borderId="34" xfId="33" applyFont="1" applyFill="1" applyBorder="1" applyAlignment="1">
      <alignment horizontal="center" vertical="center" wrapText="1"/>
    </xf>
    <xf numFmtId="0" fontId="1" fillId="5" borderId="34" xfId="33"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1" fontId="1" fillId="0" borderId="0" xfId="33" applyNumberFormat="1" applyFont="1" applyFill="1" applyBorder="1">
      <alignment vertical="center"/>
    </xf>
    <xf numFmtId="0" fontId="32" fillId="0" borderId="0" xfId="37" applyFont="1" applyAlignment="1">
      <alignment vertical="center"/>
    </xf>
    <xf numFmtId="190" fontId="1" fillId="0" borderId="34" xfId="33" applyNumberFormat="1" applyFont="1" applyFill="1" applyBorder="1" applyAlignment="1">
      <alignment horizontal="center" vertical="center"/>
    </xf>
    <xf numFmtId="179" fontId="8" fillId="0" borderId="34" xfId="33" applyNumberFormat="1" applyFont="1" applyFill="1" applyBorder="1" applyAlignment="1">
      <alignment horizontal="center" vertical="center"/>
    </xf>
    <xf numFmtId="0" fontId="1" fillId="0" borderId="34" xfId="33" applyFont="1" applyFill="1" applyBorder="1" applyAlignment="1">
      <alignment horizontal="center" vertical="center"/>
    </xf>
    <xf numFmtId="190" fontId="1" fillId="5" borderId="34" xfId="34" applyNumberFormat="1" applyFont="1" applyFill="1" applyBorder="1" applyAlignment="1">
      <alignment horizontal="center" vertical="center" wrapText="1"/>
    </xf>
    <xf numFmtId="190" fontId="1" fillId="5" borderId="46" xfId="34" applyNumberFormat="1" applyFont="1" applyFill="1" applyBorder="1" applyAlignment="1">
      <alignment horizontal="center" vertical="center"/>
    </xf>
    <xf numFmtId="180" fontId="1" fillId="5" borderId="34" xfId="34" applyNumberFormat="1" applyFont="1" applyFill="1" applyBorder="1" applyAlignment="1">
      <alignment horizontal="center" vertical="center" wrapText="1"/>
    </xf>
    <xf numFmtId="190" fontId="1" fillId="5" borderId="15" xfId="34" applyNumberFormat="1" applyFont="1" applyFill="1" applyBorder="1" applyAlignment="1">
      <alignment horizontal="center" vertical="center"/>
    </xf>
    <xf numFmtId="49" fontId="1" fillId="5" borderId="34" xfId="34" applyNumberFormat="1" applyFont="1" applyFill="1" applyBorder="1" applyAlignment="1">
      <alignment horizontal="center" vertical="center"/>
    </xf>
    <xf numFmtId="49" fontId="1" fillId="5" borderId="34" xfId="34" applyNumberFormat="1" applyFont="1" applyFill="1" applyBorder="1" applyAlignment="1">
      <alignment horizontal="center" vertical="center" wrapText="1"/>
    </xf>
    <xf numFmtId="190" fontId="8" fillId="0" borderId="0" xfId="36" applyNumberFormat="1" applyFont="1" applyBorder="1" applyAlignment="1">
      <alignment horizontal="right" vertical="center"/>
    </xf>
    <xf numFmtId="190" fontId="8" fillId="0" borderId="0" xfId="36" applyNumberFormat="1" applyFont="1" applyFill="1" applyBorder="1" applyAlignment="1">
      <alignment horizontal="right" vertical="center"/>
    </xf>
    <xf numFmtId="178" fontId="8" fillId="0" borderId="0" xfId="36" applyNumberFormat="1" applyFont="1" applyFill="1" applyBorder="1" applyAlignment="1">
      <alignment horizontal="right" vertical="center"/>
    </xf>
    <xf numFmtId="179" fontId="8" fillId="0" borderId="0" xfId="35" applyNumberFormat="1" applyFont="1" applyBorder="1" applyAlignment="1">
      <alignment horizontal="center" vertical="center"/>
    </xf>
    <xf numFmtId="179" fontId="1" fillId="5" borderId="0" xfId="33" applyNumberFormat="1" applyFont="1" applyFill="1" applyBorder="1" applyAlignment="1">
      <alignment vertical="center" wrapText="1"/>
    </xf>
    <xf numFmtId="179" fontId="8" fillId="0" borderId="0" xfId="35" applyNumberFormat="1" applyFont="1" applyBorder="1" applyAlignment="1">
      <alignment vertical="center"/>
    </xf>
    <xf numFmtId="0" fontId="1" fillId="0" borderId="34" xfId="33" applyFont="1" applyFill="1" applyBorder="1" applyAlignment="1" applyProtection="1">
      <alignment horizontal="left" vertical="top"/>
      <protection locked="0"/>
    </xf>
    <xf numFmtId="0" fontId="1" fillId="0" borderId="34" xfId="33" applyFont="1" applyFill="1" applyBorder="1" applyAlignment="1" applyProtection="1">
      <alignment horizontal="left" vertical="top" wrapText="1"/>
      <protection locked="0"/>
    </xf>
    <xf numFmtId="0" fontId="1" fillId="0" borderId="0" xfId="34" applyFont="1" applyFill="1" applyBorder="1">
      <alignment vertical="center"/>
    </xf>
    <xf numFmtId="192" fontId="1" fillId="0" borderId="0" xfId="34" applyNumberFormat="1" applyFont="1" applyFill="1" applyBorder="1">
      <alignment vertical="center"/>
    </xf>
    <xf numFmtId="179" fontId="31" fillId="0" borderId="0" xfId="33" applyNumberFormat="1" applyFont="1" applyFill="1" applyBorder="1">
      <alignment vertical="center"/>
    </xf>
    <xf numFmtId="0" fontId="1" fillId="0" borderId="31" xfId="33" applyFont="1" applyFill="1" applyBorder="1">
      <alignment vertical="center"/>
    </xf>
    <xf numFmtId="179" fontId="1" fillId="0" borderId="0" xfId="33" applyNumberFormat="1" applyFont="1" applyFill="1">
      <alignment vertical="center"/>
    </xf>
    <xf numFmtId="179" fontId="1" fillId="0" borderId="61" xfId="33" applyNumberFormat="1" applyFont="1" applyFill="1" applyBorder="1">
      <alignment vertical="center"/>
    </xf>
    <xf numFmtId="179" fontId="1" fillId="0" borderId="40" xfId="33" applyNumberFormat="1" applyFont="1" applyFill="1" applyBorder="1">
      <alignment vertical="center"/>
    </xf>
    <xf numFmtId="192" fontId="1" fillId="0" borderId="49" xfId="33" applyNumberFormat="1" applyFont="1" applyFill="1" applyBorder="1">
      <alignment vertical="center"/>
    </xf>
    <xf numFmtId="179" fontId="1" fillId="0" borderId="49" xfId="33" applyNumberFormat="1" applyFont="1" applyFill="1" applyBorder="1">
      <alignment vertical="center"/>
    </xf>
    <xf numFmtId="179" fontId="1" fillId="0" borderId="37" xfId="33" applyNumberFormat="1" applyFont="1" applyFill="1" applyBorder="1">
      <alignment vertical="center"/>
    </xf>
    <xf numFmtId="179" fontId="1" fillId="0" borderId="38" xfId="33" applyNumberFormat="1" applyFont="1" applyFill="1" applyBorder="1">
      <alignment vertical="center"/>
    </xf>
    <xf numFmtId="194" fontId="1" fillId="0" borderId="0" xfId="33" applyNumberFormat="1" applyFont="1" applyFill="1" applyBorder="1">
      <alignment vertical="center"/>
    </xf>
    <xf numFmtId="179" fontId="1" fillId="0" borderId="0" xfId="33" applyNumberFormat="1" applyFont="1" applyFill="1" applyBorder="1">
      <alignment vertical="center"/>
    </xf>
    <xf numFmtId="190" fontId="1" fillId="5" borderId="185" xfId="34" applyNumberFormat="1" applyFont="1" applyFill="1" applyBorder="1" applyAlignment="1">
      <alignment horizontal="center" vertical="center"/>
    </xf>
    <xf numFmtId="190" fontId="1" fillId="5" borderId="34" xfId="34" applyNumberFormat="1" applyFont="1" applyFill="1" applyBorder="1" applyAlignment="1">
      <alignment horizontal="center" vertical="center"/>
    </xf>
    <xf numFmtId="190" fontId="1" fillId="5" borderId="186" xfId="34" applyNumberFormat="1" applyFont="1" applyFill="1" applyBorder="1" applyAlignment="1">
      <alignment horizontal="center" vertical="center"/>
    </xf>
    <xf numFmtId="190" fontId="1" fillId="5" borderId="187" xfId="34" applyNumberFormat="1" applyFont="1" applyFill="1" applyBorder="1" applyAlignment="1">
      <alignment horizontal="center" vertical="center"/>
    </xf>
    <xf numFmtId="180" fontId="1" fillId="0" borderId="34" xfId="34" applyNumberFormat="1" applyFont="1" applyFill="1" applyBorder="1" applyAlignment="1">
      <alignment horizontal="center" vertical="center" wrapText="1"/>
    </xf>
    <xf numFmtId="49" fontId="33" fillId="5" borderId="34" xfId="34" applyNumberFormat="1" applyFont="1" applyFill="1" applyBorder="1" applyAlignment="1">
      <alignment horizontal="center" vertical="center"/>
    </xf>
    <xf numFmtId="49" fontId="33" fillId="5" borderId="34" xfId="34" applyNumberFormat="1" applyFont="1" applyFill="1" applyBorder="1" applyAlignment="1">
      <alignment horizontal="center" vertical="center" wrapText="1"/>
    </xf>
    <xf numFmtId="0" fontId="33" fillId="0" borderId="34" xfId="33" applyFont="1" applyFill="1" applyBorder="1" applyAlignment="1">
      <alignment horizontal="center" vertical="center"/>
    </xf>
    <xf numFmtId="0" fontId="33" fillId="0" borderId="0" xfId="33" applyFont="1" applyFill="1">
      <alignment vertical="center"/>
    </xf>
    <xf numFmtId="180" fontId="33" fillId="5" borderId="0" xfId="34" applyNumberFormat="1" applyFont="1" applyFill="1" applyBorder="1" applyAlignment="1">
      <alignment vertical="center" wrapText="1"/>
    </xf>
    <xf numFmtId="0" fontId="33" fillId="0" borderId="0" xfId="33" applyFont="1" applyFill="1" applyBorder="1">
      <alignment vertical="center"/>
    </xf>
    <xf numFmtId="0" fontId="33" fillId="0" borderId="34" xfId="33" applyFont="1" applyFill="1" applyBorder="1" applyAlignment="1" applyProtection="1">
      <alignment horizontal="left" vertical="top"/>
      <protection locked="0"/>
    </xf>
    <xf numFmtId="179" fontId="33" fillId="0" borderId="0" xfId="33" applyNumberFormat="1" applyFont="1" applyFill="1" applyBorder="1">
      <alignment vertical="center"/>
    </xf>
    <xf numFmtId="179" fontId="12" fillId="0" borderId="0" xfId="33" applyNumberFormat="1" applyFont="1" applyFill="1" applyBorder="1">
      <alignment vertical="center"/>
    </xf>
    <xf numFmtId="0" fontId="1" fillId="0" borderId="0" xfId="33" applyFont="1" applyFill="1" applyBorder="1" applyAlignment="1">
      <alignment vertical="center"/>
    </xf>
    <xf numFmtId="0" fontId="1" fillId="0" borderId="31" xfId="33" applyFont="1" applyFill="1" applyBorder="1" applyAlignment="1">
      <alignment vertical="center"/>
    </xf>
    <xf numFmtId="0" fontId="1" fillId="0" borderId="0" xfId="33" applyFont="1" applyFill="1" applyAlignment="1">
      <alignment vertical="center"/>
    </xf>
    <xf numFmtId="0" fontId="1" fillId="0" borderId="61" xfId="33" applyFont="1" applyFill="1" applyBorder="1" applyAlignment="1">
      <alignment vertical="center"/>
    </xf>
    <xf numFmtId="0" fontId="1" fillId="0" borderId="40" xfId="33" applyFont="1" applyFill="1" applyBorder="1" applyAlignment="1">
      <alignment vertical="center"/>
    </xf>
    <xf numFmtId="0" fontId="1" fillId="0" borderId="49" xfId="33" applyFont="1" applyFill="1" applyBorder="1" applyAlignment="1">
      <alignment vertical="center"/>
    </xf>
    <xf numFmtId="0" fontId="1" fillId="0" borderId="37" xfId="33" applyFont="1" applyFill="1" applyBorder="1" applyAlignment="1">
      <alignment vertical="center"/>
    </xf>
    <xf numFmtId="0" fontId="1" fillId="0" borderId="38" xfId="33" applyFont="1" applyFill="1" applyBorder="1" applyAlignment="1">
      <alignment vertical="center"/>
    </xf>
    <xf numFmtId="0" fontId="25" fillId="0" borderId="0" xfId="33" applyFont="1" applyFill="1" applyAlignment="1">
      <alignment vertical="center"/>
    </xf>
    <xf numFmtId="0" fontId="25" fillId="0" borderId="0" xfId="33" applyFont="1" applyFill="1">
      <alignment vertical="center"/>
    </xf>
    <xf numFmtId="0" fontId="1" fillId="0" borderId="45" xfId="33" applyFont="1" applyFill="1" applyBorder="1" applyAlignment="1">
      <alignment vertical="center"/>
    </xf>
    <xf numFmtId="0" fontId="1" fillId="0" borderId="12" xfId="33" applyFont="1" applyFill="1" applyBorder="1" applyAlignment="1">
      <alignment vertical="center"/>
    </xf>
    <xf numFmtId="192" fontId="1" fillId="0" borderId="12" xfId="33" applyNumberFormat="1" applyFont="1" applyFill="1" applyBorder="1" applyAlignment="1">
      <alignment vertical="center"/>
    </xf>
    <xf numFmtId="0" fontId="1" fillId="0" borderId="41" xfId="33" applyFont="1" applyFill="1" applyBorder="1" applyAlignment="1">
      <alignment vertical="center"/>
    </xf>
    <xf numFmtId="0" fontId="8" fillId="5" borderId="0" xfId="5" applyFont="1" applyFill="1" applyProtection="1">
      <protection hidden="1"/>
    </xf>
    <xf numFmtId="0" fontId="8" fillId="5" borderId="0" xfId="5" applyFont="1" applyFill="1"/>
    <xf numFmtId="0" fontId="8" fillId="5" borderId="0" xfId="5" applyFont="1" applyFill="1" applyAlignment="1">
      <alignment vertical="center"/>
    </xf>
    <xf numFmtId="0" fontId="8" fillId="5" borderId="0" xfId="5" applyFont="1" applyFill="1" applyBorder="1" applyAlignment="1">
      <alignment vertical="center"/>
    </xf>
    <xf numFmtId="0" fontId="8" fillId="5" borderId="0" xfId="5" applyFont="1" applyFill="1" applyAlignment="1" applyProtection="1">
      <alignment vertical="center"/>
      <protection hidden="1"/>
    </xf>
    <xf numFmtId="0" fontId="0" fillId="5" borderId="0" xfId="5" applyFont="1" applyFill="1" applyAlignment="1">
      <alignmen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_2007AJAHO401600" xfId="17"/>
    <cellStyle name="標準 3" xfId="18"/>
    <cellStyle name="標準 3 2" xfId="19"/>
    <cellStyle name="標準 3 3" xfId="28"/>
    <cellStyle name="標準 3_APAHO401000" xfId="20"/>
    <cellStyle name="標準 4" xfId="21"/>
    <cellStyle name="標準 4 2" xfId="22"/>
    <cellStyle name="標準 4_APAHO401000" xfId="23"/>
    <cellStyle name="標準 4_APAHO401600" xfId="1"/>
    <cellStyle name="標準 4_APAHO401900"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2"/>
    <cellStyle name="標準 6_APAHO402200_O-JJ1016-001-3_財政状況資料集(決算状況カード(各会計・関係団体))(Rev2)2" xfId="29"/>
    <cellStyle name="標準 7" xfId="37"/>
    <cellStyle name="標準_【レイアウト】（県）資料３（Ｐ２）　歳出比較分析表" xfId="33"/>
    <cellStyle name="標準_【レイアウト】（市）資料３（Ｐ２）　歳出比較分析表" xfId="34"/>
    <cellStyle name="標準_APAHO251300" xfId="35"/>
    <cellStyle name="標準_APAHO252300" xfId="36"/>
    <cellStyle name="標準_Book1" xfId="30"/>
    <cellStyle name="標準_O-JJ0722-001-3_決算状況カード(各会計・関係団体)_O-JJ1016-001-3_財政状況資料集(決算状況カード(各会計・関係団体))(Rev2)2" xfId="31"/>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tyles" Target="style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theme" Target="theme/theme1.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6.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9"/>
          <c:y val="0.18300653594771241"/>
          <c:w val="0.87003610108303253"/>
          <c:h val="0.5816993464052288"/>
        </c:manualLayout>
      </c:layout>
      <c:lineChart>
        <c:grouping val="standard"/>
        <c:varyColors val="0"/>
        <c:ser>
          <c:idx val="0"/>
          <c:order val="0"/>
          <c:tx>
            <c:strRef>
              <c:f>データシート!$F$2</c:f>
              <c:strCache>
                <c:ptCount val="1"/>
                <c:pt idx="0">
                  <c:v>グループ内平均(円)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68694</c:v>
                </c:pt>
                <c:pt idx="1">
                  <c:v>64604</c:v>
                </c:pt>
                <c:pt idx="2">
                  <c:v>75396</c:v>
                </c:pt>
                <c:pt idx="3">
                  <c:v>79311</c:v>
                </c:pt>
                <c:pt idx="4">
                  <c:v>36736</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43319</c:v>
                </c:pt>
                <c:pt idx="1">
                  <c:v>44490</c:v>
                </c:pt>
                <c:pt idx="2">
                  <c:v>47432</c:v>
                </c:pt>
                <c:pt idx="3">
                  <c:v>42930</c:v>
                </c:pt>
                <c:pt idx="4">
                  <c:v>39194</c:v>
                </c:pt>
              </c:numCache>
            </c:numRef>
          </c:val>
          <c:smooth val="0"/>
        </c:ser>
        <c:dLbls>
          <c:showLegendKey val="0"/>
          <c:showVal val="0"/>
          <c:showCatName val="0"/>
          <c:showSerName val="0"/>
          <c:showPercent val="0"/>
          <c:showBubbleSize val="0"/>
        </c:dLbls>
        <c:marker val="1"/>
        <c:smooth val="0"/>
        <c:axId val="117779072"/>
        <c:axId val="117785344"/>
      </c:lineChart>
      <c:catAx>
        <c:axId val="1177790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785344"/>
        <c:crosses val="autoZero"/>
        <c:auto val="1"/>
        <c:lblAlgn val="ctr"/>
        <c:lblOffset val="100"/>
        <c:tickLblSkip val="1"/>
        <c:tickMarkSkip val="1"/>
        <c:noMultiLvlLbl val="0"/>
      </c:catAx>
      <c:valAx>
        <c:axId val="117785344"/>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3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7790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0.56000000000000005</c:v>
                </c:pt>
                <c:pt idx="1">
                  <c:v>0.36</c:v>
                </c:pt>
                <c:pt idx="2">
                  <c:v>0.39</c:v>
                </c:pt>
                <c:pt idx="3">
                  <c:v>0.4</c:v>
                </c:pt>
                <c:pt idx="4">
                  <c:v>0.37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3.87</c:v>
                </c:pt>
                <c:pt idx="1">
                  <c:v>3.97</c:v>
                </c:pt>
                <c:pt idx="2">
                  <c:v>5.07</c:v>
                </c:pt>
                <c:pt idx="3">
                  <c:v>6.17</c:v>
                </c:pt>
                <c:pt idx="4">
                  <c:v>5.43</c:v>
                </c:pt>
              </c:numCache>
            </c:numRef>
          </c:val>
        </c:ser>
        <c:dLbls>
          <c:showLegendKey val="0"/>
          <c:showVal val="0"/>
          <c:showCatName val="0"/>
          <c:showSerName val="0"/>
          <c:showPercent val="0"/>
          <c:showBubbleSize val="0"/>
        </c:dLbls>
        <c:gapWidth val="250"/>
        <c:overlap val="100"/>
        <c:axId val="136312704"/>
        <c:axId val="1480458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1.95</c:v>
                </c:pt>
                <c:pt idx="1">
                  <c:v>-0.04</c:v>
                </c:pt>
                <c:pt idx="2">
                  <c:v>1.17</c:v>
                </c:pt>
                <c:pt idx="3">
                  <c:v>1.1399999999999999</c:v>
                </c:pt>
                <c:pt idx="4">
                  <c:v>-0.56999999999999995</c:v>
                </c:pt>
              </c:numCache>
            </c:numRef>
          </c:val>
          <c:smooth val="0"/>
        </c:ser>
        <c:dLbls>
          <c:showLegendKey val="0"/>
          <c:showVal val="0"/>
          <c:showCatName val="0"/>
          <c:showSerName val="0"/>
          <c:showPercent val="0"/>
          <c:showBubbleSize val="0"/>
        </c:dLbls>
        <c:marker val="1"/>
        <c:smooth val="0"/>
        <c:axId val="136312704"/>
        <c:axId val="148045824"/>
      </c:lineChart>
      <c:catAx>
        <c:axId val="1363127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8045824"/>
        <c:crosses val="autoZero"/>
        <c:auto val="1"/>
        <c:lblAlgn val="ctr"/>
        <c:lblOffset val="100"/>
        <c:tickLblSkip val="1"/>
        <c:tickMarkSkip val="1"/>
        <c:noMultiLvlLbl val="0"/>
      </c:catAx>
      <c:valAx>
        <c:axId val="1480458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3127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岡山県用品調達特別会計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岡山県後楽園特別会計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岡山県収入証紙等特別会計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0.03</c:v>
                </c:pt>
                <c:pt idx="2">
                  <c:v>#N/A</c:v>
                </c:pt>
                <c:pt idx="3">
                  <c:v>0.03</c:v>
                </c:pt>
                <c:pt idx="4">
                  <c:v>#N/A</c:v>
                </c:pt>
                <c:pt idx="5">
                  <c:v>0.03</c:v>
                </c:pt>
                <c:pt idx="6">
                  <c:v>#N/A</c:v>
                </c:pt>
                <c:pt idx="7">
                  <c:v>0.05</c:v>
                </c:pt>
                <c:pt idx="8">
                  <c:v>#N/A</c:v>
                </c:pt>
                <c:pt idx="9">
                  <c:v>0.04</c:v>
                </c:pt>
              </c:numCache>
            </c:numRef>
          </c:val>
        </c:ser>
        <c:ser>
          <c:idx val="5"/>
          <c:order val="5"/>
          <c:tx>
            <c:strRef>
              <c:f>データシート!$A$32</c:f>
              <c:strCache>
                <c:ptCount val="1"/>
                <c:pt idx="0">
                  <c:v>岡山県公共用地等取得事業特別会計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0.16</c:v>
                </c:pt>
                <c:pt idx="2">
                  <c:v>#N/A</c:v>
                </c:pt>
                <c:pt idx="3">
                  <c:v>0.19</c:v>
                </c:pt>
                <c:pt idx="4">
                  <c:v>#N/A</c:v>
                </c:pt>
                <c:pt idx="5">
                  <c:v>0.11</c:v>
                </c:pt>
                <c:pt idx="6">
                  <c:v>#N/A</c:v>
                </c:pt>
                <c:pt idx="7">
                  <c:v>0.15</c:v>
                </c:pt>
                <c:pt idx="8">
                  <c:v>#N/A</c:v>
                </c:pt>
                <c:pt idx="9">
                  <c:v>0.15</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0.34</c:v>
                </c:pt>
                <c:pt idx="2">
                  <c:v>#N/A</c:v>
                </c:pt>
                <c:pt idx="3">
                  <c:v>0.11</c:v>
                </c:pt>
                <c:pt idx="4">
                  <c:v>#N/A</c:v>
                </c:pt>
                <c:pt idx="5">
                  <c:v>0.22</c:v>
                </c:pt>
                <c:pt idx="6">
                  <c:v>#N/A</c:v>
                </c:pt>
                <c:pt idx="7">
                  <c:v>0.17</c:v>
                </c:pt>
                <c:pt idx="8">
                  <c:v>#N/A</c:v>
                </c:pt>
                <c:pt idx="9">
                  <c:v>0.16</c:v>
                </c:pt>
              </c:numCache>
            </c:numRef>
          </c:val>
        </c:ser>
        <c:ser>
          <c:idx val="7"/>
          <c:order val="7"/>
          <c:tx>
            <c:strRef>
              <c:f>データシート!$A$34</c:f>
              <c:strCache>
                <c:ptCount val="1"/>
                <c:pt idx="0">
                  <c:v>岡山県営電気事業会計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0.95</c:v>
                </c:pt>
                <c:pt idx="2">
                  <c:v>#N/A</c:v>
                </c:pt>
                <c:pt idx="3">
                  <c:v>1.28</c:v>
                </c:pt>
                <c:pt idx="4">
                  <c:v>#N/A</c:v>
                </c:pt>
                <c:pt idx="5">
                  <c:v>1.0900000000000001</c:v>
                </c:pt>
                <c:pt idx="6">
                  <c:v>#N/A</c:v>
                </c:pt>
                <c:pt idx="7">
                  <c:v>1.06</c:v>
                </c:pt>
                <c:pt idx="8">
                  <c:v>#N/A</c:v>
                </c:pt>
                <c:pt idx="9">
                  <c:v>1</c:v>
                </c:pt>
              </c:numCache>
            </c:numRef>
          </c:val>
        </c:ser>
        <c:ser>
          <c:idx val="8"/>
          <c:order val="8"/>
          <c:tx>
            <c:strRef>
              <c:f>データシート!$A$35</c:f>
              <c:strCache>
                <c:ptCount val="1"/>
                <c:pt idx="0">
                  <c:v>岡山県流域下水道事業特別会計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1</c:v>
                </c:pt>
                <c:pt idx="2">
                  <c:v>#N/A</c:v>
                </c:pt>
                <c:pt idx="3">
                  <c:v>1.22</c:v>
                </c:pt>
                <c:pt idx="4">
                  <c:v>#N/A</c:v>
                </c:pt>
                <c:pt idx="5">
                  <c:v>1.1499999999999999</c:v>
                </c:pt>
                <c:pt idx="6">
                  <c:v>#N/A</c:v>
                </c:pt>
                <c:pt idx="7">
                  <c:v>1.1499999999999999</c:v>
                </c:pt>
                <c:pt idx="8">
                  <c:v>#N/A</c:v>
                </c:pt>
                <c:pt idx="9">
                  <c:v>1.1599999999999999</c:v>
                </c:pt>
              </c:numCache>
            </c:numRef>
          </c:val>
        </c:ser>
        <c:ser>
          <c:idx val="9"/>
          <c:order val="9"/>
          <c:tx>
            <c:strRef>
              <c:f>データシート!$A$36</c:f>
              <c:strCache>
                <c:ptCount val="1"/>
                <c:pt idx="0">
                  <c:v>岡山県営工業用水道事業会計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1.48</c:v>
                </c:pt>
                <c:pt idx="2">
                  <c:v>#N/A</c:v>
                </c:pt>
                <c:pt idx="3">
                  <c:v>2.0299999999999998</c:v>
                </c:pt>
                <c:pt idx="4">
                  <c:v>#N/A</c:v>
                </c:pt>
                <c:pt idx="5">
                  <c:v>2.04</c:v>
                </c:pt>
                <c:pt idx="6">
                  <c:v>#N/A</c:v>
                </c:pt>
                <c:pt idx="7">
                  <c:v>1.89</c:v>
                </c:pt>
                <c:pt idx="8">
                  <c:v>#N/A</c:v>
                </c:pt>
                <c:pt idx="9">
                  <c:v>1.93</c:v>
                </c:pt>
              </c:numCache>
            </c:numRef>
          </c:val>
        </c:ser>
        <c:dLbls>
          <c:showLegendKey val="0"/>
          <c:showVal val="0"/>
          <c:showCatName val="0"/>
          <c:showSerName val="0"/>
          <c:showPercent val="0"/>
          <c:showBubbleSize val="0"/>
        </c:dLbls>
        <c:gapWidth val="150"/>
        <c:overlap val="100"/>
        <c:axId val="148127104"/>
        <c:axId val="148137088"/>
      </c:barChart>
      <c:catAx>
        <c:axId val="148127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8137088"/>
        <c:crosses val="autoZero"/>
        <c:auto val="1"/>
        <c:lblAlgn val="ctr"/>
        <c:lblOffset val="100"/>
        <c:tickLblSkip val="1"/>
        <c:tickMarkSkip val="1"/>
        <c:noMultiLvlLbl val="0"/>
      </c:catAx>
      <c:valAx>
        <c:axId val="148137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812710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82791618858824E-2"/>
          <c:y val="8.7976539589442848E-2"/>
          <c:w val="0.89833324079143018"/>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55340</c:v>
                </c:pt>
                <c:pt idx="5">
                  <c:v>56347</c:v>
                </c:pt>
                <c:pt idx="8">
                  <c:v>58908</c:v>
                </c:pt>
                <c:pt idx="11">
                  <c:v>62006</c:v>
                </c:pt>
                <c:pt idx="14">
                  <c:v>64181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2809</c:v>
                </c:pt>
                <c:pt idx="3">
                  <c:v>2900</c:v>
                </c:pt>
                <c:pt idx="6">
                  <c:v>2833</c:v>
                </c:pt>
                <c:pt idx="9">
                  <c:v>2429</c:v>
                </c:pt>
                <c:pt idx="12">
                  <c:v>1729</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0</c:v>
                </c:pt>
                <c:pt idx="3">
                  <c:v>0</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2256</c:v>
                </c:pt>
                <c:pt idx="3">
                  <c:v>2782</c:v>
                </c:pt>
                <c:pt idx="6">
                  <c:v>3356</c:v>
                </c:pt>
                <c:pt idx="9">
                  <c:v>3338</c:v>
                </c:pt>
                <c:pt idx="12">
                  <c:v>3867</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4000</c:v>
                </c:pt>
                <c:pt idx="3">
                  <c:v>5167</c:v>
                </c:pt>
                <c:pt idx="6">
                  <c:v>6167</c:v>
                </c:pt>
                <c:pt idx="9">
                  <c:v>7167</c:v>
                </c:pt>
                <c:pt idx="12">
                  <c:v>8167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97222</c:v>
                </c:pt>
                <c:pt idx="3">
                  <c:v>95200</c:v>
                </c:pt>
                <c:pt idx="6">
                  <c:v>93863</c:v>
                </c:pt>
                <c:pt idx="9">
                  <c:v>93504</c:v>
                </c:pt>
                <c:pt idx="12">
                  <c:v>93920</c:v>
                </c:pt>
              </c:numCache>
            </c:numRef>
          </c:val>
        </c:ser>
        <c:dLbls>
          <c:showLegendKey val="0"/>
          <c:showVal val="0"/>
          <c:showCatName val="0"/>
          <c:showSerName val="0"/>
          <c:showPercent val="0"/>
          <c:showBubbleSize val="0"/>
        </c:dLbls>
        <c:gapWidth val="100"/>
        <c:overlap val="100"/>
        <c:axId val="148630144"/>
        <c:axId val="14863232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50947</c:v>
                </c:pt>
                <c:pt idx="2">
                  <c:v>#N/A</c:v>
                </c:pt>
                <c:pt idx="3">
                  <c:v>#N/A</c:v>
                </c:pt>
                <c:pt idx="4">
                  <c:v>49702</c:v>
                </c:pt>
                <c:pt idx="5">
                  <c:v>#N/A</c:v>
                </c:pt>
                <c:pt idx="6">
                  <c:v>#N/A</c:v>
                </c:pt>
                <c:pt idx="7">
                  <c:v>47311</c:v>
                </c:pt>
                <c:pt idx="8">
                  <c:v>#N/A</c:v>
                </c:pt>
                <c:pt idx="9">
                  <c:v>#N/A</c:v>
                </c:pt>
                <c:pt idx="10">
                  <c:v>44432</c:v>
                </c:pt>
                <c:pt idx="11">
                  <c:v>#N/A</c:v>
                </c:pt>
                <c:pt idx="12">
                  <c:v>#N/A</c:v>
                </c:pt>
                <c:pt idx="13">
                  <c:v>43502</c:v>
                </c:pt>
                <c:pt idx="14">
                  <c:v>#N/A</c:v>
                </c:pt>
              </c:numCache>
            </c:numRef>
          </c:val>
          <c:smooth val="0"/>
        </c:ser>
        <c:dLbls>
          <c:showLegendKey val="0"/>
          <c:showVal val="0"/>
          <c:showCatName val="0"/>
          <c:showSerName val="0"/>
          <c:showPercent val="0"/>
          <c:showBubbleSize val="0"/>
        </c:dLbls>
        <c:marker val="1"/>
        <c:smooth val="0"/>
        <c:axId val="148630144"/>
        <c:axId val="148632320"/>
      </c:lineChart>
      <c:catAx>
        <c:axId val="148630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8632320"/>
        <c:crosses val="autoZero"/>
        <c:auto val="1"/>
        <c:lblAlgn val="ctr"/>
        <c:lblOffset val="100"/>
        <c:tickLblSkip val="1"/>
        <c:tickMarkSkip val="1"/>
        <c:noMultiLvlLbl val="0"/>
      </c:catAx>
      <c:valAx>
        <c:axId val="14863232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8630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286971106283174E-2"/>
          <c:y val="8.6257433093237634E-2"/>
          <c:w val="0.8692219054755318"/>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704154</c:v>
                </c:pt>
                <c:pt idx="5">
                  <c:v>737799</c:v>
                </c:pt>
                <c:pt idx="8">
                  <c:v>769615</c:v>
                </c:pt>
                <c:pt idx="11">
                  <c:v>784056</c:v>
                </c:pt>
                <c:pt idx="14">
                  <c:v>785089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29687</c:v>
                </c:pt>
                <c:pt idx="5">
                  <c:v>26626</c:v>
                </c:pt>
                <c:pt idx="8">
                  <c:v>22763</c:v>
                </c:pt>
                <c:pt idx="11">
                  <c:v>20327</c:v>
                </c:pt>
                <c:pt idx="14">
                  <c:v>18886</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77144</c:v>
                </c:pt>
                <c:pt idx="5">
                  <c:v>85267</c:v>
                </c:pt>
                <c:pt idx="8">
                  <c:v>98926</c:v>
                </c:pt>
                <c:pt idx="11">
                  <c:v>113931</c:v>
                </c:pt>
                <c:pt idx="14">
                  <c:v>112206</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2279</c:v>
                </c:pt>
                <c:pt idx="3">
                  <c:v>1610</c:v>
                </c:pt>
                <c:pt idx="6">
                  <c:v>1341</c:v>
                </c:pt>
                <c:pt idx="9">
                  <c:v>1143</c:v>
                </c:pt>
                <c:pt idx="12">
                  <c:v>906</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242310</c:v>
                </c:pt>
                <c:pt idx="3">
                  <c:v>239130</c:v>
                </c:pt>
                <c:pt idx="6">
                  <c:v>231050</c:v>
                </c:pt>
                <c:pt idx="9">
                  <c:v>213836</c:v>
                </c:pt>
                <c:pt idx="12">
                  <c:v>205681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0</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29503</c:v>
                </c:pt>
                <c:pt idx="3">
                  <c:v>24780</c:v>
                </c:pt>
                <c:pt idx="6">
                  <c:v>19880</c:v>
                </c:pt>
                <c:pt idx="9">
                  <c:v>18188</c:v>
                </c:pt>
                <c:pt idx="12">
                  <c:v>17032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23658</c:v>
                </c:pt>
                <c:pt idx="3">
                  <c:v>20537</c:v>
                </c:pt>
                <c:pt idx="6">
                  <c:v>16078</c:v>
                </c:pt>
                <c:pt idx="9">
                  <c:v>15402</c:v>
                </c:pt>
                <c:pt idx="12">
                  <c:v>15136</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1351909</c:v>
                </c:pt>
                <c:pt idx="3">
                  <c:v>1381466</c:v>
                </c:pt>
                <c:pt idx="6">
                  <c:v>1406739</c:v>
                </c:pt>
                <c:pt idx="9">
                  <c:v>1416767</c:v>
                </c:pt>
                <c:pt idx="12">
                  <c:v>1425073</c:v>
                </c:pt>
              </c:numCache>
            </c:numRef>
          </c:val>
        </c:ser>
        <c:dLbls>
          <c:showLegendKey val="0"/>
          <c:showVal val="0"/>
          <c:showCatName val="0"/>
          <c:showSerName val="0"/>
          <c:showPercent val="0"/>
          <c:showBubbleSize val="0"/>
        </c:dLbls>
        <c:gapWidth val="100"/>
        <c:overlap val="100"/>
        <c:axId val="148984192"/>
        <c:axId val="14898611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838674</c:v>
                </c:pt>
                <c:pt idx="2">
                  <c:v>#N/A</c:v>
                </c:pt>
                <c:pt idx="3">
                  <c:v>#N/A</c:v>
                </c:pt>
                <c:pt idx="4">
                  <c:v>817829</c:v>
                </c:pt>
                <c:pt idx="5">
                  <c:v>#N/A</c:v>
                </c:pt>
                <c:pt idx="6">
                  <c:v>#N/A</c:v>
                </c:pt>
                <c:pt idx="7">
                  <c:v>783784</c:v>
                </c:pt>
                <c:pt idx="8">
                  <c:v>#N/A</c:v>
                </c:pt>
                <c:pt idx="9">
                  <c:v>#N/A</c:v>
                </c:pt>
                <c:pt idx="10">
                  <c:v>747022</c:v>
                </c:pt>
                <c:pt idx="11">
                  <c:v>#N/A</c:v>
                </c:pt>
                <c:pt idx="12">
                  <c:v>#N/A</c:v>
                </c:pt>
                <c:pt idx="13">
                  <c:v>747646</c:v>
                </c:pt>
                <c:pt idx="14">
                  <c:v>#N/A</c:v>
                </c:pt>
              </c:numCache>
            </c:numRef>
          </c:val>
          <c:smooth val="0"/>
        </c:ser>
        <c:dLbls>
          <c:showLegendKey val="0"/>
          <c:showVal val="0"/>
          <c:showCatName val="0"/>
          <c:showSerName val="0"/>
          <c:showPercent val="0"/>
          <c:showBubbleSize val="0"/>
        </c:dLbls>
        <c:marker val="1"/>
        <c:smooth val="0"/>
        <c:axId val="148984192"/>
        <c:axId val="148986112"/>
      </c:lineChart>
      <c:catAx>
        <c:axId val="1489841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8986112"/>
        <c:crosses val="autoZero"/>
        <c:auto val="1"/>
        <c:lblAlgn val="ctr"/>
        <c:lblOffset val="100"/>
        <c:tickLblSkip val="1"/>
        <c:tickMarkSkip val="1"/>
        <c:noMultiLvlLbl val="0"/>
      </c:catAx>
      <c:valAx>
        <c:axId val="1489861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89841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{6C0908B1-5F06-45E7-AA5B-3107C7551C62}</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{C52E69C9-FE9E-4F49-9AC7-60DC0B9EED6D}</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{A100D1DB-BA59-43EB-AB80-6985BEF49E13}</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{DC0703B3-C194-43B3-BA40-F3C6EDD9D353}</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{5B263C1E-2DBD-4376-BF9F-E91E90CE12F2}</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グループ内平均値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{B3C226D4-0E3E-48BB-A56A-F282282CA3A6}</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{57E9E261-829D-45EA-B8B8-E79AF156A79A}</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{74F5EE19-63D3-4C1D-A5D9-D35A34D07C90}</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{8ADD2729-DC37-4147-B3DB-198DD8EC9162}</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{07D7DCD4-46F8-494D-8490-4ABEDB79519E}</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1"/>
          <c:showCatName val="0"/>
          <c:showSerName val="0"/>
          <c:showPercent val="0"/>
          <c:showBubbleSize val="0"/>
        </c:dLbls>
        <c:axId val="125715584"/>
        <c:axId val="125717504"/>
      </c:scatterChart>
      <c:valAx>
        <c:axId val="125715584"/>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5717504"/>
        <c:crosses val="autoZero"/>
        <c:crossBetween val="midCat"/>
      </c:valAx>
      <c:valAx>
        <c:axId val="1257175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5715584"/>
        <c:crosses val="autoZero"/>
        <c:crossBetween val="midCat"/>
      </c:valAx>
      <c:spPr>
        <a:solidFill>
          <a:srgbClr val="E6FFD5"/>
        </a:solidFill>
        <a:ln w="19050">
          <a:solidFill>
            <a:sysClr val="windowText" lastClr="000000"/>
          </a:solidFill>
        </a:ln>
      </c:spPr>
    </c:plotArea>
    <c:plotVisOnly val="1"/>
    <c:dispBlanksAs val="gap"/>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{673C3C1D-C163-4627-895A-3000A93572DE}</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{69F7FC90-C85C-45C8-8EFD-6B7D8D8576D6}</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{BF83C728-5B2F-4639-BF16-168E7D730118}</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{0C1DE1B9-7E2D-485C-B27F-40F3FE08ED47}</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{5ADEE50B-A8EC-4514-9CDF-D28C377E9700}</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14.6</c:v>
                </c:pt>
                <c:pt idx="1">
                  <c:v>14</c:v>
                </c:pt>
                <c:pt idx="2">
                  <c:v>13.4</c:v>
                </c:pt>
                <c:pt idx="3">
                  <c:v>12.8</c:v>
                </c:pt>
                <c:pt idx="4">
                  <c:v>12.1</c:v>
                </c:pt>
              </c:numCache>
            </c:numRef>
          </c:xVal>
          <c:yVal>
            <c:numRef>
              <c:f>公会計指標分析・財政指標組合せ分析表!$K$73:$O$73</c:f>
              <c:numCache>
                <c:formatCode>#,##0.0;"▲ "#,##0.0</c:formatCode>
                <c:ptCount val="5"/>
                <c:pt idx="0">
                  <c:v>230.7</c:v>
                </c:pt>
                <c:pt idx="1">
                  <c:v>222.1</c:v>
                </c:pt>
                <c:pt idx="2">
                  <c:v>212.4</c:v>
                </c:pt>
                <c:pt idx="3">
                  <c:v>203</c:v>
                </c:pt>
                <c:pt idx="4">
                  <c:v>197.5</c:v>
                </c:pt>
              </c:numCache>
            </c:numRef>
          </c:yVal>
          <c:smooth val="0"/>
        </c:ser>
        <c:ser>
          <c:idx val="1"/>
          <c:order val="1"/>
          <c:tx>
            <c:strRef>
              <c:f>公会計指標分析・財政指標組合せ分析表!$G$77</c:f>
              <c:strCache>
                <c:ptCount val="1"/>
                <c:pt idx="0">
                  <c:v>グループ内平均値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{11E0E52D-9F18-45D3-83AF-47720D29F98A}</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{C66DBD29-948E-48D5-9419-9F6D34B7DE68}</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{04D3072C-6F1F-4E0D-BB21-A0C5D2375456}</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{E9DB2046-60B1-4727-92F9-6337E64320E4}</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{292BEE0A-B365-45D0-84C2-56986DDB2812}</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15.8</c:v>
                </c:pt>
                <c:pt idx="1">
                  <c:v>15.7</c:v>
                </c:pt>
                <c:pt idx="2">
                  <c:v>14.9</c:v>
                </c:pt>
                <c:pt idx="3">
                  <c:v>14.2</c:v>
                </c:pt>
                <c:pt idx="4">
                  <c:v>14</c:v>
                </c:pt>
              </c:numCache>
            </c:numRef>
          </c:xVal>
          <c:yVal>
            <c:numRef>
              <c:f>公会計指標分析・財政指標組合せ分析表!$K$77:$O$77</c:f>
              <c:numCache>
                <c:formatCode>#,##0.0;"▲ "#,##0.0</c:formatCode>
                <c:ptCount val="5"/>
                <c:pt idx="0">
                  <c:v>215</c:v>
                </c:pt>
                <c:pt idx="1">
                  <c:v>206</c:v>
                </c:pt>
                <c:pt idx="2">
                  <c:v>199.1</c:v>
                </c:pt>
                <c:pt idx="3">
                  <c:v>208.1</c:v>
                </c:pt>
                <c:pt idx="4">
                  <c:v>196.3</c:v>
                </c:pt>
              </c:numCache>
            </c:numRef>
          </c:yVal>
          <c:smooth val="0"/>
        </c:ser>
        <c:dLbls>
          <c:showLegendKey val="0"/>
          <c:showVal val="1"/>
          <c:showCatName val="0"/>
          <c:showSerName val="0"/>
          <c:showPercent val="0"/>
          <c:showBubbleSize val="0"/>
        </c:dLbls>
        <c:axId val="128917888"/>
        <c:axId val="128919808"/>
      </c:scatterChart>
      <c:valAx>
        <c:axId val="128917888"/>
        <c:scaling>
          <c:orientation val="minMax"/>
          <c:max val="16.200000000000003"/>
          <c:min val="11.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8919808"/>
        <c:crosses val="autoZero"/>
        <c:crossBetween val="midCat"/>
      </c:valAx>
      <c:valAx>
        <c:axId val="128919808"/>
        <c:scaling>
          <c:orientation val="minMax"/>
          <c:max val="237"/>
          <c:min val="19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128917888"/>
        <c:crosses val="autoZero"/>
        <c:crossBetween val="midCat"/>
      </c:valAx>
      <c:spPr>
        <a:solidFill>
          <a:srgbClr val="E6FFD5"/>
        </a:solidFill>
        <a:ln w="19050">
          <a:solidFill>
            <a:srgbClr val="000000"/>
          </a:solidFill>
        </a:ln>
      </c:spPr>
    </c:plotArea>
    <c:plotVisOnly val="1"/>
    <c:dispBlanksAs val="gap"/>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2" Type="http://schemas.openxmlformats.org/officeDocument/2006/relationships/chart" Target="../charts/chart7.xml" />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37</xdr:row>
      <xdr:rowOff>28575</xdr:rowOff>
    </xdr:from>
    <xdr:to>
      <xdr:col>47</xdr:col>
      <xdr:colOff>104775</xdr:colOff>
      <xdr:row>39</xdr:row>
      <xdr:rowOff>104775</xdr:rowOff>
    </xdr:to>
    <xdr:sp macro="" textlink="">
      <xdr:nvSpPr>
        <xdr:cNvPr id="2" name="AutoShape 1"/>
        <xdr:cNvSpPr>
          <a:spLocks noChangeArrowheads="1"/>
        </xdr:cNvSpPr>
      </xdr:nvSpPr>
      <xdr:spPr bwMode="auto">
        <a:xfrm rot="5400000">
          <a:off x="5586413" y="5624512"/>
          <a:ext cx="361950" cy="314325"/>
        </a:xfrm>
        <a:prstGeom prst="bracketPair">
          <a:avLst>
            <a:gd name="adj" fmla="val 16667"/>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9</a:t>
          </a:r>
          <a:r>
            <a:rPr lang="ja-JP" altLang="en-US" sz="2400" b="1" i="0" u="none" strike="noStrike" baseline="0">
              <a:solidFill>
                <a:srgbClr val="000000"/>
              </a:solidFill>
              <a:latin typeface="ＭＳ ゴシック"/>
              <a:ea typeface="ＭＳ ゴシック"/>
            </a:rPr>
            <a:t>）実質公債費比率（分子）の構造（都道府県）</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161924</xdr:colOff>
      <xdr:row>4</xdr:row>
      <xdr:rowOff>0</xdr:rowOff>
    </xdr:from>
    <xdr:to>
      <xdr:col>20</xdr:col>
      <xdr:colOff>638175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285750</xdr:colOff>
      <xdr:row>43</xdr:row>
      <xdr:rowOff>323850</xdr:rowOff>
    </xdr:from>
    <xdr:to>
      <xdr:col>20</xdr:col>
      <xdr:colOff>47625</xdr:colOff>
      <xdr:row>52</xdr:row>
      <xdr:rowOff>209549</xdr:rowOff>
    </xdr:to>
    <xdr:sp macro="" textlink="" fLocksText="0">
      <xdr:nvSpPr>
        <xdr:cNvPr id="20" name="テキスト ボックス 19"/>
        <xdr:cNvSpPr txBox="1"/>
      </xdr:nvSpPr>
      <xdr:spPr>
        <a:xfrm>
          <a:off x="13239750" y="7915275"/>
          <a:ext cx="4143375" cy="34004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前年度と同水準である元利償還金のうち、臨時財政対策債の償還に係るものが増えてきている。したがって、算入公債費等が増加傾向となり、実質公債費比率の分子は減少傾向にある。</a:t>
          </a:r>
          <a:endParaRPr lang="ja-JP" altLang="ja-JP" sz="1400">
            <a:effectLst/>
          </a:endParaRPr>
        </a:p>
        <a:p>
          <a:r>
            <a:rPr kumimoji="1" lang="ja-JP" altLang="ja-JP" sz="1100" b="0" i="0">
              <a:solidFill>
                <a:schemeClr val="dk1"/>
              </a:solidFill>
              <a:effectLst/>
              <a:latin typeface="+mn-lt"/>
              <a:ea typeface="+mn-ea"/>
              <a:cs typeface="+mn-cs"/>
            </a:rPr>
            <a:t>　引き続き実質公債費比率について全国平均以上を維持するなど、財政の健全化に向けた取組を継続する。</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266700</xdr:colOff>
      <xdr:row>3</xdr:row>
      <xdr:rowOff>161925</xdr:rowOff>
    </xdr:from>
    <xdr:to>
      <xdr:col>18</xdr:col>
      <xdr:colOff>657225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rtl="0"/>
          <a:r>
            <a:rPr lang="ja-JP" altLang="ja-JP" sz="2400" b="1" i="0" baseline="0">
              <a:latin typeface="ＭＳ ゴシック" pitchFamily="49" charset="-128"/>
              <a:ea typeface="ＭＳ ゴシック" pitchFamily="49" charset="-128"/>
              <a:cs typeface="+mn-cs"/>
            </a:rPr>
            <a:t>（</a:t>
          </a:r>
          <a:r>
            <a:rPr lang="en-US" altLang="ja-JP" sz="2400" b="1" i="0" baseline="0">
              <a:latin typeface="ＭＳ ゴシック" pitchFamily="49" charset="-128"/>
              <a:ea typeface="ＭＳ ゴシック" pitchFamily="49" charset="-128"/>
              <a:cs typeface="+mn-cs"/>
            </a:rPr>
            <a:t>10</a:t>
          </a:r>
          <a:r>
            <a:rPr lang="ja-JP" altLang="ja-JP" sz="2400" b="1" i="0" baseline="0">
              <a:latin typeface="ＭＳ ゴシック" pitchFamily="49" charset="-128"/>
              <a:ea typeface="ＭＳ ゴシック" pitchFamily="49" charset="-128"/>
              <a:cs typeface="+mn-cs"/>
            </a:rPr>
            <a:t>）将来負担比率（分子）の構造（都道府県）</a:t>
          </a:r>
          <a:endParaRPr lang="ja-JP" altLang="ja-JP" sz="2400">
            <a:latin typeface="ＭＳ ゴシック" pitchFamily="49" charset="-128"/>
            <a:ea typeface="ＭＳ ゴシック" pitchFamily="49" charset="-128"/>
          </a:endParaRP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152400</xdr:rowOff>
    </xdr:from>
    <xdr:to>
      <xdr:col>2</xdr:col>
      <xdr:colOff>933450</xdr:colOff>
      <xdr:row>5</xdr:row>
      <xdr:rowOff>152400</xdr:rowOff>
    </xdr:to>
    <xdr:sp macro="" textlink="">
      <xdr:nvSpPr>
        <xdr:cNvPr id="22" name="テキスト ボックス 6"/>
        <xdr:cNvSpPr txBox="1">
          <a:spLocks noChangeArrowheads="1"/>
        </xdr:cNvSpPr>
      </xdr:nvSpPr>
      <xdr:spPr bwMode="auto">
        <a:xfrm>
          <a:off x="619125" y="72390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409575</xdr:colOff>
      <xdr:row>40</xdr:row>
      <xdr:rowOff>28575</xdr:rowOff>
    </xdr:from>
    <xdr:to>
      <xdr:col>17</xdr:col>
      <xdr:colOff>933451</xdr:colOff>
      <xdr:row>51</xdr:row>
      <xdr:rowOff>171449</xdr:rowOff>
    </xdr:to>
    <xdr:sp macro="" textlink="" fLocksText="0">
      <xdr:nvSpPr>
        <xdr:cNvPr id="23" name="テキスト ボックス 22"/>
        <xdr:cNvSpPr txBox="1"/>
      </xdr:nvSpPr>
      <xdr:spPr>
        <a:xfrm>
          <a:off x="13125450" y="7972425"/>
          <a:ext cx="4371976" cy="4019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分子の主要項目である地方債の現在高について、総額は増加しているが、これは臨時財政対策債の増加によるものであり、基準財政需要額算入見込額にも反映されている。臨時財政対策債を除く地方債残高をはじめ、他の項目については減少しているところであ</a:t>
          </a:r>
          <a:r>
            <a:rPr kumimoji="1" lang="ja-JP" altLang="en-US" sz="1100">
              <a:solidFill>
                <a:schemeClr val="dk1"/>
              </a:solidFill>
              <a:effectLst/>
              <a:latin typeface="+mn-lt"/>
              <a:ea typeface="+mn-ea"/>
              <a:cs typeface="+mn-cs"/>
            </a:rPr>
            <a:t>り、平成２６年度までは分子全体で見ると減少傾向であった。平成２７年度については、</a:t>
          </a:r>
          <a:r>
            <a:rPr kumimoji="1" lang="ja-JP" altLang="ja-JP" sz="1100">
              <a:solidFill>
                <a:schemeClr val="dk1"/>
              </a:solidFill>
              <a:effectLst/>
              <a:latin typeface="+mn-lt"/>
              <a:ea typeface="+mn-ea"/>
              <a:cs typeface="+mn-cs"/>
            </a:rPr>
            <a:t>充当可能基金残高</a:t>
          </a:r>
          <a:r>
            <a:rPr kumimoji="1" lang="ja-JP" altLang="en-US" sz="1100">
              <a:solidFill>
                <a:schemeClr val="dk1"/>
              </a:solidFill>
              <a:effectLst/>
              <a:latin typeface="+mn-lt"/>
              <a:ea typeface="+mn-ea"/>
              <a:cs typeface="+mn-cs"/>
            </a:rPr>
            <a:t>が減少したことにより</a:t>
          </a:r>
          <a:r>
            <a:rPr kumimoji="1" lang="ja-JP" altLang="ja-JP" sz="1100">
              <a:solidFill>
                <a:schemeClr val="dk1"/>
              </a:solidFill>
              <a:effectLst/>
              <a:latin typeface="+mn-lt"/>
              <a:ea typeface="+mn-ea"/>
              <a:cs typeface="+mn-cs"/>
            </a:rPr>
            <a:t>、分子全体</a:t>
          </a:r>
          <a:r>
            <a:rPr kumimoji="1" lang="ja-JP" altLang="en-US" sz="1100">
              <a:solidFill>
                <a:schemeClr val="dk1"/>
              </a:solidFill>
              <a:effectLst/>
              <a:latin typeface="+mn-lt"/>
              <a:ea typeface="+mn-ea"/>
              <a:cs typeface="+mn-cs"/>
            </a:rPr>
            <a:t>で見ると微増となっている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も持続可能な財政運営に向け、岡山県行財政経営指針に基づき、地方債の現在高の圧縮や、財政調整基金等への着実な積立による充当可能基金額の増加等を図り、将来負担比率の全国平均以上を目指すなど、将来負担の軽減に向けた向けた取組を進めていく。</a:t>
          </a:r>
          <a:r>
            <a:rPr kumimoji="1" lang="en-US" altLang="ja-JP" sz="1100">
              <a:solidFill>
                <a:schemeClr val="dk1"/>
              </a:solidFill>
              <a:effectLst/>
              <a:latin typeface="+mn-lt"/>
              <a:ea typeface="+mn-ea"/>
              <a:cs typeface="+mn-cs"/>
            </a:rPr>
            <a:t>	</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xdr:colOff>
      <xdr:row>44</xdr:row>
      <xdr:rowOff>51954</xdr:rowOff>
    </xdr:from>
    <xdr:to>
      <xdr:col>5</xdr:col>
      <xdr:colOff>1047750</xdr:colOff>
      <xdr:row>60</xdr:row>
      <xdr:rowOff>123825</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19707</xdr:colOff>
      <xdr:row>66</xdr:row>
      <xdr:rowOff>8884</xdr:rowOff>
    </xdr:from>
    <xdr:to>
      <xdr:col>5</xdr:col>
      <xdr:colOff>1116723</xdr:colOff>
      <xdr:row>82</xdr:row>
      <xdr:rowOff>137873</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）都道府県公会計指標分析／財政指標組合せ分析表</a:t>
          </a:r>
        </a:p>
      </xdr:txBody>
    </xdr:sp>
    <xdr:clientData/>
  </xdr:twoCellAnchor>
  <xdr:twoCellAnchor>
    <xdr:from>
      <xdr:col>12</xdr:col>
      <xdr:colOff>654050</xdr:colOff>
      <xdr:row>0</xdr:row>
      <xdr:rowOff>190500</xdr:rowOff>
    </xdr:from>
    <xdr:to>
      <xdr:col>15</xdr:col>
      <xdr:colOff>441325</xdr:colOff>
      <xdr:row>1</xdr:row>
      <xdr:rowOff>206375</xdr:rowOff>
    </xdr:to>
    <xdr:sp macro="" textlink="">
      <xdr:nvSpPr>
        <xdr:cNvPr id="5" name="正方形/長方形 4"/>
        <xdr:cNvSpPr/>
      </xdr:nvSpPr>
      <xdr:spPr>
        <a:xfrm>
          <a:off x="170180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679450</xdr:colOff>
      <xdr:row>0</xdr:row>
      <xdr:rowOff>215900</xdr:rowOff>
    </xdr:from>
    <xdr:to>
      <xdr:col>15</xdr:col>
      <xdr:colOff>422275</xdr:colOff>
      <xdr:row>1</xdr:row>
      <xdr:rowOff>180975</xdr:rowOff>
    </xdr:to>
    <xdr:sp macro="" textlink="">
      <xdr:nvSpPr>
        <xdr:cNvPr id="6" name="正方形/長方形 5"/>
        <xdr:cNvSpPr/>
      </xdr:nvSpPr>
      <xdr:spPr>
        <a:xfrm>
          <a:off x="170434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704850</xdr:colOff>
      <xdr:row>0</xdr:row>
      <xdr:rowOff>241300</xdr:rowOff>
    </xdr:from>
    <xdr:to>
      <xdr:col>15</xdr:col>
      <xdr:colOff>390525</xdr:colOff>
      <xdr:row>1</xdr:row>
      <xdr:rowOff>142875</xdr:rowOff>
    </xdr:to>
    <xdr:sp macro="" textlink="">
      <xdr:nvSpPr>
        <xdr:cNvPr id="7" name="正方形/長方形 6"/>
        <xdr:cNvSpPr/>
      </xdr:nvSpPr>
      <xdr:spPr>
        <a:xfrm>
          <a:off x="170688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10</xdr:col>
      <xdr:colOff>622300</xdr:colOff>
      <xdr:row>0</xdr:row>
      <xdr:rowOff>190500</xdr:rowOff>
    </xdr:from>
    <xdr:to>
      <xdr:col>12</xdr:col>
      <xdr:colOff>520700</xdr:colOff>
      <xdr:row>1</xdr:row>
      <xdr:rowOff>206375</xdr:rowOff>
    </xdr:to>
    <xdr:sp macro="" textlink="">
      <xdr:nvSpPr>
        <xdr:cNvPr id="8" name="正方形/長方形 7"/>
        <xdr:cNvSpPr/>
      </xdr:nvSpPr>
      <xdr:spPr>
        <a:xfrm>
          <a:off x="142240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647700</xdr:colOff>
      <xdr:row>0</xdr:row>
      <xdr:rowOff>215900</xdr:rowOff>
    </xdr:from>
    <xdr:to>
      <xdr:col>12</xdr:col>
      <xdr:colOff>501650</xdr:colOff>
      <xdr:row>1</xdr:row>
      <xdr:rowOff>180975</xdr:rowOff>
    </xdr:to>
    <xdr:sp macro="" textlink="">
      <xdr:nvSpPr>
        <xdr:cNvPr id="9" name="正方形/長方形 8"/>
        <xdr:cNvSpPr/>
      </xdr:nvSpPr>
      <xdr:spPr>
        <a:xfrm>
          <a:off x="142494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673100</xdr:colOff>
      <xdr:row>0</xdr:row>
      <xdr:rowOff>241300</xdr:rowOff>
    </xdr:from>
    <xdr:to>
      <xdr:col>12</xdr:col>
      <xdr:colOff>469900</xdr:colOff>
      <xdr:row>1</xdr:row>
      <xdr:rowOff>155575</xdr:rowOff>
    </xdr:to>
    <xdr:sp macro="" textlink="">
      <xdr:nvSpPr>
        <xdr:cNvPr id="10" name="正方形/長方形 9"/>
        <xdr:cNvSpPr/>
      </xdr:nvSpPr>
      <xdr:spPr>
        <a:xfrm>
          <a:off x="142748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365125"/>
          <a:ext cx="9715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396875"/>
          <a:ext cx="1270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828675</xdr:colOff>
      <xdr:row>9</xdr:row>
      <xdr:rowOff>130175</xdr:rowOff>
    </xdr:to>
    <xdr:sp macro="" textlink="">
      <xdr:nvSpPr>
        <xdr:cNvPr id="19" name="正方形/長方形 18"/>
        <xdr:cNvSpPr/>
      </xdr:nvSpPr>
      <xdr:spPr>
        <a:xfrm>
          <a:off x="6896100" y="1038225"/>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365125"/>
          <a:ext cx="1524000" cy="609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428625"/>
          <a:ext cx="12700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542925"/>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13</xdr:row>
      <xdr:rowOff>66675</xdr:rowOff>
    </xdr:from>
    <xdr:ext cx="4609532" cy="259045"/>
    <xdr:sp macro="" textlink="">
      <xdr:nvSpPr>
        <xdr:cNvPr id="26" name="テキスト ボックス 25"/>
        <xdr:cNvSpPr txBox="1"/>
      </xdr:nvSpPr>
      <xdr:spPr>
        <a:xfrm>
          <a:off x="419100" y="2295525"/>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0</xdr:col>
      <xdr:colOff>419100</xdr:colOff>
      <xdr:row>14</xdr:row>
      <xdr:rowOff>136525</xdr:rowOff>
    </xdr:from>
    <xdr:ext cx="8590942" cy="259045"/>
    <xdr:sp macro="" textlink="">
      <xdr:nvSpPr>
        <xdr:cNvPr id="27" name="テキスト ボックス 26"/>
        <xdr:cNvSpPr txBox="1"/>
      </xdr:nvSpPr>
      <xdr:spPr>
        <a:xfrm>
          <a:off x="419100" y="2536825"/>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250825</xdr:colOff>
      <xdr:row>14</xdr:row>
      <xdr:rowOff>161925</xdr:rowOff>
    </xdr:from>
    <xdr:to>
      <xdr:col>7</xdr:col>
      <xdr:colOff>1019175</xdr:colOff>
      <xdr:row>16</xdr:row>
      <xdr:rowOff>9525</xdr:rowOff>
    </xdr:to>
    <xdr:sp macro="" textlink="">
      <xdr:nvSpPr>
        <xdr:cNvPr id="28" name="大かっこ 27"/>
        <xdr:cNvSpPr/>
      </xdr:nvSpPr>
      <xdr:spPr>
        <a:xfrm>
          <a:off x="736600" y="2562225"/>
          <a:ext cx="9398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0</xdr:col>
      <xdr:colOff>419100</xdr:colOff>
      <xdr:row>16</xdr:row>
      <xdr:rowOff>47625</xdr:rowOff>
    </xdr:from>
    <xdr:ext cx="9703105" cy="259045"/>
    <xdr:sp macro="" textlink="">
      <xdr:nvSpPr>
        <xdr:cNvPr id="29" name="テキスト ボックス 28"/>
        <xdr:cNvSpPr txBox="1"/>
      </xdr:nvSpPr>
      <xdr:spPr>
        <a:xfrm>
          <a:off x="419100" y="2790825"/>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0</xdr:col>
      <xdr:colOff>419100</xdr:colOff>
      <xdr:row>17</xdr:row>
      <xdr:rowOff>104775</xdr:rowOff>
    </xdr:from>
    <xdr:ext cx="8294578" cy="259045"/>
    <xdr:sp macro="" textlink="">
      <xdr:nvSpPr>
        <xdr:cNvPr id="30" name="テキスト ボックス 29"/>
        <xdr:cNvSpPr txBox="1"/>
      </xdr:nvSpPr>
      <xdr:spPr>
        <a:xfrm>
          <a:off x="419100" y="3019425"/>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oneCellAnchor>
    <xdr:from>
      <xdr:col>0</xdr:col>
      <xdr:colOff>419100</xdr:colOff>
      <xdr:row>12</xdr:row>
      <xdr:rowOff>9525</xdr:rowOff>
    </xdr:from>
    <xdr:ext cx="12439367" cy="259045"/>
    <xdr:sp macro="" textlink="">
      <xdr:nvSpPr>
        <xdr:cNvPr id="31" name="テキスト ボックス 30"/>
        <xdr:cNvSpPr txBox="1"/>
      </xdr:nvSpPr>
      <xdr:spPr>
        <a:xfrm>
          <a:off x="419100" y="2066925"/>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149225</xdr:rowOff>
    </xdr:from>
    <xdr:to>
      <xdr:col>4</xdr:col>
      <xdr:colOff>539750</xdr:colOff>
      <xdr:row>22</xdr:row>
      <xdr:rowOff>28575</xdr:rowOff>
    </xdr:to>
    <xdr:sp macro="" textlink="">
      <xdr:nvSpPr>
        <xdr:cNvPr id="32" name="正方形/長方形 31"/>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81217</xdr:rowOff>
    </xdr:from>
    <xdr:to>
      <xdr:col>3</xdr:col>
      <xdr:colOff>137935</xdr:colOff>
      <xdr:row>24</xdr:row>
      <xdr:rowOff>14034</xdr:rowOff>
    </xdr:to>
    <xdr:sp macro="" textlink="">
      <xdr:nvSpPr>
        <xdr:cNvPr id="33" name="正方形/長方形 32"/>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64546</xdr:rowOff>
    </xdr:from>
    <xdr:to>
      <xdr:col>3</xdr:col>
      <xdr:colOff>906013</xdr:colOff>
      <xdr:row>24</xdr:row>
      <xdr:rowOff>30705</xdr:rowOff>
    </xdr:to>
    <xdr:sp macro="" textlink="">
      <xdr:nvSpPr>
        <xdr:cNvPr id="34" name="正方形/長方形 33"/>
        <xdr:cNvSpPr/>
      </xdr:nvSpPr>
      <xdr:spPr>
        <a:xfrm>
          <a:off x="4012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57150</xdr:rowOff>
    </xdr:from>
    <xdr:to>
      <xdr:col>5</xdr:col>
      <xdr:colOff>631825</xdr:colOff>
      <xdr:row>22</xdr:row>
      <xdr:rowOff>92075</xdr:rowOff>
    </xdr:to>
    <xdr:sp macro="" textlink="">
      <xdr:nvSpPr>
        <xdr:cNvPr id="35" name="正方形/長方形 34"/>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4</xdr:col>
      <xdr:colOff>488950</xdr:colOff>
      <xdr:row>22</xdr:row>
      <xdr:rowOff>28575</xdr:rowOff>
    </xdr:from>
    <xdr:to>
      <xdr:col>5</xdr:col>
      <xdr:colOff>631825</xdr:colOff>
      <xdr:row>23</xdr:row>
      <xdr:rowOff>111125</xdr:rowOff>
    </xdr:to>
    <xdr:sp macro="" textlink="">
      <xdr:nvSpPr>
        <xdr:cNvPr id="36" name="正方形/長方形 35"/>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885825</xdr:colOff>
      <xdr:row>21</xdr:row>
      <xdr:rowOff>57150</xdr:rowOff>
    </xdr:from>
    <xdr:to>
      <xdr:col>6</xdr:col>
      <xdr:colOff>1028700</xdr:colOff>
      <xdr:row>22</xdr:row>
      <xdr:rowOff>92075</xdr:rowOff>
    </xdr:to>
    <xdr:sp macro="" textlink="">
      <xdr:nvSpPr>
        <xdr:cNvPr id="37" name="正方形/長方形 36"/>
        <xdr:cNvSpPr/>
      </xdr:nvSpPr>
      <xdr:spPr>
        <a:xfrm>
          <a:off x="723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5</xdr:col>
      <xdr:colOff>885825</xdr:colOff>
      <xdr:row>22</xdr:row>
      <xdr:rowOff>28575</xdr:rowOff>
    </xdr:from>
    <xdr:to>
      <xdr:col>6</xdr:col>
      <xdr:colOff>1028700</xdr:colOff>
      <xdr:row>23</xdr:row>
      <xdr:rowOff>111125</xdr:rowOff>
    </xdr:to>
    <xdr:sp macro="" textlink="">
      <xdr:nvSpPr>
        <xdr:cNvPr id="38" name="正方形/長方形 37"/>
        <xdr:cNvSpPr/>
      </xdr:nvSpPr>
      <xdr:spPr>
        <a:xfrm>
          <a:off x="723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66675</xdr:rowOff>
    </xdr:from>
    <xdr:to>
      <xdr:col>4</xdr:col>
      <xdr:colOff>539750</xdr:colOff>
      <xdr:row>36</xdr:row>
      <xdr:rowOff>168275</xdr:rowOff>
    </xdr:to>
    <xdr:sp macro="" textlink="">
      <xdr:nvSpPr>
        <xdr:cNvPr id="39" name="正方形/長方形 38"/>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66675</xdr:rowOff>
    </xdr:from>
    <xdr:to>
      <xdr:col>7</xdr:col>
      <xdr:colOff>1362075</xdr:colOff>
      <xdr:row>36</xdr:row>
      <xdr:rowOff>168275</xdr:rowOff>
    </xdr:to>
    <xdr:sp macro="" textlink="">
      <xdr:nvSpPr>
        <xdr:cNvPr id="40" name="正方形/長方形 39"/>
        <xdr:cNvSpPr/>
      </xdr:nvSpPr>
      <xdr:spPr>
        <a:xfrm>
          <a:off x="5778500" y="4181475"/>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130175</xdr:rowOff>
    </xdr:from>
    <xdr:to>
      <xdr:col>7</xdr:col>
      <xdr:colOff>1235075</xdr:colOff>
      <xdr:row>26</xdr:row>
      <xdr:rowOff>41275</xdr:rowOff>
    </xdr:to>
    <xdr:sp macro="" textlink="">
      <xdr:nvSpPr>
        <xdr:cNvPr id="41" name="正方形/長方形 40"/>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15875</xdr:rowOff>
    </xdr:from>
    <xdr:to>
      <xdr:col>7</xdr:col>
      <xdr:colOff>1298575</xdr:colOff>
      <xdr:row>36</xdr:row>
      <xdr:rowOff>130175</xdr:rowOff>
    </xdr:to>
    <xdr:sp macro="" textlink="" fLocksText="0">
      <xdr:nvSpPr>
        <xdr:cNvPr id="42" name="テキスト ボックス 41"/>
        <xdr:cNvSpPr txBox="1"/>
      </xdr:nvSpPr>
      <xdr:spPr>
        <a:xfrm>
          <a:off x="5816600" y="4473575"/>
          <a:ext cx="4597400" cy="1828800"/>
        </a:xfrm>
        <a:prstGeom prst="rect">
          <a:avLst/>
        </a:prstGeom>
        <a:noFill/>
        <a:ln w="9525" cmpd="sng">
          <a:noFill/>
        </a:ln>
        <a:effectLs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66675</xdr:rowOff>
    </xdr:from>
    <xdr:to>
      <xdr:col>4</xdr:col>
      <xdr:colOff>552450</xdr:colOff>
      <xdr:row>36</xdr:row>
      <xdr:rowOff>168275</xdr:rowOff>
    </xdr:to>
    <xdr:sp macro="" textlink="">
      <xdr:nvSpPr>
        <xdr:cNvPr id="43" name="正方形/長方形 42"/>
        <xdr:cNvSpPr/>
      </xdr:nvSpPr>
      <xdr:spPr>
        <a:xfrm>
          <a:off x="1270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149225</xdr:rowOff>
    </xdr:from>
    <xdr:to>
      <xdr:col>11</xdr:col>
      <xdr:colOff>561975</xdr:colOff>
      <xdr:row>22</xdr:row>
      <xdr:rowOff>28575</xdr:rowOff>
    </xdr:to>
    <xdr:sp macro="" textlink="">
      <xdr:nvSpPr>
        <xdr:cNvPr id="44" name="正方形/長方形 43"/>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81217</xdr:rowOff>
    </xdr:from>
    <xdr:to>
      <xdr:col>9</xdr:col>
      <xdr:colOff>1671723</xdr:colOff>
      <xdr:row>24</xdr:row>
      <xdr:rowOff>14034</xdr:rowOff>
    </xdr:to>
    <xdr:sp macro="" textlink="">
      <xdr:nvSpPr>
        <xdr:cNvPr id="45" name="正方形/長方形 44"/>
        <xdr:cNvSpPr/>
      </xdr:nvSpPr>
      <xdr:spPr>
        <a:xfrm>
          <a:off x="12231601" y="3853117"/>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443362</xdr:colOff>
      <xdr:row>22</xdr:row>
      <xdr:rowOff>64546</xdr:rowOff>
    </xdr:from>
    <xdr:to>
      <xdr:col>10</xdr:col>
      <xdr:colOff>928238</xdr:colOff>
      <xdr:row>24</xdr:row>
      <xdr:rowOff>30705</xdr:rowOff>
    </xdr:to>
    <xdr:sp macro="" textlink="">
      <xdr:nvSpPr>
        <xdr:cNvPr id="46" name="正方形/長方形 45"/>
        <xdr:cNvSpPr/>
      </xdr:nvSpPr>
      <xdr:spPr>
        <a:xfrm>
          <a:off x="14045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511175</xdr:colOff>
      <xdr:row>21</xdr:row>
      <xdr:rowOff>57150</xdr:rowOff>
    </xdr:from>
    <xdr:to>
      <xdr:col>12</xdr:col>
      <xdr:colOff>654050</xdr:colOff>
      <xdr:row>22</xdr:row>
      <xdr:rowOff>92075</xdr:rowOff>
    </xdr:to>
    <xdr:sp macro="" textlink="">
      <xdr:nvSpPr>
        <xdr:cNvPr id="47" name="正方形/長方形 46"/>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511175</xdr:colOff>
      <xdr:row>22</xdr:row>
      <xdr:rowOff>28575</xdr:rowOff>
    </xdr:from>
    <xdr:to>
      <xdr:col>12</xdr:col>
      <xdr:colOff>654050</xdr:colOff>
      <xdr:row>23</xdr:row>
      <xdr:rowOff>111125</xdr:rowOff>
    </xdr:to>
    <xdr:sp macro="" textlink="">
      <xdr:nvSpPr>
        <xdr:cNvPr id="48" name="正方形/長方形 47"/>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66675</xdr:rowOff>
    </xdr:from>
    <xdr:to>
      <xdr:col>11</xdr:col>
      <xdr:colOff>561975</xdr:colOff>
      <xdr:row>36</xdr:row>
      <xdr:rowOff>168275</xdr:rowOff>
    </xdr:to>
    <xdr:sp macro="" textlink="">
      <xdr:nvSpPr>
        <xdr:cNvPr id="49" name="正方形/長方形 48"/>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828675</xdr:colOff>
      <xdr:row>24</xdr:row>
      <xdr:rowOff>66675</xdr:rowOff>
    </xdr:from>
    <xdr:to>
      <xdr:col>15</xdr:col>
      <xdr:colOff>3175</xdr:colOff>
      <xdr:row>36</xdr:row>
      <xdr:rowOff>168275</xdr:rowOff>
    </xdr:to>
    <xdr:sp macro="" textlink="">
      <xdr:nvSpPr>
        <xdr:cNvPr id="50" name="正方形/長方形 49"/>
        <xdr:cNvSpPr/>
      </xdr:nvSpPr>
      <xdr:spPr>
        <a:xfrm>
          <a:off x="15811500" y="4181475"/>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828675</xdr:colOff>
      <xdr:row>24</xdr:row>
      <xdr:rowOff>130175</xdr:rowOff>
    </xdr:from>
    <xdr:to>
      <xdr:col>14</xdr:col>
      <xdr:colOff>1257300</xdr:colOff>
      <xdr:row>26</xdr:row>
      <xdr:rowOff>41275</xdr:rowOff>
    </xdr:to>
    <xdr:sp macro="" textlink="">
      <xdr:nvSpPr>
        <xdr:cNvPr id="51" name="正方形/長方形 50"/>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866775</xdr:colOff>
      <xdr:row>26</xdr:row>
      <xdr:rowOff>15875</xdr:rowOff>
    </xdr:from>
    <xdr:to>
      <xdr:col>14</xdr:col>
      <xdr:colOff>1320800</xdr:colOff>
      <xdr:row>36</xdr:row>
      <xdr:rowOff>130175</xdr:rowOff>
    </xdr:to>
    <xdr:sp macro="" textlink="" fLocksText="0">
      <xdr:nvSpPr>
        <xdr:cNvPr id="52" name="テキスト ボックス 51"/>
        <xdr:cNvSpPr txBox="1"/>
      </xdr:nvSpPr>
      <xdr:spPr>
        <a:xfrm>
          <a:off x="15849600" y="4473575"/>
          <a:ext cx="4597400" cy="1828800"/>
        </a:xfrm>
        <a:prstGeom prst="rect">
          <a:avLst/>
        </a:prstGeom>
        <a:noFill/>
        <a:ln w="9525" cmpd="sng">
          <a:noFill/>
        </a:ln>
        <a:effectLs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66675</xdr:rowOff>
    </xdr:from>
    <xdr:to>
      <xdr:col>11</xdr:col>
      <xdr:colOff>574675</xdr:colOff>
      <xdr:row>36</xdr:row>
      <xdr:rowOff>168275</xdr:rowOff>
    </xdr:to>
    <xdr:sp macro="" textlink="">
      <xdr:nvSpPr>
        <xdr:cNvPr id="53" name="正方形/長方形 52"/>
        <xdr:cNvSpPr/>
      </xdr:nvSpPr>
      <xdr:spPr>
        <a:xfrm>
          <a:off x="11303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152400</xdr:rowOff>
    </xdr:from>
    <xdr:to>
      <xdr:col>5</xdr:col>
      <xdr:colOff>822325</xdr:colOff>
      <xdr:row>43</xdr:row>
      <xdr:rowOff>152400</xdr:rowOff>
    </xdr:to>
    <xdr:sp macro="" textlink="">
      <xdr:nvSpPr>
        <xdr:cNvPr id="54" name="正方形/長方形 53"/>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142875</xdr:rowOff>
    </xdr:from>
    <xdr:to>
      <xdr:col>5</xdr:col>
      <xdr:colOff>822325</xdr:colOff>
      <xdr:row>65</xdr:row>
      <xdr:rowOff>142875</xdr:rowOff>
    </xdr:to>
    <xdr:sp macro="" textlink="">
      <xdr:nvSpPr>
        <xdr:cNvPr id="55" name="正方形/長方形 54"/>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19050</xdr:rowOff>
    </xdr:from>
    <xdr:to>
      <xdr:col>5</xdr:col>
      <xdr:colOff>949325</xdr:colOff>
      <xdr:row>60</xdr:row>
      <xdr:rowOff>133350</xdr:rowOff>
    </xdr:to>
    <xdr:sp macro="" textlink="">
      <xdr:nvSpPr>
        <xdr:cNvPr id="56" name="正方形/長方形 55"/>
        <xdr:cNvSpPr/>
      </xdr:nvSpPr>
      <xdr:spPr>
        <a:xfrm>
          <a:off x="571500" y="756285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146050</xdr:rowOff>
    </xdr:from>
    <xdr:to>
      <xdr:col>5</xdr:col>
      <xdr:colOff>822325</xdr:colOff>
      <xdr:row>58</xdr:row>
      <xdr:rowOff>31750</xdr:rowOff>
    </xdr:to>
    <xdr:sp macro="" textlink="">
      <xdr:nvSpPr>
        <xdr:cNvPr id="57" name="正方形/長方形 56"/>
        <xdr:cNvSpPr/>
      </xdr:nvSpPr>
      <xdr:spPr>
        <a:xfrm>
          <a:off x="1270000" y="768985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28575</xdr:rowOff>
    </xdr:from>
    <xdr:ext cx="370358" cy="242374"/>
    <xdr:sp macro="" textlink="">
      <xdr:nvSpPr>
        <xdr:cNvPr id="58" name="テキスト ボックス 57"/>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41275</xdr:rowOff>
    </xdr:from>
    <xdr:ext cx="370358" cy="242374"/>
    <xdr:sp macro="" textlink="">
      <xdr:nvSpPr>
        <xdr:cNvPr id="59" name="テキスト ボックス 58"/>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都道府県施設類型別ストック情報分析表①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4609532" cy="259045"/>
    <xdr:sp macro="" textlink="">
      <xdr:nvSpPr>
        <xdr:cNvPr id="19" name="テキスト ボックス 18"/>
        <xdr:cNvSpPr txBox="1"/>
      </xdr:nvSpPr>
      <xdr:spPr>
        <a:xfrm>
          <a:off x="698500" y="2984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twoCellAnchor>
    <xdr:from>
      <xdr:col>1</xdr:col>
      <xdr:colOff>225425</xdr:colOff>
      <xdr:row>19</xdr:row>
      <xdr:rowOff>38100</xdr:rowOff>
    </xdr:from>
    <xdr:to>
      <xdr:col>14</xdr:col>
      <xdr:colOff>454025</xdr:colOff>
      <xdr:row>20</xdr:row>
      <xdr:rowOff>57150</xdr:rowOff>
    </xdr:to>
    <xdr:sp macro="" textlink="">
      <xdr:nvSpPr>
        <xdr:cNvPr id="20" name="大かっこ 19"/>
        <xdr:cNvSpPr/>
      </xdr:nvSpPr>
      <xdr:spPr>
        <a:xfrm>
          <a:off x="920750" y="32956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8590942" cy="259045"/>
    <xdr:sp macro="" textlink="">
      <xdr:nvSpPr>
        <xdr:cNvPr id="21" name="テキスト ボックス 20"/>
        <xdr:cNvSpPr txBox="1"/>
      </xdr:nvSpPr>
      <xdr:spPr>
        <a:xfrm>
          <a:off x="698500" y="33020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oneCellAnchor>
    <xdr:from>
      <xdr:col>1</xdr:col>
      <xdr:colOff>3175</xdr:colOff>
      <xdr:row>20</xdr:row>
      <xdr:rowOff>127000</xdr:rowOff>
    </xdr:from>
    <xdr:ext cx="9703105" cy="259045"/>
    <xdr:sp macro="" textlink="">
      <xdr:nvSpPr>
        <xdr:cNvPr id="22" name="テキスト ボックス 21"/>
        <xdr:cNvSpPr txBox="1"/>
      </xdr:nvSpPr>
      <xdr:spPr>
        <a:xfrm>
          <a:off x="698500" y="3556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22</xdr:row>
      <xdr:rowOff>38100</xdr:rowOff>
    </xdr:from>
    <xdr:ext cx="8209427" cy="259045"/>
    <xdr:sp macro="" textlink="">
      <xdr:nvSpPr>
        <xdr:cNvPr id="23" name="テキスト ボックス 22"/>
        <xdr:cNvSpPr txBox="1"/>
      </xdr:nvSpPr>
      <xdr:spPr>
        <a:xfrm>
          <a:off x="698500" y="3810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4" name="正方形/長方形 23"/>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5" name="正方形/長方形 24"/>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6" name="正方形/長方形 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7" name="テキスト ボックス 26"/>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都道府県施設類型別ストック情報分析表②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4609532" cy="259045"/>
    <xdr:sp macro="" textlink="">
      <xdr:nvSpPr>
        <xdr:cNvPr id="19" name="テキスト ボックス 18"/>
        <xdr:cNvSpPr txBox="1"/>
      </xdr:nvSpPr>
      <xdr:spPr>
        <a:xfrm>
          <a:off x="698500" y="2984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twoCellAnchor>
    <xdr:from>
      <xdr:col>1</xdr:col>
      <xdr:colOff>225425</xdr:colOff>
      <xdr:row>19</xdr:row>
      <xdr:rowOff>38100</xdr:rowOff>
    </xdr:from>
    <xdr:to>
      <xdr:col>14</xdr:col>
      <xdr:colOff>454025</xdr:colOff>
      <xdr:row>20</xdr:row>
      <xdr:rowOff>57150</xdr:rowOff>
    </xdr:to>
    <xdr:sp macro="" textlink="">
      <xdr:nvSpPr>
        <xdr:cNvPr id="20" name="大かっこ 19"/>
        <xdr:cNvSpPr/>
      </xdr:nvSpPr>
      <xdr:spPr>
        <a:xfrm>
          <a:off x="920750" y="32956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8590942" cy="259045"/>
    <xdr:sp macro="" textlink="">
      <xdr:nvSpPr>
        <xdr:cNvPr id="21" name="テキスト ボックス 20"/>
        <xdr:cNvSpPr txBox="1"/>
      </xdr:nvSpPr>
      <xdr:spPr>
        <a:xfrm>
          <a:off x="698500" y="33020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oneCellAnchor>
    <xdr:from>
      <xdr:col>1</xdr:col>
      <xdr:colOff>3175</xdr:colOff>
      <xdr:row>20</xdr:row>
      <xdr:rowOff>127000</xdr:rowOff>
    </xdr:from>
    <xdr:ext cx="9703105" cy="259045"/>
    <xdr:sp macro="" textlink="">
      <xdr:nvSpPr>
        <xdr:cNvPr id="22" name="テキスト ボックス 21"/>
        <xdr:cNvSpPr txBox="1"/>
      </xdr:nvSpPr>
      <xdr:spPr>
        <a:xfrm>
          <a:off x="698500" y="3556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22</xdr:row>
      <xdr:rowOff>38100</xdr:rowOff>
    </xdr:from>
    <xdr:ext cx="8209427" cy="259045"/>
    <xdr:sp macro="" textlink="">
      <xdr:nvSpPr>
        <xdr:cNvPr id="23" name="テキスト ボックス 22"/>
        <xdr:cNvSpPr txBox="1"/>
      </xdr:nvSpPr>
      <xdr:spPr>
        <a:xfrm>
          <a:off x="698500" y="3810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4" name="正方形/長方形 23"/>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5" name="正方形/長方形 24"/>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6" name="正方形/長方形 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7" name="テキスト ボックス 26"/>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）都道府県財政比較分析表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20</xdr:row>
      <xdr:rowOff>63500</xdr:rowOff>
    </xdr:from>
    <xdr:ext cx="4609532" cy="259045"/>
    <xdr:sp macro="" textlink="">
      <xdr:nvSpPr>
        <xdr:cNvPr id="29" name="テキスト ボックス 28"/>
        <xdr:cNvSpPr txBox="1"/>
      </xdr:nvSpPr>
      <xdr:spPr>
        <a:xfrm>
          <a:off x="7620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76200</xdr:colOff>
      <xdr:row>21</xdr:row>
      <xdr:rowOff>146050</xdr:rowOff>
    </xdr:from>
    <xdr:ext cx="8505790" cy="259045"/>
    <xdr:sp macro="" textlink="">
      <xdr:nvSpPr>
        <xdr:cNvPr id="30" name="テキスト ボックス 29"/>
        <xdr:cNvSpPr txBox="1"/>
      </xdr:nvSpPr>
      <xdr:spPr>
        <a:xfrm>
          <a:off x="762000" y="3746500"/>
          <a:ext cx="850579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298450</xdr:colOff>
      <xdr:row>22</xdr:row>
      <xdr:rowOff>19050</xdr:rowOff>
    </xdr:from>
    <xdr:to>
      <xdr:col>14</xdr:col>
      <xdr:colOff>527050</xdr:colOff>
      <xdr:row>23</xdr:row>
      <xdr:rowOff>38100</xdr:rowOff>
    </xdr:to>
    <xdr:sp macro="" textlink="">
      <xdr:nvSpPr>
        <xdr:cNvPr id="31" name="大かっこ 30"/>
        <xdr:cNvSpPr/>
      </xdr:nvSpPr>
      <xdr:spPr>
        <a:xfrm>
          <a:off x="9842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76200</xdr:colOff>
      <xdr:row>23</xdr:row>
      <xdr:rowOff>57150</xdr:rowOff>
    </xdr:from>
    <xdr:ext cx="8810874" cy="259045"/>
    <xdr:sp macro="" textlink="">
      <xdr:nvSpPr>
        <xdr:cNvPr id="32" name="テキスト ボックス 31"/>
        <xdr:cNvSpPr txBox="1"/>
      </xdr:nvSpPr>
      <xdr:spPr>
        <a:xfrm>
          <a:off x="762000" y="4000500"/>
          <a:ext cx="88108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24</xdr:row>
      <xdr:rowOff>139700</xdr:rowOff>
    </xdr:from>
    <xdr:ext cx="9703105" cy="259045"/>
    <xdr:sp macro="" textlink="">
      <xdr:nvSpPr>
        <xdr:cNvPr id="33" name="テキスト ボックス 32"/>
        <xdr:cNvSpPr txBox="1"/>
      </xdr:nvSpPr>
      <xdr:spPr>
        <a:xfrm>
          <a:off x="762000" y="4254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26</xdr:row>
      <xdr:rowOff>50800</xdr:rowOff>
    </xdr:from>
    <xdr:ext cx="8294578" cy="259045"/>
    <xdr:sp macro="" textlink="">
      <xdr:nvSpPr>
        <xdr:cNvPr id="34" name="テキスト ボックス 33"/>
        <xdr:cNvSpPr txBox="1"/>
      </xdr:nvSpPr>
      <xdr:spPr>
        <a:xfrm>
          <a:off x="762000" y="4508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564037</xdr:colOff>
      <xdr:row>31</xdr:row>
      <xdr:rowOff>88900</xdr:rowOff>
    </xdr:from>
    <xdr:ext cx="1272227" cy="309059"/>
    <xdr:sp macro="" textlink="">
      <xdr:nvSpPr>
        <xdr:cNvPr id="36" name="テキスト ボックス 35"/>
        <xdr:cNvSpPr txBox="1"/>
      </xdr:nvSpPr>
      <xdr:spPr>
        <a:xfrm>
          <a:off x="1935637" y="54038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591664</xdr:colOff>
      <xdr:row>31</xdr:row>
      <xdr:rowOff>38100</xdr:rowOff>
    </xdr:from>
    <xdr:ext cx="1333500" cy="359073"/>
    <xdr:sp macro="" textlink="">
      <xdr:nvSpPr>
        <xdr:cNvPr id="37" name="テキスト ボックス 36"/>
        <xdr:cNvSpPr txBox="1"/>
      </xdr:nvSpPr>
      <xdr:spPr>
        <a:xfrm>
          <a:off x="3334864"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[0.50]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19/19</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2" name="正方形/長方形 41"/>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3" name="正方形/長方形 42"/>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4" name="正方形/長方形 43"/>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5" name="テキスト ボックス 44"/>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景気回復を受けて、平成２５年度以降は法人関係税等が増収となったことにより税収全体は増加しており、財政力指数は改善傾向にある。平成２７年度をみると、財政力指数は対前年比で改善し</a:t>
          </a:r>
          <a:r>
            <a:rPr kumimoji="1" lang="en-US" altLang="ja-JP" sz="1100">
              <a:solidFill>
                <a:schemeClr val="dk1"/>
              </a:solidFill>
              <a:effectLst/>
              <a:latin typeface="+mn-lt"/>
              <a:ea typeface="+mn-ea"/>
              <a:cs typeface="+mn-cs"/>
            </a:rPr>
            <a:t>0.50096</a:t>
          </a:r>
          <a:r>
            <a:rPr kumimoji="1" lang="ja-JP" altLang="en-US" sz="1100">
              <a:solidFill>
                <a:schemeClr val="dk1"/>
              </a:solidFill>
              <a:effectLst/>
              <a:latin typeface="+mn-lt"/>
              <a:ea typeface="+mn-ea"/>
              <a:cs typeface="+mn-cs"/>
            </a:rPr>
            <a:t>となっている。</a:t>
          </a:r>
        </a:p>
        <a:p>
          <a:r>
            <a:rPr kumimoji="1" lang="ja-JP" altLang="en-US" sz="1100">
              <a:solidFill>
                <a:schemeClr val="dk1"/>
              </a:solidFill>
              <a:effectLst/>
              <a:latin typeface="+mn-lt"/>
              <a:ea typeface="+mn-ea"/>
              <a:cs typeface="+mn-cs"/>
            </a:rPr>
            <a:t>　平成２５年１１月に策定した岡山県行財政経営指針に基づき歳入確保に向けた取り組みを行っており、県税収入率の上昇など効果も表れていることから、引き続き歳入確保に向けた取り組みを継続する。 </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6" name="直線コネクタ 45"/>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7" name="テキスト ボックス 46"/>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53522</xdr:rowOff>
    </xdr:from>
    <xdr:to>
      <xdr:col>7</xdr:col>
      <xdr:colOff>152400</xdr:colOff>
      <xdr:row>43</xdr:row>
      <xdr:rowOff>129722</xdr:rowOff>
    </xdr:to>
    <xdr:cxnSp macro="">
      <xdr:nvCxnSpPr>
        <xdr:cNvPr id="63" name="直線コネクタ 62"/>
        <xdr:cNvCxnSpPr/>
      </xdr:nvCxnSpPr>
      <xdr:spPr>
        <a:xfrm flipV="1">
          <a:off x="4953000" y="60542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101799</xdr:rowOff>
    </xdr:from>
    <xdr:ext cx="762000" cy="259045"/>
    <xdr:sp macro="" textlink="">
      <xdr:nvSpPr>
        <xdr:cNvPr id="64" name="財政力最小値テキスト"/>
        <xdr:cNvSpPr txBox="1"/>
      </xdr:nvSpPr>
      <xdr:spPr>
        <a:xfrm>
          <a:off x="5041900" y="747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0.50</a:t>
          </a:r>
          <a:endParaRPr kumimoji="1" lang="ja-JP" altLang="en-US" sz="1000" b="1">
            <a:latin typeface="ＭＳ Ｐゴシック"/>
          </a:endParaRPr>
        </a:p>
      </xdr:txBody>
    </xdr:sp>
    <xdr:clientData/>
  </xdr:oneCellAnchor>
  <xdr:twoCellAnchor>
    <xdr:from>
      <xdr:col>7</xdr:col>
      <xdr:colOff>63500</xdr:colOff>
      <xdr:row>43</xdr:row>
      <xdr:rowOff>129722</xdr:rowOff>
    </xdr:from>
    <xdr:to>
      <xdr:col>7</xdr:col>
      <xdr:colOff>241300</xdr:colOff>
      <xdr:row>43</xdr:row>
      <xdr:rowOff>129722</xdr:rowOff>
    </xdr:to>
    <xdr:cxnSp macro="">
      <xdr:nvCxnSpPr>
        <xdr:cNvPr id="65" name="直線コネクタ 64"/>
        <xdr:cNvCxnSpPr/>
      </xdr:nvCxnSpPr>
      <xdr:spPr>
        <a:xfrm>
          <a:off x="4864100" y="750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33</xdr:row>
      <xdr:rowOff>139899</xdr:rowOff>
    </xdr:from>
    <xdr:ext cx="762000" cy="259045"/>
    <xdr:sp macro="" textlink="">
      <xdr:nvSpPr>
        <xdr:cNvPr id="66" name="財政力最大値テキスト"/>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35</xdr:row>
      <xdr:rowOff>53522</xdr:rowOff>
    </xdr:from>
    <xdr:to>
      <xdr:col>7</xdr:col>
      <xdr:colOff>241300</xdr:colOff>
      <xdr:row>35</xdr:row>
      <xdr:rowOff>53522</xdr:rowOff>
    </xdr:to>
    <xdr:cxnSp macro="">
      <xdr:nvCxnSpPr>
        <xdr:cNvPr id="67" name="直線コネクタ 66"/>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129722</xdr:rowOff>
    </xdr:from>
    <xdr:to>
      <xdr:col>7</xdr:col>
      <xdr:colOff>152400</xdr:colOff>
      <xdr:row>44</xdr:row>
      <xdr:rowOff>27215</xdr:rowOff>
    </xdr:to>
    <xdr:cxnSp macro="">
      <xdr:nvCxnSpPr>
        <xdr:cNvPr id="68" name="直線コネクタ 67"/>
        <xdr:cNvCxnSpPr/>
      </xdr:nvCxnSpPr>
      <xdr:spPr>
        <a:xfrm flipV="1">
          <a:off x="4114800" y="7502072"/>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39</xdr:row>
      <xdr:rowOff>92727</xdr:rowOff>
    </xdr:from>
    <xdr:ext cx="762000" cy="259045"/>
    <xdr:sp macro="" textlink="">
      <xdr:nvSpPr>
        <xdr:cNvPr id="69" name="財政力平均値テキスト"/>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twoCellAnchor>
    <xdr:from>
      <xdr:col>7</xdr:col>
      <xdr:colOff>101600</xdr:colOff>
      <xdr:row>40</xdr:row>
      <xdr:rowOff>76200</xdr:rowOff>
    </xdr:from>
    <xdr:to>
      <xdr:col>7</xdr:col>
      <xdr:colOff>203200</xdr:colOff>
      <xdr:row>41</xdr:row>
      <xdr:rowOff>6350</xdr:rowOff>
    </xdr:to>
    <xdr:sp macro="" textlink="">
      <xdr:nvSpPr>
        <xdr:cNvPr id="70" name="フローチャート : 判断 69"/>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27215</xdr:rowOff>
    </xdr:from>
    <xdr:to>
      <xdr:col>6</xdr:col>
      <xdr:colOff>0</xdr:colOff>
      <xdr:row>44</xdr:row>
      <xdr:rowOff>27215</xdr:rowOff>
    </xdr:to>
    <xdr:cxnSp macro="">
      <xdr:nvCxnSpPr>
        <xdr:cNvPr id="71" name="直線コネクタ 70"/>
        <xdr:cNvCxnSpPr/>
      </xdr:nvCxnSpPr>
      <xdr:spPr>
        <a:xfrm>
          <a:off x="3225800" y="75710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44</xdr:row>
      <xdr:rowOff>114300</xdr:rowOff>
    </xdr:from>
    <xdr:to>
      <xdr:col>6</xdr:col>
      <xdr:colOff>50800</xdr:colOff>
      <xdr:row>45</xdr:row>
      <xdr:rowOff>44450</xdr:rowOff>
    </xdr:to>
    <xdr:sp macro="" textlink="">
      <xdr:nvSpPr>
        <xdr:cNvPr id="72" name="フローチャート : 判断 71"/>
        <xdr:cNvSpPr/>
      </xdr:nvSpPr>
      <xdr:spPr>
        <a:xfrm>
          <a:off x="4064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45</xdr:row>
      <xdr:rowOff>29227</xdr:rowOff>
    </xdr:from>
    <xdr:ext cx="736600" cy="259045"/>
    <xdr:sp macro="" textlink="">
      <xdr:nvSpPr>
        <xdr:cNvPr id="73" name="テキスト ボックス 72"/>
        <xdr:cNvSpPr txBox="1"/>
      </xdr:nvSpPr>
      <xdr:spPr>
        <a:xfrm>
          <a:off x="3733800" y="774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27215</xdr:rowOff>
    </xdr:from>
    <xdr:to>
      <xdr:col>4</xdr:col>
      <xdr:colOff>482600</xdr:colOff>
      <xdr:row>44</xdr:row>
      <xdr:rowOff>61685</xdr:rowOff>
    </xdr:to>
    <xdr:cxnSp macro="">
      <xdr:nvCxnSpPr>
        <xdr:cNvPr id="74" name="直線コネクタ 73"/>
        <xdr:cNvCxnSpPr/>
      </xdr:nvCxnSpPr>
      <xdr:spPr>
        <a:xfrm flipV="1">
          <a:off x="2336800" y="75710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44</xdr:row>
      <xdr:rowOff>79828</xdr:rowOff>
    </xdr:from>
    <xdr:to>
      <xdr:col>4</xdr:col>
      <xdr:colOff>533400</xdr:colOff>
      <xdr:row>45</xdr:row>
      <xdr:rowOff>9978</xdr:rowOff>
    </xdr:to>
    <xdr:sp macro="" textlink="">
      <xdr:nvSpPr>
        <xdr:cNvPr id="75" name="フローチャート : 判断 74"/>
        <xdr:cNvSpPr/>
      </xdr:nvSpPr>
      <xdr:spPr>
        <a:xfrm>
          <a:off x="3175000" y="762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166205</xdr:rowOff>
    </xdr:from>
    <xdr:ext cx="762000" cy="259045"/>
    <xdr:sp macro="" textlink="">
      <xdr:nvSpPr>
        <xdr:cNvPr id="76" name="テキスト ボックス 75"/>
        <xdr:cNvSpPr txBox="1"/>
      </xdr:nvSpPr>
      <xdr:spPr>
        <a:xfrm>
          <a:off x="2844800" y="7710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0.45</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27215</xdr:rowOff>
    </xdr:from>
    <xdr:to>
      <xdr:col>3</xdr:col>
      <xdr:colOff>279400</xdr:colOff>
      <xdr:row>44</xdr:row>
      <xdr:rowOff>61685</xdr:rowOff>
    </xdr:to>
    <xdr:cxnSp macro="">
      <xdr:nvCxnSpPr>
        <xdr:cNvPr id="77" name="直線コネクタ 76"/>
        <xdr:cNvCxnSpPr/>
      </xdr:nvCxnSpPr>
      <xdr:spPr>
        <a:xfrm>
          <a:off x="1447800" y="75710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44</xdr:row>
      <xdr:rowOff>114300</xdr:rowOff>
    </xdr:from>
    <xdr:to>
      <xdr:col>3</xdr:col>
      <xdr:colOff>330200</xdr:colOff>
      <xdr:row>45</xdr:row>
      <xdr:rowOff>44450</xdr:rowOff>
    </xdr:to>
    <xdr:sp macro="" textlink="">
      <xdr:nvSpPr>
        <xdr:cNvPr id="78" name="フローチャート : 判断 77"/>
        <xdr:cNvSpPr/>
      </xdr:nvSpPr>
      <xdr:spPr>
        <a:xfrm>
          <a:off x="2286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45</xdr:row>
      <xdr:rowOff>29227</xdr:rowOff>
    </xdr:from>
    <xdr:ext cx="762000" cy="259045"/>
    <xdr:sp macro="" textlink="">
      <xdr:nvSpPr>
        <xdr:cNvPr id="79" name="テキスト ボックス 78"/>
        <xdr:cNvSpPr txBox="1"/>
      </xdr:nvSpPr>
      <xdr:spPr>
        <a:xfrm>
          <a:off x="1955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twoCellAnchor>
    <xdr:from>
      <xdr:col>2</xdr:col>
      <xdr:colOff>25400</xdr:colOff>
      <xdr:row>44</xdr:row>
      <xdr:rowOff>114300</xdr:rowOff>
    </xdr:from>
    <xdr:to>
      <xdr:col>2</xdr:col>
      <xdr:colOff>127000</xdr:colOff>
      <xdr:row>45</xdr:row>
      <xdr:rowOff>44450</xdr:rowOff>
    </xdr:to>
    <xdr:sp macro="" textlink="">
      <xdr:nvSpPr>
        <xdr:cNvPr id="80" name="フローチャート : 判断 79"/>
        <xdr:cNvSpPr/>
      </xdr:nvSpPr>
      <xdr:spPr>
        <a:xfrm>
          <a:off x="1397000" y="765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45</xdr:row>
      <xdr:rowOff>29227</xdr:rowOff>
    </xdr:from>
    <xdr:ext cx="762000" cy="259045"/>
    <xdr:sp macro="" textlink="">
      <xdr:nvSpPr>
        <xdr:cNvPr id="81" name="テキスト ボックス 80"/>
        <xdr:cNvSpPr txBox="1"/>
      </xdr:nvSpPr>
      <xdr:spPr>
        <a:xfrm>
          <a:off x="1066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78922</xdr:rowOff>
    </xdr:from>
    <xdr:to>
      <xdr:col>7</xdr:col>
      <xdr:colOff>203200</xdr:colOff>
      <xdr:row>44</xdr:row>
      <xdr:rowOff>9072</xdr:rowOff>
    </xdr:to>
    <xdr:sp macro="" textlink="">
      <xdr:nvSpPr>
        <xdr:cNvPr id="87" name="円/楕円 86"/>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146249</xdr:rowOff>
    </xdr:from>
    <xdr:ext cx="762000" cy="259045"/>
    <xdr:sp macro="" textlink="">
      <xdr:nvSpPr>
        <xdr:cNvPr id="88" name="財政力該当値テキスト"/>
        <xdr:cNvSpPr txBox="1"/>
      </xdr:nvSpPr>
      <xdr:spPr>
        <a:xfrm>
          <a:off x="5041900" y="734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0.50</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147865</xdr:rowOff>
    </xdr:from>
    <xdr:to>
      <xdr:col>6</xdr:col>
      <xdr:colOff>50800</xdr:colOff>
      <xdr:row>44</xdr:row>
      <xdr:rowOff>78015</xdr:rowOff>
    </xdr:to>
    <xdr:sp macro="" textlink="">
      <xdr:nvSpPr>
        <xdr:cNvPr id="89" name="円/楕円 88"/>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88192</xdr:rowOff>
    </xdr:from>
    <xdr:ext cx="736600" cy="259045"/>
    <xdr:sp macro="" textlink="">
      <xdr:nvSpPr>
        <xdr:cNvPr id="90" name="テキスト ボックス 89"/>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147865</xdr:rowOff>
    </xdr:from>
    <xdr:to>
      <xdr:col>4</xdr:col>
      <xdr:colOff>533400</xdr:colOff>
      <xdr:row>44</xdr:row>
      <xdr:rowOff>78015</xdr:rowOff>
    </xdr:to>
    <xdr:sp macro="" textlink="">
      <xdr:nvSpPr>
        <xdr:cNvPr id="91" name="円/楕円 90"/>
        <xdr:cNvSpPr/>
      </xdr:nvSpPr>
      <xdr:spPr>
        <a:xfrm>
          <a:off x="3175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88192</xdr:rowOff>
    </xdr:from>
    <xdr:ext cx="762000" cy="259045"/>
    <xdr:sp macro="" textlink="">
      <xdr:nvSpPr>
        <xdr:cNvPr id="92" name="テキスト ボックス 91"/>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10885</xdr:rowOff>
    </xdr:from>
    <xdr:to>
      <xdr:col>3</xdr:col>
      <xdr:colOff>330200</xdr:colOff>
      <xdr:row>44</xdr:row>
      <xdr:rowOff>112485</xdr:rowOff>
    </xdr:to>
    <xdr:sp macro="" textlink="">
      <xdr:nvSpPr>
        <xdr:cNvPr id="93" name="円/楕円 92"/>
        <xdr:cNvSpPr/>
      </xdr:nvSpPr>
      <xdr:spPr>
        <a:xfrm>
          <a:off x="2286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122662</xdr:rowOff>
    </xdr:from>
    <xdr:ext cx="762000" cy="259045"/>
    <xdr:sp macro="" textlink="">
      <xdr:nvSpPr>
        <xdr:cNvPr id="94" name="テキスト ボックス 93"/>
        <xdr:cNvSpPr txBox="1"/>
      </xdr:nvSpPr>
      <xdr:spPr>
        <a:xfrm>
          <a:off x="1955800" y="7323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147865</xdr:rowOff>
    </xdr:from>
    <xdr:to>
      <xdr:col>2</xdr:col>
      <xdr:colOff>127000</xdr:colOff>
      <xdr:row>44</xdr:row>
      <xdr:rowOff>78015</xdr:rowOff>
    </xdr:to>
    <xdr:sp macro="" textlink="">
      <xdr:nvSpPr>
        <xdr:cNvPr id="95" name="円/楕円 94"/>
        <xdr:cNvSpPr/>
      </xdr:nvSpPr>
      <xdr:spPr>
        <a:xfrm>
          <a:off x="1397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88192</xdr:rowOff>
    </xdr:from>
    <xdr:ext cx="762000" cy="259045"/>
    <xdr:sp macro="" textlink="">
      <xdr:nvSpPr>
        <xdr:cNvPr id="96" name="テキスト ボックス 95"/>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0.48</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480680</xdr:colOff>
      <xdr:row>53</xdr:row>
      <xdr:rowOff>127000</xdr:rowOff>
    </xdr:from>
    <xdr:ext cx="1438940" cy="309059"/>
    <xdr:sp macro="" textlink="">
      <xdr:nvSpPr>
        <xdr:cNvPr id="98" name="テキスト ボックス 97"/>
        <xdr:cNvSpPr txBox="1"/>
      </xdr:nvSpPr>
      <xdr:spPr>
        <a:xfrm>
          <a:off x="1852280" y="921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675020</xdr:colOff>
      <xdr:row>53</xdr:row>
      <xdr:rowOff>76200</xdr:rowOff>
    </xdr:from>
    <xdr:ext cx="1333500" cy="359073"/>
    <xdr:sp macro="" textlink="">
      <xdr:nvSpPr>
        <xdr:cNvPr id="99" name="テキスト ボックス 98"/>
        <xdr:cNvSpPr txBox="1"/>
      </xdr:nvSpPr>
      <xdr:spPr>
        <a:xfrm>
          <a:off x="3418220"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分母となる「経常的な歳入の一般財源」については、平成２３年度以降減少傾向であったが、平成２５年度は地方税等の増収及び臨時財政対策債の増加により、全体で約１５６億円の増となった。平成２６年度及び平成２７年度は地方税等は増収となったものの、臨時財政対策債は減少しており、全体ではそれぞれ約２３億円及び約２８億円の増にとどまっている。</a:t>
          </a:r>
        </a:p>
        <a:p>
          <a:r>
            <a:rPr kumimoji="1" lang="ja-JP" altLang="en-US" sz="1100">
              <a:solidFill>
                <a:schemeClr val="dk1"/>
              </a:solidFill>
              <a:effectLst/>
              <a:latin typeface="+mn-lt"/>
              <a:ea typeface="+mn-ea"/>
              <a:cs typeface="+mn-cs"/>
            </a:rPr>
            <a:t>　分子となる「経常的な歳出に充当した一般財源」については、平成２３年度以降、社会保障関係費を中心とする補助費等が増加傾向であり、平成２７年度は約４８億円の増となった。これにより、平成２７年度の経常収支比率は対前年度比で０．５％上昇し、９３．２％となった。</a:t>
          </a:r>
        </a:p>
        <a:p>
          <a:r>
            <a:rPr kumimoji="1" lang="ja-JP" altLang="en-US" sz="1100">
              <a:solidFill>
                <a:schemeClr val="dk1"/>
              </a:solidFill>
              <a:effectLst/>
              <a:latin typeface="+mn-lt"/>
              <a:ea typeface="+mn-ea"/>
              <a:cs typeface="+mn-cs"/>
            </a:rPr>
            <a:t>　今後も歳出削減等の取組を継続し、持続可能な財政運営に努める。</a:t>
          </a:r>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1" name="直線コネクタ 110"/>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3" name="直線コネクタ 112"/>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5" name="直線コネクタ 114"/>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7" name="直線コネクタ 116"/>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94.0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19" name="直線コネクタ 118"/>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92.0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86783</xdr:rowOff>
    </xdr:from>
    <xdr:to>
      <xdr:col>7</xdr:col>
      <xdr:colOff>152400</xdr:colOff>
      <xdr:row>67</xdr:row>
      <xdr:rowOff>71967</xdr:rowOff>
    </xdr:to>
    <xdr:cxnSp macro="">
      <xdr:nvCxnSpPr>
        <xdr:cNvPr id="124" name="直線コネクタ 123"/>
        <xdr:cNvCxnSpPr/>
      </xdr:nvCxnSpPr>
      <xdr:spPr>
        <a:xfrm flipV="1">
          <a:off x="4953000" y="10030883"/>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44044</xdr:rowOff>
    </xdr:from>
    <xdr:ext cx="762000" cy="259045"/>
    <xdr:sp macro="" textlink="">
      <xdr:nvSpPr>
        <xdr:cNvPr id="125" name="財政構造の弾力性最小値テキスト"/>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7</xdr:col>
      <xdr:colOff>63500</xdr:colOff>
      <xdr:row>67</xdr:row>
      <xdr:rowOff>71967</xdr:rowOff>
    </xdr:from>
    <xdr:to>
      <xdr:col>7</xdr:col>
      <xdr:colOff>241300</xdr:colOff>
      <xdr:row>67</xdr:row>
      <xdr:rowOff>71967</xdr:rowOff>
    </xdr:to>
    <xdr:cxnSp macro="">
      <xdr:nvCxnSpPr>
        <xdr:cNvPr id="126" name="直線コネクタ 125"/>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1710</xdr:rowOff>
    </xdr:from>
    <xdr:ext cx="762000" cy="259045"/>
    <xdr:sp macro="" textlink="">
      <xdr:nvSpPr>
        <xdr:cNvPr id="127" name="財政構造の弾力性最大値テキスト"/>
        <xdr:cNvSpPr txBox="1"/>
      </xdr:nvSpPr>
      <xdr:spPr>
        <a:xfrm>
          <a:off x="5041900" y="977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92.2</a:t>
          </a:r>
          <a:endParaRPr kumimoji="1" lang="ja-JP" altLang="en-US" sz="1000" b="1">
            <a:latin typeface="ＭＳ Ｐゴシック"/>
          </a:endParaRPr>
        </a:p>
      </xdr:txBody>
    </xdr:sp>
    <xdr:clientData/>
  </xdr:oneCellAnchor>
  <xdr:twoCellAnchor>
    <xdr:from>
      <xdr:col>7</xdr:col>
      <xdr:colOff>63500</xdr:colOff>
      <xdr:row>58</xdr:row>
      <xdr:rowOff>86783</xdr:rowOff>
    </xdr:from>
    <xdr:to>
      <xdr:col>7</xdr:col>
      <xdr:colOff>241300</xdr:colOff>
      <xdr:row>58</xdr:row>
      <xdr:rowOff>86783</xdr:rowOff>
    </xdr:to>
    <xdr:cxnSp macro="">
      <xdr:nvCxnSpPr>
        <xdr:cNvPr id="128" name="直線コネクタ 127"/>
        <xdr:cNvCxnSpPr/>
      </xdr:nvCxnSpPr>
      <xdr:spPr>
        <a:xfrm>
          <a:off x="4864100" y="1003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15875</xdr:rowOff>
    </xdr:from>
    <xdr:to>
      <xdr:col>7</xdr:col>
      <xdr:colOff>152400</xdr:colOff>
      <xdr:row>59</xdr:row>
      <xdr:rowOff>116417</xdr:rowOff>
    </xdr:to>
    <xdr:cxnSp macro="">
      <xdr:nvCxnSpPr>
        <xdr:cNvPr id="129" name="直線コネクタ 128"/>
        <xdr:cNvCxnSpPr/>
      </xdr:nvCxnSpPr>
      <xdr:spPr>
        <a:xfrm>
          <a:off x="4114800" y="10131425"/>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146702</xdr:rowOff>
    </xdr:from>
    <xdr:ext cx="762000" cy="259045"/>
    <xdr:sp macro="" textlink="">
      <xdr:nvSpPr>
        <xdr:cNvPr id="130" name="財政構造の弾力性平均値テキスト"/>
        <xdr:cNvSpPr txBox="1"/>
      </xdr:nvSpPr>
      <xdr:spPr>
        <a:xfrm>
          <a:off x="5041900" y="10776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3175</xdr:rowOff>
    </xdr:from>
    <xdr:to>
      <xdr:col>7</xdr:col>
      <xdr:colOff>203200</xdr:colOff>
      <xdr:row>63</xdr:row>
      <xdr:rowOff>104775</xdr:rowOff>
    </xdr:to>
    <xdr:sp macro="" textlink="">
      <xdr:nvSpPr>
        <xdr:cNvPr id="131" name="フローチャート : 判断 130"/>
        <xdr:cNvSpPr/>
      </xdr:nvSpPr>
      <xdr:spPr>
        <a:xfrm>
          <a:off x="49022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57</xdr:row>
      <xdr:rowOff>97367</xdr:rowOff>
    </xdr:from>
    <xdr:to>
      <xdr:col>6</xdr:col>
      <xdr:colOff>0</xdr:colOff>
      <xdr:row>59</xdr:row>
      <xdr:rowOff>15875</xdr:rowOff>
    </xdr:to>
    <xdr:cxnSp macro="">
      <xdr:nvCxnSpPr>
        <xdr:cNvPr id="132" name="直線コネクタ 131"/>
        <xdr:cNvCxnSpPr/>
      </xdr:nvCxnSpPr>
      <xdr:spPr>
        <a:xfrm>
          <a:off x="3225800" y="9870017"/>
          <a:ext cx="889000" cy="261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166158</xdr:rowOff>
    </xdr:from>
    <xdr:to>
      <xdr:col>6</xdr:col>
      <xdr:colOff>50800</xdr:colOff>
      <xdr:row>60</xdr:row>
      <xdr:rowOff>96308</xdr:rowOff>
    </xdr:to>
    <xdr:sp macro="" textlink="">
      <xdr:nvSpPr>
        <xdr:cNvPr id="133" name="フローチャート : 判断 132"/>
        <xdr:cNvSpPr/>
      </xdr:nvSpPr>
      <xdr:spPr>
        <a:xfrm>
          <a:off x="4064000" y="1028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81085</xdr:rowOff>
    </xdr:from>
    <xdr:ext cx="736600" cy="259045"/>
    <xdr:sp macro="" textlink="">
      <xdr:nvSpPr>
        <xdr:cNvPr id="134" name="テキスト ボックス 133"/>
        <xdr:cNvSpPr txBox="1"/>
      </xdr:nvSpPr>
      <xdr:spPr>
        <a:xfrm>
          <a:off x="3733800" y="10368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93.7</a:t>
          </a:r>
          <a:endParaRPr kumimoji="1" lang="ja-JP" altLang="en-US" sz="1000" b="1">
            <a:solidFill>
              <a:srgbClr val="000080"/>
            </a:solidFill>
            <a:latin typeface="ＭＳ Ｐゴシック"/>
          </a:endParaRPr>
        </a:p>
      </xdr:txBody>
    </xdr:sp>
    <xdr:clientData/>
  </xdr:oneCellAnchor>
  <xdr:twoCellAnchor>
    <xdr:from>
      <xdr:col>3</xdr:col>
      <xdr:colOff>279400</xdr:colOff>
      <xdr:row>57</xdr:row>
      <xdr:rowOff>97367</xdr:rowOff>
    </xdr:from>
    <xdr:to>
      <xdr:col>4</xdr:col>
      <xdr:colOff>482600</xdr:colOff>
      <xdr:row>59</xdr:row>
      <xdr:rowOff>156633</xdr:rowOff>
    </xdr:to>
    <xdr:cxnSp macro="">
      <xdr:nvCxnSpPr>
        <xdr:cNvPr id="135" name="直線コネクタ 134"/>
        <xdr:cNvCxnSpPr/>
      </xdr:nvCxnSpPr>
      <xdr:spPr>
        <a:xfrm flipV="1">
          <a:off x="2336800" y="9870017"/>
          <a:ext cx="8890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65617</xdr:rowOff>
    </xdr:from>
    <xdr:to>
      <xdr:col>4</xdr:col>
      <xdr:colOff>533400</xdr:colOff>
      <xdr:row>59</xdr:row>
      <xdr:rowOff>167217</xdr:rowOff>
    </xdr:to>
    <xdr:sp macro="" textlink="">
      <xdr:nvSpPr>
        <xdr:cNvPr id="136" name="フローチャート : 判断 135"/>
        <xdr:cNvSpPr/>
      </xdr:nvSpPr>
      <xdr:spPr>
        <a:xfrm>
          <a:off x="3175000" y="1018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151994</xdr:rowOff>
    </xdr:from>
    <xdr:ext cx="762000" cy="259045"/>
    <xdr:sp macro="" textlink="">
      <xdr:nvSpPr>
        <xdr:cNvPr id="137" name="テキスト ボックス 136"/>
        <xdr:cNvSpPr txBox="1"/>
      </xdr:nvSpPr>
      <xdr:spPr>
        <a:xfrm>
          <a:off x="2844800" y="1026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twoCellAnchor>
    <xdr:from>
      <xdr:col>2</xdr:col>
      <xdr:colOff>76200</xdr:colOff>
      <xdr:row>58</xdr:row>
      <xdr:rowOff>46567</xdr:rowOff>
    </xdr:from>
    <xdr:to>
      <xdr:col>3</xdr:col>
      <xdr:colOff>279400</xdr:colOff>
      <xdr:row>59</xdr:row>
      <xdr:rowOff>156633</xdr:rowOff>
    </xdr:to>
    <xdr:cxnSp macro="">
      <xdr:nvCxnSpPr>
        <xdr:cNvPr id="138" name="直線コネクタ 137"/>
        <xdr:cNvCxnSpPr/>
      </xdr:nvCxnSpPr>
      <xdr:spPr>
        <a:xfrm>
          <a:off x="1447800" y="9990667"/>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75142</xdr:rowOff>
    </xdr:from>
    <xdr:to>
      <xdr:col>3</xdr:col>
      <xdr:colOff>330200</xdr:colOff>
      <xdr:row>61</xdr:row>
      <xdr:rowOff>5292</xdr:rowOff>
    </xdr:to>
    <xdr:sp macro="" textlink="">
      <xdr:nvSpPr>
        <xdr:cNvPr id="139" name="フローチャート : 判断 138"/>
        <xdr:cNvSpPr/>
      </xdr:nvSpPr>
      <xdr:spPr>
        <a:xfrm>
          <a:off x="2286000" y="103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161519</xdr:rowOff>
    </xdr:from>
    <xdr:ext cx="762000" cy="259045"/>
    <xdr:sp macro="" textlink="">
      <xdr:nvSpPr>
        <xdr:cNvPr id="140" name="テキスト ボックス 139"/>
        <xdr:cNvSpPr txBox="1"/>
      </xdr:nvSpPr>
      <xdr:spPr>
        <a:xfrm>
          <a:off x="1955800" y="10448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94.1</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65617</xdr:rowOff>
    </xdr:from>
    <xdr:to>
      <xdr:col>2</xdr:col>
      <xdr:colOff>127000</xdr:colOff>
      <xdr:row>59</xdr:row>
      <xdr:rowOff>167217</xdr:rowOff>
    </xdr:to>
    <xdr:sp macro="" textlink="">
      <xdr:nvSpPr>
        <xdr:cNvPr id="141" name="フローチャート : 判断 140"/>
        <xdr:cNvSpPr/>
      </xdr:nvSpPr>
      <xdr:spPr>
        <a:xfrm>
          <a:off x="1397000" y="1018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151994</xdr:rowOff>
    </xdr:from>
    <xdr:ext cx="762000" cy="259045"/>
    <xdr:sp macro="" textlink="">
      <xdr:nvSpPr>
        <xdr:cNvPr id="142" name="テキスト ボックス 141"/>
        <xdr:cNvSpPr txBox="1"/>
      </xdr:nvSpPr>
      <xdr:spPr>
        <a:xfrm>
          <a:off x="1066800" y="1026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93.2</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59</xdr:row>
      <xdr:rowOff>65617</xdr:rowOff>
    </xdr:from>
    <xdr:to>
      <xdr:col>7</xdr:col>
      <xdr:colOff>203200</xdr:colOff>
      <xdr:row>59</xdr:row>
      <xdr:rowOff>167217</xdr:rowOff>
    </xdr:to>
    <xdr:sp macro="" textlink="">
      <xdr:nvSpPr>
        <xdr:cNvPr id="148" name="円/楕円 147"/>
        <xdr:cNvSpPr/>
      </xdr:nvSpPr>
      <xdr:spPr>
        <a:xfrm>
          <a:off x="49022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82144</xdr:rowOff>
    </xdr:from>
    <xdr:ext cx="762000" cy="259045"/>
    <xdr:sp macro="" textlink="">
      <xdr:nvSpPr>
        <xdr:cNvPr id="149" name="財政構造の弾力性該当値テキスト"/>
        <xdr:cNvSpPr txBox="1"/>
      </xdr:nvSpPr>
      <xdr:spPr>
        <a:xfrm>
          <a:off x="5041900" y="1002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93.2</a:t>
          </a:r>
          <a:endParaRPr kumimoji="1" lang="ja-JP" altLang="en-US" sz="1000" b="1">
            <a:solidFill>
              <a:srgbClr val="FF0000"/>
            </a:solidFill>
            <a:latin typeface="ＭＳ Ｐゴシック"/>
          </a:endParaRPr>
        </a:p>
      </xdr:txBody>
    </xdr:sp>
    <xdr:clientData/>
  </xdr:oneCellAnchor>
  <xdr:twoCellAnchor>
    <xdr:from>
      <xdr:col>5</xdr:col>
      <xdr:colOff>635000</xdr:colOff>
      <xdr:row>58</xdr:row>
      <xdr:rowOff>136525</xdr:rowOff>
    </xdr:from>
    <xdr:to>
      <xdr:col>6</xdr:col>
      <xdr:colOff>50800</xdr:colOff>
      <xdr:row>59</xdr:row>
      <xdr:rowOff>66675</xdr:rowOff>
    </xdr:to>
    <xdr:sp macro="" textlink="">
      <xdr:nvSpPr>
        <xdr:cNvPr id="150" name="円/楕円 149"/>
        <xdr:cNvSpPr/>
      </xdr:nvSpPr>
      <xdr:spPr>
        <a:xfrm>
          <a:off x="4064000" y="1008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76852</xdr:rowOff>
    </xdr:from>
    <xdr:ext cx="736600" cy="259045"/>
    <xdr:sp macro="" textlink="">
      <xdr:nvSpPr>
        <xdr:cNvPr id="151" name="テキスト ボックス 150"/>
        <xdr:cNvSpPr txBox="1"/>
      </xdr:nvSpPr>
      <xdr:spPr>
        <a:xfrm>
          <a:off x="3733800" y="9849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92.7</a:t>
          </a:r>
          <a:endParaRPr kumimoji="1" lang="ja-JP" altLang="en-US" sz="1000" b="1">
            <a:solidFill>
              <a:srgbClr val="FF0000"/>
            </a:solidFill>
            <a:latin typeface="ＭＳ Ｐゴシック"/>
          </a:endParaRPr>
        </a:p>
      </xdr:txBody>
    </xdr:sp>
    <xdr:clientData/>
  </xdr:oneCellAnchor>
  <xdr:twoCellAnchor>
    <xdr:from>
      <xdr:col>4</xdr:col>
      <xdr:colOff>431800</xdr:colOff>
      <xdr:row>57</xdr:row>
      <xdr:rowOff>46567</xdr:rowOff>
    </xdr:from>
    <xdr:to>
      <xdr:col>4</xdr:col>
      <xdr:colOff>533400</xdr:colOff>
      <xdr:row>57</xdr:row>
      <xdr:rowOff>148167</xdr:rowOff>
    </xdr:to>
    <xdr:sp macro="" textlink="">
      <xdr:nvSpPr>
        <xdr:cNvPr id="152" name="円/楕円 151"/>
        <xdr:cNvSpPr/>
      </xdr:nvSpPr>
      <xdr:spPr>
        <a:xfrm>
          <a:off x="3175000" y="981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55</xdr:row>
      <xdr:rowOff>158344</xdr:rowOff>
    </xdr:from>
    <xdr:ext cx="762000" cy="259045"/>
    <xdr:sp macro="" textlink="">
      <xdr:nvSpPr>
        <xdr:cNvPr id="153" name="テキスト ボックス 152"/>
        <xdr:cNvSpPr txBox="1"/>
      </xdr:nvSpPr>
      <xdr:spPr>
        <a:xfrm>
          <a:off x="2844800" y="958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105833</xdr:rowOff>
    </xdr:from>
    <xdr:to>
      <xdr:col>3</xdr:col>
      <xdr:colOff>330200</xdr:colOff>
      <xdr:row>60</xdr:row>
      <xdr:rowOff>35983</xdr:rowOff>
    </xdr:to>
    <xdr:sp macro="" textlink="">
      <xdr:nvSpPr>
        <xdr:cNvPr id="154" name="円/楕円 153"/>
        <xdr:cNvSpPr/>
      </xdr:nvSpPr>
      <xdr:spPr>
        <a:xfrm>
          <a:off x="2286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46160</xdr:rowOff>
    </xdr:from>
    <xdr:ext cx="762000" cy="259045"/>
    <xdr:sp macro="" textlink="">
      <xdr:nvSpPr>
        <xdr:cNvPr id="155" name="テキスト ボックス 154"/>
        <xdr:cNvSpPr txBox="1"/>
      </xdr:nvSpPr>
      <xdr:spPr>
        <a:xfrm>
          <a:off x="1955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2</xdr:col>
      <xdr:colOff>25400</xdr:colOff>
      <xdr:row>57</xdr:row>
      <xdr:rowOff>167217</xdr:rowOff>
    </xdr:from>
    <xdr:to>
      <xdr:col>2</xdr:col>
      <xdr:colOff>127000</xdr:colOff>
      <xdr:row>58</xdr:row>
      <xdr:rowOff>97367</xdr:rowOff>
    </xdr:to>
    <xdr:sp macro="" textlink="">
      <xdr:nvSpPr>
        <xdr:cNvPr id="156" name="円/楕円 155"/>
        <xdr:cNvSpPr/>
      </xdr:nvSpPr>
      <xdr:spPr>
        <a:xfrm>
          <a:off x="1397000" y="993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56</xdr:row>
      <xdr:rowOff>107544</xdr:rowOff>
    </xdr:from>
    <xdr:ext cx="762000" cy="259045"/>
    <xdr:sp macro="" textlink="">
      <xdr:nvSpPr>
        <xdr:cNvPr id="157" name="テキスト ボックス 156"/>
        <xdr:cNvSpPr txBox="1"/>
      </xdr:nvSpPr>
      <xdr:spPr>
        <a:xfrm>
          <a:off x="1066800" y="970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276653</xdr:colOff>
      <xdr:row>75</xdr:row>
      <xdr:rowOff>165100</xdr:rowOff>
    </xdr:from>
    <xdr:ext cx="3218594" cy="309059"/>
    <xdr:sp macro="" textlink="">
      <xdr:nvSpPr>
        <xdr:cNvPr id="159" name="テキスト ボックス 158"/>
        <xdr:cNvSpPr txBox="1"/>
      </xdr:nvSpPr>
      <xdr:spPr>
        <a:xfrm>
          <a:off x="962453" y="130238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193247</xdr:colOff>
      <xdr:row>75</xdr:row>
      <xdr:rowOff>114300</xdr:rowOff>
    </xdr:from>
    <xdr:ext cx="1333500" cy="359073"/>
    <xdr:sp macro="" textlink="">
      <xdr:nvSpPr>
        <xdr:cNvPr id="160" name="テキスト ボックス 159"/>
        <xdr:cNvSpPr txBox="1"/>
      </xdr:nvSpPr>
      <xdr:spPr>
        <a:xfrm>
          <a:off x="4308047"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[123,193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16/19</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115,559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人件費については、岡山県行財政構造改革大綱２００８に基づく定員削減等により、人件費の抑制に努めていたところであるが、当該改革に基づく給与カットが終了した平成２５年度以降増加傾向となっている。平成２６年度は、岡山県人事委員会勧告に基づき月例給等の引上げ改定を行ったこと等で、前年度よりも増加している。</a:t>
          </a:r>
          <a:r>
            <a:rPr kumimoji="1" lang="ja-JP" altLang="ja-JP" sz="1100">
              <a:solidFill>
                <a:schemeClr val="dk1"/>
              </a:solidFill>
              <a:effectLst/>
              <a:latin typeface="+mn-lt"/>
              <a:ea typeface="+mn-ea"/>
              <a:cs typeface="+mn-cs"/>
            </a:rPr>
            <a:t>平成２</a:t>
          </a:r>
          <a:r>
            <a:rPr kumimoji="1" lang="ja-JP" altLang="en-US" sz="1100">
              <a:solidFill>
                <a:schemeClr val="dk1"/>
              </a:solidFill>
              <a:effectLst/>
              <a:latin typeface="+mn-lt"/>
              <a:ea typeface="+mn-ea"/>
              <a:cs typeface="+mn-cs"/>
            </a:rPr>
            <a:t>７</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も同様に</a:t>
          </a:r>
          <a:r>
            <a:rPr kumimoji="1" lang="ja-JP" altLang="ja-JP" sz="1100">
              <a:solidFill>
                <a:schemeClr val="dk1"/>
              </a:solidFill>
              <a:effectLst/>
              <a:latin typeface="+mn-lt"/>
              <a:ea typeface="+mn-ea"/>
              <a:cs typeface="+mn-cs"/>
            </a:rPr>
            <a:t>月例給等の引上げ改定を行った</a:t>
          </a:r>
          <a:r>
            <a:rPr kumimoji="1" lang="ja-JP" altLang="en-US" sz="1100">
              <a:solidFill>
                <a:schemeClr val="dk1"/>
              </a:solidFill>
              <a:effectLst/>
              <a:latin typeface="+mn-lt"/>
              <a:ea typeface="+mn-ea"/>
              <a:cs typeface="+mn-cs"/>
            </a:rPr>
            <a:t>ところであるが、人件費総額は前年度と同水準である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また、物件費については、前年度と同水準であり、岡山県行財政経営指針に基づき、内部管理経費の削減を図っている。</a:t>
          </a:r>
        </a:p>
        <a:p>
          <a:r>
            <a:rPr kumimoji="1" lang="ja-JP" altLang="en-US" sz="1100">
              <a:solidFill>
                <a:schemeClr val="dk1"/>
              </a:solidFill>
              <a:effectLst/>
              <a:latin typeface="+mn-lt"/>
              <a:ea typeface="+mn-ea"/>
              <a:cs typeface="+mn-cs"/>
            </a:rPr>
            <a:t>　人口１人あたりの決算額は類似団体平均を上回る水準となっており、職員数の適正化や適切な給与決定、及び経費の縮減に努める。</a:t>
          </a:r>
          <a:endParaRPr kumimoji="1" lang="ja-JP" altLang="en-US" sz="11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2" name="直線コネクタ 171"/>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3" name="テキスト ボックス 172"/>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4" name="直線コネクタ 173"/>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5" name="テキスト ボックス 174"/>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6" name="直線コネクタ 175"/>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7" name="テキスト ボックス 176"/>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78" name="直線コネクタ 177"/>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79" name="テキスト ボックス 178"/>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0" name="直線コネクタ 179"/>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1" name="テキスト ボックス 180"/>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118791</xdr:rowOff>
    </xdr:from>
    <xdr:to>
      <xdr:col>7</xdr:col>
      <xdr:colOff>152400</xdr:colOff>
      <xdr:row>90</xdr:row>
      <xdr:rowOff>71171</xdr:rowOff>
    </xdr:to>
    <xdr:cxnSp macro="">
      <xdr:nvCxnSpPr>
        <xdr:cNvPr id="185" name="直線コネクタ 184"/>
        <xdr:cNvCxnSpPr/>
      </xdr:nvCxnSpPr>
      <xdr:spPr>
        <a:xfrm flipV="1">
          <a:off x="4953000" y="13834791"/>
          <a:ext cx="0" cy="16668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43248</xdr:rowOff>
    </xdr:from>
    <xdr:ext cx="762000" cy="259045"/>
    <xdr:sp macro="" textlink="">
      <xdr:nvSpPr>
        <xdr:cNvPr id="186" name="人件費・物件費等の状況最小値テキスト"/>
        <xdr:cNvSpPr txBox="1"/>
      </xdr:nvSpPr>
      <xdr:spPr>
        <a:xfrm>
          <a:off x="5041900" y="1547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164,592</a:t>
          </a:r>
          <a:endParaRPr kumimoji="1" lang="ja-JP" altLang="en-US" sz="1000" b="1">
            <a:latin typeface="ＭＳ Ｐゴシック"/>
          </a:endParaRPr>
        </a:p>
      </xdr:txBody>
    </xdr:sp>
    <xdr:clientData/>
  </xdr:oneCellAnchor>
  <xdr:twoCellAnchor>
    <xdr:from>
      <xdr:col>7</xdr:col>
      <xdr:colOff>63500</xdr:colOff>
      <xdr:row>90</xdr:row>
      <xdr:rowOff>71171</xdr:rowOff>
    </xdr:from>
    <xdr:to>
      <xdr:col>7</xdr:col>
      <xdr:colOff>241300</xdr:colOff>
      <xdr:row>90</xdr:row>
      <xdr:rowOff>71171</xdr:rowOff>
    </xdr:to>
    <xdr:cxnSp macro="">
      <xdr:nvCxnSpPr>
        <xdr:cNvPr id="187" name="直線コネクタ 186"/>
        <xdr:cNvCxnSpPr/>
      </xdr:nvCxnSpPr>
      <xdr:spPr>
        <a:xfrm>
          <a:off x="4864100" y="15501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33718</xdr:rowOff>
    </xdr:from>
    <xdr:ext cx="762000" cy="259045"/>
    <xdr:sp macro="" textlink="">
      <xdr:nvSpPr>
        <xdr:cNvPr id="188" name="人件費・物件費等の状況最大値テキスト"/>
        <xdr:cNvSpPr txBox="1"/>
      </xdr:nvSpPr>
      <xdr:spPr>
        <a:xfrm>
          <a:off x="5041900" y="13578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81,697</a:t>
          </a:r>
          <a:endParaRPr kumimoji="1" lang="ja-JP" altLang="en-US" sz="1000" b="1">
            <a:latin typeface="ＭＳ Ｐゴシック"/>
          </a:endParaRPr>
        </a:p>
      </xdr:txBody>
    </xdr:sp>
    <xdr:clientData/>
  </xdr:oneCellAnchor>
  <xdr:twoCellAnchor>
    <xdr:from>
      <xdr:col>7</xdr:col>
      <xdr:colOff>63500</xdr:colOff>
      <xdr:row>80</xdr:row>
      <xdr:rowOff>118791</xdr:rowOff>
    </xdr:from>
    <xdr:to>
      <xdr:col>7</xdr:col>
      <xdr:colOff>241300</xdr:colOff>
      <xdr:row>80</xdr:row>
      <xdr:rowOff>118791</xdr:rowOff>
    </xdr:to>
    <xdr:cxnSp macro="">
      <xdr:nvCxnSpPr>
        <xdr:cNvPr id="189" name="直線コネクタ 188"/>
        <xdr:cNvCxnSpPr/>
      </xdr:nvCxnSpPr>
      <xdr:spPr>
        <a:xfrm>
          <a:off x="4864100" y="1383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85</xdr:row>
      <xdr:rowOff>75546</xdr:rowOff>
    </xdr:from>
    <xdr:to>
      <xdr:col>7</xdr:col>
      <xdr:colOff>152400</xdr:colOff>
      <xdr:row>85</xdr:row>
      <xdr:rowOff>95955</xdr:rowOff>
    </xdr:to>
    <xdr:cxnSp macro="">
      <xdr:nvCxnSpPr>
        <xdr:cNvPr id="190" name="直線コネクタ 189"/>
        <xdr:cNvCxnSpPr/>
      </xdr:nvCxnSpPr>
      <xdr:spPr>
        <a:xfrm>
          <a:off x="4114800" y="14648796"/>
          <a:ext cx="838200" cy="2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128562</xdr:rowOff>
    </xdr:from>
    <xdr:ext cx="762000" cy="259045"/>
    <xdr:sp macro="" textlink="">
      <xdr:nvSpPr>
        <xdr:cNvPr id="191" name="人件費・物件費等の状況平均値テキスト"/>
        <xdr:cNvSpPr txBox="1"/>
      </xdr:nvSpPr>
      <xdr:spPr>
        <a:xfrm>
          <a:off x="5041900" y="14016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100,940</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112035</xdr:rowOff>
    </xdr:from>
    <xdr:to>
      <xdr:col>7</xdr:col>
      <xdr:colOff>203200</xdr:colOff>
      <xdr:row>83</xdr:row>
      <xdr:rowOff>42185</xdr:rowOff>
    </xdr:to>
    <xdr:sp macro="" textlink="">
      <xdr:nvSpPr>
        <xdr:cNvPr id="192" name="フローチャート : 判断 191"/>
        <xdr:cNvSpPr/>
      </xdr:nvSpPr>
      <xdr:spPr>
        <a:xfrm>
          <a:off x="4902200" y="14170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84</xdr:row>
      <xdr:rowOff>153473</xdr:rowOff>
    </xdr:from>
    <xdr:to>
      <xdr:col>6</xdr:col>
      <xdr:colOff>0</xdr:colOff>
      <xdr:row>85</xdr:row>
      <xdr:rowOff>75546</xdr:rowOff>
    </xdr:to>
    <xdr:cxnSp macro="">
      <xdr:nvCxnSpPr>
        <xdr:cNvPr id="193" name="直線コネクタ 192"/>
        <xdr:cNvCxnSpPr/>
      </xdr:nvCxnSpPr>
      <xdr:spPr>
        <a:xfrm>
          <a:off x="3225800" y="14555273"/>
          <a:ext cx="889000" cy="93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86</xdr:row>
      <xdr:rowOff>91198</xdr:rowOff>
    </xdr:from>
    <xdr:to>
      <xdr:col>6</xdr:col>
      <xdr:colOff>50800</xdr:colOff>
      <xdr:row>87</xdr:row>
      <xdr:rowOff>21348</xdr:rowOff>
    </xdr:to>
    <xdr:sp macro="" textlink="">
      <xdr:nvSpPr>
        <xdr:cNvPr id="194" name="フローチャート : 判断 193"/>
        <xdr:cNvSpPr/>
      </xdr:nvSpPr>
      <xdr:spPr>
        <a:xfrm>
          <a:off x="4064000" y="1483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87</xdr:row>
      <xdr:rowOff>6125</xdr:rowOff>
    </xdr:from>
    <xdr:ext cx="736600" cy="259045"/>
    <xdr:sp macro="" textlink="">
      <xdr:nvSpPr>
        <xdr:cNvPr id="195" name="テキスト ボックス 194"/>
        <xdr:cNvSpPr txBox="1"/>
      </xdr:nvSpPr>
      <xdr:spPr>
        <a:xfrm>
          <a:off x="3733800" y="149222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134,009</a:t>
          </a:r>
          <a:endParaRPr kumimoji="1" lang="ja-JP" altLang="en-US" sz="1000" b="1">
            <a:solidFill>
              <a:srgbClr val="000080"/>
            </a:solidFill>
            <a:latin typeface="ＭＳ Ｐゴシック"/>
          </a:endParaRPr>
        </a:p>
      </xdr:txBody>
    </xdr:sp>
    <xdr:clientData/>
  </xdr:oneCellAnchor>
  <xdr:twoCellAnchor>
    <xdr:from>
      <xdr:col>3</xdr:col>
      <xdr:colOff>279400</xdr:colOff>
      <xdr:row>84</xdr:row>
      <xdr:rowOff>103543</xdr:rowOff>
    </xdr:from>
    <xdr:to>
      <xdr:col>4</xdr:col>
      <xdr:colOff>482600</xdr:colOff>
      <xdr:row>84</xdr:row>
      <xdr:rowOff>153473</xdr:rowOff>
    </xdr:to>
    <xdr:cxnSp macro="">
      <xdr:nvCxnSpPr>
        <xdr:cNvPr id="196" name="直線コネクタ 195"/>
        <xdr:cNvCxnSpPr/>
      </xdr:nvCxnSpPr>
      <xdr:spPr>
        <a:xfrm>
          <a:off x="2336800" y="14505343"/>
          <a:ext cx="889000" cy="49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85</xdr:row>
      <xdr:rowOff>167193</xdr:rowOff>
    </xdr:from>
    <xdr:to>
      <xdr:col>4</xdr:col>
      <xdr:colOff>533400</xdr:colOff>
      <xdr:row>86</xdr:row>
      <xdr:rowOff>97343</xdr:rowOff>
    </xdr:to>
    <xdr:sp macro="" textlink="">
      <xdr:nvSpPr>
        <xdr:cNvPr id="197" name="フローチャート : 判断 196"/>
        <xdr:cNvSpPr/>
      </xdr:nvSpPr>
      <xdr:spPr>
        <a:xfrm>
          <a:off x="3175000" y="1474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86</xdr:row>
      <xdr:rowOff>82120</xdr:rowOff>
    </xdr:from>
    <xdr:ext cx="762000" cy="259045"/>
    <xdr:sp macro="" textlink="">
      <xdr:nvSpPr>
        <xdr:cNvPr id="198" name="テキスト ボックス 197"/>
        <xdr:cNvSpPr txBox="1"/>
      </xdr:nvSpPr>
      <xdr:spPr>
        <a:xfrm>
          <a:off x="2844800" y="1482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129,262</a:t>
          </a:r>
          <a:endParaRPr kumimoji="1" lang="ja-JP" altLang="en-US" sz="1000" b="1">
            <a:solidFill>
              <a:srgbClr val="000080"/>
            </a:solidFill>
            <a:latin typeface="ＭＳ Ｐゴシック"/>
          </a:endParaRPr>
        </a:p>
      </xdr:txBody>
    </xdr:sp>
    <xdr:clientData/>
  </xdr:oneCellAnchor>
  <xdr:twoCellAnchor>
    <xdr:from>
      <xdr:col>2</xdr:col>
      <xdr:colOff>76200</xdr:colOff>
      <xdr:row>84</xdr:row>
      <xdr:rowOff>103543</xdr:rowOff>
    </xdr:from>
    <xdr:to>
      <xdr:col>3</xdr:col>
      <xdr:colOff>279400</xdr:colOff>
      <xdr:row>84</xdr:row>
      <xdr:rowOff>171289</xdr:rowOff>
    </xdr:to>
    <xdr:cxnSp macro="">
      <xdr:nvCxnSpPr>
        <xdr:cNvPr id="199" name="直線コネクタ 198"/>
        <xdr:cNvCxnSpPr/>
      </xdr:nvCxnSpPr>
      <xdr:spPr>
        <a:xfrm flipV="1">
          <a:off x="1447800" y="14505343"/>
          <a:ext cx="889000" cy="67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86</xdr:row>
      <xdr:rowOff>57054</xdr:rowOff>
    </xdr:from>
    <xdr:to>
      <xdr:col>3</xdr:col>
      <xdr:colOff>330200</xdr:colOff>
      <xdr:row>86</xdr:row>
      <xdr:rowOff>158654</xdr:rowOff>
    </xdr:to>
    <xdr:sp macro="" textlink="">
      <xdr:nvSpPr>
        <xdr:cNvPr id="200" name="フローチャート : 判断 199"/>
        <xdr:cNvSpPr/>
      </xdr:nvSpPr>
      <xdr:spPr>
        <a:xfrm>
          <a:off x="2286000" y="1480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86</xdr:row>
      <xdr:rowOff>143431</xdr:rowOff>
    </xdr:from>
    <xdr:ext cx="762000" cy="259045"/>
    <xdr:sp macro="" textlink="">
      <xdr:nvSpPr>
        <xdr:cNvPr id="201" name="テキスト ボックス 200"/>
        <xdr:cNvSpPr txBox="1"/>
      </xdr:nvSpPr>
      <xdr:spPr>
        <a:xfrm>
          <a:off x="1955800" y="148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132,311</a:t>
          </a:r>
          <a:endParaRPr kumimoji="1" lang="ja-JP" altLang="en-US" sz="1000" b="1">
            <a:solidFill>
              <a:srgbClr val="000080"/>
            </a:solidFill>
            <a:latin typeface="ＭＳ Ｐゴシック"/>
          </a:endParaRPr>
        </a:p>
      </xdr:txBody>
    </xdr:sp>
    <xdr:clientData/>
  </xdr:oneCellAnchor>
  <xdr:twoCellAnchor>
    <xdr:from>
      <xdr:col>2</xdr:col>
      <xdr:colOff>25400</xdr:colOff>
      <xdr:row>86</xdr:row>
      <xdr:rowOff>149492</xdr:rowOff>
    </xdr:from>
    <xdr:to>
      <xdr:col>2</xdr:col>
      <xdr:colOff>127000</xdr:colOff>
      <xdr:row>87</xdr:row>
      <xdr:rowOff>79642</xdr:rowOff>
    </xdr:to>
    <xdr:sp macro="" textlink="">
      <xdr:nvSpPr>
        <xdr:cNvPr id="202" name="フローチャート : 判断 201"/>
        <xdr:cNvSpPr/>
      </xdr:nvSpPr>
      <xdr:spPr>
        <a:xfrm>
          <a:off x="1397000" y="1489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87</xdr:row>
      <xdr:rowOff>64419</xdr:rowOff>
    </xdr:from>
    <xdr:ext cx="762000" cy="259045"/>
    <xdr:sp macro="" textlink="">
      <xdr:nvSpPr>
        <xdr:cNvPr id="203" name="テキスト ボックス 202"/>
        <xdr:cNvSpPr txBox="1"/>
      </xdr:nvSpPr>
      <xdr:spPr>
        <a:xfrm>
          <a:off x="1066800" y="1498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136,908</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85</xdr:row>
      <xdr:rowOff>45155</xdr:rowOff>
    </xdr:from>
    <xdr:to>
      <xdr:col>7</xdr:col>
      <xdr:colOff>203200</xdr:colOff>
      <xdr:row>85</xdr:row>
      <xdr:rowOff>146755</xdr:rowOff>
    </xdr:to>
    <xdr:sp macro="" textlink="">
      <xdr:nvSpPr>
        <xdr:cNvPr id="209" name="円/楕円 208"/>
        <xdr:cNvSpPr/>
      </xdr:nvSpPr>
      <xdr:spPr>
        <a:xfrm>
          <a:off x="4902200" y="1461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85</xdr:row>
      <xdr:rowOff>17232</xdr:rowOff>
    </xdr:from>
    <xdr:ext cx="762000" cy="259045"/>
    <xdr:sp macro="" textlink="">
      <xdr:nvSpPr>
        <xdr:cNvPr id="210" name="人件費・物件費等の状況該当値テキスト"/>
        <xdr:cNvSpPr txBox="1"/>
      </xdr:nvSpPr>
      <xdr:spPr>
        <a:xfrm>
          <a:off x="5041900" y="1459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123,193</a:t>
          </a:r>
          <a:endParaRPr kumimoji="1" lang="ja-JP" altLang="en-US" sz="1000" b="1">
            <a:solidFill>
              <a:srgbClr val="FF0000"/>
            </a:solidFill>
            <a:latin typeface="ＭＳ Ｐゴシック"/>
          </a:endParaRPr>
        </a:p>
      </xdr:txBody>
    </xdr:sp>
    <xdr:clientData/>
  </xdr:oneCellAnchor>
  <xdr:twoCellAnchor>
    <xdr:from>
      <xdr:col>5</xdr:col>
      <xdr:colOff>635000</xdr:colOff>
      <xdr:row>85</xdr:row>
      <xdr:rowOff>24746</xdr:rowOff>
    </xdr:from>
    <xdr:to>
      <xdr:col>6</xdr:col>
      <xdr:colOff>50800</xdr:colOff>
      <xdr:row>85</xdr:row>
      <xdr:rowOff>126346</xdr:rowOff>
    </xdr:to>
    <xdr:sp macro="" textlink="">
      <xdr:nvSpPr>
        <xdr:cNvPr id="211" name="円/楕円 210"/>
        <xdr:cNvSpPr/>
      </xdr:nvSpPr>
      <xdr:spPr>
        <a:xfrm>
          <a:off x="4064000" y="1459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136523</xdr:rowOff>
    </xdr:from>
    <xdr:ext cx="736600" cy="259045"/>
    <xdr:sp macro="" textlink="">
      <xdr:nvSpPr>
        <xdr:cNvPr id="212" name="テキスト ボックス 211"/>
        <xdr:cNvSpPr txBox="1"/>
      </xdr:nvSpPr>
      <xdr:spPr>
        <a:xfrm>
          <a:off x="3733800" y="14366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122,178</a:t>
          </a:r>
          <a:endParaRPr kumimoji="1" lang="ja-JP" altLang="en-US" sz="1000" b="1">
            <a:solidFill>
              <a:srgbClr val="FF0000"/>
            </a:solidFill>
            <a:latin typeface="ＭＳ Ｐゴシック"/>
          </a:endParaRPr>
        </a:p>
      </xdr:txBody>
    </xdr:sp>
    <xdr:clientData/>
  </xdr:oneCellAnchor>
  <xdr:twoCellAnchor>
    <xdr:from>
      <xdr:col>4</xdr:col>
      <xdr:colOff>431800</xdr:colOff>
      <xdr:row>84</xdr:row>
      <xdr:rowOff>102673</xdr:rowOff>
    </xdr:from>
    <xdr:to>
      <xdr:col>4</xdr:col>
      <xdr:colOff>533400</xdr:colOff>
      <xdr:row>85</xdr:row>
      <xdr:rowOff>32823</xdr:rowOff>
    </xdr:to>
    <xdr:sp macro="" textlink="">
      <xdr:nvSpPr>
        <xdr:cNvPr id="213" name="円/楕円 212"/>
        <xdr:cNvSpPr/>
      </xdr:nvSpPr>
      <xdr:spPr>
        <a:xfrm>
          <a:off x="3175000" y="1450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43000</xdr:rowOff>
    </xdr:from>
    <xdr:ext cx="762000" cy="259045"/>
    <xdr:sp macro="" textlink="">
      <xdr:nvSpPr>
        <xdr:cNvPr id="214" name="テキスト ボックス 213"/>
        <xdr:cNvSpPr txBox="1"/>
      </xdr:nvSpPr>
      <xdr:spPr>
        <a:xfrm>
          <a:off x="2844800" y="14273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117,527</a:t>
          </a:r>
          <a:endParaRPr kumimoji="1" lang="ja-JP" altLang="en-US" sz="1000" b="1">
            <a:solidFill>
              <a:srgbClr val="FF0000"/>
            </a:solidFill>
            <a:latin typeface="ＭＳ Ｐゴシック"/>
          </a:endParaRPr>
        </a:p>
      </xdr:txBody>
    </xdr:sp>
    <xdr:clientData/>
  </xdr:oneCellAnchor>
  <xdr:twoCellAnchor>
    <xdr:from>
      <xdr:col>3</xdr:col>
      <xdr:colOff>228600</xdr:colOff>
      <xdr:row>84</xdr:row>
      <xdr:rowOff>52743</xdr:rowOff>
    </xdr:from>
    <xdr:to>
      <xdr:col>3</xdr:col>
      <xdr:colOff>330200</xdr:colOff>
      <xdr:row>84</xdr:row>
      <xdr:rowOff>154343</xdr:rowOff>
    </xdr:to>
    <xdr:sp macro="" textlink="">
      <xdr:nvSpPr>
        <xdr:cNvPr id="215" name="円/楕円 214"/>
        <xdr:cNvSpPr/>
      </xdr:nvSpPr>
      <xdr:spPr>
        <a:xfrm>
          <a:off x="2286000" y="1445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164520</xdr:rowOff>
    </xdr:from>
    <xdr:ext cx="762000" cy="259045"/>
    <xdr:sp macro="" textlink="">
      <xdr:nvSpPr>
        <xdr:cNvPr id="216" name="テキスト ボックス 215"/>
        <xdr:cNvSpPr txBox="1"/>
      </xdr:nvSpPr>
      <xdr:spPr>
        <a:xfrm>
          <a:off x="1955800" y="1422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115,044</a:t>
          </a:r>
          <a:endParaRPr kumimoji="1" lang="ja-JP" altLang="en-US" sz="1000" b="1">
            <a:solidFill>
              <a:srgbClr val="FF0000"/>
            </a:solidFill>
            <a:latin typeface="ＭＳ Ｐゴシック"/>
          </a:endParaRPr>
        </a:p>
      </xdr:txBody>
    </xdr:sp>
    <xdr:clientData/>
  </xdr:oneCellAnchor>
  <xdr:twoCellAnchor>
    <xdr:from>
      <xdr:col>2</xdr:col>
      <xdr:colOff>25400</xdr:colOff>
      <xdr:row>84</xdr:row>
      <xdr:rowOff>120489</xdr:rowOff>
    </xdr:from>
    <xdr:to>
      <xdr:col>2</xdr:col>
      <xdr:colOff>127000</xdr:colOff>
      <xdr:row>85</xdr:row>
      <xdr:rowOff>50639</xdr:rowOff>
    </xdr:to>
    <xdr:sp macro="" textlink="">
      <xdr:nvSpPr>
        <xdr:cNvPr id="217" name="円/楕円 216"/>
        <xdr:cNvSpPr/>
      </xdr:nvSpPr>
      <xdr:spPr>
        <a:xfrm>
          <a:off x="1397000" y="1452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60816</xdr:rowOff>
    </xdr:from>
    <xdr:ext cx="762000" cy="259045"/>
    <xdr:sp macro="" textlink="">
      <xdr:nvSpPr>
        <xdr:cNvPr id="218" name="テキスト ボックス 217"/>
        <xdr:cNvSpPr txBox="1"/>
      </xdr:nvSpPr>
      <xdr:spPr>
        <a:xfrm>
          <a:off x="1066800" y="1429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118,413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93847</xdr:colOff>
      <xdr:row>75</xdr:row>
      <xdr:rowOff>165100</xdr:rowOff>
    </xdr:from>
    <xdr:ext cx="1653807" cy="309059"/>
    <xdr:sp macro="" textlink="">
      <xdr:nvSpPr>
        <xdr:cNvPr id="220" name="テキスト ボックス 219"/>
        <xdr:cNvSpPr txBox="1"/>
      </xdr:nvSpPr>
      <xdr:spPr>
        <a:xfrm>
          <a:off x="13809847" y="130238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503055</xdr:colOff>
      <xdr:row>75</xdr:row>
      <xdr:rowOff>114300</xdr:rowOff>
    </xdr:from>
    <xdr:ext cx="1333500" cy="359073"/>
    <xdr:sp macro="" textlink="">
      <xdr:nvSpPr>
        <xdr:cNvPr id="221" name="テキスト ボックス 220"/>
        <xdr:cNvSpPr txBox="1"/>
      </xdr:nvSpPr>
      <xdr:spPr>
        <a:xfrm>
          <a:off x="15590655" y="1297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[100.3]</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6" name="正方形/長方形 22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7" name="正方形/長方形 22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8" name="正方形/長方形 22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29" name="テキスト ボックス 22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平成２４年度から２年間は給与改定・臨時特例法による国家公務員給与の減額措置のため、本県だけでなく、グループ平均をみても、ラスパイレス指数は高くなっている。</a:t>
          </a:r>
        </a:p>
        <a:p>
          <a:r>
            <a:rPr kumimoji="1" lang="ja-JP" altLang="en-US" sz="1100">
              <a:latin typeface="ＭＳ Ｐゴシック"/>
            </a:rPr>
            <a:t>　加えて、本県では岡山県行財政構造改革大綱２００８に基づく平均７．４％（給与及び期末勤勉手当７～１０％、管理職手当１０～２０％）の給与カットが終了したことにより、平成２５年度は対前年比で７．６ポイントと大きく上昇している。</a:t>
          </a:r>
        </a:p>
        <a:p>
          <a:r>
            <a:rPr kumimoji="1" lang="ja-JP" altLang="en-US" sz="1100">
              <a:latin typeface="ＭＳ Ｐゴシック"/>
            </a:rPr>
            <a:t>　平成２７年度の指数を見ると、</a:t>
          </a:r>
          <a:r>
            <a:rPr kumimoji="1" lang="ja-JP" altLang="ja-JP" sz="1100">
              <a:solidFill>
                <a:schemeClr val="dk1"/>
              </a:solidFill>
              <a:effectLst/>
              <a:latin typeface="+mn-lt"/>
              <a:ea typeface="+mn-ea"/>
              <a:cs typeface="+mn-cs"/>
            </a:rPr>
            <a:t>月例給等の引上げ改定を行ったこと</a:t>
          </a:r>
          <a:r>
            <a:rPr kumimoji="1" lang="ja-JP" altLang="en-US" sz="1100">
              <a:solidFill>
                <a:schemeClr val="dk1"/>
              </a:solidFill>
              <a:effectLst/>
              <a:latin typeface="+mn-lt"/>
              <a:ea typeface="+mn-ea"/>
              <a:cs typeface="+mn-cs"/>
            </a:rPr>
            <a:t>により、</a:t>
          </a:r>
          <a:r>
            <a:rPr kumimoji="1" lang="ja-JP" altLang="ja-JP" sz="1100">
              <a:solidFill>
                <a:schemeClr val="dk1"/>
              </a:solidFill>
              <a:effectLst/>
              <a:latin typeface="+mn-lt"/>
              <a:ea typeface="+mn-ea"/>
              <a:cs typeface="+mn-cs"/>
            </a:rPr>
            <a:t>対前年比で</a:t>
          </a:r>
          <a:r>
            <a:rPr kumimoji="1" lang="ja-JP" altLang="en-US" sz="1100">
              <a:solidFill>
                <a:schemeClr val="dk1"/>
              </a:solidFill>
              <a:effectLst/>
              <a:latin typeface="+mn-lt"/>
              <a:ea typeface="+mn-ea"/>
              <a:cs typeface="+mn-cs"/>
            </a:rPr>
            <a:t>０</a:t>
          </a:r>
          <a:r>
            <a:rPr kumimoji="1" lang="ja-JP" altLang="ja-JP" sz="1100">
              <a:solidFill>
                <a:schemeClr val="dk1"/>
              </a:solidFill>
              <a:effectLst/>
              <a:latin typeface="+mn-lt"/>
              <a:ea typeface="+mn-ea"/>
              <a:cs typeface="+mn-cs"/>
            </a:rPr>
            <a:t>．６ポイント</a:t>
          </a:r>
          <a:r>
            <a:rPr kumimoji="1" lang="ja-JP" altLang="en-US" sz="1100">
              <a:solidFill>
                <a:schemeClr val="dk1"/>
              </a:solidFill>
              <a:effectLst/>
              <a:latin typeface="+mn-lt"/>
              <a:ea typeface="+mn-ea"/>
              <a:cs typeface="+mn-cs"/>
            </a:rPr>
            <a:t>上昇している</a:t>
          </a:r>
          <a:r>
            <a:rPr kumimoji="1" lang="ja-JP" altLang="en-US" sz="1100">
              <a:latin typeface="ＭＳ Ｐゴシック"/>
            </a:rPr>
            <a:t>。</a:t>
          </a:r>
        </a:p>
        <a:p>
          <a:r>
            <a:rPr kumimoji="1" lang="ja-JP" altLang="en-US" sz="1100">
              <a:latin typeface="ＭＳ Ｐゴシック"/>
            </a:rPr>
            <a:t>　今後も、国や他の地方公共団体、民間との均衡原則等に基づき適切な給与決定を行う。</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0" name="直線コネクタ 22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1" name="テキスト ボックス 23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90</xdr:row>
      <xdr:rowOff>36286</xdr:rowOff>
    </xdr:from>
    <xdr:to>
      <xdr:col>26</xdr:col>
      <xdr:colOff>76200</xdr:colOff>
      <xdr:row>90</xdr:row>
      <xdr:rowOff>36286</xdr:rowOff>
    </xdr:to>
    <xdr:cxnSp macro="">
      <xdr:nvCxnSpPr>
        <xdr:cNvPr id="232" name="直線コネクタ 231"/>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65513</xdr:rowOff>
    </xdr:from>
    <xdr:ext cx="762000" cy="259045"/>
    <xdr:sp macro="" textlink="">
      <xdr:nvSpPr>
        <xdr:cNvPr id="233" name="テキスト ボックス 232"/>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34471</xdr:rowOff>
    </xdr:from>
    <xdr:to>
      <xdr:col>26</xdr:col>
      <xdr:colOff>76200</xdr:colOff>
      <xdr:row>88</xdr:row>
      <xdr:rowOff>34471</xdr:rowOff>
    </xdr:to>
    <xdr:cxnSp macro="">
      <xdr:nvCxnSpPr>
        <xdr:cNvPr id="234" name="直線コネクタ 233"/>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63698</xdr:rowOff>
    </xdr:from>
    <xdr:ext cx="762000" cy="259045"/>
    <xdr:sp macro="" textlink="">
      <xdr:nvSpPr>
        <xdr:cNvPr id="235" name="テキスト ボックス 234"/>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106.0</a:t>
          </a:r>
          <a:endParaRPr kumimoji="1" lang="ja-JP" altLang="en-US" sz="1000">
            <a:latin typeface="ＭＳ Ｐゴシック"/>
          </a:endParaRPr>
        </a:p>
      </xdr:txBody>
    </xdr:sp>
    <xdr:clientData/>
  </xdr:oneCellAnchor>
  <xdr:twoCellAnchor>
    <xdr:from>
      <xdr:col>18</xdr:col>
      <xdr:colOff>482600</xdr:colOff>
      <xdr:row>86</xdr:row>
      <xdr:rowOff>32657</xdr:rowOff>
    </xdr:from>
    <xdr:to>
      <xdr:col>26</xdr:col>
      <xdr:colOff>76200</xdr:colOff>
      <xdr:row>86</xdr:row>
      <xdr:rowOff>32657</xdr:rowOff>
    </xdr:to>
    <xdr:cxnSp macro="">
      <xdr:nvCxnSpPr>
        <xdr:cNvPr id="236" name="直線コネクタ 235"/>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61884</xdr:rowOff>
    </xdr:from>
    <xdr:ext cx="762000" cy="259045"/>
    <xdr:sp macro="" textlink="">
      <xdr:nvSpPr>
        <xdr:cNvPr id="237" name="テキスト ボックス 236"/>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104.0</a:t>
          </a:r>
          <a:endParaRPr kumimoji="1" lang="ja-JP" altLang="en-US" sz="1000">
            <a:latin typeface="ＭＳ Ｐゴシック"/>
          </a:endParaRPr>
        </a:p>
      </xdr:txBody>
    </xdr:sp>
    <xdr:clientData/>
  </xdr:oneCellAnchor>
  <xdr:twoCellAnchor>
    <xdr:from>
      <xdr:col>18</xdr:col>
      <xdr:colOff>482600</xdr:colOff>
      <xdr:row>84</xdr:row>
      <xdr:rowOff>30843</xdr:rowOff>
    </xdr:from>
    <xdr:to>
      <xdr:col>26</xdr:col>
      <xdr:colOff>76200</xdr:colOff>
      <xdr:row>84</xdr:row>
      <xdr:rowOff>30843</xdr:rowOff>
    </xdr:to>
    <xdr:cxnSp macro="">
      <xdr:nvCxnSpPr>
        <xdr:cNvPr id="238" name="直線コネクタ 237"/>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83</xdr:row>
      <xdr:rowOff>60070</xdr:rowOff>
    </xdr:from>
    <xdr:ext cx="762000" cy="259045"/>
    <xdr:sp macro="" textlink="">
      <xdr:nvSpPr>
        <xdr:cNvPr id="239" name="テキスト ボックス 238"/>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82</xdr:row>
      <xdr:rowOff>29029</xdr:rowOff>
    </xdr:from>
    <xdr:to>
      <xdr:col>26</xdr:col>
      <xdr:colOff>76200</xdr:colOff>
      <xdr:row>82</xdr:row>
      <xdr:rowOff>29029</xdr:rowOff>
    </xdr:to>
    <xdr:cxnSp macro="">
      <xdr:nvCxnSpPr>
        <xdr:cNvPr id="240" name="直線コネクタ 239"/>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81</xdr:row>
      <xdr:rowOff>58256</xdr:rowOff>
    </xdr:from>
    <xdr:ext cx="762000" cy="259045"/>
    <xdr:sp macro="" textlink="">
      <xdr:nvSpPr>
        <xdr:cNvPr id="241" name="テキスト ボックス 240"/>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80</xdr:row>
      <xdr:rowOff>27214</xdr:rowOff>
    </xdr:from>
    <xdr:to>
      <xdr:col>26</xdr:col>
      <xdr:colOff>76200</xdr:colOff>
      <xdr:row>80</xdr:row>
      <xdr:rowOff>27214</xdr:rowOff>
    </xdr:to>
    <xdr:cxnSp macro="">
      <xdr:nvCxnSpPr>
        <xdr:cNvPr id="242" name="直線コネクタ 241"/>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56441</xdr:rowOff>
    </xdr:from>
    <xdr:ext cx="762000" cy="259045"/>
    <xdr:sp macro="" textlink="">
      <xdr:nvSpPr>
        <xdr:cNvPr id="243" name="テキスト ボックス 242"/>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98.0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62593</xdr:rowOff>
    </xdr:from>
    <xdr:to>
      <xdr:col>24</xdr:col>
      <xdr:colOff>558800</xdr:colOff>
      <xdr:row>85</xdr:row>
      <xdr:rowOff>135164</xdr:rowOff>
    </xdr:to>
    <xdr:cxnSp macro="">
      <xdr:nvCxnSpPr>
        <xdr:cNvPr id="247" name="直線コネクタ 246"/>
        <xdr:cNvCxnSpPr/>
      </xdr:nvCxnSpPr>
      <xdr:spPr>
        <a:xfrm flipV="1">
          <a:off x="17018000" y="13950043"/>
          <a:ext cx="0" cy="7583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107241</xdr:rowOff>
    </xdr:from>
    <xdr:ext cx="762000" cy="259045"/>
    <xdr:sp macro="" textlink="">
      <xdr:nvSpPr>
        <xdr:cNvPr id="248" name="給与水準   （国との比較）最小値テキスト"/>
        <xdr:cNvSpPr txBox="1"/>
      </xdr:nvSpPr>
      <xdr:spPr>
        <a:xfrm>
          <a:off x="17106900" y="1468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85</xdr:row>
      <xdr:rowOff>135164</xdr:rowOff>
    </xdr:from>
    <xdr:to>
      <xdr:col>24</xdr:col>
      <xdr:colOff>647700</xdr:colOff>
      <xdr:row>85</xdr:row>
      <xdr:rowOff>135164</xdr:rowOff>
    </xdr:to>
    <xdr:cxnSp macro="">
      <xdr:nvCxnSpPr>
        <xdr:cNvPr id="249" name="直線コネクタ 248"/>
        <xdr:cNvCxnSpPr/>
      </xdr:nvCxnSpPr>
      <xdr:spPr>
        <a:xfrm>
          <a:off x="16929100" y="14708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148970</xdr:rowOff>
    </xdr:from>
    <xdr:ext cx="762000" cy="259045"/>
    <xdr:sp macro="" textlink="">
      <xdr:nvSpPr>
        <xdr:cNvPr id="250" name="給与水準   （国との比較）最大値テキスト"/>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99.2</a:t>
          </a:r>
          <a:endParaRPr kumimoji="1" lang="ja-JP" altLang="en-US" sz="1000" b="1">
            <a:latin typeface="ＭＳ Ｐゴシック"/>
          </a:endParaRPr>
        </a:p>
      </xdr:txBody>
    </xdr:sp>
    <xdr:clientData/>
  </xdr:oneCellAnchor>
  <xdr:twoCellAnchor>
    <xdr:from>
      <xdr:col>24</xdr:col>
      <xdr:colOff>469900</xdr:colOff>
      <xdr:row>81</xdr:row>
      <xdr:rowOff>62593</xdr:rowOff>
    </xdr:from>
    <xdr:to>
      <xdr:col>24</xdr:col>
      <xdr:colOff>647700</xdr:colOff>
      <xdr:row>81</xdr:row>
      <xdr:rowOff>62593</xdr:rowOff>
    </xdr:to>
    <xdr:cxnSp macro="">
      <xdr:nvCxnSpPr>
        <xdr:cNvPr id="251" name="直線コネクタ 250"/>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81</xdr:row>
      <xdr:rowOff>148771</xdr:rowOff>
    </xdr:from>
    <xdr:to>
      <xdr:col>24</xdr:col>
      <xdr:colOff>558800</xdr:colOff>
      <xdr:row>82</xdr:row>
      <xdr:rowOff>80736</xdr:rowOff>
    </xdr:to>
    <xdr:cxnSp macro="">
      <xdr:nvCxnSpPr>
        <xdr:cNvPr id="252" name="直線コネクタ 251"/>
        <xdr:cNvCxnSpPr/>
      </xdr:nvCxnSpPr>
      <xdr:spPr>
        <a:xfrm>
          <a:off x="16179800" y="1403622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122663</xdr:rowOff>
    </xdr:from>
    <xdr:ext cx="762000" cy="259045"/>
    <xdr:sp macro="" textlink="">
      <xdr:nvSpPr>
        <xdr:cNvPr id="253" name="給与水準   （国との比較）平均値テキスト"/>
        <xdr:cNvSpPr txBox="1"/>
      </xdr:nvSpPr>
      <xdr:spPr>
        <a:xfrm>
          <a:off x="17106900" y="1418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101.0</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150586</xdr:rowOff>
    </xdr:from>
    <xdr:to>
      <xdr:col>24</xdr:col>
      <xdr:colOff>609600</xdr:colOff>
      <xdr:row>83</xdr:row>
      <xdr:rowOff>80736</xdr:rowOff>
    </xdr:to>
    <xdr:sp macro="" textlink="">
      <xdr:nvSpPr>
        <xdr:cNvPr id="254" name="フローチャート : 判断 253"/>
        <xdr:cNvSpPr/>
      </xdr:nvSpPr>
      <xdr:spPr>
        <a:xfrm>
          <a:off x="169672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81</xdr:row>
      <xdr:rowOff>148771</xdr:rowOff>
    </xdr:from>
    <xdr:to>
      <xdr:col>23</xdr:col>
      <xdr:colOff>406400</xdr:colOff>
      <xdr:row>81</xdr:row>
      <xdr:rowOff>148771</xdr:rowOff>
    </xdr:to>
    <xdr:cxnSp macro="">
      <xdr:nvCxnSpPr>
        <xdr:cNvPr id="255" name="直線コネクタ 254"/>
        <xdr:cNvCxnSpPr/>
      </xdr:nvCxnSpPr>
      <xdr:spPr>
        <a:xfrm>
          <a:off x="15290800" y="140362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81</xdr:row>
      <xdr:rowOff>63500</xdr:rowOff>
    </xdr:from>
    <xdr:to>
      <xdr:col>23</xdr:col>
      <xdr:colOff>457200</xdr:colOff>
      <xdr:row>81</xdr:row>
      <xdr:rowOff>165100</xdr:rowOff>
    </xdr:to>
    <xdr:sp macro="" textlink="">
      <xdr:nvSpPr>
        <xdr:cNvPr id="256" name="フローチャート : 判断 255"/>
        <xdr:cNvSpPr/>
      </xdr:nvSpPr>
      <xdr:spPr>
        <a:xfrm>
          <a:off x="161290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3827</xdr:rowOff>
    </xdr:from>
    <xdr:ext cx="736600" cy="259045"/>
    <xdr:sp macro="" textlink="">
      <xdr:nvSpPr>
        <xdr:cNvPr id="257" name="テキスト ボックス 256"/>
        <xdr:cNvSpPr txBox="1"/>
      </xdr:nvSpPr>
      <xdr:spPr>
        <a:xfrm>
          <a:off x="15798800" y="1371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99.5</a:t>
          </a:r>
          <a:endParaRPr kumimoji="1" lang="ja-JP" altLang="en-US" sz="1000" b="1">
            <a:solidFill>
              <a:srgbClr val="000080"/>
            </a:solidFill>
            <a:latin typeface="ＭＳ Ｐゴシック"/>
          </a:endParaRPr>
        </a:p>
      </xdr:txBody>
    </xdr:sp>
    <xdr:clientData/>
  </xdr:oneCellAnchor>
  <xdr:twoCellAnchor>
    <xdr:from>
      <xdr:col>21</xdr:col>
      <xdr:colOff>0</xdr:colOff>
      <xdr:row>81</xdr:row>
      <xdr:rowOff>148771</xdr:rowOff>
    </xdr:from>
    <xdr:to>
      <xdr:col>22</xdr:col>
      <xdr:colOff>203200</xdr:colOff>
      <xdr:row>90</xdr:row>
      <xdr:rowOff>1814</xdr:rowOff>
    </xdr:to>
    <xdr:cxnSp macro="">
      <xdr:nvCxnSpPr>
        <xdr:cNvPr id="258" name="直線コネクタ 257"/>
        <xdr:cNvCxnSpPr/>
      </xdr:nvCxnSpPr>
      <xdr:spPr>
        <a:xfrm flipV="1">
          <a:off x="14401800" y="14036221"/>
          <a:ext cx="889000" cy="139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81</xdr:row>
      <xdr:rowOff>11793</xdr:rowOff>
    </xdr:from>
    <xdr:to>
      <xdr:col>22</xdr:col>
      <xdr:colOff>254000</xdr:colOff>
      <xdr:row>81</xdr:row>
      <xdr:rowOff>113393</xdr:rowOff>
    </xdr:to>
    <xdr:sp macro="" textlink="">
      <xdr:nvSpPr>
        <xdr:cNvPr id="259" name="フローチャート : 判断 258"/>
        <xdr:cNvSpPr/>
      </xdr:nvSpPr>
      <xdr:spPr>
        <a:xfrm>
          <a:off x="15240000" y="1389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79</xdr:row>
      <xdr:rowOff>123570</xdr:rowOff>
    </xdr:from>
    <xdr:ext cx="762000" cy="259045"/>
    <xdr:sp macro="" textlink="">
      <xdr:nvSpPr>
        <xdr:cNvPr id="260" name="テキスト ボックス 259"/>
        <xdr:cNvSpPr txBox="1"/>
      </xdr:nvSpPr>
      <xdr:spPr>
        <a:xfrm>
          <a:off x="14909800" y="1366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63500</xdr:rowOff>
    </xdr:from>
    <xdr:to>
      <xdr:col>21</xdr:col>
      <xdr:colOff>0</xdr:colOff>
      <xdr:row>90</xdr:row>
      <xdr:rowOff>1814</xdr:rowOff>
    </xdr:to>
    <xdr:cxnSp macro="">
      <xdr:nvCxnSpPr>
        <xdr:cNvPr id="261" name="直線コネクタ 260"/>
        <xdr:cNvCxnSpPr/>
      </xdr:nvCxnSpPr>
      <xdr:spPr>
        <a:xfrm>
          <a:off x="13512800" y="14122400"/>
          <a:ext cx="889000" cy="130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36286</xdr:rowOff>
    </xdr:from>
    <xdr:to>
      <xdr:col>21</xdr:col>
      <xdr:colOff>50800</xdr:colOff>
      <xdr:row>89</xdr:row>
      <xdr:rowOff>137886</xdr:rowOff>
    </xdr:to>
    <xdr:sp macro="" textlink="">
      <xdr:nvSpPr>
        <xdr:cNvPr id="262" name="フローチャート : 判断 261"/>
        <xdr:cNvSpPr/>
      </xdr:nvSpPr>
      <xdr:spPr>
        <a:xfrm>
          <a:off x="14351000" y="15295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148063</xdr:rowOff>
    </xdr:from>
    <xdr:ext cx="762000" cy="259045"/>
    <xdr:sp macro="" textlink="">
      <xdr:nvSpPr>
        <xdr:cNvPr id="263" name="テキスト ボックス 262"/>
        <xdr:cNvSpPr txBox="1"/>
      </xdr:nvSpPr>
      <xdr:spPr>
        <a:xfrm>
          <a:off x="14020800" y="1506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107.3</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52614</xdr:rowOff>
    </xdr:from>
    <xdr:to>
      <xdr:col>19</xdr:col>
      <xdr:colOff>533400</xdr:colOff>
      <xdr:row>88</xdr:row>
      <xdr:rowOff>154214</xdr:rowOff>
    </xdr:to>
    <xdr:sp macro="" textlink="">
      <xdr:nvSpPr>
        <xdr:cNvPr id="264" name="フローチャート : 判断 263"/>
        <xdr:cNvSpPr/>
      </xdr:nvSpPr>
      <xdr:spPr>
        <a:xfrm>
          <a:off x="13462000" y="1514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138991</xdr:rowOff>
    </xdr:from>
    <xdr:ext cx="762000" cy="259045"/>
    <xdr:sp macro="" textlink="">
      <xdr:nvSpPr>
        <xdr:cNvPr id="265" name="テキスト ボックス 264"/>
        <xdr:cNvSpPr txBox="1"/>
      </xdr:nvSpPr>
      <xdr:spPr>
        <a:xfrm>
          <a:off x="13131800" y="15226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82</xdr:row>
      <xdr:rowOff>29936</xdr:rowOff>
    </xdr:from>
    <xdr:to>
      <xdr:col>24</xdr:col>
      <xdr:colOff>609600</xdr:colOff>
      <xdr:row>82</xdr:row>
      <xdr:rowOff>131536</xdr:rowOff>
    </xdr:to>
    <xdr:sp macro="" textlink="">
      <xdr:nvSpPr>
        <xdr:cNvPr id="271" name="円/楕円 270"/>
        <xdr:cNvSpPr/>
      </xdr:nvSpPr>
      <xdr:spPr>
        <a:xfrm>
          <a:off x="16967200" y="1408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46463</xdr:rowOff>
    </xdr:from>
    <xdr:ext cx="762000" cy="259045"/>
    <xdr:sp macro="" textlink="">
      <xdr:nvSpPr>
        <xdr:cNvPr id="272" name="給与水準   （国との比較）該当値テキスト"/>
        <xdr:cNvSpPr txBox="1"/>
      </xdr:nvSpPr>
      <xdr:spPr>
        <a:xfrm>
          <a:off x="17106900" y="1393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23</xdr:col>
      <xdr:colOff>355600</xdr:colOff>
      <xdr:row>81</xdr:row>
      <xdr:rowOff>97971</xdr:rowOff>
    </xdr:from>
    <xdr:to>
      <xdr:col>23</xdr:col>
      <xdr:colOff>457200</xdr:colOff>
      <xdr:row>82</xdr:row>
      <xdr:rowOff>28121</xdr:rowOff>
    </xdr:to>
    <xdr:sp macro="" textlink="">
      <xdr:nvSpPr>
        <xdr:cNvPr id="273" name="円/楕円 272"/>
        <xdr:cNvSpPr/>
      </xdr:nvSpPr>
      <xdr:spPr>
        <a:xfrm>
          <a:off x="16129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12898</xdr:rowOff>
    </xdr:from>
    <xdr:ext cx="736600" cy="259045"/>
    <xdr:sp macro="" textlink="">
      <xdr:nvSpPr>
        <xdr:cNvPr id="274" name="テキスト ボックス 273"/>
        <xdr:cNvSpPr txBox="1"/>
      </xdr:nvSpPr>
      <xdr:spPr>
        <a:xfrm>
          <a:off x="15798800" y="14071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22</xdr:col>
      <xdr:colOff>152400</xdr:colOff>
      <xdr:row>81</xdr:row>
      <xdr:rowOff>97971</xdr:rowOff>
    </xdr:from>
    <xdr:to>
      <xdr:col>22</xdr:col>
      <xdr:colOff>254000</xdr:colOff>
      <xdr:row>82</xdr:row>
      <xdr:rowOff>28121</xdr:rowOff>
    </xdr:to>
    <xdr:sp macro="" textlink="">
      <xdr:nvSpPr>
        <xdr:cNvPr id="275" name="円/楕円 274"/>
        <xdr:cNvSpPr/>
      </xdr:nvSpPr>
      <xdr:spPr>
        <a:xfrm>
          <a:off x="15240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12898</xdr:rowOff>
    </xdr:from>
    <xdr:ext cx="762000" cy="259045"/>
    <xdr:sp macro="" textlink="">
      <xdr:nvSpPr>
        <xdr:cNvPr id="276" name="テキスト ボックス 275"/>
        <xdr:cNvSpPr txBox="1"/>
      </xdr:nvSpPr>
      <xdr:spPr>
        <a:xfrm>
          <a:off x="14909800" y="14071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122464</xdr:rowOff>
    </xdr:from>
    <xdr:to>
      <xdr:col>21</xdr:col>
      <xdr:colOff>50800</xdr:colOff>
      <xdr:row>90</xdr:row>
      <xdr:rowOff>52614</xdr:rowOff>
    </xdr:to>
    <xdr:sp macro="" textlink="">
      <xdr:nvSpPr>
        <xdr:cNvPr id="277" name="円/楕円 276"/>
        <xdr:cNvSpPr/>
      </xdr:nvSpPr>
      <xdr:spPr>
        <a:xfrm>
          <a:off x="14351000" y="153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90</xdr:row>
      <xdr:rowOff>37391</xdr:rowOff>
    </xdr:from>
    <xdr:ext cx="762000" cy="259045"/>
    <xdr:sp macro="" textlink="">
      <xdr:nvSpPr>
        <xdr:cNvPr id="278" name="テキスト ボックス 277"/>
        <xdr:cNvSpPr txBox="1"/>
      </xdr:nvSpPr>
      <xdr:spPr>
        <a:xfrm>
          <a:off x="14020800" y="1546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107.8</a:t>
          </a:r>
          <a:endParaRPr kumimoji="1" lang="ja-JP" altLang="en-US" sz="1000" b="1">
            <a:solidFill>
              <a:srgbClr val="FF0000"/>
            </a:solidFill>
            <a:latin typeface="ＭＳ Ｐゴシック"/>
          </a:endParaRPr>
        </a:p>
      </xdr:txBody>
    </xdr:sp>
    <xdr:clientData/>
  </xdr:oneCellAnchor>
  <xdr:twoCellAnchor>
    <xdr:from>
      <xdr:col>19</xdr:col>
      <xdr:colOff>431800</xdr:colOff>
      <xdr:row>82</xdr:row>
      <xdr:rowOff>12700</xdr:rowOff>
    </xdr:from>
    <xdr:to>
      <xdr:col>19</xdr:col>
      <xdr:colOff>533400</xdr:colOff>
      <xdr:row>82</xdr:row>
      <xdr:rowOff>114300</xdr:rowOff>
    </xdr:to>
    <xdr:sp macro="" textlink="">
      <xdr:nvSpPr>
        <xdr:cNvPr id="279" name="円/楕円 278"/>
        <xdr:cNvSpPr/>
      </xdr:nvSpPr>
      <xdr:spPr>
        <a:xfrm>
          <a:off x="13462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80</xdr:row>
      <xdr:rowOff>124477</xdr:rowOff>
    </xdr:from>
    <xdr:ext cx="762000" cy="259045"/>
    <xdr:sp macro="" textlink="">
      <xdr:nvSpPr>
        <xdr:cNvPr id="280" name="テキスト ボックス 279"/>
        <xdr:cNvSpPr txBox="1"/>
      </xdr:nvSpPr>
      <xdr:spPr>
        <a:xfrm>
          <a:off x="13131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100.2</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496813</xdr:colOff>
      <xdr:row>53</xdr:row>
      <xdr:rowOff>127000</xdr:rowOff>
    </xdr:from>
    <xdr:ext cx="2219474" cy="309059"/>
    <xdr:sp macro="" textlink="">
      <xdr:nvSpPr>
        <xdr:cNvPr id="282" name="テキスト ボックス 281"/>
        <xdr:cNvSpPr txBox="1"/>
      </xdr:nvSpPr>
      <xdr:spPr>
        <a:xfrm>
          <a:off x="13527013" y="9213850"/>
          <a:ext cx="221947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10</a:t>
          </a:r>
          <a:r>
            <a:rPr kumimoji="1" lang="ja-JP" altLang="en-US" sz="1300" b="1">
              <a:latin typeface="ＭＳ Ｐゴシック"/>
            </a:rPr>
            <a:t>万人当たり職員数</a:t>
          </a:r>
        </a:p>
      </xdr:txBody>
    </xdr:sp>
    <xdr:clientData/>
  </xdr:oneCellAnchor>
  <xdr:oneCellAnchor>
    <xdr:from>
      <xdr:col>23</xdr:col>
      <xdr:colOff>100087</xdr:colOff>
      <xdr:row>53</xdr:row>
      <xdr:rowOff>76200</xdr:rowOff>
    </xdr:from>
    <xdr:ext cx="1333500" cy="359073"/>
    <xdr:sp macro="" textlink="">
      <xdr:nvSpPr>
        <xdr:cNvPr id="283" name="テキスト ボックス 282"/>
        <xdr:cNvSpPr txBox="1"/>
      </xdr:nvSpPr>
      <xdr:spPr>
        <a:xfrm>
          <a:off x="15873487" y="916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[1,186.59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16/19</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1,111.23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8" name="正方形/長方形 28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89" name="正方形/長方形 28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0" name="正方形/長方形 28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10</a:t>
          </a:r>
          <a:r>
            <a:rPr kumimoji="1" lang="ja-JP" altLang="en-US" sz="1100" b="1" i="1">
              <a:solidFill>
                <a:srgbClr val="FF0000"/>
              </a:solidFill>
              <a:latin typeface="ＭＳ Ｐゴシック"/>
            </a:rPr>
            <a:t>万人当たり職員数の分析欄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1" name="テキスト ボックス 29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岡山県行財政構造改革大綱２００８に基づき、最も効率的・効果的に事務事業を行うことが出来るスリムな組織体制を構築するため、平成２０年の総定員に対して、平成２７年４月までに１，２３３人の削減を目標として取り組んでおり、平成２６年度で実質的には目標を達成した。</a:t>
          </a:r>
        </a:p>
        <a:p>
          <a:r>
            <a:rPr kumimoji="1" lang="ja-JP" altLang="en-US" sz="1300">
              <a:latin typeface="ＭＳ Ｐゴシック"/>
            </a:rPr>
            <a:t>　平成２５年度までは減少傾向であったが、平成２６年度以降については、前年度と同水準となっている。今後も引き続き職員数の適正化に努める。</a:t>
          </a:r>
        </a:p>
      </xdr:txBody>
    </xdr:sp>
    <xdr:clientData/>
  </xdr:twoCellAnchor>
  <xdr:oneCellAnchor>
    <xdr:from>
      <xdr:col>18</xdr:col>
      <xdr:colOff>444500</xdr:colOff>
      <xdr:row>54</xdr:row>
      <xdr:rowOff>139700</xdr:rowOff>
    </xdr:from>
    <xdr:ext cx="349839" cy="225703"/>
    <xdr:sp macro="" textlink="">
      <xdr:nvSpPr>
        <xdr:cNvPr id="292" name="テキスト ボックス 29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3" name="直線コネクタ 29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4" name="テキスト ボックス 29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295" name="直線コネクタ 294"/>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296" name="テキスト ボックス 295"/>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297" name="直線コネクタ 296"/>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298" name="テキスト ボックス 297"/>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299" name="直線コネクタ 298"/>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0" name="テキスト ボックス 299"/>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1" name="直線コネクタ 300"/>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2" name="テキスト ボックス 301"/>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3" name="直線コネクタ 30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4" name="テキスト ボックス 30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134432</xdr:rowOff>
    </xdr:from>
    <xdr:to>
      <xdr:col>24</xdr:col>
      <xdr:colOff>558800</xdr:colOff>
      <xdr:row>66</xdr:row>
      <xdr:rowOff>119493</xdr:rowOff>
    </xdr:to>
    <xdr:cxnSp macro="">
      <xdr:nvCxnSpPr>
        <xdr:cNvPr id="306" name="直線コネクタ 305"/>
        <xdr:cNvCxnSpPr/>
      </xdr:nvCxnSpPr>
      <xdr:spPr>
        <a:xfrm flipV="1">
          <a:off x="17018000" y="10078532"/>
          <a:ext cx="0" cy="13566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91570</xdr:rowOff>
    </xdr:from>
    <xdr:ext cx="762000" cy="259045"/>
    <xdr:sp macro="" textlink="">
      <xdr:nvSpPr>
        <xdr:cNvPr id="307" name="定員管理の状況最小値テキスト"/>
        <xdr:cNvSpPr txBox="1"/>
      </xdr:nvSpPr>
      <xdr:spPr>
        <a:xfrm>
          <a:off x="17106900" y="11407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1,365.31</a:t>
          </a:r>
          <a:endParaRPr kumimoji="1" lang="ja-JP" altLang="en-US" sz="1000" b="1">
            <a:latin typeface="ＭＳ Ｐゴシック"/>
          </a:endParaRPr>
        </a:p>
      </xdr:txBody>
    </xdr:sp>
    <xdr:clientData/>
  </xdr:oneCellAnchor>
  <xdr:twoCellAnchor>
    <xdr:from>
      <xdr:col>24</xdr:col>
      <xdr:colOff>469900</xdr:colOff>
      <xdr:row>66</xdr:row>
      <xdr:rowOff>119493</xdr:rowOff>
    </xdr:from>
    <xdr:to>
      <xdr:col>24</xdr:col>
      <xdr:colOff>647700</xdr:colOff>
      <xdr:row>66</xdr:row>
      <xdr:rowOff>119493</xdr:rowOff>
    </xdr:to>
    <xdr:cxnSp macro="">
      <xdr:nvCxnSpPr>
        <xdr:cNvPr id="308" name="直線コネクタ 307"/>
        <xdr:cNvCxnSpPr/>
      </xdr:nvCxnSpPr>
      <xdr:spPr>
        <a:xfrm>
          <a:off x="16929100" y="11435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49359</xdr:rowOff>
    </xdr:from>
    <xdr:ext cx="762000" cy="259045"/>
    <xdr:sp macro="" textlink="">
      <xdr:nvSpPr>
        <xdr:cNvPr id="309" name="定員管理の状況最大値テキスト"/>
        <xdr:cNvSpPr txBox="1"/>
      </xdr:nvSpPr>
      <xdr:spPr>
        <a:xfrm>
          <a:off x="17106900" y="9822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803.08</a:t>
          </a:r>
          <a:endParaRPr kumimoji="1" lang="ja-JP" altLang="en-US" sz="1000" b="1">
            <a:latin typeface="ＭＳ Ｐゴシック"/>
          </a:endParaRPr>
        </a:p>
      </xdr:txBody>
    </xdr:sp>
    <xdr:clientData/>
  </xdr:oneCellAnchor>
  <xdr:twoCellAnchor>
    <xdr:from>
      <xdr:col>24</xdr:col>
      <xdr:colOff>469900</xdr:colOff>
      <xdr:row>58</xdr:row>
      <xdr:rowOff>134432</xdr:rowOff>
    </xdr:from>
    <xdr:to>
      <xdr:col>24</xdr:col>
      <xdr:colOff>647700</xdr:colOff>
      <xdr:row>58</xdr:row>
      <xdr:rowOff>134432</xdr:rowOff>
    </xdr:to>
    <xdr:cxnSp macro="">
      <xdr:nvCxnSpPr>
        <xdr:cNvPr id="310" name="直線コネクタ 309"/>
        <xdr:cNvCxnSpPr/>
      </xdr:nvCxnSpPr>
      <xdr:spPr>
        <a:xfrm>
          <a:off x="16929100" y="1007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21248</xdr:rowOff>
    </xdr:from>
    <xdr:to>
      <xdr:col>24</xdr:col>
      <xdr:colOff>558800</xdr:colOff>
      <xdr:row>64</xdr:row>
      <xdr:rowOff>31142</xdr:rowOff>
    </xdr:to>
    <xdr:cxnSp macro="">
      <xdr:nvCxnSpPr>
        <xdr:cNvPr id="311" name="直線コネクタ 310"/>
        <xdr:cNvCxnSpPr/>
      </xdr:nvCxnSpPr>
      <xdr:spPr>
        <a:xfrm>
          <a:off x="16179800" y="10994048"/>
          <a:ext cx="838200" cy="9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27171</xdr:rowOff>
    </xdr:from>
    <xdr:ext cx="762000" cy="259045"/>
    <xdr:sp macro="" textlink="">
      <xdr:nvSpPr>
        <xdr:cNvPr id="312" name="定員管理の状況平均値テキスト"/>
        <xdr:cNvSpPr txBox="1"/>
      </xdr:nvSpPr>
      <xdr:spPr>
        <a:xfrm>
          <a:off x="17106900" y="103141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985.99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10644</xdr:rowOff>
    </xdr:from>
    <xdr:to>
      <xdr:col>24</xdr:col>
      <xdr:colOff>609600</xdr:colOff>
      <xdr:row>61</xdr:row>
      <xdr:rowOff>112244</xdr:rowOff>
    </xdr:to>
    <xdr:sp macro="" textlink="">
      <xdr:nvSpPr>
        <xdr:cNvPr id="313" name="フローチャート : 判断 312"/>
        <xdr:cNvSpPr/>
      </xdr:nvSpPr>
      <xdr:spPr>
        <a:xfrm>
          <a:off x="16967200" y="104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12706</xdr:rowOff>
    </xdr:from>
    <xdr:to>
      <xdr:col>23</xdr:col>
      <xdr:colOff>406400</xdr:colOff>
      <xdr:row>64</xdr:row>
      <xdr:rowOff>21248</xdr:rowOff>
    </xdr:to>
    <xdr:cxnSp macro="">
      <xdr:nvCxnSpPr>
        <xdr:cNvPr id="314" name="直線コネクタ 313"/>
        <xdr:cNvCxnSpPr/>
      </xdr:nvCxnSpPr>
      <xdr:spPr>
        <a:xfrm>
          <a:off x="15290800" y="10985506"/>
          <a:ext cx="889000" cy="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64</xdr:row>
      <xdr:rowOff>164212</xdr:rowOff>
    </xdr:from>
    <xdr:to>
      <xdr:col>23</xdr:col>
      <xdr:colOff>457200</xdr:colOff>
      <xdr:row>65</xdr:row>
      <xdr:rowOff>94362</xdr:rowOff>
    </xdr:to>
    <xdr:sp macro="" textlink="">
      <xdr:nvSpPr>
        <xdr:cNvPr id="315" name="フローチャート : 判断 314"/>
        <xdr:cNvSpPr/>
      </xdr:nvSpPr>
      <xdr:spPr>
        <a:xfrm>
          <a:off x="16129000" y="1113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65</xdr:row>
      <xdr:rowOff>79139</xdr:rowOff>
    </xdr:from>
    <xdr:ext cx="736600" cy="259045"/>
    <xdr:sp macro="" textlink="">
      <xdr:nvSpPr>
        <xdr:cNvPr id="316" name="テキスト ボックス 315"/>
        <xdr:cNvSpPr txBox="1"/>
      </xdr:nvSpPr>
      <xdr:spPr>
        <a:xfrm>
          <a:off x="15798800" y="11223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1,262.79</a:t>
          </a:r>
          <a:endParaRPr kumimoji="1" lang="ja-JP" altLang="en-US" sz="1000" b="1">
            <a:solidFill>
              <a:srgbClr val="000080"/>
            </a:solidFill>
            <a:latin typeface="ＭＳ Ｐゴシック"/>
          </a:endParaRPr>
        </a:p>
      </xdr:txBody>
    </xdr:sp>
    <xdr:clientData/>
  </xdr:oneCellAnchor>
  <xdr:twoCellAnchor>
    <xdr:from>
      <xdr:col>21</xdr:col>
      <xdr:colOff>0</xdr:colOff>
      <xdr:row>64</xdr:row>
      <xdr:rowOff>12706</xdr:rowOff>
    </xdr:from>
    <xdr:to>
      <xdr:col>22</xdr:col>
      <xdr:colOff>203200</xdr:colOff>
      <xdr:row>64</xdr:row>
      <xdr:rowOff>16639</xdr:rowOff>
    </xdr:to>
    <xdr:cxnSp macro="">
      <xdr:nvCxnSpPr>
        <xdr:cNvPr id="317" name="直線コネクタ 316"/>
        <xdr:cNvCxnSpPr/>
      </xdr:nvCxnSpPr>
      <xdr:spPr>
        <a:xfrm flipV="1">
          <a:off x="14401800" y="10985506"/>
          <a:ext cx="889000" cy="3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64</xdr:row>
      <xdr:rowOff>129103</xdr:rowOff>
    </xdr:from>
    <xdr:to>
      <xdr:col>22</xdr:col>
      <xdr:colOff>254000</xdr:colOff>
      <xdr:row>65</xdr:row>
      <xdr:rowOff>59253</xdr:rowOff>
    </xdr:to>
    <xdr:sp macro="" textlink="">
      <xdr:nvSpPr>
        <xdr:cNvPr id="318" name="フローチャート : 判断 317"/>
        <xdr:cNvSpPr/>
      </xdr:nvSpPr>
      <xdr:spPr>
        <a:xfrm>
          <a:off x="15240000" y="11101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65</xdr:row>
      <xdr:rowOff>44030</xdr:rowOff>
    </xdr:from>
    <xdr:ext cx="762000" cy="259045"/>
    <xdr:sp macro="" textlink="">
      <xdr:nvSpPr>
        <xdr:cNvPr id="319" name="テキスト ボックス 318"/>
        <xdr:cNvSpPr txBox="1"/>
      </xdr:nvSpPr>
      <xdr:spPr>
        <a:xfrm>
          <a:off x="14909800" y="11188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1,248.24</a:t>
          </a:r>
          <a:endParaRPr kumimoji="1" lang="ja-JP" altLang="en-US" sz="1000" b="1">
            <a:solidFill>
              <a:srgbClr val="000080"/>
            </a:solidFill>
            <a:latin typeface="ＭＳ Ｐゴシック"/>
          </a:endParaRPr>
        </a:p>
      </xdr:txBody>
    </xdr:sp>
    <xdr:clientData/>
  </xdr:oneCellAnchor>
  <xdr:twoCellAnchor>
    <xdr:from>
      <xdr:col>19</xdr:col>
      <xdr:colOff>482600</xdr:colOff>
      <xdr:row>64</xdr:row>
      <xdr:rowOff>16639</xdr:rowOff>
    </xdr:from>
    <xdr:to>
      <xdr:col>21</xdr:col>
      <xdr:colOff>0</xdr:colOff>
      <xdr:row>64</xdr:row>
      <xdr:rowOff>51122</xdr:rowOff>
    </xdr:to>
    <xdr:cxnSp macro="">
      <xdr:nvCxnSpPr>
        <xdr:cNvPr id="320" name="直線コネクタ 319"/>
        <xdr:cNvCxnSpPr/>
      </xdr:nvCxnSpPr>
      <xdr:spPr>
        <a:xfrm flipV="1">
          <a:off x="13512800" y="10989439"/>
          <a:ext cx="889000" cy="34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64</xdr:row>
      <xdr:rowOff>130479</xdr:rowOff>
    </xdr:from>
    <xdr:to>
      <xdr:col>21</xdr:col>
      <xdr:colOff>50800</xdr:colOff>
      <xdr:row>65</xdr:row>
      <xdr:rowOff>60629</xdr:rowOff>
    </xdr:to>
    <xdr:sp macro="" textlink="">
      <xdr:nvSpPr>
        <xdr:cNvPr id="321" name="フローチャート : 判断 320"/>
        <xdr:cNvSpPr/>
      </xdr:nvSpPr>
      <xdr:spPr>
        <a:xfrm>
          <a:off x="14351000" y="1110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65</xdr:row>
      <xdr:rowOff>45406</xdr:rowOff>
    </xdr:from>
    <xdr:ext cx="762000" cy="259045"/>
    <xdr:sp macro="" textlink="">
      <xdr:nvSpPr>
        <xdr:cNvPr id="322" name="テキスト ボックス 321"/>
        <xdr:cNvSpPr txBox="1"/>
      </xdr:nvSpPr>
      <xdr:spPr>
        <a:xfrm>
          <a:off x="14020800" y="11189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1,248.81</a:t>
          </a:r>
          <a:endParaRPr kumimoji="1" lang="ja-JP" altLang="en-US" sz="1000" b="1">
            <a:solidFill>
              <a:srgbClr val="000080"/>
            </a:solidFill>
            <a:latin typeface="ＭＳ Ｐゴシック"/>
          </a:endParaRPr>
        </a:p>
      </xdr:txBody>
    </xdr:sp>
    <xdr:clientData/>
  </xdr:oneCellAnchor>
  <xdr:twoCellAnchor>
    <xdr:from>
      <xdr:col>19</xdr:col>
      <xdr:colOff>431800</xdr:colOff>
      <xdr:row>64</xdr:row>
      <xdr:rowOff>143509</xdr:rowOff>
    </xdr:from>
    <xdr:to>
      <xdr:col>19</xdr:col>
      <xdr:colOff>533400</xdr:colOff>
      <xdr:row>65</xdr:row>
      <xdr:rowOff>73659</xdr:rowOff>
    </xdr:to>
    <xdr:sp macro="" textlink="">
      <xdr:nvSpPr>
        <xdr:cNvPr id="323" name="フローチャート : 判断 322"/>
        <xdr:cNvSpPr/>
      </xdr:nvSpPr>
      <xdr:spPr>
        <a:xfrm>
          <a:off x="13462000" y="11116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65</xdr:row>
      <xdr:rowOff>58436</xdr:rowOff>
    </xdr:from>
    <xdr:ext cx="762000" cy="259045"/>
    <xdr:sp macro="" textlink="">
      <xdr:nvSpPr>
        <xdr:cNvPr id="324" name="テキスト ボックス 323"/>
        <xdr:cNvSpPr txBox="1"/>
      </xdr:nvSpPr>
      <xdr:spPr>
        <a:xfrm>
          <a:off x="13131800" y="112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1,254.21</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5" name="テキスト ボックス 32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6" name="テキスト ボックス 32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27" name="テキスト ボックス 32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28" name="テキスト ボックス 32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29" name="テキスト ボックス 32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63</xdr:row>
      <xdr:rowOff>151792</xdr:rowOff>
    </xdr:from>
    <xdr:to>
      <xdr:col>24</xdr:col>
      <xdr:colOff>609600</xdr:colOff>
      <xdr:row>64</xdr:row>
      <xdr:rowOff>81942</xdr:rowOff>
    </xdr:to>
    <xdr:sp macro="" textlink="">
      <xdr:nvSpPr>
        <xdr:cNvPr id="330" name="円/楕円 329"/>
        <xdr:cNvSpPr/>
      </xdr:nvSpPr>
      <xdr:spPr>
        <a:xfrm>
          <a:off x="16967200" y="1095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123869</xdr:rowOff>
    </xdr:from>
    <xdr:ext cx="762000" cy="259045"/>
    <xdr:sp macro="" textlink="">
      <xdr:nvSpPr>
        <xdr:cNvPr id="331" name="定員管理の状況該当値テキスト"/>
        <xdr:cNvSpPr txBox="1"/>
      </xdr:nvSpPr>
      <xdr:spPr>
        <a:xfrm>
          <a:off x="17106900" y="10925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1,186.59</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141898</xdr:rowOff>
    </xdr:from>
    <xdr:to>
      <xdr:col>23</xdr:col>
      <xdr:colOff>457200</xdr:colOff>
      <xdr:row>64</xdr:row>
      <xdr:rowOff>72048</xdr:rowOff>
    </xdr:to>
    <xdr:sp macro="" textlink="">
      <xdr:nvSpPr>
        <xdr:cNvPr id="332" name="円/楕円 331"/>
        <xdr:cNvSpPr/>
      </xdr:nvSpPr>
      <xdr:spPr>
        <a:xfrm>
          <a:off x="16129000" y="1094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82225</xdr:rowOff>
    </xdr:from>
    <xdr:ext cx="736600" cy="259045"/>
    <xdr:sp macro="" textlink="">
      <xdr:nvSpPr>
        <xdr:cNvPr id="333" name="テキスト ボックス 332"/>
        <xdr:cNvSpPr txBox="1"/>
      </xdr:nvSpPr>
      <xdr:spPr>
        <a:xfrm>
          <a:off x="15798800" y="1071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1,182.49</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133356</xdr:rowOff>
    </xdr:from>
    <xdr:to>
      <xdr:col>22</xdr:col>
      <xdr:colOff>254000</xdr:colOff>
      <xdr:row>64</xdr:row>
      <xdr:rowOff>63506</xdr:rowOff>
    </xdr:to>
    <xdr:sp macro="" textlink="">
      <xdr:nvSpPr>
        <xdr:cNvPr id="334" name="円/楕円 333"/>
        <xdr:cNvSpPr/>
      </xdr:nvSpPr>
      <xdr:spPr>
        <a:xfrm>
          <a:off x="15240000" y="1093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73683</xdr:rowOff>
    </xdr:from>
    <xdr:ext cx="762000" cy="259045"/>
    <xdr:sp macro="" textlink="">
      <xdr:nvSpPr>
        <xdr:cNvPr id="335" name="テキスト ボックス 334"/>
        <xdr:cNvSpPr txBox="1"/>
      </xdr:nvSpPr>
      <xdr:spPr>
        <a:xfrm>
          <a:off x="14909800" y="1070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1,178.95</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137289</xdr:rowOff>
    </xdr:from>
    <xdr:to>
      <xdr:col>21</xdr:col>
      <xdr:colOff>50800</xdr:colOff>
      <xdr:row>64</xdr:row>
      <xdr:rowOff>67439</xdr:rowOff>
    </xdr:to>
    <xdr:sp macro="" textlink="">
      <xdr:nvSpPr>
        <xdr:cNvPr id="336" name="円/楕円 335"/>
        <xdr:cNvSpPr/>
      </xdr:nvSpPr>
      <xdr:spPr>
        <a:xfrm>
          <a:off x="14351000" y="1093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77616</xdr:rowOff>
    </xdr:from>
    <xdr:ext cx="762000" cy="259045"/>
    <xdr:sp macro="" textlink="">
      <xdr:nvSpPr>
        <xdr:cNvPr id="337" name="テキスト ボックス 336"/>
        <xdr:cNvSpPr txBox="1"/>
      </xdr:nvSpPr>
      <xdr:spPr>
        <a:xfrm>
          <a:off x="14020800" y="10707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1,180.58</a:t>
          </a:r>
          <a:endParaRPr kumimoji="1" lang="ja-JP" altLang="en-US" sz="1000" b="1">
            <a:solidFill>
              <a:srgbClr val="FF0000"/>
            </a:solidFill>
            <a:latin typeface="ＭＳ Ｐゴシック"/>
          </a:endParaRPr>
        </a:p>
      </xdr:txBody>
    </xdr:sp>
    <xdr:clientData/>
  </xdr:oneCellAnchor>
  <xdr:twoCellAnchor>
    <xdr:from>
      <xdr:col>19</xdr:col>
      <xdr:colOff>431800</xdr:colOff>
      <xdr:row>64</xdr:row>
      <xdr:rowOff>322</xdr:rowOff>
    </xdr:from>
    <xdr:to>
      <xdr:col>19</xdr:col>
      <xdr:colOff>533400</xdr:colOff>
      <xdr:row>64</xdr:row>
      <xdr:rowOff>101922</xdr:rowOff>
    </xdr:to>
    <xdr:sp macro="" textlink="">
      <xdr:nvSpPr>
        <xdr:cNvPr id="338" name="円/楕円 337"/>
        <xdr:cNvSpPr/>
      </xdr:nvSpPr>
      <xdr:spPr>
        <a:xfrm>
          <a:off x="13462000" y="1097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112099</xdr:rowOff>
    </xdr:from>
    <xdr:ext cx="762000" cy="259045"/>
    <xdr:sp macro="" textlink="">
      <xdr:nvSpPr>
        <xdr:cNvPr id="339" name="テキスト ボックス 338"/>
        <xdr:cNvSpPr txBox="1"/>
      </xdr:nvSpPr>
      <xdr:spPr>
        <a:xfrm>
          <a:off x="13131800" y="10741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1,194.87</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0" name="正方形/長方形 33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117924</xdr:colOff>
      <xdr:row>31</xdr:row>
      <xdr:rowOff>88900</xdr:rowOff>
    </xdr:from>
    <xdr:ext cx="1605652" cy="309059"/>
    <xdr:sp macro="" textlink="">
      <xdr:nvSpPr>
        <xdr:cNvPr id="341" name="テキスト ボックス 340"/>
        <xdr:cNvSpPr txBox="1"/>
      </xdr:nvSpPr>
      <xdr:spPr>
        <a:xfrm>
          <a:off x="13833924" y="54038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478976</xdr:colOff>
      <xdr:row>31</xdr:row>
      <xdr:rowOff>38100</xdr:rowOff>
    </xdr:from>
    <xdr:ext cx="1333500" cy="359073"/>
    <xdr:sp macro="" textlink="">
      <xdr:nvSpPr>
        <xdr:cNvPr id="342" name="テキスト ボックス 341"/>
        <xdr:cNvSpPr txBox="1"/>
      </xdr:nvSpPr>
      <xdr:spPr>
        <a:xfrm>
          <a:off x="15566576" y="535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3" name="正方形/長方形 34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4" name="正方形/長方形 34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5" name="正方形/長方形 34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6" name="正方形/長方形 34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７年度は前年度と比較して０．７％と大きく下落しており、岡山県行財政経営指針において、目標としている全国平均以上となっている。平成２３年度以降改善傾向にあるが、要因としては、臨時財政対策債の償還金の増により、基準財政需要額算入額が増えていることが挙げられる。</a:t>
          </a:r>
        </a:p>
        <a:p>
          <a:r>
            <a:rPr kumimoji="1" lang="ja-JP" altLang="en-US" sz="1300">
              <a:latin typeface="ＭＳ Ｐゴシック"/>
            </a:rPr>
            <a:t>　今後も岡山県行財政経営指針において目標としている臨時財政対策債を除く実質プライマリーバランスの黒字の維持に努める。</a:t>
          </a:r>
        </a:p>
      </xdr:txBody>
    </xdr:sp>
    <xdr:clientData/>
  </xdr:twoCellAnchor>
  <xdr:oneCellAnchor>
    <xdr:from>
      <xdr:col>18</xdr:col>
      <xdr:colOff>444500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4" name="直線コネクタ 353"/>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55" name="テキスト ボックス 354"/>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56" name="直線コネクタ 355"/>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57" name="テキスト ボックス 356"/>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58" name="直線コネクタ 357"/>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59" name="テキスト ボックス 358"/>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0" name="直線コネクタ 359"/>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1" name="テキスト ボックス 360"/>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2" name="直線コネクタ 361"/>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3" name="テキスト ボックス 362"/>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4" name="直線コネクタ 363"/>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34</xdr:row>
      <xdr:rowOff>151691</xdr:rowOff>
    </xdr:from>
    <xdr:ext cx="762000" cy="259045"/>
    <xdr:sp macro="" textlink="">
      <xdr:nvSpPr>
        <xdr:cNvPr id="365" name="テキスト ボックス 364"/>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6" name="直線コネクタ 36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67" name="テキスト ボックス 366"/>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6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106136</xdr:rowOff>
    </xdr:from>
    <xdr:to>
      <xdr:col>24</xdr:col>
      <xdr:colOff>558800</xdr:colOff>
      <xdr:row>45</xdr:row>
      <xdr:rowOff>28122</xdr:rowOff>
    </xdr:to>
    <xdr:cxnSp macro="">
      <xdr:nvCxnSpPr>
        <xdr:cNvPr id="369" name="直線コネクタ 368"/>
        <xdr:cNvCxnSpPr/>
      </xdr:nvCxnSpPr>
      <xdr:spPr>
        <a:xfrm flipV="1">
          <a:off x="17018000" y="6278336"/>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199</xdr:rowOff>
    </xdr:from>
    <xdr:ext cx="762000" cy="259045"/>
    <xdr:sp macro="" textlink="">
      <xdr:nvSpPr>
        <xdr:cNvPr id="370" name="公債費負担の状況最小値テキスト"/>
        <xdr:cNvSpPr txBox="1"/>
      </xdr:nvSpPr>
      <xdr:spPr>
        <a:xfrm>
          <a:off x="17106900" y="771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19.4</a:t>
          </a:r>
          <a:endParaRPr kumimoji="1" lang="ja-JP" altLang="en-US" sz="1000" b="1">
            <a:latin typeface="ＭＳ Ｐゴシック"/>
          </a:endParaRPr>
        </a:p>
      </xdr:txBody>
    </xdr:sp>
    <xdr:clientData/>
  </xdr:oneCellAnchor>
  <xdr:twoCellAnchor>
    <xdr:from>
      <xdr:col>24</xdr:col>
      <xdr:colOff>469900</xdr:colOff>
      <xdr:row>45</xdr:row>
      <xdr:rowOff>28122</xdr:rowOff>
    </xdr:from>
    <xdr:to>
      <xdr:col>24</xdr:col>
      <xdr:colOff>647700</xdr:colOff>
      <xdr:row>45</xdr:row>
      <xdr:rowOff>28122</xdr:rowOff>
    </xdr:to>
    <xdr:cxnSp macro="">
      <xdr:nvCxnSpPr>
        <xdr:cNvPr id="371" name="直線コネクタ 370"/>
        <xdr:cNvCxnSpPr/>
      </xdr:nvCxnSpPr>
      <xdr:spPr>
        <a:xfrm>
          <a:off x="16929100" y="774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21063</xdr:rowOff>
    </xdr:from>
    <xdr:ext cx="762000" cy="259045"/>
    <xdr:sp macro="" textlink="">
      <xdr:nvSpPr>
        <xdr:cNvPr id="372" name="公債費負担の状況最大値テキスト"/>
        <xdr:cNvSpPr txBox="1"/>
      </xdr:nvSpPr>
      <xdr:spPr>
        <a:xfrm>
          <a:off x="17106900" y="602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24</xdr:col>
      <xdr:colOff>469900</xdr:colOff>
      <xdr:row>36</xdr:row>
      <xdr:rowOff>106136</xdr:rowOff>
    </xdr:from>
    <xdr:to>
      <xdr:col>24</xdr:col>
      <xdr:colOff>647700</xdr:colOff>
      <xdr:row>36</xdr:row>
      <xdr:rowOff>106136</xdr:rowOff>
    </xdr:to>
    <xdr:cxnSp macro="">
      <xdr:nvCxnSpPr>
        <xdr:cNvPr id="373" name="直線コネクタ 372"/>
        <xdr:cNvCxnSpPr/>
      </xdr:nvCxnSpPr>
      <xdr:spPr>
        <a:xfrm>
          <a:off x="16929100" y="627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141514</xdr:rowOff>
    </xdr:from>
    <xdr:to>
      <xdr:col>24</xdr:col>
      <xdr:colOff>558800</xdr:colOff>
      <xdr:row>38</xdr:row>
      <xdr:rowOff>90715</xdr:rowOff>
    </xdr:to>
    <xdr:cxnSp macro="">
      <xdr:nvCxnSpPr>
        <xdr:cNvPr id="374" name="直線コネクタ 373"/>
        <xdr:cNvCxnSpPr/>
      </xdr:nvCxnSpPr>
      <xdr:spPr>
        <a:xfrm flipV="1">
          <a:off x="16179800" y="6485164"/>
          <a:ext cx="838200" cy="1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47370</xdr:rowOff>
    </xdr:from>
    <xdr:ext cx="762000" cy="259045"/>
    <xdr:sp macro="" textlink="">
      <xdr:nvSpPr>
        <xdr:cNvPr id="375" name="公債費負担の状況平均値テキスト"/>
        <xdr:cNvSpPr txBox="1"/>
      </xdr:nvSpPr>
      <xdr:spPr>
        <a:xfrm>
          <a:off x="17106900" y="6733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75293</xdr:rowOff>
    </xdr:from>
    <xdr:to>
      <xdr:col>24</xdr:col>
      <xdr:colOff>609600</xdr:colOff>
      <xdr:row>40</xdr:row>
      <xdr:rowOff>5443</xdr:rowOff>
    </xdr:to>
    <xdr:sp macro="" textlink="">
      <xdr:nvSpPr>
        <xdr:cNvPr id="376" name="フローチャート : 判断 375"/>
        <xdr:cNvSpPr/>
      </xdr:nvSpPr>
      <xdr:spPr>
        <a:xfrm>
          <a:off x="16967200" y="676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90715</xdr:rowOff>
    </xdr:from>
    <xdr:to>
      <xdr:col>23</xdr:col>
      <xdr:colOff>406400</xdr:colOff>
      <xdr:row>39</xdr:row>
      <xdr:rowOff>22678</xdr:rowOff>
    </xdr:to>
    <xdr:cxnSp macro="">
      <xdr:nvCxnSpPr>
        <xdr:cNvPr id="377" name="直線コネクタ 376"/>
        <xdr:cNvCxnSpPr/>
      </xdr:nvCxnSpPr>
      <xdr:spPr>
        <a:xfrm flipV="1">
          <a:off x="15290800" y="6605815"/>
          <a:ext cx="8890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109765</xdr:rowOff>
    </xdr:from>
    <xdr:to>
      <xdr:col>23</xdr:col>
      <xdr:colOff>457200</xdr:colOff>
      <xdr:row>40</xdr:row>
      <xdr:rowOff>39915</xdr:rowOff>
    </xdr:to>
    <xdr:sp macro="" textlink="">
      <xdr:nvSpPr>
        <xdr:cNvPr id="378" name="フローチャート : 判断 377"/>
        <xdr:cNvSpPr/>
      </xdr:nvSpPr>
      <xdr:spPr>
        <a:xfrm>
          <a:off x="16129000" y="679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40</xdr:row>
      <xdr:rowOff>24692</xdr:rowOff>
    </xdr:from>
    <xdr:ext cx="736600" cy="259045"/>
    <xdr:sp macro="" textlink="">
      <xdr:nvSpPr>
        <xdr:cNvPr id="379" name="テキスト ボックス 378"/>
        <xdr:cNvSpPr txBox="1"/>
      </xdr:nvSpPr>
      <xdr:spPr>
        <a:xfrm>
          <a:off x="15798800" y="6882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21</xdr:col>
      <xdr:colOff>0</xdr:colOff>
      <xdr:row>39</xdr:row>
      <xdr:rowOff>22678</xdr:rowOff>
    </xdr:from>
    <xdr:to>
      <xdr:col>22</xdr:col>
      <xdr:colOff>203200</xdr:colOff>
      <xdr:row>39</xdr:row>
      <xdr:rowOff>126093</xdr:rowOff>
    </xdr:to>
    <xdr:cxnSp macro="">
      <xdr:nvCxnSpPr>
        <xdr:cNvPr id="380" name="直線コネクタ 379"/>
        <xdr:cNvCxnSpPr/>
      </xdr:nvCxnSpPr>
      <xdr:spPr>
        <a:xfrm flipV="1">
          <a:off x="14401800" y="6709228"/>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58965</xdr:rowOff>
    </xdr:from>
    <xdr:to>
      <xdr:col>22</xdr:col>
      <xdr:colOff>254000</xdr:colOff>
      <xdr:row>40</xdr:row>
      <xdr:rowOff>160565</xdr:rowOff>
    </xdr:to>
    <xdr:sp macro="" textlink="">
      <xdr:nvSpPr>
        <xdr:cNvPr id="381" name="フローチャート : 判断 380"/>
        <xdr:cNvSpPr/>
      </xdr:nvSpPr>
      <xdr:spPr>
        <a:xfrm>
          <a:off x="15240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145342</xdr:rowOff>
    </xdr:from>
    <xdr:ext cx="762000" cy="259045"/>
    <xdr:sp macro="" textlink="">
      <xdr:nvSpPr>
        <xdr:cNvPr id="382" name="テキスト ボックス 381"/>
        <xdr:cNvSpPr txBox="1"/>
      </xdr:nvSpPr>
      <xdr:spPr>
        <a:xfrm>
          <a:off x="14909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126093</xdr:rowOff>
    </xdr:from>
    <xdr:to>
      <xdr:col>21</xdr:col>
      <xdr:colOff>0</xdr:colOff>
      <xdr:row>40</xdr:row>
      <xdr:rowOff>58057</xdr:rowOff>
    </xdr:to>
    <xdr:cxnSp macro="">
      <xdr:nvCxnSpPr>
        <xdr:cNvPr id="383" name="直線コネクタ 382"/>
        <xdr:cNvCxnSpPr/>
      </xdr:nvCxnSpPr>
      <xdr:spPr>
        <a:xfrm flipV="1">
          <a:off x="13512800" y="6812643"/>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25400</xdr:rowOff>
    </xdr:from>
    <xdr:to>
      <xdr:col>21</xdr:col>
      <xdr:colOff>50800</xdr:colOff>
      <xdr:row>41</xdr:row>
      <xdr:rowOff>127000</xdr:rowOff>
    </xdr:to>
    <xdr:sp macro="" textlink="">
      <xdr:nvSpPr>
        <xdr:cNvPr id="384" name="フローチャート : 判断 383"/>
        <xdr:cNvSpPr/>
      </xdr:nvSpPr>
      <xdr:spPr>
        <a:xfrm>
          <a:off x="14351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41</xdr:row>
      <xdr:rowOff>111777</xdr:rowOff>
    </xdr:from>
    <xdr:ext cx="762000" cy="259045"/>
    <xdr:sp macro="" textlink="">
      <xdr:nvSpPr>
        <xdr:cNvPr id="385" name="テキスト ボックス 384"/>
        <xdr:cNvSpPr txBox="1"/>
      </xdr:nvSpPr>
      <xdr:spPr>
        <a:xfrm>
          <a:off x="14020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42635</xdr:rowOff>
    </xdr:from>
    <xdr:to>
      <xdr:col>19</xdr:col>
      <xdr:colOff>533400</xdr:colOff>
      <xdr:row>41</xdr:row>
      <xdr:rowOff>144235</xdr:rowOff>
    </xdr:to>
    <xdr:sp macro="" textlink="">
      <xdr:nvSpPr>
        <xdr:cNvPr id="386" name="フローチャート : 判断 385"/>
        <xdr:cNvSpPr/>
      </xdr:nvSpPr>
      <xdr:spPr>
        <a:xfrm>
          <a:off x="13462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129012</xdr:rowOff>
    </xdr:from>
    <xdr:ext cx="762000" cy="259045"/>
    <xdr:sp macro="" textlink="">
      <xdr:nvSpPr>
        <xdr:cNvPr id="387" name="テキスト ボックス 386"/>
        <xdr:cNvSpPr txBox="1"/>
      </xdr:nvSpPr>
      <xdr:spPr>
        <a:xfrm>
          <a:off x="13131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8" name="テキスト ボックス 38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89" name="テキスト ボックス 38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0" name="テキスト ボックス 38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1" name="テキスト ボックス 39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2" name="テキスト ボックス 39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90714</xdr:rowOff>
    </xdr:from>
    <xdr:to>
      <xdr:col>24</xdr:col>
      <xdr:colOff>609600</xdr:colOff>
      <xdr:row>38</xdr:row>
      <xdr:rowOff>20864</xdr:rowOff>
    </xdr:to>
    <xdr:sp macro="" textlink="">
      <xdr:nvSpPr>
        <xdr:cNvPr id="393" name="円/楕円 392"/>
        <xdr:cNvSpPr/>
      </xdr:nvSpPr>
      <xdr:spPr>
        <a:xfrm>
          <a:off x="16967200" y="64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107241</xdr:rowOff>
    </xdr:from>
    <xdr:ext cx="762000" cy="259045"/>
    <xdr:sp macro="" textlink="">
      <xdr:nvSpPr>
        <xdr:cNvPr id="394" name="公債費負担の状況該当値テキスト"/>
        <xdr:cNvSpPr txBox="1"/>
      </xdr:nvSpPr>
      <xdr:spPr>
        <a:xfrm>
          <a:off x="17106900" y="627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39915</xdr:rowOff>
    </xdr:from>
    <xdr:to>
      <xdr:col>23</xdr:col>
      <xdr:colOff>457200</xdr:colOff>
      <xdr:row>38</xdr:row>
      <xdr:rowOff>141515</xdr:rowOff>
    </xdr:to>
    <xdr:sp macro="" textlink="">
      <xdr:nvSpPr>
        <xdr:cNvPr id="395" name="円/楕円 394"/>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151691</xdr:rowOff>
    </xdr:from>
    <xdr:ext cx="736600" cy="259045"/>
    <xdr:sp macro="" textlink="">
      <xdr:nvSpPr>
        <xdr:cNvPr id="396" name="テキスト ボックス 395"/>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143328</xdr:rowOff>
    </xdr:from>
    <xdr:to>
      <xdr:col>22</xdr:col>
      <xdr:colOff>254000</xdr:colOff>
      <xdr:row>39</xdr:row>
      <xdr:rowOff>73478</xdr:rowOff>
    </xdr:to>
    <xdr:sp macro="" textlink="">
      <xdr:nvSpPr>
        <xdr:cNvPr id="397" name="円/楕円 396"/>
        <xdr:cNvSpPr/>
      </xdr:nvSpPr>
      <xdr:spPr>
        <a:xfrm>
          <a:off x="152400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83655</xdr:rowOff>
    </xdr:from>
    <xdr:ext cx="762000" cy="259045"/>
    <xdr:sp macro="" textlink="">
      <xdr:nvSpPr>
        <xdr:cNvPr id="398" name="テキスト ボックス 397"/>
        <xdr:cNvSpPr txBox="1"/>
      </xdr:nvSpPr>
      <xdr:spPr>
        <a:xfrm>
          <a:off x="14909800" y="642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20</xdr:col>
      <xdr:colOff>635000</xdr:colOff>
      <xdr:row>39</xdr:row>
      <xdr:rowOff>75293</xdr:rowOff>
    </xdr:from>
    <xdr:to>
      <xdr:col>21</xdr:col>
      <xdr:colOff>50800</xdr:colOff>
      <xdr:row>40</xdr:row>
      <xdr:rowOff>5443</xdr:rowOff>
    </xdr:to>
    <xdr:sp macro="" textlink="">
      <xdr:nvSpPr>
        <xdr:cNvPr id="399" name="円/楕円 398"/>
        <xdr:cNvSpPr/>
      </xdr:nvSpPr>
      <xdr:spPr>
        <a:xfrm>
          <a:off x="14351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15620</xdr:rowOff>
    </xdr:from>
    <xdr:ext cx="762000" cy="259045"/>
    <xdr:sp macro="" textlink="">
      <xdr:nvSpPr>
        <xdr:cNvPr id="400" name="テキスト ボックス 399"/>
        <xdr:cNvSpPr txBox="1"/>
      </xdr:nvSpPr>
      <xdr:spPr>
        <a:xfrm>
          <a:off x="14020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19</xdr:col>
      <xdr:colOff>431800</xdr:colOff>
      <xdr:row>40</xdr:row>
      <xdr:rowOff>7257</xdr:rowOff>
    </xdr:from>
    <xdr:to>
      <xdr:col>19</xdr:col>
      <xdr:colOff>533400</xdr:colOff>
      <xdr:row>40</xdr:row>
      <xdr:rowOff>108857</xdr:rowOff>
    </xdr:to>
    <xdr:sp macro="" textlink="">
      <xdr:nvSpPr>
        <xdr:cNvPr id="401" name="円/楕円 400"/>
        <xdr:cNvSpPr/>
      </xdr:nvSpPr>
      <xdr:spPr>
        <a:xfrm>
          <a:off x="13462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119034</xdr:rowOff>
    </xdr:from>
    <xdr:ext cx="762000" cy="259045"/>
    <xdr:sp macro="" textlink="">
      <xdr:nvSpPr>
        <xdr:cNvPr id="402" name="テキスト ボックス 401"/>
        <xdr:cNvSpPr txBox="1"/>
      </xdr:nvSpPr>
      <xdr:spPr>
        <a:xfrm>
          <a:off x="13131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3" name="正方形/長方形 40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201280</xdr:colOff>
      <xdr:row>9</xdr:row>
      <xdr:rowOff>50800</xdr:rowOff>
    </xdr:from>
    <xdr:ext cx="1438940" cy="309059"/>
    <xdr:sp macro="" textlink="">
      <xdr:nvSpPr>
        <xdr:cNvPr id="404" name="テキスト ボックス 403"/>
        <xdr:cNvSpPr txBox="1"/>
      </xdr:nvSpPr>
      <xdr:spPr>
        <a:xfrm>
          <a:off x="13917280" y="15938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395620</xdr:colOff>
      <xdr:row>9</xdr:row>
      <xdr:rowOff>0</xdr:rowOff>
    </xdr:from>
    <xdr:ext cx="1333500" cy="359073"/>
    <xdr:sp macro="" textlink="">
      <xdr:nvSpPr>
        <xdr:cNvPr id="405" name="テキスト ボックス 404"/>
        <xdr:cNvSpPr txBox="1"/>
      </xdr:nvSpPr>
      <xdr:spPr>
        <a:xfrm>
          <a:off x="15483220" y="1543050"/>
          <a:ext cx="13335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[197.5%]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6" name="正方形/長方形 40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7" name="正方形/長方形 40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8" name="正方形/長方形 40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09" name="正方形/長方形 40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0" name="正方形/長方形 40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1" name="正方形/長方形 41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2" name="正方形/長方形 41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3" name="テキスト ボックス 41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平成２７年度は前年度と比較して５．５％下落しており、平成２３年度以降改善傾向にある。要因としては臨時財政対策債を除く地方債残高の減少などが挙げられる。</a:t>
          </a:r>
        </a:p>
        <a:p>
          <a:r>
            <a:rPr kumimoji="1" lang="ja-JP" altLang="en-US" sz="1300">
              <a:latin typeface="ＭＳ Ｐゴシック"/>
            </a:rPr>
            <a:t>　岡山県行財政経営指針において、将来負担比率の全国平均以上を目標としており、今後も継続して地方債残高の縮減や、充当可能基金残高の増加を図る。また、引き続き歳入確保に向けた取り組みを継続する。</a:t>
          </a:r>
        </a:p>
      </xdr:txBody>
    </xdr:sp>
    <xdr:clientData/>
  </xdr:twoCellAnchor>
  <xdr:oneCellAnchor>
    <xdr:from>
      <xdr:col>18</xdr:col>
      <xdr:colOff>444500</xdr:colOff>
      <xdr:row>10</xdr:row>
      <xdr:rowOff>63500</xdr:rowOff>
    </xdr:from>
    <xdr:ext cx="298543" cy="225703"/>
    <xdr:sp macro="" textlink="">
      <xdr:nvSpPr>
        <xdr:cNvPr id="414" name="テキスト ボックス 41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5" name="直線コネクタ 41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6" name="テキスト ボックス 41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6350</xdr:rowOff>
    </xdr:from>
    <xdr:to>
      <xdr:col>26</xdr:col>
      <xdr:colOff>76200</xdr:colOff>
      <xdr:row>22</xdr:row>
      <xdr:rowOff>6350</xdr:rowOff>
    </xdr:to>
    <xdr:cxnSp macro="">
      <xdr:nvCxnSpPr>
        <xdr:cNvPr id="417" name="直線コネクタ 416"/>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35577</xdr:rowOff>
    </xdr:from>
    <xdr:ext cx="762000" cy="259045"/>
    <xdr:sp macro="" textlink="">
      <xdr:nvSpPr>
        <xdr:cNvPr id="418" name="テキスト ボックス 417"/>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19" name="直線コネクタ 418"/>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0" name="テキスト ボックス 419"/>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15</xdr:row>
      <xdr:rowOff>0</xdr:rowOff>
    </xdr:from>
    <xdr:to>
      <xdr:col>26</xdr:col>
      <xdr:colOff>76200</xdr:colOff>
      <xdr:row>15</xdr:row>
      <xdr:rowOff>0</xdr:rowOff>
    </xdr:to>
    <xdr:cxnSp macro="">
      <xdr:nvCxnSpPr>
        <xdr:cNvPr id="421" name="直線コネクタ 420"/>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29227</xdr:rowOff>
    </xdr:from>
    <xdr:ext cx="762000" cy="259045"/>
    <xdr:sp macro="" textlink="">
      <xdr:nvSpPr>
        <xdr:cNvPr id="422" name="テキスト ボックス 421"/>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23" name="直線コネクタ 42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10</xdr:row>
      <xdr:rowOff>111777</xdr:rowOff>
    </xdr:from>
    <xdr:ext cx="762000" cy="259045"/>
    <xdr:sp macro="" textlink="">
      <xdr:nvSpPr>
        <xdr:cNvPr id="424" name="テキスト ボックス 423"/>
        <xdr:cNvSpPr txBox="1"/>
      </xdr:nvSpPr>
      <xdr:spPr>
        <a:xfrm>
          <a:off x="12065000" y="182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25</xdr:row>
      <xdr:rowOff>95250</xdr:rowOff>
    </xdr:to>
    <xdr:sp macro="" textlink="">
      <xdr:nvSpPr>
        <xdr:cNvPr id="42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170243</xdr:rowOff>
    </xdr:from>
    <xdr:to>
      <xdr:col>24</xdr:col>
      <xdr:colOff>558800</xdr:colOff>
      <xdr:row>22</xdr:row>
      <xdr:rowOff>130620</xdr:rowOff>
    </xdr:to>
    <xdr:cxnSp macro="">
      <xdr:nvCxnSpPr>
        <xdr:cNvPr id="426" name="直線コネクタ 425"/>
        <xdr:cNvCxnSpPr/>
      </xdr:nvCxnSpPr>
      <xdr:spPr>
        <a:xfrm flipV="1">
          <a:off x="17018000" y="2570543"/>
          <a:ext cx="0" cy="1331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102697</xdr:rowOff>
    </xdr:from>
    <xdr:ext cx="762000" cy="259045"/>
    <xdr:sp macro="" textlink="">
      <xdr:nvSpPr>
        <xdr:cNvPr id="427" name="将来負担の状況最小値テキスト"/>
        <xdr:cNvSpPr txBox="1"/>
      </xdr:nvSpPr>
      <xdr:spPr>
        <a:xfrm>
          <a:off x="17106900" y="387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320.6</a:t>
          </a:r>
          <a:endParaRPr kumimoji="1" lang="ja-JP" altLang="en-US" sz="1000" b="1">
            <a:latin typeface="ＭＳ Ｐゴシック"/>
          </a:endParaRPr>
        </a:p>
      </xdr:txBody>
    </xdr:sp>
    <xdr:clientData/>
  </xdr:oneCellAnchor>
  <xdr:twoCellAnchor>
    <xdr:from>
      <xdr:col>24</xdr:col>
      <xdr:colOff>469900</xdr:colOff>
      <xdr:row>22</xdr:row>
      <xdr:rowOff>130620</xdr:rowOff>
    </xdr:from>
    <xdr:to>
      <xdr:col>24</xdr:col>
      <xdr:colOff>647700</xdr:colOff>
      <xdr:row>22</xdr:row>
      <xdr:rowOff>130620</xdr:rowOff>
    </xdr:to>
    <xdr:cxnSp macro="">
      <xdr:nvCxnSpPr>
        <xdr:cNvPr id="428" name="直線コネクタ 427"/>
        <xdr:cNvCxnSpPr/>
      </xdr:nvCxnSpPr>
      <xdr:spPr>
        <a:xfrm>
          <a:off x="16929100" y="390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85170</xdr:rowOff>
    </xdr:from>
    <xdr:ext cx="762000" cy="259045"/>
    <xdr:sp macro="" textlink="">
      <xdr:nvSpPr>
        <xdr:cNvPr id="429" name="将来負担の状況最大値テキスト"/>
        <xdr:cNvSpPr txBox="1"/>
      </xdr:nvSpPr>
      <xdr:spPr>
        <a:xfrm>
          <a:off x="17106900" y="231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99.8</a:t>
          </a:r>
          <a:endParaRPr kumimoji="1" lang="ja-JP" altLang="en-US" sz="1000" b="1">
            <a:latin typeface="ＭＳ Ｐゴシック"/>
          </a:endParaRPr>
        </a:p>
      </xdr:txBody>
    </xdr:sp>
    <xdr:clientData/>
  </xdr:oneCellAnchor>
  <xdr:twoCellAnchor>
    <xdr:from>
      <xdr:col>24</xdr:col>
      <xdr:colOff>469900</xdr:colOff>
      <xdr:row>14</xdr:row>
      <xdr:rowOff>170243</xdr:rowOff>
    </xdr:from>
    <xdr:to>
      <xdr:col>24</xdr:col>
      <xdr:colOff>647700</xdr:colOff>
      <xdr:row>14</xdr:row>
      <xdr:rowOff>170243</xdr:rowOff>
    </xdr:to>
    <xdr:cxnSp macro="">
      <xdr:nvCxnSpPr>
        <xdr:cNvPr id="430" name="直線コネクタ 429"/>
        <xdr:cNvCxnSpPr/>
      </xdr:nvCxnSpPr>
      <xdr:spPr>
        <a:xfrm>
          <a:off x="16929100" y="257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73819</xdr:rowOff>
    </xdr:from>
    <xdr:to>
      <xdr:col>24</xdr:col>
      <xdr:colOff>558800</xdr:colOff>
      <xdr:row>18</xdr:row>
      <xdr:rowOff>106998</xdr:rowOff>
    </xdr:to>
    <xdr:cxnSp macro="">
      <xdr:nvCxnSpPr>
        <xdr:cNvPr id="431" name="直線コネクタ 430"/>
        <xdr:cNvCxnSpPr/>
      </xdr:nvCxnSpPr>
      <xdr:spPr>
        <a:xfrm flipV="1">
          <a:off x="16179800" y="3159919"/>
          <a:ext cx="8382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17</xdr:row>
      <xdr:rowOff>32307</xdr:rowOff>
    </xdr:from>
    <xdr:ext cx="762000" cy="259045"/>
    <xdr:sp macro="" textlink="">
      <xdr:nvSpPr>
        <xdr:cNvPr id="432" name="将来負担の状況平均値テキスト"/>
        <xdr:cNvSpPr txBox="1"/>
      </xdr:nvSpPr>
      <xdr:spPr>
        <a:xfrm>
          <a:off x="17106900" y="2946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196.3</a:t>
          </a:r>
          <a:endParaRPr kumimoji="1" lang="ja-JP" altLang="en-US" sz="1000" b="1">
            <a:solidFill>
              <a:srgbClr val="000080"/>
            </a:solidFill>
            <a:latin typeface="ＭＳ Ｐゴシック"/>
          </a:endParaRPr>
        </a:p>
      </xdr:txBody>
    </xdr:sp>
    <xdr:clientData/>
  </xdr:oneCellAnchor>
  <xdr:twoCellAnchor>
    <xdr:from>
      <xdr:col>24</xdr:col>
      <xdr:colOff>508000</xdr:colOff>
      <xdr:row>18</xdr:row>
      <xdr:rowOff>15780</xdr:rowOff>
    </xdr:from>
    <xdr:to>
      <xdr:col>24</xdr:col>
      <xdr:colOff>609600</xdr:colOff>
      <xdr:row>18</xdr:row>
      <xdr:rowOff>117380</xdr:rowOff>
    </xdr:to>
    <xdr:sp macro="" textlink="">
      <xdr:nvSpPr>
        <xdr:cNvPr id="433" name="フローチャート : 判断 432"/>
        <xdr:cNvSpPr/>
      </xdr:nvSpPr>
      <xdr:spPr>
        <a:xfrm>
          <a:off x="16967200" y="310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106998</xdr:rowOff>
    </xdr:from>
    <xdr:to>
      <xdr:col>23</xdr:col>
      <xdr:colOff>406400</xdr:colOff>
      <xdr:row>18</xdr:row>
      <xdr:rowOff>163703</xdr:rowOff>
    </xdr:to>
    <xdr:cxnSp macro="">
      <xdr:nvCxnSpPr>
        <xdr:cNvPr id="434" name="直線コネクタ 433"/>
        <xdr:cNvCxnSpPr/>
      </xdr:nvCxnSpPr>
      <xdr:spPr>
        <a:xfrm flipV="1">
          <a:off x="15290800" y="3193098"/>
          <a:ext cx="889000" cy="5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18</xdr:row>
      <xdr:rowOff>86963</xdr:rowOff>
    </xdr:from>
    <xdr:to>
      <xdr:col>23</xdr:col>
      <xdr:colOff>457200</xdr:colOff>
      <xdr:row>19</xdr:row>
      <xdr:rowOff>17113</xdr:rowOff>
    </xdr:to>
    <xdr:sp macro="" textlink="">
      <xdr:nvSpPr>
        <xdr:cNvPr id="435" name="フローチャート : 判断 434"/>
        <xdr:cNvSpPr/>
      </xdr:nvSpPr>
      <xdr:spPr>
        <a:xfrm>
          <a:off x="16129000" y="3173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1890</xdr:rowOff>
    </xdr:from>
    <xdr:ext cx="736600" cy="259045"/>
    <xdr:sp macro="" textlink="">
      <xdr:nvSpPr>
        <xdr:cNvPr id="436" name="テキスト ボックス 435"/>
        <xdr:cNvSpPr txBox="1"/>
      </xdr:nvSpPr>
      <xdr:spPr>
        <a:xfrm>
          <a:off x="15798800" y="3259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208.1</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163703</xdr:rowOff>
    </xdr:from>
    <xdr:to>
      <xdr:col>22</xdr:col>
      <xdr:colOff>203200</xdr:colOff>
      <xdr:row>19</xdr:row>
      <xdr:rowOff>50768</xdr:rowOff>
    </xdr:to>
    <xdr:cxnSp macro="">
      <xdr:nvCxnSpPr>
        <xdr:cNvPr id="437" name="直線コネクタ 436"/>
        <xdr:cNvCxnSpPr/>
      </xdr:nvCxnSpPr>
      <xdr:spPr>
        <a:xfrm flipV="1">
          <a:off x="14401800" y="3249803"/>
          <a:ext cx="889000" cy="5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18</xdr:row>
      <xdr:rowOff>32671</xdr:rowOff>
    </xdr:from>
    <xdr:to>
      <xdr:col>22</xdr:col>
      <xdr:colOff>254000</xdr:colOff>
      <xdr:row>18</xdr:row>
      <xdr:rowOff>134271</xdr:rowOff>
    </xdr:to>
    <xdr:sp macro="" textlink="">
      <xdr:nvSpPr>
        <xdr:cNvPr id="438" name="フローチャート : 判断 437"/>
        <xdr:cNvSpPr/>
      </xdr:nvSpPr>
      <xdr:spPr>
        <a:xfrm>
          <a:off x="15240000" y="31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144448</xdr:rowOff>
    </xdr:from>
    <xdr:ext cx="762000" cy="259045"/>
    <xdr:sp macro="" textlink="">
      <xdr:nvSpPr>
        <xdr:cNvPr id="439" name="テキスト ボックス 438"/>
        <xdr:cNvSpPr txBox="1"/>
      </xdr:nvSpPr>
      <xdr:spPr>
        <a:xfrm>
          <a:off x="14909800" y="2887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199.1</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50768</xdr:rowOff>
    </xdr:from>
    <xdr:to>
      <xdr:col>21</xdr:col>
      <xdr:colOff>0</xdr:colOff>
      <xdr:row>19</xdr:row>
      <xdr:rowOff>102648</xdr:rowOff>
    </xdr:to>
    <xdr:cxnSp macro="">
      <xdr:nvCxnSpPr>
        <xdr:cNvPr id="440" name="直線コネクタ 439"/>
        <xdr:cNvCxnSpPr/>
      </xdr:nvCxnSpPr>
      <xdr:spPr>
        <a:xfrm flipV="1">
          <a:off x="13512800" y="3308318"/>
          <a:ext cx="889000" cy="5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18</xdr:row>
      <xdr:rowOff>74295</xdr:rowOff>
    </xdr:from>
    <xdr:to>
      <xdr:col>21</xdr:col>
      <xdr:colOff>50800</xdr:colOff>
      <xdr:row>19</xdr:row>
      <xdr:rowOff>4445</xdr:rowOff>
    </xdr:to>
    <xdr:sp macro="" textlink="">
      <xdr:nvSpPr>
        <xdr:cNvPr id="441" name="フローチャート : 判断 440"/>
        <xdr:cNvSpPr/>
      </xdr:nvSpPr>
      <xdr:spPr>
        <a:xfrm>
          <a:off x="14351000" y="316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14622</xdr:rowOff>
    </xdr:from>
    <xdr:ext cx="762000" cy="259045"/>
    <xdr:sp macro="" textlink="">
      <xdr:nvSpPr>
        <xdr:cNvPr id="442" name="テキスト ボックス 441"/>
        <xdr:cNvSpPr txBox="1"/>
      </xdr:nvSpPr>
      <xdr:spPr>
        <a:xfrm>
          <a:off x="14020800" y="2929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206.0</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128588</xdr:rowOff>
    </xdr:from>
    <xdr:to>
      <xdr:col>19</xdr:col>
      <xdr:colOff>533400</xdr:colOff>
      <xdr:row>19</xdr:row>
      <xdr:rowOff>58738</xdr:rowOff>
    </xdr:to>
    <xdr:sp macro="" textlink="">
      <xdr:nvSpPr>
        <xdr:cNvPr id="443" name="フローチャート : 判断 442"/>
        <xdr:cNvSpPr/>
      </xdr:nvSpPr>
      <xdr:spPr>
        <a:xfrm>
          <a:off x="13462000" y="321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68915</xdr:rowOff>
    </xdr:from>
    <xdr:ext cx="762000" cy="259045"/>
    <xdr:sp macro="" textlink="">
      <xdr:nvSpPr>
        <xdr:cNvPr id="444" name="テキスト ボックス 443"/>
        <xdr:cNvSpPr txBox="1"/>
      </xdr:nvSpPr>
      <xdr:spPr>
        <a:xfrm>
          <a:off x="13131800" y="298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215.0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5" name="テキスト ボックス 44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6" name="テキスト ボックス 44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47" name="テキスト ボックス 44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48" name="テキスト ボックス 44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49" name="テキスト ボックス 44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18</xdr:row>
      <xdr:rowOff>23019</xdr:rowOff>
    </xdr:from>
    <xdr:to>
      <xdr:col>24</xdr:col>
      <xdr:colOff>609600</xdr:colOff>
      <xdr:row>18</xdr:row>
      <xdr:rowOff>124619</xdr:rowOff>
    </xdr:to>
    <xdr:sp macro="" textlink="">
      <xdr:nvSpPr>
        <xdr:cNvPr id="450" name="円/楕円 449"/>
        <xdr:cNvSpPr/>
      </xdr:nvSpPr>
      <xdr:spPr>
        <a:xfrm>
          <a:off x="16967200" y="310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166546</xdr:rowOff>
    </xdr:from>
    <xdr:ext cx="762000" cy="259045"/>
    <xdr:sp macro="" textlink="">
      <xdr:nvSpPr>
        <xdr:cNvPr id="451" name="将来負担の状況該当値テキスト"/>
        <xdr:cNvSpPr txBox="1"/>
      </xdr:nvSpPr>
      <xdr:spPr>
        <a:xfrm>
          <a:off x="17106900" y="308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56198</xdr:rowOff>
    </xdr:from>
    <xdr:to>
      <xdr:col>23</xdr:col>
      <xdr:colOff>457200</xdr:colOff>
      <xdr:row>18</xdr:row>
      <xdr:rowOff>157798</xdr:rowOff>
    </xdr:to>
    <xdr:sp macro="" textlink="">
      <xdr:nvSpPr>
        <xdr:cNvPr id="452" name="円/楕円 451"/>
        <xdr:cNvSpPr/>
      </xdr:nvSpPr>
      <xdr:spPr>
        <a:xfrm>
          <a:off x="16129000" y="314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167975</xdr:rowOff>
    </xdr:from>
    <xdr:ext cx="736600" cy="259045"/>
    <xdr:sp macro="" textlink="">
      <xdr:nvSpPr>
        <xdr:cNvPr id="453" name="テキスト ボックス 452"/>
        <xdr:cNvSpPr txBox="1"/>
      </xdr:nvSpPr>
      <xdr:spPr>
        <a:xfrm>
          <a:off x="15798800" y="2911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203.0</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112903</xdr:rowOff>
    </xdr:from>
    <xdr:to>
      <xdr:col>22</xdr:col>
      <xdr:colOff>254000</xdr:colOff>
      <xdr:row>19</xdr:row>
      <xdr:rowOff>43053</xdr:rowOff>
    </xdr:to>
    <xdr:sp macro="" textlink="">
      <xdr:nvSpPr>
        <xdr:cNvPr id="454" name="円/楕円 453"/>
        <xdr:cNvSpPr/>
      </xdr:nvSpPr>
      <xdr:spPr>
        <a:xfrm>
          <a:off x="15240000" y="3199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27830</xdr:rowOff>
    </xdr:from>
    <xdr:ext cx="762000" cy="259045"/>
    <xdr:sp macro="" textlink="">
      <xdr:nvSpPr>
        <xdr:cNvPr id="455" name="テキスト ボックス 454"/>
        <xdr:cNvSpPr txBox="1"/>
      </xdr:nvSpPr>
      <xdr:spPr>
        <a:xfrm>
          <a:off x="14909800" y="3285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212.4</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171418</xdr:rowOff>
    </xdr:from>
    <xdr:to>
      <xdr:col>21</xdr:col>
      <xdr:colOff>50800</xdr:colOff>
      <xdr:row>19</xdr:row>
      <xdr:rowOff>101568</xdr:rowOff>
    </xdr:to>
    <xdr:sp macro="" textlink="">
      <xdr:nvSpPr>
        <xdr:cNvPr id="456" name="円/楕円 455"/>
        <xdr:cNvSpPr/>
      </xdr:nvSpPr>
      <xdr:spPr>
        <a:xfrm>
          <a:off x="14351000" y="3257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86345</xdr:rowOff>
    </xdr:from>
    <xdr:ext cx="762000" cy="259045"/>
    <xdr:sp macro="" textlink="">
      <xdr:nvSpPr>
        <xdr:cNvPr id="457" name="テキスト ボックス 456"/>
        <xdr:cNvSpPr txBox="1"/>
      </xdr:nvSpPr>
      <xdr:spPr>
        <a:xfrm>
          <a:off x="14020800" y="334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222.1</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51848</xdr:rowOff>
    </xdr:from>
    <xdr:to>
      <xdr:col>19</xdr:col>
      <xdr:colOff>533400</xdr:colOff>
      <xdr:row>19</xdr:row>
      <xdr:rowOff>153448</xdr:rowOff>
    </xdr:to>
    <xdr:sp macro="" textlink="">
      <xdr:nvSpPr>
        <xdr:cNvPr id="458" name="円/楕円 457"/>
        <xdr:cNvSpPr/>
      </xdr:nvSpPr>
      <xdr:spPr>
        <a:xfrm>
          <a:off x="13462000" y="330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138225</xdr:rowOff>
    </xdr:from>
    <xdr:ext cx="762000" cy="259045"/>
    <xdr:sp macro="" textlink="">
      <xdr:nvSpPr>
        <xdr:cNvPr id="459" name="テキスト ボックス 458"/>
        <xdr:cNvSpPr txBox="1"/>
      </xdr:nvSpPr>
      <xdr:spPr>
        <a:xfrm>
          <a:off x="13131800" y="3395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230.7</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327025</xdr:colOff>
      <xdr:row>4</xdr:row>
      <xdr:rowOff>76200</xdr:rowOff>
    </xdr:to>
    <xdr:sp macro="" textlink="">
      <xdr:nvSpPr>
        <xdr:cNvPr id="2" name="正方形/長方形 1"/>
        <xdr:cNvSpPr/>
      </xdr:nvSpPr>
      <xdr:spPr>
        <a:xfrm>
          <a:off x="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都道府県経常経費分析表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568325</xdr:colOff>
      <xdr:row>1</xdr:row>
      <xdr:rowOff>19050</xdr:rowOff>
    </xdr:from>
    <xdr:to>
      <xdr:col>33</xdr:col>
      <xdr:colOff>384175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593725</xdr:colOff>
      <xdr:row>1</xdr:row>
      <xdr:rowOff>44450</xdr:rowOff>
    </xdr:from>
    <xdr:to>
      <xdr:col>33</xdr:col>
      <xdr:colOff>365125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619125</xdr:colOff>
      <xdr:row>1</xdr:row>
      <xdr:rowOff>69850</xdr:rowOff>
    </xdr:from>
    <xdr:to>
      <xdr:col>33</xdr:col>
      <xdr:colOff>333375</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517525</xdr:colOff>
      <xdr:row>1</xdr:row>
      <xdr:rowOff>19050</xdr:rowOff>
    </xdr:from>
    <xdr:to>
      <xdr:col>27</xdr:col>
      <xdr:colOff>434975</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542925</xdr:colOff>
      <xdr:row>1</xdr:row>
      <xdr:rowOff>44450</xdr:rowOff>
    </xdr:from>
    <xdr:to>
      <xdr:col>27</xdr:col>
      <xdr:colOff>415925</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568325</xdr:colOff>
      <xdr:row>1</xdr:row>
      <xdr:rowOff>69850</xdr:rowOff>
    </xdr:from>
    <xdr:to>
      <xdr:col>27</xdr:col>
      <xdr:colOff>384175</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390525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4609532" cy="259045"/>
    <xdr:sp macro="" textlink="">
      <xdr:nvSpPr>
        <xdr:cNvPr id="30" name="テキスト ボックス 29"/>
        <xdr:cNvSpPr txBox="1"/>
      </xdr:nvSpPr>
      <xdr:spPr>
        <a:xfrm>
          <a:off x="698500" y="3492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21</xdr:row>
      <xdr:rowOff>146050</xdr:rowOff>
    </xdr:from>
    <xdr:ext cx="8590942" cy="259045"/>
    <xdr:sp macro="" textlink="">
      <xdr:nvSpPr>
        <xdr:cNvPr id="31" name="テキスト ボックス 30"/>
        <xdr:cNvSpPr txBox="1"/>
      </xdr:nvSpPr>
      <xdr:spPr>
        <a:xfrm>
          <a:off x="698500" y="3746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22</xdr:row>
      <xdr:rowOff>19050</xdr:rowOff>
    </xdr:from>
    <xdr:to>
      <xdr:col>14</xdr:col>
      <xdr:colOff>454025</xdr:colOff>
      <xdr:row>23</xdr:row>
      <xdr:rowOff>38100</xdr:rowOff>
    </xdr:to>
    <xdr:sp macro="" textlink="">
      <xdr:nvSpPr>
        <xdr:cNvPr id="32" name="大かっこ 31"/>
        <xdr:cNvSpPr/>
      </xdr:nvSpPr>
      <xdr:spPr>
        <a:xfrm>
          <a:off x="920750" y="3790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23</xdr:row>
      <xdr:rowOff>57150</xdr:rowOff>
    </xdr:from>
    <xdr:ext cx="9703105" cy="259045"/>
    <xdr:sp macro="" textlink="">
      <xdr:nvSpPr>
        <xdr:cNvPr id="33" name="テキスト ボックス 32"/>
        <xdr:cNvSpPr txBox="1"/>
      </xdr:nvSpPr>
      <xdr:spPr>
        <a:xfrm>
          <a:off x="698500" y="4000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24</xdr:row>
      <xdr:rowOff>139700</xdr:rowOff>
    </xdr:from>
    <xdr:ext cx="8294578" cy="259045"/>
    <xdr:sp macro="" textlink="">
      <xdr:nvSpPr>
        <xdr:cNvPr id="34" name="テキスト ボックス 33"/>
        <xdr:cNvSpPr txBox="1"/>
      </xdr:nvSpPr>
      <xdr:spPr>
        <a:xfrm>
          <a:off x="698500" y="4254500"/>
          <a:ext cx="82945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5" name="正方形/長方形 34"/>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6" name="正方形/長方形 35"/>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7" name="正方形/長方形 36"/>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10</xdr:col>
      <xdr:colOff>307975</xdr:colOff>
      <xdr:row>27</xdr:row>
      <xdr:rowOff>133350</xdr:rowOff>
    </xdr:from>
    <xdr:to>
      <xdr:col>12</xdr:col>
      <xdr:colOff>460375</xdr:colOff>
      <xdr:row>29</xdr:row>
      <xdr:rowOff>44450</xdr:rowOff>
    </xdr:to>
    <xdr:sp macro="" textlink="">
      <xdr:nvSpPr>
        <xdr:cNvPr id="38" name="正方形/長方形 37"/>
        <xdr:cNvSpPr/>
      </xdr:nvSpPr>
      <xdr:spPr>
        <a:xfrm>
          <a:off x="7175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28</xdr:row>
      <xdr:rowOff>152400</xdr:rowOff>
    </xdr:from>
    <xdr:to>
      <xdr:col>12</xdr:col>
      <xdr:colOff>460375</xdr:colOff>
      <xdr:row>30</xdr:row>
      <xdr:rowOff>63500</xdr:rowOff>
    </xdr:to>
    <xdr:sp macro="" textlink="">
      <xdr:nvSpPr>
        <xdr:cNvPr id="39" name="正方形/長方形 38"/>
        <xdr:cNvSpPr/>
      </xdr:nvSpPr>
      <xdr:spPr>
        <a:xfrm>
          <a:off x="7175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38.5</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16</xdr:col>
      <xdr:colOff>130175</xdr:colOff>
      <xdr:row>44</xdr:row>
      <xdr:rowOff>12700</xdr:rowOff>
    </xdr:to>
    <xdr:sp macro="" textlink="">
      <xdr:nvSpPr>
        <xdr:cNvPr id="41" name="正方形/長方形 40"/>
        <xdr:cNvSpPr/>
      </xdr:nvSpPr>
      <xdr:spPr>
        <a:xfrm>
          <a:off x="5778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384175</xdr:colOff>
      <xdr:row>32</xdr:row>
      <xdr:rowOff>101600</xdr:rowOff>
    </xdr:from>
    <xdr:to>
      <xdr:col>15</xdr:col>
      <xdr:colOff>663575</xdr:colOff>
      <xdr:row>43</xdr:row>
      <xdr:rowOff>120650</xdr:rowOff>
    </xdr:to>
    <xdr:sp macro="" textlink="" fLocksText="0">
      <xdr:nvSpPr>
        <xdr:cNvPr id="43" name="テキスト ボックス 42"/>
        <xdr:cNvSpPr txBox="1"/>
      </xdr:nvSpPr>
      <xdr:spPr>
        <a:xfrm>
          <a:off x="5880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　行財政構造改革大綱２００８に基づき、職員数の削減、諸手当・旅費の見直し、臨時的任用職員の削減等に取り組んできた。職員数については、平成２０年の総定員に対して、平成２７年４月までに１，２３３人の削減を目標として取り組んでおり、平成２６年度で実質的には目標を達成したところである。</a:t>
          </a:r>
          <a:endParaRPr lang="ja-JP" altLang="ja-JP" sz="1050">
            <a:effectLst/>
          </a:endParaRPr>
        </a:p>
        <a:p>
          <a:r>
            <a:rPr kumimoji="1" lang="ja-JP" altLang="ja-JP" sz="1050">
              <a:solidFill>
                <a:schemeClr val="dk1"/>
              </a:solidFill>
              <a:effectLst/>
              <a:latin typeface="+mn-lt"/>
              <a:ea typeface="+mn-ea"/>
              <a:cs typeface="+mn-cs"/>
            </a:rPr>
            <a:t>　平成２６年度は岡山県人事委員会勧告に基づき月例給等の引上げ改定を行ったこと等により人件費総額</a:t>
          </a:r>
          <a:r>
            <a:rPr kumimoji="1" lang="ja-JP" altLang="en-US" sz="1050">
              <a:solidFill>
                <a:schemeClr val="dk1"/>
              </a:solidFill>
              <a:effectLst/>
              <a:latin typeface="+mn-lt"/>
              <a:ea typeface="+mn-ea"/>
              <a:cs typeface="+mn-cs"/>
            </a:rPr>
            <a:t>が増加し</a:t>
          </a:r>
          <a:r>
            <a:rPr kumimoji="1" lang="ja-JP" altLang="ja-JP" sz="1050">
              <a:solidFill>
                <a:schemeClr val="dk1"/>
              </a:solidFill>
              <a:effectLst/>
              <a:latin typeface="+mn-lt"/>
              <a:ea typeface="+mn-ea"/>
              <a:cs typeface="+mn-cs"/>
            </a:rPr>
            <a:t>、経常収支比率では、対前年度０．６％上昇している。</a:t>
          </a:r>
          <a:r>
            <a:rPr kumimoji="1" lang="ja-JP" altLang="en-US" sz="1050">
              <a:solidFill>
                <a:schemeClr val="dk1"/>
              </a:solidFill>
              <a:effectLst/>
              <a:latin typeface="+mn-lt"/>
              <a:ea typeface="+mn-ea"/>
              <a:cs typeface="+mn-cs"/>
            </a:rPr>
            <a:t>平成２７年度も同様に月例給等の引上げ改定を行ったところであるが、人件費総額は前年度と同水準であり、</a:t>
          </a:r>
          <a:r>
            <a:rPr kumimoji="1" lang="ja-JP" altLang="ja-JP" sz="1050">
              <a:solidFill>
                <a:schemeClr val="dk1"/>
              </a:solidFill>
              <a:effectLst/>
              <a:latin typeface="+mn-lt"/>
              <a:ea typeface="+mn-ea"/>
              <a:cs typeface="+mn-cs"/>
            </a:rPr>
            <a:t>経常収支比率では、対前年度０．</a:t>
          </a:r>
          <a:r>
            <a:rPr kumimoji="1" lang="ja-JP" altLang="en-US" sz="1050">
              <a:solidFill>
                <a:schemeClr val="dk1"/>
              </a:solidFill>
              <a:effectLst/>
              <a:latin typeface="+mn-lt"/>
              <a:ea typeface="+mn-ea"/>
              <a:cs typeface="+mn-cs"/>
            </a:rPr>
            <a:t>８</a:t>
          </a:r>
          <a:r>
            <a:rPr kumimoji="1" lang="ja-JP" altLang="ja-JP" sz="1050">
              <a:solidFill>
                <a:schemeClr val="dk1"/>
              </a:solidFill>
              <a:effectLst/>
              <a:latin typeface="+mn-lt"/>
              <a:ea typeface="+mn-ea"/>
              <a:cs typeface="+mn-cs"/>
            </a:rPr>
            <a:t>％</a:t>
          </a:r>
          <a:r>
            <a:rPr kumimoji="1" lang="ja-JP" altLang="en-US" sz="1050">
              <a:solidFill>
                <a:schemeClr val="dk1"/>
              </a:solidFill>
              <a:effectLst/>
              <a:latin typeface="+mn-lt"/>
              <a:ea typeface="+mn-ea"/>
              <a:cs typeface="+mn-cs"/>
            </a:rPr>
            <a:t>下落</a:t>
          </a:r>
          <a:r>
            <a:rPr kumimoji="1" lang="ja-JP" altLang="ja-JP" sz="1050">
              <a:solidFill>
                <a:schemeClr val="dk1"/>
              </a:solidFill>
              <a:effectLst/>
              <a:latin typeface="+mn-lt"/>
              <a:ea typeface="+mn-ea"/>
              <a:cs typeface="+mn-cs"/>
            </a:rPr>
            <a:t>している</a:t>
          </a:r>
          <a:r>
            <a:rPr kumimoji="1" lang="ja-JP" altLang="en-US"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今後も職員数の最適化を図るとともに、適切な給与決定を行う。</a:t>
          </a:r>
          <a:endParaRPr kumimoji="1" lang="ja-JP" altLang="en-US" sz="105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41927</xdr:rowOff>
    </xdr:from>
    <xdr:ext cx="762000" cy="259045"/>
    <xdr:sp macro="" textlink="">
      <xdr:nvSpPr>
        <xdr:cNvPr id="46" name="テキスト ボックス 45"/>
        <xdr:cNvSpPr txBox="1"/>
      </xdr:nvSpPr>
      <xdr:spPr>
        <a:xfrm>
          <a:off x="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48.0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7" name="直線コネクタ 46"/>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3827</xdr:rowOff>
    </xdr:from>
    <xdr:ext cx="762000" cy="259045"/>
    <xdr:sp macro="" textlink="">
      <xdr:nvSpPr>
        <xdr:cNvPr id="48" name="テキスト ボックス 47"/>
        <xdr:cNvSpPr txBox="1"/>
      </xdr:nvSpPr>
      <xdr:spPr>
        <a:xfrm>
          <a:off x="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46.0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9" name="直線コネクタ 48"/>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137177</xdr:rowOff>
    </xdr:from>
    <xdr:ext cx="762000" cy="259045"/>
    <xdr:sp macro="" textlink="">
      <xdr:nvSpPr>
        <xdr:cNvPr id="50" name="テキスト ボックス 49"/>
        <xdr:cNvSpPr txBox="1"/>
      </xdr:nvSpPr>
      <xdr:spPr>
        <a:xfrm>
          <a:off x="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44.0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1" name="直線コネクタ 50"/>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99077</xdr:rowOff>
    </xdr:from>
    <xdr:ext cx="762000" cy="259045"/>
    <xdr:sp macro="" textlink="">
      <xdr:nvSpPr>
        <xdr:cNvPr id="52" name="テキスト ボックス 51"/>
        <xdr:cNvSpPr txBox="1"/>
      </xdr:nvSpPr>
      <xdr:spPr>
        <a:xfrm>
          <a:off x="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42.0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3" name="直線コネクタ 52"/>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60977</xdr:rowOff>
    </xdr:from>
    <xdr:ext cx="762000" cy="259045"/>
    <xdr:sp macro="" textlink="">
      <xdr:nvSpPr>
        <xdr:cNvPr id="54" name="テキスト ボックス 53"/>
        <xdr:cNvSpPr txBox="1"/>
      </xdr:nvSpPr>
      <xdr:spPr>
        <a:xfrm>
          <a:off x="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5" name="直線コネクタ 54"/>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22877</xdr:rowOff>
    </xdr:from>
    <xdr:ext cx="762000" cy="259045"/>
    <xdr:sp macro="" textlink="">
      <xdr:nvSpPr>
        <xdr:cNvPr id="56" name="テキスト ボックス 55"/>
        <xdr:cNvSpPr txBox="1"/>
      </xdr:nvSpPr>
      <xdr:spPr>
        <a:xfrm>
          <a:off x="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38.0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7" name="直線コネクタ 56"/>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29</xdr:row>
      <xdr:rowOff>156227</xdr:rowOff>
    </xdr:from>
    <xdr:ext cx="762000" cy="259045"/>
    <xdr:sp macro="" textlink="">
      <xdr:nvSpPr>
        <xdr:cNvPr id="58" name="テキスト ボックス 57"/>
        <xdr:cNvSpPr txBox="1"/>
      </xdr:nvSpPr>
      <xdr:spPr>
        <a:xfrm>
          <a:off x="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9"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127000</xdr:rowOff>
    </xdr:from>
    <xdr:to>
      <xdr:col>7</xdr:col>
      <xdr:colOff>15875</xdr:colOff>
      <xdr:row>40</xdr:row>
      <xdr:rowOff>69850</xdr:rowOff>
    </xdr:to>
    <xdr:cxnSp macro="">
      <xdr:nvCxnSpPr>
        <xdr:cNvPr id="60" name="直線コネクタ 59"/>
        <xdr:cNvCxnSpPr/>
      </xdr:nvCxnSpPr>
      <xdr:spPr>
        <a:xfrm flipV="1">
          <a:off x="4826000" y="56134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41927</xdr:rowOff>
    </xdr:from>
    <xdr:ext cx="762000" cy="259045"/>
    <xdr:sp macro="" textlink="">
      <xdr:nvSpPr>
        <xdr:cNvPr id="61" name="人件費最小値テキスト"/>
        <xdr:cNvSpPr txBox="1"/>
      </xdr:nvSpPr>
      <xdr:spPr>
        <a:xfrm>
          <a:off x="4914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44.7</a:t>
          </a:r>
          <a:endParaRPr kumimoji="1" lang="ja-JP" altLang="en-US" sz="1000" b="1">
            <a:latin typeface="ＭＳ Ｐゴシック"/>
          </a:endParaRPr>
        </a:p>
      </xdr:txBody>
    </xdr:sp>
    <xdr:clientData/>
  </xdr:oneCellAnchor>
  <xdr:twoCellAnchor>
    <xdr:from>
      <xdr:col>6</xdr:col>
      <xdr:colOff>612775</xdr:colOff>
      <xdr:row>40</xdr:row>
      <xdr:rowOff>69850</xdr:rowOff>
    </xdr:from>
    <xdr:to>
      <xdr:col>7</xdr:col>
      <xdr:colOff>104775</xdr:colOff>
      <xdr:row>40</xdr:row>
      <xdr:rowOff>69850</xdr:rowOff>
    </xdr:to>
    <xdr:cxnSp macro="">
      <xdr:nvCxnSpPr>
        <xdr:cNvPr id="62" name="直線コネクタ 61"/>
        <xdr:cNvCxnSpPr/>
      </xdr:nvCxnSpPr>
      <xdr:spPr>
        <a:xfrm>
          <a:off x="4737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41927</xdr:rowOff>
    </xdr:from>
    <xdr:ext cx="762000" cy="259045"/>
    <xdr:sp macro="" textlink="">
      <xdr:nvSpPr>
        <xdr:cNvPr id="63" name="人件費最大値テキスト"/>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37.8</a:t>
          </a:r>
          <a:endParaRPr kumimoji="1" lang="ja-JP" altLang="en-US" sz="1000" b="1">
            <a:latin typeface="ＭＳ Ｐゴシック"/>
          </a:endParaRPr>
        </a:p>
      </xdr:txBody>
    </xdr:sp>
    <xdr:clientData/>
  </xdr:oneCellAnchor>
  <xdr:twoCellAnchor>
    <xdr:from>
      <xdr:col>6</xdr:col>
      <xdr:colOff>612775</xdr:colOff>
      <xdr:row>32</xdr:row>
      <xdr:rowOff>127000</xdr:rowOff>
    </xdr:from>
    <xdr:to>
      <xdr:col>7</xdr:col>
      <xdr:colOff>104775</xdr:colOff>
      <xdr:row>32</xdr:row>
      <xdr:rowOff>127000</xdr:rowOff>
    </xdr:to>
    <xdr:cxnSp macro="">
      <xdr:nvCxnSpPr>
        <xdr:cNvPr id="64" name="直線コネクタ 63"/>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165100</xdr:rowOff>
    </xdr:from>
    <xdr:to>
      <xdr:col>7</xdr:col>
      <xdr:colOff>15875</xdr:colOff>
      <xdr:row>36</xdr:row>
      <xdr:rowOff>146050</xdr:rowOff>
    </xdr:to>
    <xdr:cxnSp macro="">
      <xdr:nvCxnSpPr>
        <xdr:cNvPr id="65" name="直線コネクタ 64"/>
        <xdr:cNvCxnSpPr/>
      </xdr:nvCxnSpPr>
      <xdr:spPr>
        <a:xfrm flipV="1">
          <a:off x="3987800" y="616585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29227</xdr:rowOff>
    </xdr:from>
    <xdr:ext cx="762000" cy="259045"/>
    <xdr:sp macro="" textlink="">
      <xdr:nvSpPr>
        <xdr:cNvPr id="66" name="人件費平均値テキスト"/>
        <xdr:cNvSpPr txBox="1"/>
      </xdr:nvSpPr>
      <xdr:spPr>
        <a:xfrm>
          <a:off x="4914900" y="6201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57150</xdr:rowOff>
    </xdr:from>
    <xdr:to>
      <xdr:col>7</xdr:col>
      <xdr:colOff>66675</xdr:colOff>
      <xdr:row>36</xdr:row>
      <xdr:rowOff>158750</xdr:rowOff>
    </xdr:to>
    <xdr:sp macro="" textlink="">
      <xdr:nvSpPr>
        <xdr:cNvPr id="67" name="フローチャート : 判断 66"/>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31750</xdr:rowOff>
    </xdr:from>
    <xdr:to>
      <xdr:col>5</xdr:col>
      <xdr:colOff>549275</xdr:colOff>
      <xdr:row>36</xdr:row>
      <xdr:rowOff>146050</xdr:rowOff>
    </xdr:to>
    <xdr:cxnSp macro="">
      <xdr:nvCxnSpPr>
        <xdr:cNvPr id="68" name="直線コネクタ 67"/>
        <xdr:cNvCxnSpPr/>
      </xdr:nvCxnSpPr>
      <xdr:spPr>
        <a:xfrm>
          <a:off x="3098800" y="62039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33</xdr:row>
      <xdr:rowOff>152400</xdr:rowOff>
    </xdr:from>
    <xdr:to>
      <xdr:col>5</xdr:col>
      <xdr:colOff>600075</xdr:colOff>
      <xdr:row>34</xdr:row>
      <xdr:rowOff>82550</xdr:rowOff>
    </xdr:to>
    <xdr:sp macro="" textlink="">
      <xdr:nvSpPr>
        <xdr:cNvPr id="69" name="フローチャート : 判断 68"/>
        <xdr:cNvSpPr/>
      </xdr:nvSpPr>
      <xdr:spPr>
        <a:xfrm>
          <a:off x="3937000" y="581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32</xdr:row>
      <xdr:rowOff>92727</xdr:rowOff>
    </xdr:from>
    <xdr:ext cx="736600" cy="259045"/>
    <xdr:sp macro="" textlink="">
      <xdr:nvSpPr>
        <xdr:cNvPr id="70" name="テキスト ボックス 69"/>
        <xdr:cNvSpPr txBox="1"/>
      </xdr:nvSpPr>
      <xdr:spPr>
        <a:xfrm>
          <a:off x="3606800" y="557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39.1</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31750</xdr:rowOff>
    </xdr:from>
    <xdr:to>
      <xdr:col>4</xdr:col>
      <xdr:colOff>346075</xdr:colOff>
      <xdr:row>36</xdr:row>
      <xdr:rowOff>69850</xdr:rowOff>
    </xdr:to>
    <xdr:cxnSp macro="">
      <xdr:nvCxnSpPr>
        <xdr:cNvPr id="71" name="直線コネクタ 70"/>
        <xdr:cNvCxnSpPr/>
      </xdr:nvCxnSpPr>
      <xdr:spPr>
        <a:xfrm flipV="1">
          <a:off x="2209800" y="6203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34</xdr:row>
      <xdr:rowOff>0</xdr:rowOff>
    </xdr:from>
    <xdr:to>
      <xdr:col>4</xdr:col>
      <xdr:colOff>396875</xdr:colOff>
      <xdr:row>34</xdr:row>
      <xdr:rowOff>101600</xdr:rowOff>
    </xdr:to>
    <xdr:sp macro="" textlink="">
      <xdr:nvSpPr>
        <xdr:cNvPr id="72" name="フローチャート : 判断 71"/>
        <xdr:cNvSpPr/>
      </xdr:nvSpPr>
      <xdr:spPr>
        <a:xfrm>
          <a:off x="3048000" y="582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32</xdr:row>
      <xdr:rowOff>111777</xdr:rowOff>
    </xdr:from>
    <xdr:ext cx="762000" cy="259045"/>
    <xdr:sp macro="" textlink="">
      <xdr:nvSpPr>
        <xdr:cNvPr id="73" name="テキスト ボックス 72"/>
        <xdr:cNvSpPr txBox="1"/>
      </xdr:nvSpPr>
      <xdr:spPr>
        <a:xfrm>
          <a:off x="2717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39.2</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69850</xdr:rowOff>
    </xdr:from>
    <xdr:to>
      <xdr:col>3</xdr:col>
      <xdr:colOff>142875</xdr:colOff>
      <xdr:row>36</xdr:row>
      <xdr:rowOff>107950</xdr:rowOff>
    </xdr:to>
    <xdr:cxnSp macro="">
      <xdr:nvCxnSpPr>
        <xdr:cNvPr id="74" name="直線コネクタ 73"/>
        <xdr:cNvCxnSpPr/>
      </xdr:nvCxnSpPr>
      <xdr:spPr>
        <a:xfrm flipV="1">
          <a:off x="1320800" y="62420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19050</xdr:rowOff>
    </xdr:from>
    <xdr:to>
      <xdr:col>3</xdr:col>
      <xdr:colOff>193675</xdr:colOff>
      <xdr:row>35</xdr:row>
      <xdr:rowOff>120650</xdr:rowOff>
    </xdr:to>
    <xdr:sp macro="" textlink="">
      <xdr:nvSpPr>
        <xdr:cNvPr id="75" name="フローチャート : 判断 74"/>
        <xdr:cNvSpPr/>
      </xdr:nvSpPr>
      <xdr:spPr>
        <a:xfrm>
          <a:off x="2159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33</xdr:row>
      <xdr:rowOff>130827</xdr:rowOff>
    </xdr:from>
    <xdr:ext cx="762000" cy="259045"/>
    <xdr:sp macro="" textlink="">
      <xdr:nvSpPr>
        <xdr:cNvPr id="76" name="テキスト ボックス 75"/>
        <xdr:cNvSpPr txBox="1"/>
      </xdr:nvSpPr>
      <xdr:spPr>
        <a:xfrm>
          <a:off x="1828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40.2</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114300</xdr:rowOff>
    </xdr:from>
    <xdr:to>
      <xdr:col>1</xdr:col>
      <xdr:colOff>676275</xdr:colOff>
      <xdr:row>36</xdr:row>
      <xdr:rowOff>44450</xdr:rowOff>
    </xdr:to>
    <xdr:sp macro="" textlink="">
      <xdr:nvSpPr>
        <xdr:cNvPr id="77" name="フローチャート : 判断 76"/>
        <xdr:cNvSpPr/>
      </xdr:nvSpPr>
      <xdr:spPr>
        <a:xfrm>
          <a:off x="1270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54627</xdr:rowOff>
    </xdr:from>
    <xdr:ext cx="762000" cy="259045"/>
    <xdr:sp macro="" textlink="">
      <xdr:nvSpPr>
        <xdr:cNvPr id="78" name="テキスト ボックス 77"/>
        <xdr:cNvSpPr txBox="1"/>
      </xdr:nvSpPr>
      <xdr:spPr>
        <a:xfrm>
          <a:off x="9398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40.7</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9" name="テキスト ボックス 78"/>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0" name="テキスト ボックス 79"/>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1" name="テキスト ボックス 80"/>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2" name="テキスト ボックス 81"/>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3" name="テキスト ボックス 82"/>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114300</xdr:rowOff>
    </xdr:from>
    <xdr:to>
      <xdr:col>7</xdr:col>
      <xdr:colOff>66675</xdr:colOff>
      <xdr:row>36</xdr:row>
      <xdr:rowOff>44450</xdr:rowOff>
    </xdr:to>
    <xdr:sp macro="" textlink="">
      <xdr:nvSpPr>
        <xdr:cNvPr id="84" name="円/楕円 83"/>
        <xdr:cNvSpPr/>
      </xdr:nvSpPr>
      <xdr:spPr>
        <a:xfrm>
          <a:off x="47752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130827</xdr:rowOff>
    </xdr:from>
    <xdr:ext cx="762000" cy="259045"/>
    <xdr:sp macro="" textlink="">
      <xdr:nvSpPr>
        <xdr:cNvPr id="85" name="人件費該当値テキスト"/>
        <xdr:cNvSpPr txBox="1"/>
      </xdr:nvSpPr>
      <xdr:spPr>
        <a:xfrm>
          <a:off x="4914900" y="596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40.7</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95250</xdr:rowOff>
    </xdr:from>
    <xdr:to>
      <xdr:col>5</xdr:col>
      <xdr:colOff>600075</xdr:colOff>
      <xdr:row>37</xdr:row>
      <xdr:rowOff>25400</xdr:rowOff>
    </xdr:to>
    <xdr:sp macro="" textlink="">
      <xdr:nvSpPr>
        <xdr:cNvPr id="86" name="円/楕円 85"/>
        <xdr:cNvSpPr/>
      </xdr:nvSpPr>
      <xdr:spPr>
        <a:xfrm>
          <a:off x="3937000" y="626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10177</xdr:rowOff>
    </xdr:from>
    <xdr:ext cx="736600" cy="259045"/>
    <xdr:sp macro="" textlink="">
      <xdr:nvSpPr>
        <xdr:cNvPr id="87" name="テキスト ボックス 86"/>
        <xdr:cNvSpPr txBox="1"/>
      </xdr:nvSpPr>
      <xdr:spPr>
        <a:xfrm>
          <a:off x="3606800" y="635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41.5</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152400</xdr:rowOff>
    </xdr:from>
    <xdr:to>
      <xdr:col>4</xdr:col>
      <xdr:colOff>396875</xdr:colOff>
      <xdr:row>36</xdr:row>
      <xdr:rowOff>82550</xdr:rowOff>
    </xdr:to>
    <xdr:sp macro="" textlink="">
      <xdr:nvSpPr>
        <xdr:cNvPr id="88" name="円/楕円 87"/>
        <xdr:cNvSpPr/>
      </xdr:nvSpPr>
      <xdr:spPr>
        <a:xfrm>
          <a:off x="3048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67327</xdr:rowOff>
    </xdr:from>
    <xdr:ext cx="762000" cy="259045"/>
    <xdr:sp macro="" textlink="">
      <xdr:nvSpPr>
        <xdr:cNvPr id="89" name="テキスト ボックス 88"/>
        <xdr:cNvSpPr txBox="1"/>
      </xdr:nvSpPr>
      <xdr:spPr>
        <a:xfrm>
          <a:off x="2717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40.9</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19050</xdr:rowOff>
    </xdr:from>
    <xdr:to>
      <xdr:col>3</xdr:col>
      <xdr:colOff>193675</xdr:colOff>
      <xdr:row>36</xdr:row>
      <xdr:rowOff>120650</xdr:rowOff>
    </xdr:to>
    <xdr:sp macro="" textlink="">
      <xdr:nvSpPr>
        <xdr:cNvPr id="90" name="円/楕円 89"/>
        <xdr:cNvSpPr/>
      </xdr:nvSpPr>
      <xdr:spPr>
        <a:xfrm>
          <a:off x="2159000" y="619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105427</xdr:rowOff>
    </xdr:from>
    <xdr:ext cx="762000" cy="259045"/>
    <xdr:sp macro="" textlink="">
      <xdr:nvSpPr>
        <xdr:cNvPr id="91" name="テキスト ボックス 90"/>
        <xdr:cNvSpPr txBox="1"/>
      </xdr:nvSpPr>
      <xdr:spPr>
        <a:xfrm>
          <a:off x="18288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57150</xdr:rowOff>
    </xdr:from>
    <xdr:to>
      <xdr:col>1</xdr:col>
      <xdr:colOff>676275</xdr:colOff>
      <xdr:row>36</xdr:row>
      <xdr:rowOff>158750</xdr:rowOff>
    </xdr:to>
    <xdr:sp macro="" textlink="">
      <xdr:nvSpPr>
        <xdr:cNvPr id="92" name="円/楕円 91"/>
        <xdr:cNvSpPr/>
      </xdr:nvSpPr>
      <xdr:spPr>
        <a:xfrm>
          <a:off x="1270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143527</xdr:rowOff>
    </xdr:from>
    <xdr:ext cx="762000" cy="259045"/>
    <xdr:sp macro="" textlink="">
      <xdr:nvSpPr>
        <xdr:cNvPr id="93" name="テキスト ボックス 92"/>
        <xdr:cNvSpPr txBox="1"/>
      </xdr:nvSpPr>
      <xdr:spPr>
        <a:xfrm>
          <a:off x="939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41.3</a:t>
          </a:r>
          <a:endParaRPr kumimoji="1" lang="ja-JP" altLang="en-US" sz="1000" b="1">
            <a:solidFill>
              <a:srgbClr val="FF0000"/>
            </a:solidFill>
            <a:latin typeface="ＭＳ Ｐゴシック"/>
          </a:endParaRPr>
        </a:p>
      </xdr:txBody>
    </xdr:sp>
    <xdr:clientData/>
  </xdr:oneCellAnchor>
  <xdr:twoCellAnchor>
    <xdr:from>
      <xdr:col>18</xdr:col>
      <xdr:colOff>73025</xdr:colOff>
      <xdr:row>7</xdr:row>
      <xdr:rowOff>69850</xdr:rowOff>
    </xdr:from>
    <xdr:to>
      <xdr:col>24</xdr:col>
      <xdr:colOff>581025</xdr:colOff>
      <xdr:row>9</xdr:row>
      <xdr:rowOff>44450</xdr:rowOff>
    </xdr:to>
    <xdr:sp macro="" textlink="">
      <xdr:nvSpPr>
        <xdr:cNvPr id="94" name="正方形/長方形 93"/>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593725</xdr:colOff>
      <xdr:row>7</xdr:row>
      <xdr:rowOff>133350</xdr:rowOff>
    </xdr:from>
    <xdr:to>
      <xdr:col>27</xdr:col>
      <xdr:colOff>60325</xdr:colOff>
      <xdr:row>9</xdr:row>
      <xdr:rowOff>44450</xdr:rowOff>
    </xdr:to>
    <xdr:sp macro="" textlink="">
      <xdr:nvSpPr>
        <xdr:cNvPr id="95" name="正方形/長方形 94"/>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8</xdr:row>
      <xdr:rowOff>152400</xdr:rowOff>
    </xdr:from>
    <xdr:to>
      <xdr:col>27</xdr:col>
      <xdr:colOff>60325</xdr:colOff>
      <xdr:row>10</xdr:row>
      <xdr:rowOff>63500</xdr:rowOff>
    </xdr:to>
    <xdr:sp macro="" textlink="">
      <xdr:nvSpPr>
        <xdr:cNvPr id="96" name="正方形/長方形 95"/>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16/19</a:t>
          </a:r>
          <a:endParaRPr kumimoji="1" lang="ja-JP" altLang="en-US" sz="1200" b="1" i="1">
            <a:solidFill>
              <a:srgbClr val="4080FF"/>
            </a:solidFill>
            <a:latin typeface="ＭＳ Ｐゴシック"/>
          </a:endParaRPr>
        </a:p>
      </xdr:txBody>
    </xdr:sp>
    <xdr:clientData/>
  </xdr:twoCellAnchor>
  <xdr:twoCellAnchor>
    <xdr:from>
      <xdr:col>27</xdr:col>
      <xdr:colOff>314325</xdr:colOff>
      <xdr:row>7</xdr:row>
      <xdr:rowOff>133350</xdr:rowOff>
    </xdr:from>
    <xdr:to>
      <xdr:col>29</xdr:col>
      <xdr:colOff>466725</xdr:colOff>
      <xdr:row>9</xdr:row>
      <xdr:rowOff>44450</xdr:rowOff>
    </xdr:to>
    <xdr:sp macro="" textlink="">
      <xdr:nvSpPr>
        <xdr:cNvPr id="97" name="正方形/長方形 96"/>
        <xdr:cNvSpPr/>
      </xdr:nvSpPr>
      <xdr:spPr>
        <a:xfrm>
          <a:off x="18859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8</xdr:row>
      <xdr:rowOff>152400</xdr:rowOff>
    </xdr:from>
    <xdr:to>
      <xdr:col>29</xdr:col>
      <xdr:colOff>466725</xdr:colOff>
      <xdr:row>10</xdr:row>
      <xdr:rowOff>63500</xdr:rowOff>
    </xdr:to>
    <xdr:sp macro="" textlink="">
      <xdr:nvSpPr>
        <xdr:cNvPr id="98" name="正方形/長方形 97"/>
        <xdr:cNvSpPr/>
      </xdr:nvSpPr>
      <xdr:spPr>
        <a:xfrm>
          <a:off x="18859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a:t>
          </a:r>
          <a:endParaRPr kumimoji="1" lang="ja-JP" altLang="en-US" sz="1200" b="1" i="1">
            <a:solidFill>
              <a:srgbClr val="4080FF"/>
            </a:solidFill>
            <a:latin typeface="ＭＳ Ｐゴシック"/>
          </a:endParaRPr>
        </a:p>
      </xdr:txBody>
    </xdr:sp>
    <xdr:clientData/>
  </xdr:twoCellAnchor>
  <xdr:twoCellAnchor>
    <xdr:from>
      <xdr:col>18</xdr:col>
      <xdr:colOff>73025</xdr:colOff>
      <xdr:row>10</xdr:row>
      <xdr:rowOff>127000</xdr:rowOff>
    </xdr:from>
    <xdr:to>
      <xdr:col>24</xdr:col>
      <xdr:colOff>581025</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33</xdr:col>
      <xdr:colOff>136525</xdr:colOff>
      <xdr:row>24</xdr:row>
      <xdr:rowOff>12700</xdr:rowOff>
    </xdr:to>
    <xdr:sp macro="" textlink="">
      <xdr:nvSpPr>
        <xdr:cNvPr id="100" name="正方形/長方形 99"/>
        <xdr:cNvSpPr/>
      </xdr:nvSpPr>
      <xdr:spPr>
        <a:xfrm>
          <a:off x="174625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10</xdr:row>
      <xdr:rowOff>127000</xdr:rowOff>
    </xdr:from>
    <xdr:to>
      <xdr:col>30</xdr:col>
      <xdr:colOff>669925</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390525</xdr:colOff>
      <xdr:row>12</xdr:row>
      <xdr:rowOff>101600</xdr:rowOff>
    </xdr:from>
    <xdr:to>
      <xdr:col>32</xdr:col>
      <xdr:colOff>669925</xdr:colOff>
      <xdr:row>23</xdr:row>
      <xdr:rowOff>120650</xdr:rowOff>
    </xdr:to>
    <xdr:sp macro="" textlink="" fLocksText="0">
      <xdr:nvSpPr>
        <xdr:cNvPr id="102" name="テキスト ボックス 101"/>
        <xdr:cNvSpPr txBox="1"/>
      </xdr:nvSpPr>
      <xdr:spPr>
        <a:xfrm>
          <a:off x="175641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内部管理経費の削減を図る一方、業務の効率化を進める中で、民間への外部委託等化を図っているところであるが、類似団体平均と比較すると高い水準となっている。</a:t>
          </a:r>
          <a:endParaRPr lang="ja-JP" altLang="ja-JP" sz="1400">
            <a:effectLst/>
          </a:endParaRPr>
        </a:p>
        <a:p>
          <a:r>
            <a:rPr kumimoji="1" lang="ja-JP" altLang="ja-JP" sz="1100">
              <a:solidFill>
                <a:schemeClr val="dk1"/>
              </a:solidFill>
              <a:effectLst/>
              <a:latin typeface="+mn-lt"/>
              <a:ea typeface="+mn-ea"/>
              <a:cs typeface="+mn-cs"/>
            </a:rPr>
            <a:t>　平成２５年１１月に策定した岡山県行財政経営指針の基本理念の一つである「コスト意識」の視点を持ち、今後も継続的に業務の見直しを行い、経費の削減を図る。</a:t>
          </a:r>
          <a:endParaRPr kumimoji="1" lang="ja-JP" altLang="en-US" sz="1300">
            <a:latin typeface="ＭＳ Ｐゴシック"/>
          </a:endParaRPr>
        </a:p>
      </xdr:txBody>
    </xdr:sp>
    <xdr:clientData/>
  </xdr:twoCellAnchor>
  <xdr:oneCellAnchor>
    <xdr:from>
      <xdr:col>18</xdr:col>
      <xdr:colOff>34925</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24</xdr:row>
      <xdr:rowOff>12700</xdr:rowOff>
    </xdr:from>
    <xdr:to>
      <xdr:col>24</xdr:col>
      <xdr:colOff>581025</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23</xdr:row>
      <xdr:rowOff>41927</xdr:rowOff>
    </xdr:from>
    <xdr:ext cx="762000" cy="259045"/>
    <xdr:sp macro="" textlink="">
      <xdr:nvSpPr>
        <xdr:cNvPr id="105" name="テキスト ボックス 104"/>
        <xdr:cNvSpPr txBox="1"/>
      </xdr:nvSpPr>
      <xdr:spPr>
        <a:xfrm>
          <a:off x="11684000" y="398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73025</xdr:colOff>
      <xdr:row>21</xdr:row>
      <xdr:rowOff>69850</xdr:rowOff>
    </xdr:from>
    <xdr:to>
      <xdr:col>24</xdr:col>
      <xdr:colOff>581025</xdr:colOff>
      <xdr:row>21</xdr:row>
      <xdr:rowOff>69850</xdr:rowOff>
    </xdr:to>
    <xdr:cxnSp macro="">
      <xdr:nvCxnSpPr>
        <xdr:cNvPr id="106" name="直線コネクタ 105"/>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20</xdr:row>
      <xdr:rowOff>99077</xdr:rowOff>
    </xdr:from>
    <xdr:ext cx="762000" cy="259045"/>
    <xdr:sp macro="" textlink="">
      <xdr:nvSpPr>
        <xdr:cNvPr id="107" name="テキスト ボックス 106"/>
        <xdr:cNvSpPr txBox="1"/>
      </xdr:nvSpPr>
      <xdr:spPr>
        <a:xfrm>
          <a:off x="11684000" y="352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18</xdr:col>
      <xdr:colOff>73025</xdr:colOff>
      <xdr:row>18</xdr:row>
      <xdr:rowOff>127000</xdr:rowOff>
    </xdr:from>
    <xdr:to>
      <xdr:col>24</xdr:col>
      <xdr:colOff>581025</xdr:colOff>
      <xdr:row>18</xdr:row>
      <xdr:rowOff>127000</xdr:rowOff>
    </xdr:to>
    <xdr:cxnSp macro="">
      <xdr:nvCxnSpPr>
        <xdr:cNvPr id="108" name="直線コネクタ 107"/>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17</xdr:row>
      <xdr:rowOff>156227</xdr:rowOff>
    </xdr:from>
    <xdr:ext cx="762000" cy="259045"/>
    <xdr:sp macro="" textlink="">
      <xdr:nvSpPr>
        <xdr:cNvPr id="109" name="テキスト ボックス 108"/>
        <xdr:cNvSpPr txBox="1"/>
      </xdr:nvSpPr>
      <xdr:spPr>
        <a:xfrm>
          <a:off x="11684000" y="307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16</xdr:row>
      <xdr:rowOff>12700</xdr:rowOff>
    </xdr:from>
    <xdr:to>
      <xdr:col>24</xdr:col>
      <xdr:colOff>581025</xdr:colOff>
      <xdr:row>16</xdr:row>
      <xdr:rowOff>12700</xdr:rowOff>
    </xdr:to>
    <xdr:cxnSp macro="">
      <xdr:nvCxnSpPr>
        <xdr:cNvPr id="110" name="直線コネクタ 109"/>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15</xdr:row>
      <xdr:rowOff>41927</xdr:rowOff>
    </xdr:from>
    <xdr:ext cx="762000" cy="259045"/>
    <xdr:sp macro="" textlink="">
      <xdr:nvSpPr>
        <xdr:cNvPr id="111" name="テキスト ボックス 110"/>
        <xdr:cNvSpPr txBox="1"/>
      </xdr:nvSpPr>
      <xdr:spPr>
        <a:xfrm>
          <a:off x="11684000" y="261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13</xdr:row>
      <xdr:rowOff>69850</xdr:rowOff>
    </xdr:from>
    <xdr:to>
      <xdr:col>24</xdr:col>
      <xdr:colOff>581025</xdr:colOff>
      <xdr:row>13</xdr:row>
      <xdr:rowOff>69850</xdr:rowOff>
    </xdr:to>
    <xdr:cxnSp macro="">
      <xdr:nvCxnSpPr>
        <xdr:cNvPr id="112" name="直線コネクタ 111"/>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12</xdr:row>
      <xdr:rowOff>99077</xdr:rowOff>
    </xdr:from>
    <xdr:ext cx="762000" cy="259045"/>
    <xdr:sp macro="" textlink="">
      <xdr:nvSpPr>
        <xdr:cNvPr id="113" name="テキスト ボックス 112"/>
        <xdr:cNvSpPr txBox="1"/>
      </xdr:nvSpPr>
      <xdr:spPr>
        <a:xfrm>
          <a:off x="11684000" y="215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10</xdr:row>
      <xdr:rowOff>127000</xdr:rowOff>
    </xdr:to>
    <xdr:cxnSp macro="">
      <xdr:nvCxnSpPr>
        <xdr:cNvPr id="114" name="直線コネクタ 113"/>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9</xdr:row>
      <xdr:rowOff>156227</xdr:rowOff>
    </xdr:from>
    <xdr:ext cx="762000" cy="259045"/>
    <xdr:sp macro="" textlink="">
      <xdr:nvSpPr>
        <xdr:cNvPr id="115" name="テキスト ボックス 114"/>
        <xdr:cNvSpPr txBox="1"/>
      </xdr:nvSpPr>
      <xdr:spPr>
        <a:xfrm>
          <a:off x="11684000" y="16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xdr:row>
      <xdr:rowOff>127000</xdr:rowOff>
    </xdr:from>
    <xdr:to>
      <xdr:col>24</xdr:col>
      <xdr:colOff>581025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15</xdr:row>
      <xdr:rowOff>1270</xdr:rowOff>
    </xdr:from>
    <xdr:to>
      <xdr:col>24</xdr:col>
      <xdr:colOff>22225</xdr:colOff>
      <xdr:row>21</xdr:row>
      <xdr:rowOff>115570</xdr:rowOff>
    </xdr:to>
    <xdr:cxnSp macro="">
      <xdr:nvCxnSpPr>
        <xdr:cNvPr id="117" name="直線コネクタ 116"/>
        <xdr:cNvCxnSpPr/>
      </xdr:nvCxnSpPr>
      <xdr:spPr>
        <a:xfrm flipV="1">
          <a:off x="16510000" y="257302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21</xdr:row>
      <xdr:rowOff>87647</xdr:rowOff>
    </xdr:from>
    <xdr:ext cx="762000" cy="259045"/>
    <xdr:sp macro="" textlink="">
      <xdr:nvSpPr>
        <xdr:cNvPr id="118"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a:t>
          </a:r>
          <a:endParaRPr kumimoji="1" lang="ja-JP" altLang="en-US" sz="1000" b="1">
            <a:latin typeface="ＭＳ Ｐゴシック"/>
          </a:endParaRPr>
        </a:p>
      </xdr:txBody>
    </xdr:sp>
    <xdr:clientData/>
  </xdr:oneCellAnchor>
  <xdr:twoCellAnchor>
    <xdr:from>
      <xdr:col>23</xdr:col>
      <xdr:colOff>619125</xdr:colOff>
      <xdr:row>21</xdr:row>
      <xdr:rowOff>115570</xdr:rowOff>
    </xdr:from>
    <xdr:to>
      <xdr:col>24</xdr:col>
      <xdr:colOff>111125</xdr:colOff>
      <xdr:row>21</xdr:row>
      <xdr:rowOff>115570</xdr:rowOff>
    </xdr:to>
    <xdr:cxnSp macro="">
      <xdr:nvCxnSpPr>
        <xdr:cNvPr id="119" name="直線コネクタ 118"/>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13</xdr:row>
      <xdr:rowOff>87647</xdr:rowOff>
    </xdr:from>
    <xdr:ext cx="762000" cy="259045"/>
    <xdr:sp macro="" textlink="">
      <xdr:nvSpPr>
        <xdr:cNvPr id="120" name="物件費最大値テキスト"/>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23</xdr:col>
      <xdr:colOff>619125</xdr:colOff>
      <xdr:row>15</xdr:row>
      <xdr:rowOff>1270</xdr:rowOff>
    </xdr:from>
    <xdr:to>
      <xdr:col>24</xdr:col>
      <xdr:colOff>111125</xdr:colOff>
      <xdr:row>15</xdr:row>
      <xdr:rowOff>1270</xdr:rowOff>
    </xdr:to>
    <xdr:cxnSp macro="">
      <xdr:nvCxnSpPr>
        <xdr:cNvPr id="121" name="直線コネクタ 120"/>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20</xdr:row>
      <xdr:rowOff>104140</xdr:rowOff>
    </xdr:from>
    <xdr:to>
      <xdr:col>24</xdr:col>
      <xdr:colOff>22225</xdr:colOff>
      <xdr:row>20</xdr:row>
      <xdr:rowOff>149860</xdr:rowOff>
    </xdr:to>
    <xdr:cxnSp macro="">
      <xdr:nvCxnSpPr>
        <xdr:cNvPr id="122" name="直線コネクタ 121"/>
        <xdr:cNvCxnSpPr/>
      </xdr:nvCxnSpPr>
      <xdr:spPr>
        <a:xfrm>
          <a:off x="15671800" y="35331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17</xdr:row>
      <xdr:rowOff>92727</xdr:rowOff>
    </xdr:from>
    <xdr:ext cx="762000" cy="259045"/>
    <xdr:sp macro="" textlink="">
      <xdr:nvSpPr>
        <xdr:cNvPr id="123" name="物件費平均値テキスト"/>
        <xdr:cNvSpPr txBox="1"/>
      </xdr:nvSpPr>
      <xdr:spPr>
        <a:xfrm>
          <a:off x="16598900" y="300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23</xdr:col>
      <xdr:colOff>657225</xdr:colOff>
      <xdr:row>18</xdr:row>
      <xdr:rowOff>76200</xdr:rowOff>
    </xdr:from>
    <xdr:to>
      <xdr:col>24</xdr:col>
      <xdr:colOff>73025</xdr:colOff>
      <xdr:row>19</xdr:row>
      <xdr:rowOff>6350</xdr:rowOff>
    </xdr:to>
    <xdr:sp macro="" textlink="">
      <xdr:nvSpPr>
        <xdr:cNvPr id="124" name="フローチャート : 判断 123"/>
        <xdr:cNvSpPr/>
      </xdr:nvSpPr>
      <xdr:spPr>
        <a:xfrm>
          <a:off x="16459200" y="316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20</xdr:row>
      <xdr:rowOff>104140</xdr:rowOff>
    </xdr:from>
    <xdr:to>
      <xdr:col>22</xdr:col>
      <xdr:colOff>555625</xdr:colOff>
      <xdr:row>20</xdr:row>
      <xdr:rowOff>104140</xdr:rowOff>
    </xdr:to>
    <xdr:cxnSp macro="">
      <xdr:nvCxnSpPr>
        <xdr:cNvPr id="125" name="直線コネクタ 124"/>
        <xdr:cNvCxnSpPr/>
      </xdr:nvCxnSpPr>
      <xdr:spPr>
        <a:xfrm>
          <a:off x="14782800" y="3533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19</xdr:row>
      <xdr:rowOff>41910</xdr:rowOff>
    </xdr:from>
    <xdr:to>
      <xdr:col>22</xdr:col>
      <xdr:colOff>606425</xdr:colOff>
      <xdr:row>19</xdr:row>
      <xdr:rowOff>143510</xdr:rowOff>
    </xdr:to>
    <xdr:sp macro="" textlink="">
      <xdr:nvSpPr>
        <xdr:cNvPr id="126" name="フローチャート : 判断 125"/>
        <xdr:cNvSpPr/>
      </xdr:nvSpPr>
      <xdr:spPr>
        <a:xfrm>
          <a:off x="15621000" y="329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17</xdr:row>
      <xdr:rowOff>153687</xdr:rowOff>
    </xdr:from>
    <xdr:ext cx="736600" cy="259045"/>
    <xdr:sp macro="" textlink="">
      <xdr:nvSpPr>
        <xdr:cNvPr id="127" name="テキスト ボックス 126"/>
        <xdr:cNvSpPr txBox="1"/>
      </xdr:nvSpPr>
      <xdr:spPr>
        <a:xfrm>
          <a:off x="15290800" y="30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20</xdr:col>
      <xdr:colOff>149225</xdr:colOff>
      <xdr:row>20</xdr:row>
      <xdr:rowOff>104140</xdr:rowOff>
    </xdr:from>
    <xdr:to>
      <xdr:col>21</xdr:col>
      <xdr:colOff>352425</xdr:colOff>
      <xdr:row>20</xdr:row>
      <xdr:rowOff>149860</xdr:rowOff>
    </xdr:to>
    <xdr:cxnSp macro="">
      <xdr:nvCxnSpPr>
        <xdr:cNvPr id="128" name="直線コネクタ 127"/>
        <xdr:cNvCxnSpPr/>
      </xdr:nvCxnSpPr>
      <xdr:spPr>
        <a:xfrm flipV="1">
          <a:off x="13893800" y="3533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19</xdr:row>
      <xdr:rowOff>133350</xdr:rowOff>
    </xdr:from>
    <xdr:to>
      <xdr:col>21</xdr:col>
      <xdr:colOff>403225</xdr:colOff>
      <xdr:row>20</xdr:row>
      <xdr:rowOff>63500</xdr:rowOff>
    </xdr:to>
    <xdr:sp macro="" textlink="">
      <xdr:nvSpPr>
        <xdr:cNvPr id="129" name="フローチャート : 判断 128"/>
        <xdr:cNvSpPr/>
      </xdr:nvSpPr>
      <xdr:spPr>
        <a:xfrm>
          <a:off x="14732000" y="339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18</xdr:row>
      <xdr:rowOff>73677</xdr:rowOff>
    </xdr:from>
    <xdr:ext cx="762000" cy="259045"/>
    <xdr:sp macro="" textlink="">
      <xdr:nvSpPr>
        <xdr:cNvPr id="130" name="テキスト ボックス 129"/>
        <xdr:cNvSpPr txBox="1"/>
      </xdr:nvSpPr>
      <xdr:spPr>
        <a:xfrm>
          <a:off x="14401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18</xdr:col>
      <xdr:colOff>631825</xdr:colOff>
      <xdr:row>20</xdr:row>
      <xdr:rowOff>104140</xdr:rowOff>
    </xdr:from>
    <xdr:to>
      <xdr:col>20</xdr:col>
      <xdr:colOff>149225</xdr:colOff>
      <xdr:row>20</xdr:row>
      <xdr:rowOff>149860</xdr:rowOff>
    </xdr:to>
    <xdr:cxnSp macro="">
      <xdr:nvCxnSpPr>
        <xdr:cNvPr id="131" name="直線コネクタ 130"/>
        <xdr:cNvCxnSpPr/>
      </xdr:nvCxnSpPr>
      <xdr:spPr>
        <a:xfrm>
          <a:off x="13004800" y="3533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19</xdr:row>
      <xdr:rowOff>133350</xdr:rowOff>
    </xdr:from>
    <xdr:to>
      <xdr:col>20</xdr:col>
      <xdr:colOff>200025</xdr:colOff>
      <xdr:row>20</xdr:row>
      <xdr:rowOff>63500</xdr:rowOff>
    </xdr:to>
    <xdr:sp macro="" textlink="">
      <xdr:nvSpPr>
        <xdr:cNvPr id="132" name="フローチャート : 判断 131"/>
        <xdr:cNvSpPr/>
      </xdr:nvSpPr>
      <xdr:spPr>
        <a:xfrm>
          <a:off x="13843000" y="339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18</xdr:row>
      <xdr:rowOff>73677</xdr:rowOff>
    </xdr:from>
    <xdr:ext cx="762000" cy="259045"/>
    <xdr:sp macro="" textlink="">
      <xdr:nvSpPr>
        <xdr:cNvPr id="133" name="テキスト ボックス 132"/>
        <xdr:cNvSpPr txBox="1"/>
      </xdr:nvSpPr>
      <xdr:spPr>
        <a:xfrm>
          <a:off x="13512800" y="315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twoCellAnchor>
    <xdr:from>
      <xdr:col>18</xdr:col>
      <xdr:colOff>581025</xdr:colOff>
      <xdr:row>19</xdr:row>
      <xdr:rowOff>41910</xdr:rowOff>
    </xdr:from>
    <xdr:to>
      <xdr:col>18</xdr:col>
      <xdr:colOff>682625</xdr:colOff>
      <xdr:row>19</xdr:row>
      <xdr:rowOff>143510</xdr:rowOff>
    </xdr:to>
    <xdr:sp macro="" textlink="">
      <xdr:nvSpPr>
        <xdr:cNvPr id="134" name="フローチャート : 判断 133"/>
        <xdr:cNvSpPr/>
      </xdr:nvSpPr>
      <xdr:spPr>
        <a:xfrm>
          <a:off x="12954000" y="329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17</xdr:row>
      <xdr:rowOff>153687</xdr:rowOff>
    </xdr:from>
    <xdr:ext cx="762000" cy="259045"/>
    <xdr:sp macro="" textlink="">
      <xdr:nvSpPr>
        <xdr:cNvPr id="135" name="テキスト ボックス 134"/>
        <xdr:cNvSpPr txBox="1"/>
      </xdr:nvSpPr>
      <xdr:spPr>
        <a:xfrm>
          <a:off x="12623800" y="30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oneCellAnchor>
    <xdr:from>
      <xdr:col>23</xdr:col>
      <xdr:colOff>492125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339725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136525</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619125</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415925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657225</xdr:colOff>
      <xdr:row>20</xdr:row>
      <xdr:rowOff>99060</xdr:rowOff>
    </xdr:from>
    <xdr:to>
      <xdr:col>24</xdr:col>
      <xdr:colOff>73025</xdr:colOff>
      <xdr:row>21</xdr:row>
      <xdr:rowOff>29210</xdr:rowOff>
    </xdr:to>
    <xdr:sp macro="" textlink="">
      <xdr:nvSpPr>
        <xdr:cNvPr id="141" name="円/楕円 140"/>
        <xdr:cNvSpPr/>
      </xdr:nvSpPr>
      <xdr:spPr>
        <a:xfrm>
          <a:off x="16459200" y="35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20</xdr:row>
      <xdr:rowOff>71137</xdr:rowOff>
    </xdr:from>
    <xdr:ext cx="762000" cy="259045"/>
    <xdr:sp macro="" textlink="">
      <xdr:nvSpPr>
        <xdr:cNvPr id="142" name="物件費該当値テキスト"/>
        <xdr:cNvSpPr txBox="1"/>
      </xdr:nvSpPr>
      <xdr:spPr>
        <a:xfrm>
          <a:off x="16598900" y="350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22</xdr:col>
      <xdr:colOff>504825</xdr:colOff>
      <xdr:row>20</xdr:row>
      <xdr:rowOff>53340</xdr:rowOff>
    </xdr:from>
    <xdr:to>
      <xdr:col>22</xdr:col>
      <xdr:colOff>606425</xdr:colOff>
      <xdr:row>20</xdr:row>
      <xdr:rowOff>154940</xdr:rowOff>
    </xdr:to>
    <xdr:sp macro="" textlink="">
      <xdr:nvSpPr>
        <xdr:cNvPr id="143" name="円/楕円 142"/>
        <xdr:cNvSpPr/>
      </xdr:nvSpPr>
      <xdr:spPr>
        <a:xfrm>
          <a:off x="15621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20</xdr:row>
      <xdr:rowOff>139717</xdr:rowOff>
    </xdr:from>
    <xdr:ext cx="736600" cy="259045"/>
    <xdr:sp macro="" textlink="">
      <xdr:nvSpPr>
        <xdr:cNvPr id="144" name="テキスト ボックス 143"/>
        <xdr:cNvSpPr txBox="1"/>
      </xdr:nvSpPr>
      <xdr:spPr>
        <a:xfrm>
          <a:off x="15290800" y="356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21</xdr:col>
      <xdr:colOff>301625</xdr:colOff>
      <xdr:row>20</xdr:row>
      <xdr:rowOff>53340</xdr:rowOff>
    </xdr:from>
    <xdr:to>
      <xdr:col>21</xdr:col>
      <xdr:colOff>403225</xdr:colOff>
      <xdr:row>20</xdr:row>
      <xdr:rowOff>154940</xdr:rowOff>
    </xdr:to>
    <xdr:sp macro="" textlink="">
      <xdr:nvSpPr>
        <xdr:cNvPr id="145" name="円/楕円 144"/>
        <xdr:cNvSpPr/>
      </xdr:nvSpPr>
      <xdr:spPr>
        <a:xfrm>
          <a:off x="14732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20</xdr:row>
      <xdr:rowOff>139717</xdr:rowOff>
    </xdr:from>
    <xdr:ext cx="762000" cy="259045"/>
    <xdr:sp macro="" textlink="">
      <xdr:nvSpPr>
        <xdr:cNvPr id="146" name="テキスト ボックス 145"/>
        <xdr:cNvSpPr txBox="1"/>
      </xdr:nvSpPr>
      <xdr:spPr>
        <a:xfrm>
          <a:off x="14401800" y="356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20</xdr:col>
      <xdr:colOff>98425</xdr:colOff>
      <xdr:row>20</xdr:row>
      <xdr:rowOff>99060</xdr:rowOff>
    </xdr:from>
    <xdr:to>
      <xdr:col>20</xdr:col>
      <xdr:colOff>200025</xdr:colOff>
      <xdr:row>21</xdr:row>
      <xdr:rowOff>29210</xdr:rowOff>
    </xdr:to>
    <xdr:sp macro="" textlink="">
      <xdr:nvSpPr>
        <xdr:cNvPr id="147" name="円/楕円 146"/>
        <xdr:cNvSpPr/>
      </xdr:nvSpPr>
      <xdr:spPr>
        <a:xfrm>
          <a:off x="13843000" y="352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21</xdr:row>
      <xdr:rowOff>13987</xdr:rowOff>
    </xdr:from>
    <xdr:ext cx="762000" cy="259045"/>
    <xdr:sp macro="" textlink="">
      <xdr:nvSpPr>
        <xdr:cNvPr id="148" name="テキスト ボックス 147"/>
        <xdr:cNvSpPr txBox="1"/>
      </xdr:nvSpPr>
      <xdr:spPr>
        <a:xfrm>
          <a:off x="13512800" y="361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18</xdr:col>
      <xdr:colOff>581025</xdr:colOff>
      <xdr:row>20</xdr:row>
      <xdr:rowOff>53340</xdr:rowOff>
    </xdr:from>
    <xdr:to>
      <xdr:col>18</xdr:col>
      <xdr:colOff>682625</xdr:colOff>
      <xdr:row>20</xdr:row>
      <xdr:rowOff>154940</xdr:rowOff>
    </xdr:to>
    <xdr:sp macro="" textlink="">
      <xdr:nvSpPr>
        <xdr:cNvPr id="149" name="円/楕円 148"/>
        <xdr:cNvSpPr/>
      </xdr:nvSpPr>
      <xdr:spPr>
        <a:xfrm>
          <a:off x="12954000" y="348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20</xdr:row>
      <xdr:rowOff>139717</xdr:rowOff>
    </xdr:from>
    <xdr:ext cx="762000" cy="259045"/>
    <xdr:sp macro="" textlink="">
      <xdr:nvSpPr>
        <xdr:cNvPr id="150" name="テキスト ボックス 149"/>
        <xdr:cNvSpPr txBox="1"/>
      </xdr:nvSpPr>
      <xdr:spPr>
        <a:xfrm>
          <a:off x="12623800" y="356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10</xdr:col>
      <xdr:colOff>307975</xdr:colOff>
      <xdr:row>47</xdr:row>
      <xdr:rowOff>133350</xdr:rowOff>
    </xdr:from>
    <xdr:to>
      <xdr:col>12</xdr:col>
      <xdr:colOff>460375</xdr:colOff>
      <xdr:row>49</xdr:row>
      <xdr:rowOff>44450</xdr:rowOff>
    </xdr:to>
    <xdr:sp macro="" textlink="">
      <xdr:nvSpPr>
        <xdr:cNvPr id="154" name="正方形/長方形 153"/>
        <xdr:cNvSpPr/>
      </xdr:nvSpPr>
      <xdr:spPr>
        <a:xfrm>
          <a:off x="7175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48</xdr:row>
      <xdr:rowOff>152400</xdr:rowOff>
    </xdr:from>
    <xdr:to>
      <xdr:col>12</xdr:col>
      <xdr:colOff>460375</xdr:colOff>
      <xdr:row>50</xdr:row>
      <xdr:rowOff>63500</xdr:rowOff>
    </xdr:to>
    <xdr:sp macro="" textlink="">
      <xdr:nvSpPr>
        <xdr:cNvPr id="155" name="正方形/長方形 154"/>
        <xdr:cNvSpPr/>
      </xdr:nvSpPr>
      <xdr:spPr>
        <a:xfrm>
          <a:off x="7175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6" name="正方形/長方形 155"/>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16</xdr:col>
      <xdr:colOff>130175</xdr:colOff>
      <xdr:row>64</xdr:row>
      <xdr:rowOff>12700</xdr:rowOff>
    </xdr:to>
    <xdr:sp macro="" textlink="">
      <xdr:nvSpPr>
        <xdr:cNvPr id="157" name="正方形/長方形 156"/>
        <xdr:cNvSpPr/>
      </xdr:nvSpPr>
      <xdr:spPr>
        <a:xfrm>
          <a:off x="5778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8" name="正方形/長方形 157"/>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384175</xdr:colOff>
      <xdr:row>52</xdr:row>
      <xdr:rowOff>101600</xdr:rowOff>
    </xdr:from>
    <xdr:to>
      <xdr:col>15</xdr:col>
      <xdr:colOff>663575</xdr:colOff>
      <xdr:row>63</xdr:row>
      <xdr:rowOff>120650</xdr:rowOff>
    </xdr:to>
    <xdr:sp macro="" textlink="" fLocksText="0">
      <xdr:nvSpPr>
        <xdr:cNvPr id="159" name="テキスト ボックス 158"/>
        <xdr:cNvSpPr txBox="1"/>
      </xdr:nvSpPr>
      <xdr:spPr>
        <a:xfrm>
          <a:off x="5880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ja-JP" altLang="en-US" sz="1100">
              <a:solidFill>
                <a:schemeClr val="dk1"/>
              </a:solidFill>
              <a:effectLst/>
              <a:latin typeface="+mn-lt"/>
              <a:ea typeface="+mn-ea"/>
              <a:cs typeface="+mn-cs"/>
            </a:rPr>
            <a:t>平均</a:t>
          </a:r>
          <a:r>
            <a:rPr kumimoji="1" lang="ja-JP" altLang="ja-JP" sz="1100">
              <a:solidFill>
                <a:schemeClr val="dk1"/>
              </a:solidFill>
              <a:effectLst/>
              <a:latin typeface="+mn-lt"/>
              <a:ea typeface="+mn-ea"/>
              <a:cs typeface="+mn-cs"/>
            </a:rPr>
            <a:t>と比較すると低いものの、社会保障関係費については、高齢化等の進展により医療や介護に係る費用が増加傾向にあり、今後も増加が見込まれている。</a:t>
          </a:r>
          <a:endParaRPr lang="ja-JP" altLang="ja-JP" sz="1400">
            <a:effectLst/>
          </a:endParaRPr>
        </a:p>
        <a:p>
          <a:r>
            <a:rPr kumimoji="1" lang="ja-JP" altLang="ja-JP" sz="1100">
              <a:solidFill>
                <a:schemeClr val="dk1"/>
              </a:solidFill>
              <a:effectLst/>
              <a:latin typeface="+mn-lt"/>
              <a:ea typeface="+mn-ea"/>
              <a:cs typeface="+mn-cs"/>
            </a:rPr>
            <a:t>　国の動向も注視しつつ、岡山県行財政経営指針に基づき、健康寿命の延伸や在宅医療の推進などにより、医療費の適正化を図り、社会保障関係費の適切な水準を維持する必要がある。</a:t>
          </a:r>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0" name="テキスト ボックス 159"/>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1" name="直線コネクタ 160"/>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41927</xdr:rowOff>
    </xdr:from>
    <xdr:ext cx="762000" cy="259045"/>
    <xdr:sp macro="" textlink="">
      <xdr:nvSpPr>
        <xdr:cNvPr id="162" name="テキスト ボックス 161"/>
        <xdr:cNvSpPr txBox="1"/>
      </xdr:nvSpPr>
      <xdr:spPr>
        <a:xfrm>
          <a:off x="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3" name="直線コネクタ 162"/>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3827</xdr:rowOff>
    </xdr:from>
    <xdr:ext cx="762000" cy="259045"/>
    <xdr:sp macro="" textlink="">
      <xdr:nvSpPr>
        <xdr:cNvPr id="164" name="テキスト ボックス 163"/>
        <xdr:cNvSpPr txBox="1"/>
      </xdr:nvSpPr>
      <xdr:spPr>
        <a:xfrm>
          <a:off x="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5" name="直線コネクタ 164"/>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137177</xdr:rowOff>
    </xdr:from>
    <xdr:ext cx="762000" cy="259045"/>
    <xdr:sp macro="" textlink="">
      <xdr:nvSpPr>
        <xdr:cNvPr id="166" name="テキスト ボックス 165"/>
        <xdr:cNvSpPr txBox="1"/>
      </xdr:nvSpPr>
      <xdr:spPr>
        <a:xfrm>
          <a:off x="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7" name="直線コネクタ 166"/>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99077</xdr:rowOff>
    </xdr:from>
    <xdr:ext cx="762000" cy="259045"/>
    <xdr:sp macro="" textlink="">
      <xdr:nvSpPr>
        <xdr:cNvPr id="168" name="テキスト ボックス 167"/>
        <xdr:cNvSpPr txBox="1"/>
      </xdr:nvSpPr>
      <xdr:spPr>
        <a:xfrm>
          <a:off x="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69" name="直線コネクタ 168"/>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54</xdr:row>
      <xdr:rowOff>60977</xdr:rowOff>
    </xdr:from>
    <xdr:ext cx="762000" cy="259045"/>
    <xdr:sp macro="" textlink="">
      <xdr:nvSpPr>
        <xdr:cNvPr id="170" name="テキスト ボックス 169"/>
        <xdr:cNvSpPr txBox="1"/>
      </xdr:nvSpPr>
      <xdr:spPr>
        <a:xfrm>
          <a:off x="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1" name="直線コネクタ 170"/>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52</xdr:row>
      <xdr:rowOff>22877</xdr:rowOff>
    </xdr:from>
    <xdr:ext cx="762000" cy="259045"/>
    <xdr:sp macro="" textlink="">
      <xdr:nvSpPr>
        <xdr:cNvPr id="172" name="テキスト ボックス 171"/>
        <xdr:cNvSpPr txBox="1"/>
      </xdr:nvSpPr>
      <xdr:spPr>
        <a:xfrm>
          <a:off x="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3" name="直線コネクタ 172"/>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49</xdr:row>
      <xdr:rowOff>156227</xdr:rowOff>
    </xdr:from>
    <xdr:ext cx="762000" cy="259045"/>
    <xdr:sp macro="" textlink="">
      <xdr:nvSpPr>
        <xdr:cNvPr id="174" name="テキスト ボックス 173"/>
        <xdr:cNvSpPr txBox="1"/>
      </xdr:nvSpPr>
      <xdr:spPr>
        <a:xfrm>
          <a:off x="0" y="855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5"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69850</xdr:rowOff>
    </xdr:from>
    <xdr:to>
      <xdr:col>7</xdr:col>
      <xdr:colOff>15875</xdr:colOff>
      <xdr:row>60</xdr:row>
      <xdr:rowOff>50800</xdr:rowOff>
    </xdr:to>
    <xdr:cxnSp macro="">
      <xdr:nvCxnSpPr>
        <xdr:cNvPr id="176" name="直線コネクタ 175"/>
        <xdr:cNvCxnSpPr/>
      </xdr:nvCxnSpPr>
      <xdr:spPr>
        <a:xfrm flipV="1">
          <a:off x="4826000" y="915670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77"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78" name="直線コネクタ 177"/>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156227</xdr:rowOff>
    </xdr:from>
    <xdr:ext cx="762000" cy="259045"/>
    <xdr:sp macro="" textlink="">
      <xdr:nvSpPr>
        <xdr:cNvPr id="179"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6</xdr:col>
      <xdr:colOff>612775</xdr:colOff>
      <xdr:row>53</xdr:row>
      <xdr:rowOff>69850</xdr:rowOff>
    </xdr:from>
    <xdr:to>
      <xdr:col>7</xdr:col>
      <xdr:colOff>104775</xdr:colOff>
      <xdr:row>53</xdr:row>
      <xdr:rowOff>69850</xdr:rowOff>
    </xdr:to>
    <xdr:cxnSp macro="">
      <xdr:nvCxnSpPr>
        <xdr:cNvPr id="180" name="直線コネクタ 179"/>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107950</xdr:rowOff>
    </xdr:from>
    <xdr:to>
      <xdr:col>7</xdr:col>
      <xdr:colOff>15875</xdr:colOff>
      <xdr:row>53</xdr:row>
      <xdr:rowOff>146050</xdr:rowOff>
    </xdr:to>
    <xdr:cxnSp macro="">
      <xdr:nvCxnSpPr>
        <xdr:cNvPr id="181" name="直線コネクタ 180"/>
        <xdr:cNvCxnSpPr/>
      </xdr:nvCxnSpPr>
      <xdr:spPr>
        <a:xfrm flipV="1">
          <a:off x="3987800" y="9194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10177</xdr:rowOff>
    </xdr:from>
    <xdr:ext cx="762000" cy="259045"/>
    <xdr:sp macro="" textlink="">
      <xdr:nvSpPr>
        <xdr:cNvPr id="182" name="扶助費平均値テキスト"/>
        <xdr:cNvSpPr txBox="1"/>
      </xdr:nvSpPr>
      <xdr:spPr>
        <a:xfrm>
          <a:off x="4914900" y="926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38100</xdr:rowOff>
    </xdr:from>
    <xdr:to>
      <xdr:col>7</xdr:col>
      <xdr:colOff>66675</xdr:colOff>
      <xdr:row>54</xdr:row>
      <xdr:rowOff>139700</xdr:rowOff>
    </xdr:to>
    <xdr:sp macro="" textlink="">
      <xdr:nvSpPr>
        <xdr:cNvPr id="183" name="フローチャート : 判断 182"/>
        <xdr:cNvSpPr/>
      </xdr:nvSpPr>
      <xdr:spPr>
        <a:xfrm>
          <a:off x="47752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146050</xdr:rowOff>
    </xdr:from>
    <xdr:to>
      <xdr:col>5</xdr:col>
      <xdr:colOff>549275</xdr:colOff>
      <xdr:row>53</xdr:row>
      <xdr:rowOff>146050</xdr:rowOff>
    </xdr:to>
    <xdr:cxnSp macro="">
      <xdr:nvCxnSpPr>
        <xdr:cNvPr id="184" name="直線コネクタ 183"/>
        <xdr:cNvCxnSpPr/>
      </xdr:nvCxnSpPr>
      <xdr:spPr>
        <a:xfrm>
          <a:off x="3098800" y="9232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53</xdr:row>
      <xdr:rowOff>133350</xdr:rowOff>
    </xdr:from>
    <xdr:to>
      <xdr:col>5</xdr:col>
      <xdr:colOff>600075</xdr:colOff>
      <xdr:row>54</xdr:row>
      <xdr:rowOff>63500</xdr:rowOff>
    </xdr:to>
    <xdr:sp macro="" textlink="">
      <xdr:nvSpPr>
        <xdr:cNvPr id="185" name="フローチャート : 判断 184"/>
        <xdr:cNvSpPr/>
      </xdr:nvSpPr>
      <xdr:spPr>
        <a:xfrm>
          <a:off x="3937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48277</xdr:rowOff>
    </xdr:from>
    <xdr:ext cx="736600" cy="259045"/>
    <xdr:sp macro="" textlink="">
      <xdr:nvSpPr>
        <xdr:cNvPr id="186" name="テキスト ボックス 185"/>
        <xdr:cNvSpPr txBox="1"/>
      </xdr:nvSpPr>
      <xdr:spPr>
        <a:xfrm>
          <a:off x="3606800" y="9306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146050</xdr:rowOff>
    </xdr:from>
    <xdr:to>
      <xdr:col>4</xdr:col>
      <xdr:colOff>346075</xdr:colOff>
      <xdr:row>54</xdr:row>
      <xdr:rowOff>12700</xdr:rowOff>
    </xdr:to>
    <xdr:cxnSp macro="">
      <xdr:nvCxnSpPr>
        <xdr:cNvPr id="187" name="直線コネクタ 186"/>
        <xdr:cNvCxnSpPr/>
      </xdr:nvCxnSpPr>
      <xdr:spPr>
        <a:xfrm flipV="1">
          <a:off x="2209800" y="9232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0</xdr:rowOff>
    </xdr:from>
    <xdr:to>
      <xdr:col>4</xdr:col>
      <xdr:colOff>396875</xdr:colOff>
      <xdr:row>54</xdr:row>
      <xdr:rowOff>101600</xdr:rowOff>
    </xdr:to>
    <xdr:sp macro="" textlink="">
      <xdr:nvSpPr>
        <xdr:cNvPr id="188" name="フローチャート : 判断 187"/>
        <xdr:cNvSpPr/>
      </xdr:nvSpPr>
      <xdr:spPr>
        <a:xfrm>
          <a:off x="3048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86377</xdr:rowOff>
    </xdr:from>
    <xdr:ext cx="762000" cy="259045"/>
    <xdr:sp macro="" textlink="">
      <xdr:nvSpPr>
        <xdr:cNvPr id="189" name="テキスト ボックス 188"/>
        <xdr:cNvSpPr txBox="1"/>
      </xdr:nvSpPr>
      <xdr:spPr>
        <a:xfrm>
          <a:off x="2717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12700</xdr:rowOff>
    </xdr:from>
    <xdr:to>
      <xdr:col>3</xdr:col>
      <xdr:colOff>142875</xdr:colOff>
      <xdr:row>54</xdr:row>
      <xdr:rowOff>50800</xdr:rowOff>
    </xdr:to>
    <xdr:cxnSp macro="">
      <xdr:nvCxnSpPr>
        <xdr:cNvPr id="190" name="直線コネクタ 189"/>
        <xdr:cNvCxnSpPr/>
      </xdr:nvCxnSpPr>
      <xdr:spPr>
        <a:xfrm flipV="1">
          <a:off x="1320800" y="9271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0</xdr:rowOff>
    </xdr:from>
    <xdr:to>
      <xdr:col>3</xdr:col>
      <xdr:colOff>193675</xdr:colOff>
      <xdr:row>54</xdr:row>
      <xdr:rowOff>101600</xdr:rowOff>
    </xdr:to>
    <xdr:sp macro="" textlink="">
      <xdr:nvSpPr>
        <xdr:cNvPr id="191" name="フローチャート : 判断 190"/>
        <xdr:cNvSpPr/>
      </xdr:nvSpPr>
      <xdr:spPr>
        <a:xfrm>
          <a:off x="2159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86377</xdr:rowOff>
    </xdr:from>
    <xdr:ext cx="762000" cy="259045"/>
    <xdr:sp macro="" textlink="">
      <xdr:nvSpPr>
        <xdr:cNvPr id="192" name="テキスト ボックス 191"/>
        <xdr:cNvSpPr txBox="1"/>
      </xdr:nvSpPr>
      <xdr:spPr>
        <a:xfrm>
          <a:off x="1828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193" name="フローチャート : 判断 192"/>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162577</xdr:rowOff>
    </xdr:from>
    <xdr:ext cx="762000" cy="259045"/>
    <xdr:sp macro="" textlink="">
      <xdr:nvSpPr>
        <xdr:cNvPr id="194" name="テキスト ボックス 193"/>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5" name="テキスト ボックス 194"/>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6" name="テキスト ボックス 195"/>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7" name="テキスト ボックス 196"/>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8" name="テキスト ボックス 197"/>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199" name="テキスト ボックス 198"/>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53</xdr:row>
      <xdr:rowOff>57150</xdr:rowOff>
    </xdr:from>
    <xdr:to>
      <xdr:col>7</xdr:col>
      <xdr:colOff>66675</xdr:colOff>
      <xdr:row>53</xdr:row>
      <xdr:rowOff>158750</xdr:rowOff>
    </xdr:to>
    <xdr:sp macro="" textlink="">
      <xdr:nvSpPr>
        <xdr:cNvPr id="200" name="円/楕円 199"/>
        <xdr:cNvSpPr/>
      </xdr:nvSpPr>
      <xdr:spPr>
        <a:xfrm>
          <a:off x="47752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137177</xdr:rowOff>
    </xdr:from>
    <xdr:ext cx="762000" cy="259045"/>
    <xdr:sp macro="" textlink="">
      <xdr:nvSpPr>
        <xdr:cNvPr id="201" name="扶助費該当値テキスト"/>
        <xdr:cNvSpPr txBox="1"/>
      </xdr:nvSpPr>
      <xdr:spPr>
        <a:xfrm>
          <a:off x="4914900" y="905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95250</xdr:rowOff>
    </xdr:from>
    <xdr:to>
      <xdr:col>5</xdr:col>
      <xdr:colOff>600075</xdr:colOff>
      <xdr:row>54</xdr:row>
      <xdr:rowOff>25400</xdr:rowOff>
    </xdr:to>
    <xdr:sp macro="" textlink="">
      <xdr:nvSpPr>
        <xdr:cNvPr id="202" name="円/楕円 201"/>
        <xdr:cNvSpPr/>
      </xdr:nvSpPr>
      <xdr:spPr>
        <a:xfrm>
          <a:off x="3937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35577</xdr:rowOff>
    </xdr:from>
    <xdr:ext cx="736600" cy="259045"/>
    <xdr:sp macro="" textlink="">
      <xdr:nvSpPr>
        <xdr:cNvPr id="203" name="テキスト ボックス 202"/>
        <xdr:cNvSpPr txBox="1"/>
      </xdr:nvSpPr>
      <xdr:spPr>
        <a:xfrm>
          <a:off x="3606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95250</xdr:rowOff>
    </xdr:from>
    <xdr:to>
      <xdr:col>4</xdr:col>
      <xdr:colOff>396875</xdr:colOff>
      <xdr:row>54</xdr:row>
      <xdr:rowOff>25400</xdr:rowOff>
    </xdr:to>
    <xdr:sp macro="" textlink="">
      <xdr:nvSpPr>
        <xdr:cNvPr id="204" name="円/楕円 203"/>
        <xdr:cNvSpPr/>
      </xdr:nvSpPr>
      <xdr:spPr>
        <a:xfrm>
          <a:off x="3048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35577</xdr:rowOff>
    </xdr:from>
    <xdr:ext cx="762000" cy="259045"/>
    <xdr:sp macro="" textlink="">
      <xdr:nvSpPr>
        <xdr:cNvPr id="205" name="テキスト ボックス 204"/>
        <xdr:cNvSpPr txBox="1"/>
      </xdr:nvSpPr>
      <xdr:spPr>
        <a:xfrm>
          <a:off x="2717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133350</xdr:rowOff>
    </xdr:from>
    <xdr:to>
      <xdr:col>3</xdr:col>
      <xdr:colOff>193675</xdr:colOff>
      <xdr:row>54</xdr:row>
      <xdr:rowOff>63500</xdr:rowOff>
    </xdr:to>
    <xdr:sp macro="" textlink="">
      <xdr:nvSpPr>
        <xdr:cNvPr id="206" name="円/楕円 205"/>
        <xdr:cNvSpPr/>
      </xdr:nvSpPr>
      <xdr:spPr>
        <a:xfrm>
          <a:off x="2159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73677</xdr:rowOff>
    </xdr:from>
    <xdr:ext cx="762000" cy="259045"/>
    <xdr:sp macro="" textlink="">
      <xdr:nvSpPr>
        <xdr:cNvPr id="207" name="テキスト ボックス 206"/>
        <xdr:cNvSpPr txBox="1"/>
      </xdr:nvSpPr>
      <xdr:spPr>
        <a:xfrm>
          <a:off x="1828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0</xdr:rowOff>
    </xdr:from>
    <xdr:to>
      <xdr:col>1</xdr:col>
      <xdr:colOff>676275</xdr:colOff>
      <xdr:row>54</xdr:row>
      <xdr:rowOff>101600</xdr:rowOff>
    </xdr:to>
    <xdr:sp macro="" textlink="">
      <xdr:nvSpPr>
        <xdr:cNvPr id="208" name="円/楕円 207"/>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111777</xdr:rowOff>
    </xdr:from>
    <xdr:ext cx="762000" cy="259045"/>
    <xdr:sp macro="" textlink="">
      <xdr:nvSpPr>
        <xdr:cNvPr id="209" name="テキスト ボックス 208"/>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18</xdr:col>
      <xdr:colOff>73025</xdr:colOff>
      <xdr:row>47</xdr:row>
      <xdr:rowOff>69850</xdr:rowOff>
    </xdr:from>
    <xdr:to>
      <xdr:col>24</xdr:col>
      <xdr:colOff>581025</xdr:colOff>
      <xdr:row>49</xdr:row>
      <xdr:rowOff>44450</xdr:rowOff>
    </xdr:to>
    <xdr:sp macro="" textlink="">
      <xdr:nvSpPr>
        <xdr:cNvPr id="210" name="正方形/長方形 209"/>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593725</xdr:colOff>
      <xdr:row>47</xdr:row>
      <xdr:rowOff>133350</xdr:rowOff>
    </xdr:from>
    <xdr:to>
      <xdr:col>27</xdr:col>
      <xdr:colOff>60325</xdr:colOff>
      <xdr:row>49</xdr:row>
      <xdr:rowOff>44450</xdr:rowOff>
    </xdr:to>
    <xdr:sp macro="" textlink="">
      <xdr:nvSpPr>
        <xdr:cNvPr id="211" name="正方形/長方形 210"/>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48</xdr:row>
      <xdr:rowOff>152400</xdr:rowOff>
    </xdr:from>
    <xdr:to>
      <xdr:col>27</xdr:col>
      <xdr:colOff>60325</xdr:colOff>
      <xdr:row>50</xdr:row>
      <xdr:rowOff>63500</xdr:rowOff>
    </xdr:to>
    <xdr:sp macro="" textlink="">
      <xdr:nvSpPr>
        <xdr:cNvPr id="212" name="正方形/長方形 211"/>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18/19</a:t>
          </a:r>
          <a:endParaRPr kumimoji="1" lang="ja-JP" altLang="en-US" sz="1200" b="1" i="1">
            <a:solidFill>
              <a:srgbClr val="4080FF"/>
            </a:solidFill>
            <a:latin typeface="ＭＳ Ｐゴシック"/>
          </a:endParaRPr>
        </a:p>
      </xdr:txBody>
    </xdr:sp>
    <xdr:clientData/>
  </xdr:twoCellAnchor>
  <xdr:twoCellAnchor>
    <xdr:from>
      <xdr:col>27</xdr:col>
      <xdr:colOff>314325</xdr:colOff>
      <xdr:row>47</xdr:row>
      <xdr:rowOff>133350</xdr:rowOff>
    </xdr:from>
    <xdr:to>
      <xdr:col>29</xdr:col>
      <xdr:colOff>466725</xdr:colOff>
      <xdr:row>49</xdr:row>
      <xdr:rowOff>44450</xdr:rowOff>
    </xdr:to>
    <xdr:sp macro="" textlink="">
      <xdr:nvSpPr>
        <xdr:cNvPr id="213" name="正方形/長方形 212"/>
        <xdr:cNvSpPr/>
      </xdr:nvSpPr>
      <xdr:spPr>
        <a:xfrm>
          <a:off x="1885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48</xdr:row>
      <xdr:rowOff>152400</xdr:rowOff>
    </xdr:from>
    <xdr:to>
      <xdr:col>29</xdr:col>
      <xdr:colOff>466725</xdr:colOff>
      <xdr:row>50</xdr:row>
      <xdr:rowOff>63500</xdr:rowOff>
    </xdr:to>
    <xdr:sp macro="" textlink="">
      <xdr:nvSpPr>
        <xdr:cNvPr id="214" name="正方形/長方形 213"/>
        <xdr:cNvSpPr/>
      </xdr:nvSpPr>
      <xdr:spPr>
        <a:xfrm>
          <a:off x="1885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a:t>
          </a:r>
          <a:endParaRPr kumimoji="1" lang="ja-JP" altLang="en-US" sz="1200" b="1" i="1">
            <a:solidFill>
              <a:srgbClr val="4080FF"/>
            </a:solidFill>
            <a:latin typeface="ＭＳ Ｐゴシック"/>
          </a:endParaRPr>
        </a:p>
      </xdr:txBody>
    </xdr: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15" name="正方形/長方形 21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33</xdr:col>
      <xdr:colOff>136525</xdr:colOff>
      <xdr:row>64</xdr:row>
      <xdr:rowOff>12700</xdr:rowOff>
    </xdr:to>
    <xdr:sp macro="" textlink="">
      <xdr:nvSpPr>
        <xdr:cNvPr id="216" name="正方形/長方形 215"/>
        <xdr:cNvSpPr/>
      </xdr:nvSpPr>
      <xdr:spPr>
        <a:xfrm>
          <a:off x="174625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50</xdr:row>
      <xdr:rowOff>127000</xdr:rowOff>
    </xdr:from>
    <xdr:to>
      <xdr:col>30</xdr:col>
      <xdr:colOff>669925</xdr:colOff>
      <xdr:row>52</xdr:row>
      <xdr:rowOff>38100</xdr:rowOff>
    </xdr:to>
    <xdr:sp macro="" textlink="">
      <xdr:nvSpPr>
        <xdr:cNvPr id="217" name="正方形/長方形 21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390525</xdr:colOff>
      <xdr:row>52</xdr:row>
      <xdr:rowOff>101600</xdr:rowOff>
    </xdr:from>
    <xdr:to>
      <xdr:col>32</xdr:col>
      <xdr:colOff>669925</xdr:colOff>
      <xdr:row>63</xdr:row>
      <xdr:rowOff>120650</xdr:rowOff>
    </xdr:to>
    <xdr:sp macro="" textlink="" fLocksText="0">
      <xdr:nvSpPr>
        <xdr:cNvPr id="218" name="テキスト ボックス 217"/>
        <xdr:cNvSpPr txBox="1"/>
      </xdr:nvSpPr>
      <xdr:spPr>
        <a:xfrm>
          <a:off x="175641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公共施設の老朽化に伴い、維持補修費が増大しつつある。</a:t>
          </a:r>
          <a:endParaRPr lang="ja-JP" altLang="ja-JP" sz="1400">
            <a:effectLst/>
          </a:endParaRPr>
        </a:p>
        <a:p>
          <a:r>
            <a:rPr kumimoji="1" lang="ja-JP" altLang="ja-JP" sz="1100">
              <a:solidFill>
                <a:schemeClr val="dk1"/>
              </a:solidFill>
              <a:effectLst/>
              <a:latin typeface="+mn-lt"/>
              <a:ea typeface="+mn-ea"/>
              <a:cs typeface="+mn-cs"/>
            </a:rPr>
            <a:t>　岡山県行財政経営指針に基づき、今後も増加が見込まれる維持修繕費・更新費の最小化・平準化を図るため、各種マネジメント手法を導入し、計画的な維持修繕や施設の長寿命化等、長期的な視点から適切な管理に取り組んでいく。</a:t>
          </a:r>
          <a:endParaRPr kumimoji="1" lang="ja-JP" altLang="en-US" sz="1300">
            <a:latin typeface="ＭＳ Ｐゴシック"/>
          </a:endParaRPr>
        </a:p>
      </xdr:txBody>
    </xdr:sp>
    <xdr:clientData/>
  </xdr:twoCellAnchor>
  <xdr:oneCellAnchor>
    <xdr:from>
      <xdr:col>18</xdr:col>
      <xdr:colOff>34925</xdr:colOff>
      <xdr:row>49</xdr:row>
      <xdr:rowOff>107950</xdr:rowOff>
    </xdr:from>
    <xdr:ext cx="298543" cy="225703"/>
    <xdr:sp macro="" textlink="">
      <xdr:nvSpPr>
        <xdr:cNvPr id="219" name="テキスト ボックス 21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64</xdr:row>
      <xdr:rowOff>12700</xdr:rowOff>
    </xdr:from>
    <xdr:to>
      <xdr:col>24</xdr:col>
      <xdr:colOff>581025</xdr:colOff>
      <xdr:row>64</xdr:row>
      <xdr:rowOff>12700</xdr:rowOff>
    </xdr:to>
    <xdr:cxnSp macro="">
      <xdr:nvCxnSpPr>
        <xdr:cNvPr id="220" name="直線コネクタ 21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63</xdr:row>
      <xdr:rowOff>41927</xdr:rowOff>
    </xdr:from>
    <xdr:ext cx="762000" cy="259045"/>
    <xdr:sp macro="" textlink="">
      <xdr:nvSpPr>
        <xdr:cNvPr id="221" name="テキスト ボックス 220"/>
        <xdr:cNvSpPr txBox="1"/>
      </xdr:nvSpPr>
      <xdr:spPr>
        <a:xfrm>
          <a:off x="11684000" y="1084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60</xdr:row>
      <xdr:rowOff>127000</xdr:rowOff>
    </xdr:from>
    <xdr:to>
      <xdr:col>24</xdr:col>
      <xdr:colOff>581025</xdr:colOff>
      <xdr:row>60</xdr:row>
      <xdr:rowOff>127000</xdr:rowOff>
    </xdr:to>
    <xdr:cxnSp macro="">
      <xdr:nvCxnSpPr>
        <xdr:cNvPr id="222" name="直線コネクタ 221"/>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59</xdr:row>
      <xdr:rowOff>156227</xdr:rowOff>
    </xdr:from>
    <xdr:ext cx="762000" cy="259045"/>
    <xdr:sp macro="" textlink="">
      <xdr:nvSpPr>
        <xdr:cNvPr id="223" name="テキスト ボックス 222"/>
        <xdr:cNvSpPr txBox="1"/>
      </xdr:nvSpPr>
      <xdr:spPr>
        <a:xfrm>
          <a:off x="116840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18</xdr:col>
      <xdr:colOff>73025</xdr:colOff>
      <xdr:row>57</xdr:row>
      <xdr:rowOff>69850</xdr:rowOff>
    </xdr:from>
    <xdr:to>
      <xdr:col>24</xdr:col>
      <xdr:colOff>581025</xdr:colOff>
      <xdr:row>57</xdr:row>
      <xdr:rowOff>69850</xdr:rowOff>
    </xdr:to>
    <xdr:cxnSp macro="">
      <xdr:nvCxnSpPr>
        <xdr:cNvPr id="224" name="直線コネクタ 223"/>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56</xdr:row>
      <xdr:rowOff>99077</xdr:rowOff>
    </xdr:from>
    <xdr:ext cx="762000" cy="259045"/>
    <xdr:sp macro="" textlink="">
      <xdr:nvSpPr>
        <xdr:cNvPr id="225" name="テキスト ボックス 224"/>
        <xdr:cNvSpPr txBox="1"/>
      </xdr:nvSpPr>
      <xdr:spPr>
        <a:xfrm>
          <a:off x="116840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18</xdr:col>
      <xdr:colOff>73025</xdr:colOff>
      <xdr:row>54</xdr:row>
      <xdr:rowOff>12700</xdr:rowOff>
    </xdr:from>
    <xdr:to>
      <xdr:col>24</xdr:col>
      <xdr:colOff>581025</xdr:colOff>
      <xdr:row>54</xdr:row>
      <xdr:rowOff>12700</xdr:rowOff>
    </xdr:to>
    <xdr:cxnSp macro="">
      <xdr:nvCxnSpPr>
        <xdr:cNvPr id="226" name="直線コネクタ 225"/>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53</xdr:row>
      <xdr:rowOff>41927</xdr:rowOff>
    </xdr:from>
    <xdr:ext cx="762000" cy="259045"/>
    <xdr:sp macro="" textlink="">
      <xdr:nvSpPr>
        <xdr:cNvPr id="227" name="テキスト ボックス 226"/>
        <xdr:cNvSpPr txBox="1"/>
      </xdr:nvSpPr>
      <xdr:spPr>
        <a:xfrm>
          <a:off x="11684000" y="912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50</xdr:row>
      <xdr:rowOff>127000</xdr:rowOff>
    </xdr:from>
    <xdr:to>
      <xdr:col>24</xdr:col>
      <xdr:colOff>581025</xdr:colOff>
      <xdr:row>50</xdr:row>
      <xdr:rowOff>127000</xdr:rowOff>
    </xdr:to>
    <xdr:cxnSp macro="">
      <xdr:nvCxnSpPr>
        <xdr:cNvPr id="228" name="直線コネクタ 22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50</xdr:row>
      <xdr:rowOff>127000</xdr:rowOff>
    </xdr:from>
    <xdr:to>
      <xdr:col>24</xdr:col>
      <xdr:colOff>581025</xdr:colOff>
      <xdr:row>64</xdr:row>
      <xdr:rowOff>12700</xdr:rowOff>
    </xdr:to>
    <xdr:sp macro="" textlink="">
      <xdr:nvSpPr>
        <xdr:cNvPr id="22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54</xdr:row>
      <xdr:rowOff>69850</xdr:rowOff>
    </xdr:from>
    <xdr:to>
      <xdr:col>24</xdr:col>
      <xdr:colOff>22225</xdr:colOff>
      <xdr:row>61</xdr:row>
      <xdr:rowOff>69850</xdr:rowOff>
    </xdr:to>
    <xdr:cxnSp macro="">
      <xdr:nvCxnSpPr>
        <xdr:cNvPr id="230" name="直線コネクタ 229"/>
        <xdr:cNvCxnSpPr/>
      </xdr:nvCxnSpPr>
      <xdr:spPr>
        <a:xfrm flipV="1">
          <a:off x="16510000" y="932815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61</xdr:row>
      <xdr:rowOff>41927</xdr:rowOff>
    </xdr:from>
    <xdr:ext cx="762000" cy="259045"/>
    <xdr:sp macro="" textlink="">
      <xdr:nvSpPr>
        <xdr:cNvPr id="231" name="その他最小値テキスト"/>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619125</xdr:colOff>
      <xdr:row>61</xdr:row>
      <xdr:rowOff>69850</xdr:rowOff>
    </xdr:from>
    <xdr:to>
      <xdr:col>24</xdr:col>
      <xdr:colOff>111125</xdr:colOff>
      <xdr:row>61</xdr:row>
      <xdr:rowOff>69850</xdr:rowOff>
    </xdr:to>
    <xdr:cxnSp macro="">
      <xdr:nvCxnSpPr>
        <xdr:cNvPr id="232" name="直線コネクタ 231"/>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52</xdr:row>
      <xdr:rowOff>156227</xdr:rowOff>
    </xdr:from>
    <xdr:ext cx="762000" cy="259045"/>
    <xdr:sp macro="" textlink="">
      <xdr:nvSpPr>
        <xdr:cNvPr id="233" name="その他最大値テキスト"/>
        <xdr:cNvSpPr txBox="1"/>
      </xdr:nvSpPr>
      <xdr:spPr>
        <a:xfrm>
          <a:off x="16598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a:t>
          </a:r>
          <a:endParaRPr kumimoji="1" lang="ja-JP" altLang="en-US" sz="1000" b="1">
            <a:latin typeface="ＭＳ Ｐゴシック"/>
          </a:endParaRPr>
        </a:p>
      </xdr:txBody>
    </xdr:sp>
    <xdr:clientData/>
  </xdr:oneCellAnchor>
  <xdr:twoCellAnchor>
    <xdr:from>
      <xdr:col>23</xdr:col>
      <xdr:colOff>619125</xdr:colOff>
      <xdr:row>54</xdr:row>
      <xdr:rowOff>69850</xdr:rowOff>
    </xdr:from>
    <xdr:to>
      <xdr:col>24</xdr:col>
      <xdr:colOff>111125</xdr:colOff>
      <xdr:row>54</xdr:row>
      <xdr:rowOff>69850</xdr:rowOff>
    </xdr:to>
    <xdr:cxnSp macro="">
      <xdr:nvCxnSpPr>
        <xdr:cNvPr id="234" name="直線コネクタ 233"/>
        <xdr:cNvCxnSpPr/>
      </xdr:nvCxnSpPr>
      <xdr:spPr>
        <a:xfrm>
          <a:off x="16421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60</xdr:row>
      <xdr:rowOff>12700</xdr:rowOff>
    </xdr:from>
    <xdr:to>
      <xdr:col>24</xdr:col>
      <xdr:colOff>22225</xdr:colOff>
      <xdr:row>60</xdr:row>
      <xdr:rowOff>12700</xdr:rowOff>
    </xdr:to>
    <xdr:cxnSp macro="">
      <xdr:nvCxnSpPr>
        <xdr:cNvPr id="235" name="直線コネクタ 234"/>
        <xdr:cNvCxnSpPr/>
      </xdr:nvCxnSpPr>
      <xdr:spPr>
        <a:xfrm>
          <a:off x="15671800" y="10299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55</xdr:row>
      <xdr:rowOff>149877</xdr:rowOff>
    </xdr:from>
    <xdr:ext cx="762000" cy="259045"/>
    <xdr:sp macro="" textlink="">
      <xdr:nvSpPr>
        <xdr:cNvPr id="236" name="その他平均値テキスト"/>
        <xdr:cNvSpPr txBox="1"/>
      </xdr:nvSpPr>
      <xdr:spPr>
        <a:xfrm>
          <a:off x="16598900" y="9579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0.9</a:t>
          </a:r>
          <a:endParaRPr kumimoji="1" lang="ja-JP" altLang="en-US" sz="1000" b="1">
            <a:solidFill>
              <a:srgbClr val="000080"/>
            </a:solidFill>
            <a:latin typeface="ＭＳ Ｐゴシック"/>
          </a:endParaRPr>
        </a:p>
      </xdr:txBody>
    </xdr:sp>
    <xdr:clientData/>
  </xdr:oneCellAnchor>
  <xdr:twoCellAnchor>
    <xdr:from>
      <xdr:col>23</xdr:col>
      <xdr:colOff>657225</xdr:colOff>
      <xdr:row>56</xdr:row>
      <xdr:rowOff>133350</xdr:rowOff>
    </xdr:from>
    <xdr:to>
      <xdr:col>24</xdr:col>
      <xdr:colOff>73025</xdr:colOff>
      <xdr:row>57</xdr:row>
      <xdr:rowOff>63500</xdr:rowOff>
    </xdr:to>
    <xdr:sp macro="" textlink="">
      <xdr:nvSpPr>
        <xdr:cNvPr id="237" name="フローチャート : 判断 236"/>
        <xdr:cNvSpPr/>
      </xdr:nvSpPr>
      <xdr:spPr>
        <a:xfrm>
          <a:off x="16459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60</xdr:row>
      <xdr:rowOff>12700</xdr:rowOff>
    </xdr:from>
    <xdr:to>
      <xdr:col>22</xdr:col>
      <xdr:colOff>555625</xdr:colOff>
      <xdr:row>60</xdr:row>
      <xdr:rowOff>12700</xdr:rowOff>
    </xdr:to>
    <xdr:cxnSp macro="">
      <xdr:nvCxnSpPr>
        <xdr:cNvPr id="238" name="直線コネクタ 237"/>
        <xdr:cNvCxnSpPr/>
      </xdr:nvCxnSpPr>
      <xdr:spPr>
        <a:xfrm>
          <a:off x="14782800" y="10299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60</xdr:row>
      <xdr:rowOff>76200</xdr:rowOff>
    </xdr:from>
    <xdr:to>
      <xdr:col>22</xdr:col>
      <xdr:colOff>606425</xdr:colOff>
      <xdr:row>61</xdr:row>
      <xdr:rowOff>6350</xdr:rowOff>
    </xdr:to>
    <xdr:sp macro="" textlink="">
      <xdr:nvSpPr>
        <xdr:cNvPr id="239" name="フローチャート : 判断 238"/>
        <xdr:cNvSpPr/>
      </xdr:nvSpPr>
      <xdr:spPr>
        <a:xfrm>
          <a:off x="15621000" y="103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60</xdr:row>
      <xdr:rowOff>162577</xdr:rowOff>
    </xdr:from>
    <xdr:ext cx="736600" cy="259045"/>
    <xdr:sp macro="" textlink="">
      <xdr:nvSpPr>
        <xdr:cNvPr id="240" name="テキスト ボックス 239"/>
        <xdr:cNvSpPr txBox="1"/>
      </xdr:nvSpPr>
      <xdr:spPr>
        <a:xfrm>
          <a:off x="15290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a:t>
          </a:r>
          <a:endParaRPr kumimoji="1" lang="ja-JP" altLang="en-US" sz="1000" b="1">
            <a:solidFill>
              <a:srgbClr val="000080"/>
            </a:solidFill>
            <a:latin typeface="ＭＳ Ｐゴシック"/>
          </a:endParaRPr>
        </a:p>
      </xdr:txBody>
    </xdr:sp>
    <xdr:clientData/>
  </xdr:oneCellAnchor>
  <xdr:twoCellAnchor>
    <xdr:from>
      <xdr:col>20</xdr:col>
      <xdr:colOff>149225</xdr:colOff>
      <xdr:row>59</xdr:row>
      <xdr:rowOff>127000</xdr:rowOff>
    </xdr:from>
    <xdr:to>
      <xdr:col>21</xdr:col>
      <xdr:colOff>352425</xdr:colOff>
      <xdr:row>60</xdr:row>
      <xdr:rowOff>12700</xdr:rowOff>
    </xdr:to>
    <xdr:cxnSp macro="">
      <xdr:nvCxnSpPr>
        <xdr:cNvPr id="241" name="直線コネクタ 240"/>
        <xdr:cNvCxnSpPr/>
      </xdr:nvCxnSpPr>
      <xdr:spPr>
        <a:xfrm>
          <a:off x="13893800" y="102425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59</xdr:row>
      <xdr:rowOff>76200</xdr:rowOff>
    </xdr:from>
    <xdr:to>
      <xdr:col>21</xdr:col>
      <xdr:colOff>403225</xdr:colOff>
      <xdr:row>60</xdr:row>
      <xdr:rowOff>6350</xdr:rowOff>
    </xdr:to>
    <xdr:sp macro="" textlink="">
      <xdr:nvSpPr>
        <xdr:cNvPr id="242" name="フローチャート : 判断 241"/>
        <xdr:cNvSpPr/>
      </xdr:nvSpPr>
      <xdr:spPr>
        <a:xfrm>
          <a:off x="14732000" y="1019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58</xdr:row>
      <xdr:rowOff>16527</xdr:rowOff>
    </xdr:from>
    <xdr:ext cx="762000" cy="259045"/>
    <xdr:sp macro="" textlink="">
      <xdr:nvSpPr>
        <xdr:cNvPr id="243" name="テキスト ボックス 242"/>
        <xdr:cNvSpPr txBox="1"/>
      </xdr:nvSpPr>
      <xdr:spPr>
        <a:xfrm>
          <a:off x="14401800" y="996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a:t>
          </a:r>
          <a:endParaRPr kumimoji="1" lang="ja-JP" altLang="en-US" sz="1000" b="1">
            <a:solidFill>
              <a:srgbClr val="000080"/>
            </a:solidFill>
            <a:latin typeface="ＭＳ Ｐゴシック"/>
          </a:endParaRPr>
        </a:p>
      </xdr:txBody>
    </xdr:sp>
    <xdr:clientData/>
  </xdr:oneCellAnchor>
  <xdr:twoCellAnchor>
    <xdr:from>
      <xdr:col>18</xdr:col>
      <xdr:colOff>631825</xdr:colOff>
      <xdr:row>59</xdr:row>
      <xdr:rowOff>127000</xdr:rowOff>
    </xdr:from>
    <xdr:to>
      <xdr:col>20</xdr:col>
      <xdr:colOff>149225</xdr:colOff>
      <xdr:row>59</xdr:row>
      <xdr:rowOff>127000</xdr:rowOff>
    </xdr:to>
    <xdr:cxnSp macro="">
      <xdr:nvCxnSpPr>
        <xdr:cNvPr id="244" name="直線コネクタ 243"/>
        <xdr:cNvCxnSpPr/>
      </xdr:nvCxnSpPr>
      <xdr:spPr>
        <a:xfrm>
          <a:off x="13004800" y="10242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59</xdr:row>
      <xdr:rowOff>133350</xdr:rowOff>
    </xdr:from>
    <xdr:to>
      <xdr:col>20</xdr:col>
      <xdr:colOff>200025</xdr:colOff>
      <xdr:row>60</xdr:row>
      <xdr:rowOff>63500</xdr:rowOff>
    </xdr:to>
    <xdr:sp macro="" textlink="">
      <xdr:nvSpPr>
        <xdr:cNvPr id="245" name="フローチャート : 判断 244"/>
        <xdr:cNvSpPr/>
      </xdr:nvSpPr>
      <xdr:spPr>
        <a:xfrm>
          <a:off x="13843000" y="102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60</xdr:row>
      <xdr:rowOff>48277</xdr:rowOff>
    </xdr:from>
    <xdr:ext cx="762000" cy="259045"/>
    <xdr:sp macro="" textlink="">
      <xdr:nvSpPr>
        <xdr:cNvPr id="246" name="テキスト ボックス 245"/>
        <xdr:cNvSpPr txBox="1"/>
      </xdr:nvSpPr>
      <xdr:spPr>
        <a:xfrm>
          <a:off x="13512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a:t>
          </a:r>
          <a:endParaRPr kumimoji="1" lang="ja-JP" altLang="en-US" sz="1000" b="1">
            <a:solidFill>
              <a:srgbClr val="000080"/>
            </a:solidFill>
            <a:latin typeface="ＭＳ Ｐゴシック"/>
          </a:endParaRPr>
        </a:p>
      </xdr:txBody>
    </xdr:sp>
    <xdr:clientData/>
  </xdr:oneCellAnchor>
  <xdr:twoCellAnchor>
    <xdr:from>
      <xdr:col>18</xdr:col>
      <xdr:colOff>581025</xdr:colOff>
      <xdr:row>58</xdr:row>
      <xdr:rowOff>76200</xdr:rowOff>
    </xdr:from>
    <xdr:to>
      <xdr:col>18</xdr:col>
      <xdr:colOff>682625</xdr:colOff>
      <xdr:row>59</xdr:row>
      <xdr:rowOff>6350</xdr:rowOff>
    </xdr:to>
    <xdr:sp macro="" textlink="">
      <xdr:nvSpPr>
        <xdr:cNvPr id="247" name="フローチャート : 判断 246"/>
        <xdr:cNvSpPr/>
      </xdr:nvSpPr>
      <xdr:spPr>
        <a:xfrm>
          <a:off x="12954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57</xdr:row>
      <xdr:rowOff>16527</xdr:rowOff>
    </xdr:from>
    <xdr:ext cx="762000" cy="259045"/>
    <xdr:sp macro="" textlink="">
      <xdr:nvSpPr>
        <xdr:cNvPr id="248" name="テキスト ボックス 247"/>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23</xdr:col>
      <xdr:colOff>492125</xdr:colOff>
      <xdr:row>64</xdr:row>
      <xdr:rowOff>10177</xdr:rowOff>
    </xdr:from>
    <xdr:ext cx="762000" cy="259045"/>
    <xdr:sp macro="" textlink="">
      <xdr:nvSpPr>
        <xdr:cNvPr id="249" name="テキスト ボックス 24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339725</xdr:colOff>
      <xdr:row>64</xdr:row>
      <xdr:rowOff>10177</xdr:rowOff>
    </xdr:from>
    <xdr:ext cx="762000" cy="259045"/>
    <xdr:sp macro="" textlink="">
      <xdr:nvSpPr>
        <xdr:cNvPr id="250" name="テキスト ボックス 24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136525</xdr:colOff>
      <xdr:row>64</xdr:row>
      <xdr:rowOff>10177</xdr:rowOff>
    </xdr:from>
    <xdr:ext cx="762000" cy="259045"/>
    <xdr:sp macro="" textlink="">
      <xdr:nvSpPr>
        <xdr:cNvPr id="251" name="テキスト ボックス 25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619125</xdr:colOff>
      <xdr:row>64</xdr:row>
      <xdr:rowOff>10177</xdr:rowOff>
    </xdr:from>
    <xdr:ext cx="762000" cy="259045"/>
    <xdr:sp macro="" textlink="">
      <xdr:nvSpPr>
        <xdr:cNvPr id="252" name="テキスト ボックス 25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415925</xdr:colOff>
      <xdr:row>64</xdr:row>
      <xdr:rowOff>10177</xdr:rowOff>
    </xdr:from>
    <xdr:ext cx="762000" cy="259045"/>
    <xdr:sp macro="" textlink="">
      <xdr:nvSpPr>
        <xdr:cNvPr id="253" name="テキスト ボックス 25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657225</xdr:colOff>
      <xdr:row>59</xdr:row>
      <xdr:rowOff>133350</xdr:rowOff>
    </xdr:from>
    <xdr:to>
      <xdr:col>24</xdr:col>
      <xdr:colOff>73025</xdr:colOff>
      <xdr:row>60</xdr:row>
      <xdr:rowOff>63500</xdr:rowOff>
    </xdr:to>
    <xdr:sp macro="" textlink="">
      <xdr:nvSpPr>
        <xdr:cNvPr id="254" name="円/楕円 253"/>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59</xdr:row>
      <xdr:rowOff>105427</xdr:rowOff>
    </xdr:from>
    <xdr:ext cx="762000" cy="259045"/>
    <xdr:sp macro="" textlink="">
      <xdr:nvSpPr>
        <xdr:cNvPr id="255" name="その他該当値テキスト"/>
        <xdr:cNvSpPr txBox="1"/>
      </xdr:nvSpPr>
      <xdr:spPr>
        <a:xfrm>
          <a:off x="16598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22</xdr:col>
      <xdr:colOff>504825</xdr:colOff>
      <xdr:row>59</xdr:row>
      <xdr:rowOff>133350</xdr:rowOff>
    </xdr:from>
    <xdr:to>
      <xdr:col>22</xdr:col>
      <xdr:colOff>606425</xdr:colOff>
      <xdr:row>60</xdr:row>
      <xdr:rowOff>63500</xdr:rowOff>
    </xdr:to>
    <xdr:sp macro="" textlink="">
      <xdr:nvSpPr>
        <xdr:cNvPr id="256" name="円/楕円 255"/>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58</xdr:row>
      <xdr:rowOff>73677</xdr:rowOff>
    </xdr:from>
    <xdr:ext cx="736600" cy="259045"/>
    <xdr:sp macro="" textlink="">
      <xdr:nvSpPr>
        <xdr:cNvPr id="257" name="テキスト ボックス 256"/>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21</xdr:col>
      <xdr:colOff>301625</xdr:colOff>
      <xdr:row>59</xdr:row>
      <xdr:rowOff>133350</xdr:rowOff>
    </xdr:from>
    <xdr:to>
      <xdr:col>21</xdr:col>
      <xdr:colOff>403225</xdr:colOff>
      <xdr:row>60</xdr:row>
      <xdr:rowOff>63500</xdr:rowOff>
    </xdr:to>
    <xdr:sp macro="" textlink="">
      <xdr:nvSpPr>
        <xdr:cNvPr id="258" name="円/楕円 257"/>
        <xdr:cNvSpPr/>
      </xdr:nvSpPr>
      <xdr:spPr>
        <a:xfrm>
          <a:off x="14732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60</xdr:row>
      <xdr:rowOff>48277</xdr:rowOff>
    </xdr:from>
    <xdr:ext cx="762000" cy="259045"/>
    <xdr:sp macro="" textlink="">
      <xdr:nvSpPr>
        <xdr:cNvPr id="259" name="テキスト ボックス 258"/>
        <xdr:cNvSpPr txBox="1"/>
      </xdr:nvSpPr>
      <xdr:spPr>
        <a:xfrm>
          <a:off x="14401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a:t>
          </a:r>
          <a:endParaRPr kumimoji="1" lang="ja-JP" altLang="en-US" sz="1000" b="1">
            <a:solidFill>
              <a:srgbClr val="FF0000"/>
            </a:solidFill>
            <a:latin typeface="ＭＳ Ｐゴシック"/>
          </a:endParaRPr>
        </a:p>
      </xdr:txBody>
    </xdr:sp>
    <xdr:clientData/>
  </xdr:oneCellAnchor>
  <xdr:twoCellAnchor>
    <xdr:from>
      <xdr:col>20</xdr:col>
      <xdr:colOff>98425</xdr:colOff>
      <xdr:row>59</xdr:row>
      <xdr:rowOff>76200</xdr:rowOff>
    </xdr:from>
    <xdr:to>
      <xdr:col>20</xdr:col>
      <xdr:colOff>200025</xdr:colOff>
      <xdr:row>60</xdr:row>
      <xdr:rowOff>6350</xdr:rowOff>
    </xdr:to>
    <xdr:sp macro="" textlink="">
      <xdr:nvSpPr>
        <xdr:cNvPr id="260" name="円/楕円 259"/>
        <xdr:cNvSpPr/>
      </xdr:nvSpPr>
      <xdr:spPr>
        <a:xfrm>
          <a:off x="13843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58</xdr:row>
      <xdr:rowOff>16527</xdr:rowOff>
    </xdr:from>
    <xdr:ext cx="762000" cy="259045"/>
    <xdr:sp macro="" textlink="">
      <xdr:nvSpPr>
        <xdr:cNvPr id="261" name="テキスト ボックス 260"/>
        <xdr:cNvSpPr txBox="1"/>
      </xdr:nvSpPr>
      <xdr:spPr>
        <a:xfrm>
          <a:off x="13512800" y="996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18</xdr:col>
      <xdr:colOff>581025</xdr:colOff>
      <xdr:row>59</xdr:row>
      <xdr:rowOff>76200</xdr:rowOff>
    </xdr:from>
    <xdr:to>
      <xdr:col>18</xdr:col>
      <xdr:colOff>682625</xdr:colOff>
      <xdr:row>60</xdr:row>
      <xdr:rowOff>6350</xdr:rowOff>
    </xdr:to>
    <xdr:sp macro="" textlink="">
      <xdr:nvSpPr>
        <xdr:cNvPr id="262" name="円/楕円 261"/>
        <xdr:cNvSpPr/>
      </xdr:nvSpPr>
      <xdr:spPr>
        <a:xfrm>
          <a:off x="12954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59</xdr:row>
      <xdr:rowOff>162577</xdr:rowOff>
    </xdr:from>
    <xdr:ext cx="762000" cy="259045"/>
    <xdr:sp macro="" textlink="">
      <xdr:nvSpPr>
        <xdr:cNvPr id="263" name="テキスト ボックス 262"/>
        <xdr:cNvSpPr txBox="1"/>
      </xdr:nvSpPr>
      <xdr:spPr>
        <a:xfrm>
          <a:off x="12623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18</xdr:col>
      <xdr:colOff>73025</xdr:colOff>
      <xdr:row>27</xdr:row>
      <xdr:rowOff>69850</xdr:rowOff>
    </xdr:from>
    <xdr:to>
      <xdr:col>24</xdr:col>
      <xdr:colOff>581025</xdr:colOff>
      <xdr:row>29</xdr:row>
      <xdr:rowOff>44450</xdr:rowOff>
    </xdr:to>
    <xdr:sp macro="" textlink="">
      <xdr:nvSpPr>
        <xdr:cNvPr id="264" name="正方形/長方形 26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593725</xdr:colOff>
      <xdr:row>27</xdr:row>
      <xdr:rowOff>133350</xdr:rowOff>
    </xdr:from>
    <xdr:to>
      <xdr:col>27</xdr:col>
      <xdr:colOff>60325</xdr:colOff>
      <xdr:row>29</xdr:row>
      <xdr:rowOff>44450</xdr:rowOff>
    </xdr:to>
    <xdr:sp macro="" textlink="">
      <xdr:nvSpPr>
        <xdr:cNvPr id="265" name="正方形/長方形 26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28</xdr:row>
      <xdr:rowOff>152400</xdr:rowOff>
    </xdr:from>
    <xdr:to>
      <xdr:col>27</xdr:col>
      <xdr:colOff>60325</xdr:colOff>
      <xdr:row>30</xdr:row>
      <xdr:rowOff>63500</xdr:rowOff>
    </xdr:to>
    <xdr:sp macro="" textlink="">
      <xdr:nvSpPr>
        <xdr:cNvPr id="266" name="正方形/長方形 26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27</xdr:col>
      <xdr:colOff>314325</xdr:colOff>
      <xdr:row>27</xdr:row>
      <xdr:rowOff>133350</xdr:rowOff>
    </xdr:from>
    <xdr:to>
      <xdr:col>29</xdr:col>
      <xdr:colOff>466725</xdr:colOff>
      <xdr:row>29</xdr:row>
      <xdr:rowOff>44450</xdr:rowOff>
    </xdr:to>
    <xdr:sp macro="" textlink="">
      <xdr:nvSpPr>
        <xdr:cNvPr id="267" name="正方形/長方形 266"/>
        <xdr:cNvSpPr/>
      </xdr:nvSpPr>
      <xdr:spPr>
        <a:xfrm>
          <a:off x="1885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28</xdr:row>
      <xdr:rowOff>152400</xdr:rowOff>
    </xdr:from>
    <xdr:to>
      <xdr:col>29</xdr:col>
      <xdr:colOff>466725</xdr:colOff>
      <xdr:row>30</xdr:row>
      <xdr:rowOff>63500</xdr:rowOff>
    </xdr:to>
    <xdr:sp macro="" textlink="">
      <xdr:nvSpPr>
        <xdr:cNvPr id="268" name="正方形/長方形 267"/>
        <xdr:cNvSpPr/>
      </xdr:nvSpPr>
      <xdr:spPr>
        <a:xfrm>
          <a:off x="1885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a:t>
          </a:r>
          <a:endParaRPr kumimoji="1" lang="ja-JP" altLang="en-US" sz="1200" b="1" i="1">
            <a:solidFill>
              <a:srgbClr val="4080FF"/>
            </a:solidFill>
            <a:latin typeface="ＭＳ Ｐゴシック"/>
          </a:endParaRPr>
        </a:p>
      </xdr:txBody>
    </xdr:sp>
    <xdr:clientData/>
  </xdr:twoCellAnchor>
  <xdr:twoCellAnchor>
    <xdr:from>
      <xdr:col>18</xdr:col>
      <xdr:colOff>73025</xdr:colOff>
      <xdr:row>30</xdr:row>
      <xdr:rowOff>127000</xdr:rowOff>
    </xdr:from>
    <xdr:to>
      <xdr:col>24</xdr:col>
      <xdr:colOff>581025</xdr:colOff>
      <xdr:row>44</xdr:row>
      <xdr:rowOff>12700</xdr:rowOff>
    </xdr:to>
    <xdr:sp macro="" textlink="">
      <xdr:nvSpPr>
        <xdr:cNvPr id="269" name="正方形/長方形 26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33</xdr:col>
      <xdr:colOff>136525</xdr:colOff>
      <xdr:row>44</xdr:row>
      <xdr:rowOff>12700</xdr:rowOff>
    </xdr:to>
    <xdr:sp macro="" textlink="">
      <xdr:nvSpPr>
        <xdr:cNvPr id="270" name="正方形/長方形 269"/>
        <xdr:cNvSpPr/>
      </xdr:nvSpPr>
      <xdr:spPr>
        <a:xfrm>
          <a:off x="174625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30</xdr:row>
      <xdr:rowOff>127000</xdr:rowOff>
    </xdr:from>
    <xdr:to>
      <xdr:col>30</xdr:col>
      <xdr:colOff>669925</xdr:colOff>
      <xdr:row>32</xdr:row>
      <xdr:rowOff>38100</xdr:rowOff>
    </xdr:to>
    <xdr:sp macro="" textlink="">
      <xdr:nvSpPr>
        <xdr:cNvPr id="271" name="正方形/長方形 27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390525</xdr:colOff>
      <xdr:row>32</xdr:row>
      <xdr:rowOff>101600</xdr:rowOff>
    </xdr:from>
    <xdr:to>
      <xdr:col>32</xdr:col>
      <xdr:colOff>669925</xdr:colOff>
      <xdr:row>43</xdr:row>
      <xdr:rowOff>120650</xdr:rowOff>
    </xdr:to>
    <xdr:sp macro="" textlink="" fLocksText="0">
      <xdr:nvSpPr>
        <xdr:cNvPr id="272" name="テキスト ボックス 271"/>
        <xdr:cNvSpPr txBox="1"/>
      </xdr:nvSpPr>
      <xdr:spPr>
        <a:xfrm>
          <a:off x="175641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補助費等について、平成１９年度から独立行政法人となった岡山県立大学、岡山県精神科医療センターに対する運営費補助金については、総額を抑制しており、特に岡山県立大学の運営費補助については、行財政改革の取組により、平成２６年度以降、対前年度比２％程度を毎年減額することとしているが、依然として金額は大きい。また、高齢化の進展に伴う医療や介護に係る社会保障関係費の増に</a:t>
          </a:r>
          <a:r>
            <a:rPr kumimoji="1" lang="ja-JP" altLang="en-US" sz="1100" baseline="0">
              <a:solidFill>
                <a:schemeClr val="dk1"/>
              </a:solidFill>
              <a:effectLst/>
              <a:latin typeface="+mn-lt"/>
              <a:ea typeface="+mn-ea"/>
              <a:cs typeface="+mn-cs"/>
            </a:rPr>
            <a:t>加え、</a:t>
          </a:r>
          <a:r>
            <a:rPr kumimoji="1" lang="ja-JP" altLang="ja-JP" sz="1100" baseline="0">
              <a:solidFill>
                <a:schemeClr val="dk1"/>
              </a:solidFill>
              <a:effectLst/>
              <a:latin typeface="+mn-lt"/>
              <a:ea typeface="+mn-ea"/>
              <a:cs typeface="+mn-cs"/>
            </a:rPr>
            <a:t>平成２６年度</a:t>
          </a:r>
          <a:r>
            <a:rPr kumimoji="1" lang="ja-JP" altLang="en-US" sz="1100" baseline="0">
              <a:solidFill>
                <a:schemeClr val="dk1"/>
              </a:solidFill>
              <a:effectLst/>
              <a:latin typeface="+mn-lt"/>
              <a:ea typeface="+mn-ea"/>
              <a:cs typeface="+mn-cs"/>
            </a:rPr>
            <a:t>以降は、</a:t>
          </a:r>
          <a:r>
            <a:rPr kumimoji="1" lang="ja-JP" altLang="ja-JP" sz="1100" baseline="0">
              <a:solidFill>
                <a:schemeClr val="dk1"/>
              </a:solidFill>
              <a:effectLst/>
              <a:latin typeface="+mn-lt"/>
              <a:ea typeface="+mn-ea"/>
              <a:cs typeface="+mn-cs"/>
            </a:rPr>
            <a:t>高等学校等</a:t>
          </a:r>
          <a:r>
            <a:rPr kumimoji="1" lang="ja-JP" altLang="en-US" sz="1100" baseline="0">
              <a:solidFill>
                <a:schemeClr val="dk1"/>
              </a:solidFill>
              <a:effectLst/>
              <a:latin typeface="+mn-lt"/>
              <a:ea typeface="+mn-ea"/>
              <a:cs typeface="+mn-cs"/>
            </a:rPr>
            <a:t>就学</a:t>
          </a:r>
          <a:r>
            <a:rPr kumimoji="1" lang="ja-JP" altLang="ja-JP" sz="1100" baseline="0">
              <a:solidFill>
                <a:schemeClr val="dk1"/>
              </a:solidFill>
              <a:effectLst/>
              <a:latin typeface="+mn-lt"/>
              <a:ea typeface="+mn-ea"/>
              <a:cs typeface="+mn-cs"/>
            </a:rPr>
            <a:t>支援金の</a:t>
          </a:r>
          <a:r>
            <a:rPr kumimoji="1" lang="ja-JP" altLang="en-US" sz="1100" baseline="0">
              <a:solidFill>
                <a:schemeClr val="dk1"/>
              </a:solidFill>
              <a:effectLst/>
              <a:latin typeface="+mn-lt"/>
              <a:ea typeface="+mn-ea"/>
              <a:cs typeface="+mn-cs"/>
            </a:rPr>
            <a:t>制度変更及び学年進行の</a:t>
          </a:r>
          <a:r>
            <a:rPr kumimoji="1" lang="ja-JP" altLang="ja-JP" sz="1100" baseline="0">
              <a:solidFill>
                <a:schemeClr val="dk1"/>
              </a:solidFill>
              <a:effectLst/>
              <a:latin typeface="+mn-lt"/>
              <a:ea typeface="+mn-ea"/>
              <a:cs typeface="+mn-cs"/>
            </a:rPr>
            <a:t>影響等により、</a:t>
          </a:r>
          <a:r>
            <a:rPr kumimoji="1" lang="ja-JP" altLang="en-US" sz="1100" baseline="0">
              <a:solidFill>
                <a:schemeClr val="dk1"/>
              </a:solidFill>
              <a:effectLst/>
              <a:latin typeface="+mn-lt"/>
              <a:ea typeface="+mn-ea"/>
              <a:cs typeface="+mn-cs"/>
            </a:rPr>
            <a:t>平成２６年度は</a:t>
          </a:r>
          <a:r>
            <a:rPr kumimoji="1" lang="ja-JP" altLang="ja-JP" sz="1100" baseline="0">
              <a:solidFill>
                <a:schemeClr val="dk1"/>
              </a:solidFill>
              <a:effectLst/>
              <a:latin typeface="+mn-lt"/>
              <a:ea typeface="+mn-ea"/>
              <a:cs typeface="+mn-cs"/>
            </a:rPr>
            <a:t>前年度比で０．６％</a:t>
          </a:r>
          <a:r>
            <a:rPr kumimoji="1" lang="ja-JP" altLang="en-US" sz="1100" baseline="0">
              <a:solidFill>
                <a:schemeClr val="dk1"/>
              </a:solidFill>
              <a:effectLst/>
              <a:latin typeface="+mn-lt"/>
              <a:ea typeface="+mn-ea"/>
              <a:cs typeface="+mn-cs"/>
            </a:rPr>
            <a:t>、平成２７年度は１．１％</a:t>
          </a:r>
          <a:r>
            <a:rPr kumimoji="1" lang="ja-JP" altLang="ja-JP" sz="1100" baseline="0">
              <a:solidFill>
                <a:schemeClr val="dk1"/>
              </a:solidFill>
              <a:effectLst/>
              <a:latin typeface="+mn-lt"/>
              <a:ea typeface="+mn-ea"/>
              <a:cs typeface="+mn-cs"/>
            </a:rPr>
            <a:t>上昇している。</a:t>
          </a:r>
          <a:endParaRPr kumimoji="1" lang="ja-JP" altLang="en-US" sz="1300">
            <a:latin typeface="ＭＳ Ｐゴシック"/>
          </a:endParaRPr>
        </a:p>
      </xdr:txBody>
    </xdr:sp>
    <xdr:clientData/>
  </xdr:twoCellAnchor>
  <xdr:oneCellAnchor>
    <xdr:from>
      <xdr:col>18</xdr:col>
      <xdr:colOff>34925</xdr:colOff>
      <xdr:row>29</xdr:row>
      <xdr:rowOff>107950</xdr:rowOff>
    </xdr:from>
    <xdr:ext cx="298543" cy="225703"/>
    <xdr:sp macro="" textlink="">
      <xdr:nvSpPr>
        <xdr:cNvPr id="273" name="テキスト ボックス 27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12700</xdr:rowOff>
    </xdr:from>
    <xdr:to>
      <xdr:col>24</xdr:col>
      <xdr:colOff>581025</xdr:colOff>
      <xdr:row>44</xdr:row>
      <xdr:rowOff>12700</xdr:rowOff>
    </xdr:to>
    <xdr:cxnSp macro="">
      <xdr:nvCxnSpPr>
        <xdr:cNvPr id="274" name="直線コネクタ 27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43</xdr:row>
      <xdr:rowOff>41927</xdr:rowOff>
    </xdr:from>
    <xdr:ext cx="762000" cy="259045"/>
    <xdr:sp macro="" textlink="">
      <xdr:nvSpPr>
        <xdr:cNvPr id="275" name="テキスト ボックス 274"/>
        <xdr:cNvSpPr txBox="1"/>
      </xdr:nvSpPr>
      <xdr:spPr>
        <a:xfrm>
          <a:off x="116840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36.0</a:t>
          </a:r>
          <a:endParaRPr kumimoji="1" lang="ja-JP" altLang="en-US" sz="1000">
            <a:latin typeface="ＭＳ Ｐゴシック"/>
          </a:endParaRPr>
        </a:p>
      </xdr:txBody>
    </xdr:sp>
    <xdr:clientData/>
  </xdr:oneCellAnchor>
  <xdr:twoCellAnchor>
    <xdr:from>
      <xdr:col>18</xdr:col>
      <xdr:colOff>73025</xdr:colOff>
      <xdr:row>42</xdr:row>
      <xdr:rowOff>29028</xdr:rowOff>
    </xdr:from>
    <xdr:to>
      <xdr:col>24</xdr:col>
      <xdr:colOff>581025</xdr:colOff>
      <xdr:row>42</xdr:row>
      <xdr:rowOff>29028</xdr:rowOff>
    </xdr:to>
    <xdr:cxnSp macro="">
      <xdr:nvCxnSpPr>
        <xdr:cNvPr id="276" name="直線コネクタ 275"/>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41</xdr:row>
      <xdr:rowOff>58255</xdr:rowOff>
    </xdr:from>
    <xdr:ext cx="762000" cy="259045"/>
    <xdr:sp macro="" textlink="">
      <xdr:nvSpPr>
        <xdr:cNvPr id="277" name="テキスト ボックス 276"/>
        <xdr:cNvSpPr txBox="1"/>
      </xdr:nvSpPr>
      <xdr:spPr>
        <a:xfrm>
          <a:off x="11684000" y="708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18</xdr:col>
      <xdr:colOff>73025</xdr:colOff>
      <xdr:row>40</xdr:row>
      <xdr:rowOff>45357</xdr:rowOff>
    </xdr:from>
    <xdr:to>
      <xdr:col>24</xdr:col>
      <xdr:colOff>581025</xdr:colOff>
      <xdr:row>40</xdr:row>
      <xdr:rowOff>45357</xdr:rowOff>
    </xdr:to>
    <xdr:cxnSp macro="">
      <xdr:nvCxnSpPr>
        <xdr:cNvPr id="278" name="直線コネクタ 277"/>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39</xdr:row>
      <xdr:rowOff>74584</xdr:rowOff>
    </xdr:from>
    <xdr:ext cx="762000" cy="259045"/>
    <xdr:sp macro="" textlink="">
      <xdr:nvSpPr>
        <xdr:cNvPr id="279" name="テキスト ボックス 278"/>
        <xdr:cNvSpPr txBox="1"/>
      </xdr:nvSpPr>
      <xdr:spPr>
        <a:xfrm>
          <a:off x="1168400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38</xdr:row>
      <xdr:rowOff>61685</xdr:rowOff>
    </xdr:from>
    <xdr:to>
      <xdr:col>24</xdr:col>
      <xdr:colOff>581025</xdr:colOff>
      <xdr:row>38</xdr:row>
      <xdr:rowOff>61685</xdr:rowOff>
    </xdr:to>
    <xdr:cxnSp macro="">
      <xdr:nvCxnSpPr>
        <xdr:cNvPr id="280" name="直線コネクタ 279"/>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37</xdr:row>
      <xdr:rowOff>90913</xdr:rowOff>
    </xdr:from>
    <xdr:ext cx="762000" cy="259045"/>
    <xdr:sp macro="" textlink="">
      <xdr:nvSpPr>
        <xdr:cNvPr id="281" name="テキスト ボックス 280"/>
        <xdr:cNvSpPr txBox="1"/>
      </xdr:nvSpPr>
      <xdr:spPr>
        <a:xfrm>
          <a:off x="116840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73025</xdr:colOff>
      <xdr:row>36</xdr:row>
      <xdr:rowOff>78014</xdr:rowOff>
    </xdr:from>
    <xdr:to>
      <xdr:col>24</xdr:col>
      <xdr:colOff>581025</xdr:colOff>
      <xdr:row>36</xdr:row>
      <xdr:rowOff>78014</xdr:rowOff>
    </xdr:to>
    <xdr:cxnSp macro="">
      <xdr:nvCxnSpPr>
        <xdr:cNvPr id="282" name="直線コネクタ 281"/>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35</xdr:row>
      <xdr:rowOff>107241</xdr:rowOff>
    </xdr:from>
    <xdr:ext cx="762000" cy="259045"/>
    <xdr:sp macro="" textlink="">
      <xdr:nvSpPr>
        <xdr:cNvPr id="283" name="テキスト ボックス 282"/>
        <xdr:cNvSpPr txBox="1"/>
      </xdr:nvSpPr>
      <xdr:spPr>
        <a:xfrm>
          <a:off x="11684000" y="6107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73025</xdr:colOff>
      <xdr:row>34</xdr:row>
      <xdr:rowOff>94343</xdr:rowOff>
    </xdr:from>
    <xdr:to>
      <xdr:col>24</xdr:col>
      <xdr:colOff>581025</xdr:colOff>
      <xdr:row>34</xdr:row>
      <xdr:rowOff>94343</xdr:rowOff>
    </xdr:to>
    <xdr:cxnSp macro="">
      <xdr:nvCxnSpPr>
        <xdr:cNvPr id="284" name="直線コネクタ 283"/>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33</xdr:row>
      <xdr:rowOff>123570</xdr:rowOff>
    </xdr:from>
    <xdr:ext cx="762000" cy="259045"/>
    <xdr:sp macro="" textlink="">
      <xdr:nvSpPr>
        <xdr:cNvPr id="285" name="テキスト ボックス 284"/>
        <xdr:cNvSpPr txBox="1"/>
      </xdr:nvSpPr>
      <xdr:spPr>
        <a:xfrm>
          <a:off x="11684000" y="5781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73025</xdr:colOff>
      <xdr:row>32</xdr:row>
      <xdr:rowOff>110672</xdr:rowOff>
    </xdr:from>
    <xdr:to>
      <xdr:col>24</xdr:col>
      <xdr:colOff>581025</xdr:colOff>
      <xdr:row>32</xdr:row>
      <xdr:rowOff>110672</xdr:rowOff>
    </xdr:to>
    <xdr:cxnSp macro="">
      <xdr:nvCxnSpPr>
        <xdr:cNvPr id="286" name="直線コネクタ 285"/>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31</xdr:row>
      <xdr:rowOff>139899</xdr:rowOff>
    </xdr:from>
    <xdr:ext cx="762000" cy="259045"/>
    <xdr:sp macro="" textlink="">
      <xdr:nvSpPr>
        <xdr:cNvPr id="287" name="テキスト ボックス 286"/>
        <xdr:cNvSpPr txBox="1"/>
      </xdr:nvSpPr>
      <xdr:spPr>
        <a:xfrm>
          <a:off x="116840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30</xdr:row>
      <xdr:rowOff>127000</xdr:rowOff>
    </xdr:to>
    <xdr:cxnSp macro="">
      <xdr:nvCxnSpPr>
        <xdr:cNvPr id="288" name="直線コネクタ 28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29</xdr:row>
      <xdr:rowOff>156227</xdr:rowOff>
    </xdr:from>
    <xdr:ext cx="762000" cy="259045"/>
    <xdr:sp macro="" textlink="">
      <xdr:nvSpPr>
        <xdr:cNvPr id="289" name="テキスト ボックス 288"/>
        <xdr:cNvSpPr txBox="1"/>
      </xdr:nvSpPr>
      <xdr:spPr>
        <a:xfrm>
          <a:off x="11684000" y="512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30</xdr:row>
      <xdr:rowOff>127000</xdr:rowOff>
    </xdr:from>
    <xdr:to>
      <xdr:col>24</xdr:col>
      <xdr:colOff>581025</xdr:colOff>
      <xdr:row>44</xdr:row>
      <xdr:rowOff>12700</xdr:rowOff>
    </xdr:to>
    <xdr:sp macro="" textlink="">
      <xdr:nvSpPr>
        <xdr:cNvPr id="29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35</xdr:row>
      <xdr:rowOff>64407</xdr:rowOff>
    </xdr:from>
    <xdr:to>
      <xdr:col>24</xdr:col>
      <xdr:colOff>22225</xdr:colOff>
      <xdr:row>42</xdr:row>
      <xdr:rowOff>39915</xdr:rowOff>
    </xdr:to>
    <xdr:cxnSp macro="">
      <xdr:nvCxnSpPr>
        <xdr:cNvPr id="291" name="直線コネクタ 290"/>
        <xdr:cNvCxnSpPr/>
      </xdr:nvCxnSpPr>
      <xdr:spPr>
        <a:xfrm flipV="1">
          <a:off x="16510000" y="6065157"/>
          <a:ext cx="0" cy="1175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42</xdr:row>
      <xdr:rowOff>11992</xdr:rowOff>
    </xdr:from>
    <xdr:ext cx="762000" cy="259045"/>
    <xdr:sp macro="" textlink="">
      <xdr:nvSpPr>
        <xdr:cNvPr id="292" name="補助費等最小値テキスト"/>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33.1</a:t>
          </a:r>
          <a:endParaRPr kumimoji="1" lang="ja-JP" altLang="en-US" sz="1000" b="1">
            <a:latin typeface="ＭＳ Ｐゴシック"/>
          </a:endParaRPr>
        </a:p>
      </xdr:txBody>
    </xdr:sp>
    <xdr:clientData/>
  </xdr:oneCellAnchor>
  <xdr:twoCellAnchor>
    <xdr:from>
      <xdr:col>23</xdr:col>
      <xdr:colOff>619125</xdr:colOff>
      <xdr:row>42</xdr:row>
      <xdr:rowOff>39915</xdr:rowOff>
    </xdr:from>
    <xdr:to>
      <xdr:col>24</xdr:col>
      <xdr:colOff>111125</xdr:colOff>
      <xdr:row>42</xdr:row>
      <xdr:rowOff>39915</xdr:rowOff>
    </xdr:to>
    <xdr:cxnSp macro="">
      <xdr:nvCxnSpPr>
        <xdr:cNvPr id="293" name="直線コネクタ 292"/>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33</xdr:row>
      <xdr:rowOff>150784</xdr:rowOff>
    </xdr:from>
    <xdr:ext cx="762000" cy="259045"/>
    <xdr:sp macro="" textlink="">
      <xdr:nvSpPr>
        <xdr:cNvPr id="294" name="補助費等最大値テキスト"/>
        <xdr:cNvSpPr txBox="1"/>
      </xdr:nvSpPr>
      <xdr:spPr>
        <a:xfrm>
          <a:off x="16598900" y="580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619125</xdr:colOff>
      <xdr:row>35</xdr:row>
      <xdr:rowOff>64407</xdr:rowOff>
    </xdr:from>
    <xdr:to>
      <xdr:col>24</xdr:col>
      <xdr:colOff>111125</xdr:colOff>
      <xdr:row>35</xdr:row>
      <xdr:rowOff>64407</xdr:rowOff>
    </xdr:to>
    <xdr:cxnSp macro="">
      <xdr:nvCxnSpPr>
        <xdr:cNvPr id="295" name="直線コネクタ 294"/>
        <xdr:cNvCxnSpPr/>
      </xdr:nvCxnSpPr>
      <xdr:spPr>
        <a:xfrm>
          <a:off x="16421100" y="606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35</xdr:row>
      <xdr:rowOff>20864</xdr:rowOff>
    </xdr:from>
    <xdr:to>
      <xdr:col>24</xdr:col>
      <xdr:colOff>22225</xdr:colOff>
      <xdr:row>35</xdr:row>
      <xdr:rowOff>140607</xdr:rowOff>
    </xdr:to>
    <xdr:cxnSp macro="">
      <xdr:nvCxnSpPr>
        <xdr:cNvPr id="296" name="直線コネクタ 295"/>
        <xdr:cNvCxnSpPr/>
      </xdr:nvCxnSpPr>
      <xdr:spPr>
        <a:xfrm>
          <a:off x="15671800" y="6021614"/>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37</xdr:row>
      <xdr:rowOff>165299</xdr:rowOff>
    </xdr:from>
    <xdr:ext cx="762000" cy="259045"/>
    <xdr:sp macro="" textlink="">
      <xdr:nvSpPr>
        <xdr:cNvPr id="297" name="補助費等平均値テキスト"/>
        <xdr:cNvSpPr txBox="1"/>
      </xdr:nvSpPr>
      <xdr:spPr>
        <a:xfrm>
          <a:off x="16598900" y="65089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27.1</a:t>
          </a:r>
          <a:endParaRPr kumimoji="1" lang="ja-JP" altLang="en-US" sz="1000" b="1">
            <a:solidFill>
              <a:srgbClr val="000080"/>
            </a:solidFill>
            <a:latin typeface="ＭＳ Ｐゴシック"/>
          </a:endParaRPr>
        </a:p>
      </xdr:txBody>
    </xdr:sp>
    <xdr:clientData/>
  </xdr:oneCellAnchor>
  <xdr:twoCellAnchor>
    <xdr:from>
      <xdr:col>23</xdr:col>
      <xdr:colOff>657225</xdr:colOff>
      <xdr:row>38</xdr:row>
      <xdr:rowOff>21772</xdr:rowOff>
    </xdr:from>
    <xdr:to>
      <xdr:col>24</xdr:col>
      <xdr:colOff>73025</xdr:colOff>
      <xdr:row>38</xdr:row>
      <xdr:rowOff>123372</xdr:rowOff>
    </xdr:to>
    <xdr:sp macro="" textlink="">
      <xdr:nvSpPr>
        <xdr:cNvPr id="298" name="フローチャート : 判断 297"/>
        <xdr:cNvSpPr/>
      </xdr:nvSpPr>
      <xdr:spPr>
        <a:xfrm>
          <a:off x="164592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34</xdr:row>
      <xdr:rowOff>127000</xdr:rowOff>
    </xdr:from>
    <xdr:to>
      <xdr:col>22</xdr:col>
      <xdr:colOff>555625</xdr:colOff>
      <xdr:row>35</xdr:row>
      <xdr:rowOff>20864</xdr:rowOff>
    </xdr:to>
    <xdr:cxnSp macro="">
      <xdr:nvCxnSpPr>
        <xdr:cNvPr id="299" name="直線コネクタ 298"/>
        <xdr:cNvCxnSpPr/>
      </xdr:nvCxnSpPr>
      <xdr:spPr>
        <a:xfrm>
          <a:off x="14782800" y="59563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34</xdr:row>
      <xdr:rowOff>54428</xdr:rowOff>
    </xdr:from>
    <xdr:to>
      <xdr:col>22</xdr:col>
      <xdr:colOff>606425</xdr:colOff>
      <xdr:row>34</xdr:row>
      <xdr:rowOff>156028</xdr:rowOff>
    </xdr:to>
    <xdr:sp macro="" textlink="">
      <xdr:nvSpPr>
        <xdr:cNvPr id="300" name="フローチャート : 判断 299"/>
        <xdr:cNvSpPr/>
      </xdr:nvSpPr>
      <xdr:spPr>
        <a:xfrm>
          <a:off x="15621000" y="588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32</xdr:row>
      <xdr:rowOff>166205</xdr:rowOff>
    </xdr:from>
    <xdr:ext cx="736600" cy="259045"/>
    <xdr:sp macro="" textlink="">
      <xdr:nvSpPr>
        <xdr:cNvPr id="301" name="テキスト ボックス 300"/>
        <xdr:cNvSpPr txBox="1"/>
      </xdr:nvSpPr>
      <xdr:spPr>
        <a:xfrm>
          <a:off x="15290800" y="565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a:t>
          </a:r>
          <a:endParaRPr kumimoji="1" lang="ja-JP" altLang="en-US" sz="1000" b="1">
            <a:solidFill>
              <a:srgbClr val="000080"/>
            </a:solidFill>
            <a:latin typeface="ＭＳ Ｐゴシック"/>
          </a:endParaRPr>
        </a:p>
      </xdr:txBody>
    </xdr:sp>
    <xdr:clientData/>
  </xdr:oneCellAnchor>
  <xdr:twoCellAnchor>
    <xdr:from>
      <xdr:col>20</xdr:col>
      <xdr:colOff>149225</xdr:colOff>
      <xdr:row>34</xdr:row>
      <xdr:rowOff>127000</xdr:rowOff>
    </xdr:from>
    <xdr:to>
      <xdr:col>21</xdr:col>
      <xdr:colOff>352425</xdr:colOff>
      <xdr:row>35</xdr:row>
      <xdr:rowOff>31750</xdr:rowOff>
    </xdr:to>
    <xdr:cxnSp macro="">
      <xdr:nvCxnSpPr>
        <xdr:cNvPr id="302" name="直線コネクタ 301"/>
        <xdr:cNvCxnSpPr/>
      </xdr:nvCxnSpPr>
      <xdr:spPr>
        <a:xfrm flipV="1">
          <a:off x="13893800" y="5956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34</xdr:row>
      <xdr:rowOff>76200</xdr:rowOff>
    </xdr:from>
    <xdr:to>
      <xdr:col>21</xdr:col>
      <xdr:colOff>403225</xdr:colOff>
      <xdr:row>35</xdr:row>
      <xdr:rowOff>6350</xdr:rowOff>
    </xdr:to>
    <xdr:sp macro="" textlink="">
      <xdr:nvSpPr>
        <xdr:cNvPr id="303" name="フローチャート : 判断 302"/>
        <xdr:cNvSpPr/>
      </xdr:nvSpPr>
      <xdr:spPr>
        <a:xfrm>
          <a:off x="14732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33</xdr:row>
      <xdr:rowOff>16527</xdr:rowOff>
    </xdr:from>
    <xdr:ext cx="762000" cy="259045"/>
    <xdr:sp macro="" textlink="">
      <xdr:nvSpPr>
        <xdr:cNvPr id="304" name="テキスト ボックス 303"/>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21.3</a:t>
          </a:r>
          <a:endParaRPr kumimoji="1" lang="ja-JP" altLang="en-US" sz="1000" b="1">
            <a:solidFill>
              <a:srgbClr val="000080"/>
            </a:solidFill>
            <a:latin typeface="ＭＳ Ｐゴシック"/>
          </a:endParaRPr>
        </a:p>
      </xdr:txBody>
    </xdr:sp>
    <xdr:clientData/>
  </xdr:oneCellAnchor>
  <xdr:twoCellAnchor>
    <xdr:from>
      <xdr:col>18</xdr:col>
      <xdr:colOff>631825</xdr:colOff>
      <xdr:row>34</xdr:row>
      <xdr:rowOff>29028</xdr:rowOff>
    </xdr:from>
    <xdr:to>
      <xdr:col>20</xdr:col>
      <xdr:colOff>149225</xdr:colOff>
      <xdr:row>35</xdr:row>
      <xdr:rowOff>31750</xdr:rowOff>
    </xdr:to>
    <xdr:cxnSp macro="">
      <xdr:nvCxnSpPr>
        <xdr:cNvPr id="305" name="直線コネクタ 304"/>
        <xdr:cNvCxnSpPr/>
      </xdr:nvCxnSpPr>
      <xdr:spPr>
        <a:xfrm>
          <a:off x="13004800" y="5858328"/>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34</xdr:row>
      <xdr:rowOff>32657</xdr:rowOff>
    </xdr:from>
    <xdr:to>
      <xdr:col>20</xdr:col>
      <xdr:colOff>200025</xdr:colOff>
      <xdr:row>34</xdr:row>
      <xdr:rowOff>134257</xdr:rowOff>
    </xdr:to>
    <xdr:sp macro="" textlink="">
      <xdr:nvSpPr>
        <xdr:cNvPr id="306" name="フローチャート : 判断 305"/>
        <xdr:cNvSpPr/>
      </xdr:nvSpPr>
      <xdr:spPr>
        <a:xfrm>
          <a:off x="13843000" y="586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32</xdr:row>
      <xdr:rowOff>144434</xdr:rowOff>
    </xdr:from>
    <xdr:ext cx="762000" cy="259045"/>
    <xdr:sp macro="" textlink="">
      <xdr:nvSpPr>
        <xdr:cNvPr id="307" name="テキスト ボックス 306"/>
        <xdr:cNvSpPr txBox="1"/>
      </xdr:nvSpPr>
      <xdr:spPr>
        <a:xfrm>
          <a:off x="13512800" y="563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a:t>
          </a:r>
          <a:endParaRPr kumimoji="1" lang="ja-JP" altLang="en-US" sz="1000" b="1">
            <a:solidFill>
              <a:srgbClr val="000080"/>
            </a:solidFill>
            <a:latin typeface="ＭＳ Ｐゴシック"/>
          </a:endParaRPr>
        </a:p>
      </xdr:txBody>
    </xdr:sp>
    <xdr:clientData/>
  </xdr:oneCellAnchor>
  <xdr:twoCellAnchor>
    <xdr:from>
      <xdr:col>18</xdr:col>
      <xdr:colOff>581025</xdr:colOff>
      <xdr:row>33</xdr:row>
      <xdr:rowOff>84364</xdr:rowOff>
    </xdr:from>
    <xdr:to>
      <xdr:col>18</xdr:col>
      <xdr:colOff>682625</xdr:colOff>
      <xdr:row>34</xdr:row>
      <xdr:rowOff>14514</xdr:rowOff>
    </xdr:to>
    <xdr:sp macro="" textlink="">
      <xdr:nvSpPr>
        <xdr:cNvPr id="308" name="フローチャート : 判断 307"/>
        <xdr:cNvSpPr/>
      </xdr:nvSpPr>
      <xdr:spPr>
        <a:xfrm>
          <a:off x="12954000" y="574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32</xdr:row>
      <xdr:rowOff>24691</xdr:rowOff>
    </xdr:from>
    <xdr:ext cx="762000" cy="259045"/>
    <xdr:sp macro="" textlink="">
      <xdr:nvSpPr>
        <xdr:cNvPr id="309" name="テキスト ボックス 308"/>
        <xdr:cNvSpPr txBox="1"/>
      </xdr:nvSpPr>
      <xdr:spPr>
        <a:xfrm>
          <a:off x="12623800" y="551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oneCellAnchor>
    <xdr:from>
      <xdr:col>23</xdr:col>
      <xdr:colOff>492125</xdr:colOff>
      <xdr:row>44</xdr:row>
      <xdr:rowOff>10177</xdr:rowOff>
    </xdr:from>
    <xdr:ext cx="762000" cy="259045"/>
    <xdr:sp macro="" textlink="">
      <xdr:nvSpPr>
        <xdr:cNvPr id="310" name="テキスト ボックス 30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339725</xdr:colOff>
      <xdr:row>44</xdr:row>
      <xdr:rowOff>10177</xdr:rowOff>
    </xdr:from>
    <xdr:ext cx="762000" cy="259045"/>
    <xdr:sp macro="" textlink="">
      <xdr:nvSpPr>
        <xdr:cNvPr id="311" name="テキスト ボックス 31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136525</xdr:colOff>
      <xdr:row>44</xdr:row>
      <xdr:rowOff>10177</xdr:rowOff>
    </xdr:from>
    <xdr:ext cx="762000" cy="259045"/>
    <xdr:sp macro="" textlink="">
      <xdr:nvSpPr>
        <xdr:cNvPr id="312" name="テキスト ボックス 31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619125</xdr:colOff>
      <xdr:row>44</xdr:row>
      <xdr:rowOff>10177</xdr:rowOff>
    </xdr:from>
    <xdr:ext cx="762000" cy="259045"/>
    <xdr:sp macro="" textlink="">
      <xdr:nvSpPr>
        <xdr:cNvPr id="313" name="テキスト ボックス 31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415925</xdr:colOff>
      <xdr:row>44</xdr:row>
      <xdr:rowOff>10177</xdr:rowOff>
    </xdr:from>
    <xdr:ext cx="762000" cy="259045"/>
    <xdr:sp macro="" textlink="">
      <xdr:nvSpPr>
        <xdr:cNvPr id="314" name="テキスト ボックス 31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657225</xdr:colOff>
      <xdr:row>35</xdr:row>
      <xdr:rowOff>89807</xdr:rowOff>
    </xdr:from>
    <xdr:to>
      <xdr:col>24</xdr:col>
      <xdr:colOff>73025</xdr:colOff>
      <xdr:row>36</xdr:row>
      <xdr:rowOff>19957</xdr:rowOff>
    </xdr:to>
    <xdr:sp macro="" textlink="">
      <xdr:nvSpPr>
        <xdr:cNvPr id="315" name="円/楕円 314"/>
        <xdr:cNvSpPr/>
      </xdr:nvSpPr>
      <xdr:spPr>
        <a:xfrm>
          <a:off x="16459200" y="609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34</xdr:row>
      <xdr:rowOff>169834</xdr:rowOff>
    </xdr:from>
    <xdr:ext cx="762000" cy="259045"/>
    <xdr:sp macro="" textlink="">
      <xdr:nvSpPr>
        <xdr:cNvPr id="316" name="補助費等該当値テキスト"/>
        <xdr:cNvSpPr txBox="1"/>
      </xdr:nvSpPr>
      <xdr:spPr>
        <a:xfrm>
          <a:off x="16598900" y="599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22</xdr:col>
      <xdr:colOff>504825</xdr:colOff>
      <xdr:row>34</xdr:row>
      <xdr:rowOff>141514</xdr:rowOff>
    </xdr:from>
    <xdr:to>
      <xdr:col>22</xdr:col>
      <xdr:colOff>606425</xdr:colOff>
      <xdr:row>35</xdr:row>
      <xdr:rowOff>71664</xdr:rowOff>
    </xdr:to>
    <xdr:sp macro="" textlink="">
      <xdr:nvSpPr>
        <xdr:cNvPr id="317" name="円/楕円 316"/>
        <xdr:cNvSpPr/>
      </xdr:nvSpPr>
      <xdr:spPr>
        <a:xfrm>
          <a:off x="15621000" y="597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35</xdr:row>
      <xdr:rowOff>56441</xdr:rowOff>
    </xdr:from>
    <xdr:ext cx="736600" cy="259045"/>
    <xdr:sp macro="" textlink="">
      <xdr:nvSpPr>
        <xdr:cNvPr id="318" name="テキスト ボックス 317"/>
        <xdr:cNvSpPr txBox="1"/>
      </xdr:nvSpPr>
      <xdr:spPr>
        <a:xfrm>
          <a:off x="15290800" y="6057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21</xdr:col>
      <xdr:colOff>301625</xdr:colOff>
      <xdr:row>34</xdr:row>
      <xdr:rowOff>76200</xdr:rowOff>
    </xdr:from>
    <xdr:to>
      <xdr:col>21</xdr:col>
      <xdr:colOff>403225</xdr:colOff>
      <xdr:row>35</xdr:row>
      <xdr:rowOff>6350</xdr:rowOff>
    </xdr:to>
    <xdr:sp macro="" textlink="">
      <xdr:nvSpPr>
        <xdr:cNvPr id="319" name="円/楕円 318"/>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34</xdr:row>
      <xdr:rowOff>162577</xdr:rowOff>
    </xdr:from>
    <xdr:ext cx="762000" cy="259045"/>
    <xdr:sp macro="" textlink="">
      <xdr:nvSpPr>
        <xdr:cNvPr id="320" name="テキスト ボックス 319"/>
        <xdr:cNvSpPr txBox="1"/>
      </xdr:nvSpPr>
      <xdr:spPr>
        <a:xfrm>
          <a:off x="14401800" y="599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20</xdr:col>
      <xdr:colOff>98425</xdr:colOff>
      <xdr:row>34</xdr:row>
      <xdr:rowOff>152400</xdr:rowOff>
    </xdr:from>
    <xdr:to>
      <xdr:col>20</xdr:col>
      <xdr:colOff>200025</xdr:colOff>
      <xdr:row>35</xdr:row>
      <xdr:rowOff>82550</xdr:rowOff>
    </xdr:to>
    <xdr:sp macro="" textlink="">
      <xdr:nvSpPr>
        <xdr:cNvPr id="321" name="円/楕円 320"/>
        <xdr:cNvSpPr/>
      </xdr:nvSpPr>
      <xdr:spPr>
        <a:xfrm>
          <a:off x="13843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35</xdr:row>
      <xdr:rowOff>67327</xdr:rowOff>
    </xdr:from>
    <xdr:ext cx="762000" cy="259045"/>
    <xdr:sp macro="" textlink="">
      <xdr:nvSpPr>
        <xdr:cNvPr id="322" name="テキスト ボックス 321"/>
        <xdr:cNvSpPr txBox="1"/>
      </xdr:nvSpPr>
      <xdr:spPr>
        <a:xfrm>
          <a:off x="13512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18</xdr:col>
      <xdr:colOff>581025</xdr:colOff>
      <xdr:row>33</xdr:row>
      <xdr:rowOff>149678</xdr:rowOff>
    </xdr:from>
    <xdr:to>
      <xdr:col>18</xdr:col>
      <xdr:colOff>682625</xdr:colOff>
      <xdr:row>34</xdr:row>
      <xdr:rowOff>79828</xdr:rowOff>
    </xdr:to>
    <xdr:sp macro="" textlink="">
      <xdr:nvSpPr>
        <xdr:cNvPr id="323" name="円/楕円 322"/>
        <xdr:cNvSpPr/>
      </xdr:nvSpPr>
      <xdr:spPr>
        <a:xfrm>
          <a:off x="12954000" y="580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34</xdr:row>
      <xdr:rowOff>64605</xdr:rowOff>
    </xdr:from>
    <xdr:ext cx="762000" cy="259045"/>
    <xdr:sp macro="" textlink="">
      <xdr:nvSpPr>
        <xdr:cNvPr id="324" name="テキスト ボックス 323"/>
        <xdr:cNvSpPr txBox="1"/>
      </xdr:nvSpPr>
      <xdr:spPr>
        <a:xfrm>
          <a:off x="12623800" y="589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25" name="正方形/長方形 32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26" name="正方形/長方形 32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27" name="正方形/長方形 32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10</xdr:col>
      <xdr:colOff>307975</xdr:colOff>
      <xdr:row>67</xdr:row>
      <xdr:rowOff>133350</xdr:rowOff>
    </xdr:from>
    <xdr:to>
      <xdr:col>12</xdr:col>
      <xdr:colOff>460375</xdr:colOff>
      <xdr:row>69</xdr:row>
      <xdr:rowOff>44450</xdr:rowOff>
    </xdr:to>
    <xdr:sp macro="" textlink="">
      <xdr:nvSpPr>
        <xdr:cNvPr id="328" name="正方形/長方形 327"/>
        <xdr:cNvSpPr/>
      </xdr:nvSpPr>
      <xdr:spPr>
        <a:xfrm>
          <a:off x="7175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10</xdr:col>
      <xdr:colOff>307975</xdr:colOff>
      <xdr:row>68</xdr:row>
      <xdr:rowOff>152400</xdr:rowOff>
    </xdr:from>
    <xdr:to>
      <xdr:col>12</xdr:col>
      <xdr:colOff>460375</xdr:colOff>
      <xdr:row>70</xdr:row>
      <xdr:rowOff>63500</xdr:rowOff>
    </xdr:to>
    <xdr:sp macro="" textlink="">
      <xdr:nvSpPr>
        <xdr:cNvPr id="329" name="正方形/長方形 328"/>
        <xdr:cNvSpPr/>
      </xdr:nvSpPr>
      <xdr:spPr>
        <a:xfrm>
          <a:off x="7175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0" name="正方形/長方形 32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16</xdr:col>
      <xdr:colOff>130175</xdr:colOff>
      <xdr:row>84</xdr:row>
      <xdr:rowOff>12700</xdr:rowOff>
    </xdr:to>
    <xdr:sp macro="" textlink="">
      <xdr:nvSpPr>
        <xdr:cNvPr id="331" name="正方形/長方形 330"/>
        <xdr:cNvSpPr/>
      </xdr:nvSpPr>
      <xdr:spPr>
        <a:xfrm>
          <a:off x="5778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2" name="正方形/長方形 33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384175</xdr:colOff>
      <xdr:row>72</xdr:row>
      <xdr:rowOff>101600</xdr:rowOff>
    </xdr:from>
    <xdr:to>
      <xdr:col>15</xdr:col>
      <xdr:colOff>663575</xdr:colOff>
      <xdr:row>83</xdr:row>
      <xdr:rowOff>120650</xdr:rowOff>
    </xdr:to>
    <xdr:sp macro="" textlink="" fLocksText="0">
      <xdr:nvSpPr>
        <xdr:cNvPr id="333" name="テキスト ボックス 332"/>
        <xdr:cNvSpPr txBox="1"/>
      </xdr:nvSpPr>
      <xdr:spPr>
        <a:xfrm>
          <a:off x="5880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行財政改革の中で地方債発行抑制に取り組んできた結果、平成２</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年度以降、臨時財政対策債に係る公債費は増加傾向にあるものの、それ以外の公債費については、減少傾向にある。</a:t>
          </a:r>
          <a:endParaRPr lang="ja-JP" altLang="ja-JP" sz="1400">
            <a:effectLst/>
          </a:endParaRPr>
        </a:p>
        <a:p>
          <a:r>
            <a:rPr kumimoji="1" lang="ja-JP" altLang="ja-JP" sz="1100">
              <a:solidFill>
                <a:schemeClr val="dk1"/>
              </a:solidFill>
              <a:effectLst/>
              <a:latin typeface="+mn-lt"/>
              <a:ea typeface="+mn-ea"/>
              <a:cs typeface="+mn-cs"/>
            </a:rPr>
            <a:t>　また、平成２</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年２月の推計によると、平成２７年度以降は増加傾向にある臨時財政対策債を含めた県債残高全体でみても、緩やかな減少となる見込みであり、今後も岡山県行財政経営指針に基づき、地方債残高の縮減に努め、公債費の適正化を図ることとしている。</a:t>
          </a:r>
          <a:r>
            <a:rPr kumimoji="1" lang="en-US" altLang="ja-JP" sz="1100">
              <a:solidFill>
                <a:schemeClr val="dk1"/>
              </a:solidFill>
              <a:effectLst/>
              <a:latin typeface="+mn-lt"/>
              <a:ea typeface="+mn-ea"/>
              <a:cs typeface="+mn-cs"/>
            </a:rPr>
            <a:t>		</a:t>
          </a:r>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34" name="テキスト ボックス 33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35" name="直線コネクタ 33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41927</xdr:rowOff>
    </xdr:from>
    <xdr:ext cx="762000" cy="259045"/>
    <xdr:sp macro="" textlink="">
      <xdr:nvSpPr>
        <xdr:cNvPr id="336" name="テキスト ボックス 335"/>
        <xdr:cNvSpPr txBox="1"/>
      </xdr:nvSpPr>
      <xdr:spPr>
        <a:xfrm>
          <a:off x="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82</xdr:row>
      <xdr:rowOff>29029</xdr:rowOff>
    </xdr:from>
    <xdr:to>
      <xdr:col>7</xdr:col>
      <xdr:colOff>574675</xdr:colOff>
      <xdr:row>82</xdr:row>
      <xdr:rowOff>29029</xdr:rowOff>
    </xdr:to>
    <xdr:cxnSp macro="">
      <xdr:nvCxnSpPr>
        <xdr:cNvPr id="337" name="直線コネクタ 336"/>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338" name="テキスト ボックス 33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28.0</a:t>
          </a:r>
          <a:endParaRPr kumimoji="1" lang="ja-JP" altLang="en-US" sz="1000">
            <a:latin typeface="ＭＳ Ｐゴシック"/>
          </a:endParaRPr>
        </a:p>
      </xdr:txBody>
    </xdr:sp>
    <xdr:clientData/>
  </xdr:oneCellAnchor>
  <xdr:twoCellAnchor>
    <xdr:from>
      <xdr:col>1</xdr:col>
      <xdr:colOff>66675</xdr:colOff>
      <xdr:row>80</xdr:row>
      <xdr:rowOff>45357</xdr:rowOff>
    </xdr:from>
    <xdr:to>
      <xdr:col>7</xdr:col>
      <xdr:colOff>574675</xdr:colOff>
      <xdr:row>80</xdr:row>
      <xdr:rowOff>45357</xdr:rowOff>
    </xdr:to>
    <xdr:cxnSp macro="">
      <xdr:nvCxnSpPr>
        <xdr:cNvPr id="339" name="直線コネクタ 338"/>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74584</xdr:rowOff>
    </xdr:from>
    <xdr:ext cx="762000" cy="259045"/>
    <xdr:sp macro="" textlink="">
      <xdr:nvSpPr>
        <xdr:cNvPr id="340" name="テキスト ボックス 339"/>
        <xdr:cNvSpPr txBox="1"/>
      </xdr:nvSpPr>
      <xdr:spPr>
        <a:xfrm>
          <a:off x="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26.0</a:t>
          </a:r>
          <a:endParaRPr kumimoji="1" lang="ja-JP" altLang="en-US" sz="1000">
            <a:latin typeface="ＭＳ Ｐゴシック"/>
          </a:endParaRPr>
        </a:p>
      </xdr:txBody>
    </xdr:sp>
    <xdr:clientData/>
  </xdr:oneCellAnchor>
  <xdr:twoCellAnchor>
    <xdr:from>
      <xdr:col>1</xdr:col>
      <xdr:colOff>66675</xdr:colOff>
      <xdr:row>78</xdr:row>
      <xdr:rowOff>61686</xdr:rowOff>
    </xdr:from>
    <xdr:to>
      <xdr:col>7</xdr:col>
      <xdr:colOff>574675</xdr:colOff>
      <xdr:row>78</xdr:row>
      <xdr:rowOff>61686</xdr:rowOff>
    </xdr:to>
    <xdr:cxnSp macro="">
      <xdr:nvCxnSpPr>
        <xdr:cNvPr id="341" name="直線コネクタ 340"/>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90913</xdr:rowOff>
    </xdr:from>
    <xdr:ext cx="762000" cy="259045"/>
    <xdr:sp macro="" textlink="">
      <xdr:nvSpPr>
        <xdr:cNvPr id="342" name="テキスト ボックス 341"/>
        <xdr:cNvSpPr txBox="1"/>
      </xdr:nvSpPr>
      <xdr:spPr>
        <a:xfrm>
          <a:off x="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76</xdr:row>
      <xdr:rowOff>78014</xdr:rowOff>
    </xdr:from>
    <xdr:to>
      <xdr:col>7</xdr:col>
      <xdr:colOff>574675</xdr:colOff>
      <xdr:row>76</xdr:row>
      <xdr:rowOff>78014</xdr:rowOff>
    </xdr:to>
    <xdr:cxnSp macro="">
      <xdr:nvCxnSpPr>
        <xdr:cNvPr id="343" name="直線コネクタ 342"/>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75</xdr:row>
      <xdr:rowOff>107241</xdr:rowOff>
    </xdr:from>
    <xdr:ext cx="762000" cy="259045"/>
    <xdr:sp macro="" textlink="">
      <xdr:nvSpPr>
        <xdr:cNvPr id="344" name="テキスト ボックス 343"/>
        <xdr:cNvSpPr txBox="1"/>
      </xdr:nvSpPr>
      <xdr:spPr>
        <a:xfrm>
          <a:off x="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22.0</a:t>
          </a:r>
          <a:endParaRPr kumimoji="1" lang="ja-JP" altLang="en-US" sz="1000">
            <a:latin typeface="ＭＳ Ｐゴシック"/>
          </a:endParaRPr>
        </a:p>
      </xdr:txBody>
    </xdr:sp>
    <xdr:clientData/>
  </xdr:oneCellAnchor>
  <xdr:twoCellAnchor>
    <xdr:from>
      <xdr:col>1</xdr:col>
      <xdr:colOff>66675</xdr:colOff>
      <xdr:row>74</xdr:row>
      <xdr:rowOff>94343</xdr:rowOff>
    </xdr:from>
    <xdr:to>
      <xdr:col>7</xdr:col>
      <xdr:colOff>574675</xdr:colOff>
      <xdr:row>74</xdr:row>
      <xdr:rowOff>94343</xdr:rowOff>
    </xdr:to>
    <xdr:cxnSp macro="">
      <xdr:nvCxnSpPr>
        <xdr:cNvPr id="345" name="直線コネクタ 344"/>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73</xdr:row>
      <xdr:rowOff>123570</xdr:rowOff>
    </xdr:from>
    <xdr:ext cx="762000" cy="259045"/>
    <xdr:sp macro="" textlink="">
      <xdr:nvSpPr>
        <xdr:cNvPr id="346" name="テキスト ボックス 345"/>
        <xdr:cNvSpPr txBox="1"/>
      </xdr:nvSpPr>
      <xdr:spPr>
        <a:xfrm>
          <a:off x="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110672</xdr:rowOff>
    </xdr:from>
    <xdr:to>
      <xdr:col>7</xdr:col>
      <xdr:colOff>574675</xdr:colOff>
      <xdr:row>72</xdr:row>
      <xdr:rowOff>110672</xdr:rowOff>
    </xdr:to>
    <xdr:cxnSp macro="">
      <xdr:nvCxnSpPr>
        <xdr:cNvPr id="347" name="直線コネクタ 346"/>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71</xdr:row>
      <xdr:rowOff>139899</xdr:rowOff>
    </xdr:from>
    <xdr:ext cx="762000" cy="259045"/>
    <xdr:sp macro="" textlink="">
      <xdr:nvSpPr>
        <xdr:cNvPr id="348" name="テキスト ボックス 347"/>
        <xdr:cNvSpPr txBox="1"/>
      </xdr:nvSpPr>
      <xdr:spPr>
        <a:xfrm>
          <a:off x="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49" name="直線コネクタ 34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156227</xdr:rowOff>
    </xdr:from>
    <xdr:ext cx="762000" cy="259045"/>
    <xdr:sp macro="" textlink="">
      <xdr:nvSpPr>
        <xdr:cNvPr id="350" name="テキスト ボックス 349"/>
        <xdr:cNvSpPr txBox="1"/>
      </xdr:nvSpPr>
      <xdr:spPr>
        <a:xfrm>
          <a:off x="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51"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110672</xdr:rowOff>
    </xdr:from>
    <xdr:to>
      <xdr:col>7</xdr:col>
      <xdr:colOff>15875</xdr:colOff>
      <xdr:row>81</xdr:row>
      <xdr:rowOff>4536</xdr:rowOff>
    </xdr:to>
    <xdr:cxnSp macro="">
      <xdr:nvCxnSpPr>
        <xdr:cNvPr id="352" name="直線コネクタ 351"/>
        <xdr:cNvCxnSpPr/>
      </xdr:nvCxnSpPr>
      <xdr:spPr>
        <a:xfrm flipV="1">
          <a:off x="4826000" y="124550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148063</xdr:rowOff>
    </xdr:from>
    <xdr:ext cx="762000" cy="259045"/>
    <xdr:sp macro="" textlink="">
      <xdr:nvSpPr>
        <xdr:cNvPr id="353" name="公債費最小値テキスト"/>
        <xdr:cNvSpPr txBox="1"/>
      </xdr:nvSpPr>
      <xdr:spPr>
        <a:xfrm>
          <a:off x="4914900" y="13864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26.8</a:t>
          </a:r>
          <a:endParaRPr kumimoji="1" lang="ja-JP" altLang="en-US" sz="1000" b="1">
            <a:latin typeface="ＭＳ Ｐゴシック"/>
          </a:endParaRPr>
        </a:p>
      </xdr:txBody>
    </xdr:sp>
    <xdr:clientData/>
  </xdr:oneCellAnchor>
  <xdr:twoCellAnchor>
    <xdr:from>
      <xdr:col>6</xdr:col>
      <xdr:colOff>612775</xdr:colOff>
      <xdr:row>81</xdr:row>
      <xdr:rowOff>4536</xdr:rowOff>
    </xdr:from>
    <xdr:to>
      <xdr:col>7</xdr:col>
      <xdr:colOff>104775</xdr:colOff>
      <xdr:row>81</xdr:row>
      <xdr:rowOff>4536</xdr:rowOff>
    </xdr:to>
    <xdr:cxnSp macro="">
      <xdr:nvCxnSpPr>
        <xdr:cNvPr id="354" name="直線コネクタ 353"/>
        <xdr:cNvCxnSpPr/>
      </xdr:nvCxnSpPr>
      <xdr:spPr>
        <a:xfrm>
          <a:off x="4737100" y="13891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25599</xdr:rowOff>
    </xdr:from>
    <xdr:ext cx="762000" cy="259045"/>
    <xdr:sp macro="" textlink="">
      <xdr:nvSpPr>
        <xdr:cNvPr id="355" name="公債費最大値テキスト"/>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18.0</a:t>
          </a:r>
          <a:endParaRPr kumimoji="1" lang="ja-JP" altLang="en-US" sz="1000" b="1">
            <a:latin typeface="ＭＳ Ｐゴシック"/>
          </a:endParaRPr>
        </a:p>
      </xdr:txBody>
    </xdr:sp>
    <xdr:clientData/>
  </xdr:oneCellAnchor>
  <xdr:twoCellAnchor>
    <xdr:from>
      <xdr:col>6</xdr:col>
      <xdr:colOff>612775</xdr:colOff>
      <xdr:row>72</xdr:row>
      <xdr:rowOff>110672</xdr:rowOff>
    </xdr:from>
    <xdr:to>
      <xdr:col>7</xdr:col>
      <xdr:colOff>104775</xdr:colOff>
      <xdr:row>72</xdr:row>
      <xdr:rowOff>110672</xdr:rowOff>
    </xdr:to>
    <xdr:cxnSp macro="">
      <xdr:nvCxnSpPr>
        <xdr:cNvPr id="356" name="直線コネクタ 355"/>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143329</xdr:rowOff>
    </xdr:from>
    <xdr:to>
      <xdr:col>7</xdr:col>
      <xdr:colOff>15875</xdr:colOff>
      <xdr:row>77</xdr:row>
      <xdr:rowOff>4536</xdr:rowOff>
    </xdr:to>
    <xdr:cxnSp macro="">
      <xdr:nvCxnSpPr>
        <xdr:cNvPr id="357" name="直線コネクタ 356"/>
        <xdr:cNvCxnSpPr/>
      </xdr:nvCxnSpPr>
      <xdr:spPr>
        <a:xfrm>
          <a:off x="3987800" y="13173529"/>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92727</xdr:rowOff>
    </xdr:from>
    <xdr:ext cx="762000" cy="259045"/>
    <xdr:sp macro="" textlink="">
      <xdr:nvSpPr>
        <xdr:cNvPr id="358" name="公債費平均値テキスト"/>
        <xdr:cNvSpPr txBox="1"/>
      </xdr:nvSpPr>
      <xdr:spPr>
        <a:xfrm>
          <a:off x="4914900" y="12951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76200</xdr:rowOff>
    </xdr:from>
    <xdr:to>
      <xdr:col>7</xdr:col>
      <xdr:colOff>66675</xdr:colOff>
      <xdr:row>77</xdr:row>
      <xdr:rowOff>6350</xdr:rowOff>
    </xdr:to>
    <xdr:sp macro="" textlink="">
      <xdr:nvSpPr>
        <xdr:cNvPr id="359" name="フローチャート : 判断 358"/>
        <xdr:cNvSpPr/>
      </xdr:nvSpPr>
      <xdr:spPr>
        <a:xfrm>
          <a:off x="4775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127000</xdr:rowOff>
    </xdr:from>
    <xdr:to>
      <xdr:col>5</xdr:col>
      <xdr:colOff>549275</xdr:colOff>
      <xdr:row>76</xdr:row>
      <xdr:rowOff>143329</xdr:rowOff>
    </xdr:to>
    <xdr:cxnSp macro="">
      <xdr:nvCxnSpPr>
        <xdr:cNvPr id="360" name="直線コネクタ 359"/>
        <xdr:cNvCxnSpPr/>
      </xdr:nvCxnSpPr>
      <xdr:spPr>
        <a:xfrm>
          <a:off x="3098800" y="1315720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80</xdr:row>
      <xdr:rowOff>108857</xdr:rowOff>
    </xdr:from>
    <xdr:to>
      <xdr:col>5</xdr:col>
      <xdr:colOff>600075</xdr:colOff>
      <xdr:row>81</xdr:row>
      <xdr:rowOff>39007</xdr:rowOff>
    </xdr:to>
    <xdr:sp macro="" textlink="">
      <xdr:nvSpPr>
        <xdr:cNvPr id="361" name="フローチャート : 判断 360"/>
        <xdr:cNvSpPr/>
      </xdr:nvSpPr>
      <xdr:spPr>
        <a:xfrm>
          <a:off x="3937000" y="1382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81</xdr:row>
      <xdr:rowOff>23784</xdr:rowOff>
    </xdr:from>
    <xdr:ext cx="736600" cy="259045"/>
    <xdr:sp macro="" textlink="">
      <xdr:nvSpPr>
        <xdr:cNvPr id="362" name="テキスト ボックス 361"/>
        <xdr:cNvSpPr txBox="1"/>
      </xdr:nvSpPr>
      <xdr:spPr>
        <a:xfrm>
          <a:off x="3606800" y="13911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26.7</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127000</xdr:rowOff>
    </xdr:from>
    <xdr:to>
      <xdr:col>4</xdr:col>
      <xdr:colOff>346075</xdr:colOff>
      <xdr:row>77</xdr:row>
      <xdr:rowOff>118836</xdr:rowOff>
    </xdr:to>
    <xdr:cxnSp macro="">
      <xdr:nvCxnSpPr>
        <xdr:cNvPr id="363" name="直線コネクタ 362"/>
        <xdr:cNvCxnSpPr/>
      </xdr:nvCxnSpPr>
      <xdr:spPr>
        <a:xfrm flipV="1">
          <a:off x="2209800" y="1315720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79</xdr:row>
      <xdr:rowOff>149679</xdr:rowOff>
    </xdr:from>
    <xdr:to>
      <xdr:col>4</xdr:col>
      <xdr:colOff>396875</xdr:colOff>
      <xdr:row>80</xdr:row>
      <xdr:rowOff>79829</xdr:rowOff>
    </xdr:to>
    <xdr:sp macro="" textlink="">
      <xdr:nvSpPr>
        <xdr:cNvPr id="364" name="フローチャート : 判断 363"/>
        <xdr:cNvSpPr/>
      </xdr:nvSpPr>
      <xdr:spPr>
        <a:xfrm>
          <a:off x="3048000" y="13694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64606</xdr:rowOff>
    </xdr:from>
    <xdr:ext cx="762000" cy="259045"/>
    <xdr:sp macro="" textlink="">
      <xdr:nvSpPr>
        <xdr:cNvPr id="365" name="テキスト ボックス 364"/>
        <xdr:cNvSpPr txBox="1"/>
      </xdr:nvSpPr>
      <xdr:spPr>
        <a:xfrm>
          <a:off x="2717800" y="13780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25.9</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118836</xdr:rowOff>
    </xdr:from>
    <xdr:to>
      <xdr:col>3</xdr:col>
      <xdr:colOff>142875</xdr:colOff>
      <xdr:row>77</xdr:row>
      <xdr:rowOff>118836</xdr:rowOff>
    </xdr:to>
    <xdr:cxnSp macro="">
      <xdr:nvCxnSpPr>
        <xdr:cNvPr id="366" name="直線コネクタ 365"/>
        <xdr:cNvCxnSpPr/>
      </xdr:nvCxnSpPr>
      <xdr:spPr>
        <a:xfrm>
          <a:off x="1320800" y="13320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80</xdr:row>
      <xdr:rowOff>10886</xdr:rowOff>
    </xdr:from>
    <xdr:to>
      <xdr:col>3</xdr:col>
      <xdr:colOff>193675</xdr:colOff>
      <xdr:row>80</xdr:row>
      <xdr:rowOff>112486</xdr:rowOff>
    </xdr:to>
    <xdr:sp macro="" textlink="">
      <xdr:nvSpPr>
        <xdr:cNvPr id="367" name="フローチャート : 判断 366"/>
        <xdr:cNvSpPr/>
      </xdr:nvSpPr>
      <xdr:spPr>
        <a:xfrm>
          <a:off x="2159000" y="1372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97263</xdr:rowOff>
    </xdr:from>
    <xdr:ext cx="762000" cy="259045"/>
    <xdr:sp macro="" textlink="">
      <xdr:nvSpPr>
        <xdr:cNvPr id="368" name="テキスト ボックス 367"/>
        <xdr:cNvSpPr txBox="1"/>
      </xdr:nvSpPr>
      <xdr:spPr>
        <a:xfrm>
          <a:off x="1828800" y="1381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26.1</a:t>
          </a:r>
          <a:endParaRPr kumimoji="1" lang="ja-JP" altLang="en-US" sz="1000" b="1">
            <a:solidFill>
              <a:srgbClr val="000080"/>
            </a:solidFill>
            <a:latin typeface="ＭＳ Ｐゴシック"/>
          </a:endParaRPr>
        </a:p>
      </xdr:txBody>
    </xdr:sp>
    <xdr:clientData/>
  </xdr:oneCellAnchor>
  <xdr:twoCellAnchor>
    <xdr:from>
      <xdr:col>1</xdr:col>
      <xdr:colOff>574675</xdr:colOff>
      <xdr:row>80</xdr:row>
      <xdr:rowOff>27214</xdr:rowOff>
    </xdr:from>
    <xdr:to>
      <xdr:col>1</xdr:col>
      <xdr:colOff>676275</xdr:colOff>
      <xdr:row>80</xdr:row>
      <xdr:rowOff>128814</xdr:rowOff>
    </xdr:to>
    <xdr:sp macro="" textlink="">
      <xdr:nvSpPr>
        <xdr:cNvPr id="369" name="フローチャート : 判断 368"/>
        <xdr:cNvSpPr/>
      </xdr:nvSpPr>
      <xdr:spPr>
        <a:xfrm>
          <a:off x="1270000" y="1374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113591</xdr:rowOff>
    </xdr:from>
    <xdr:ext cx="762000" cy="259045"/>
    <xdr:sp macro="" textlink="">
      <xdr:nvSpPr>
        <xdr:cNvPr id="370" name="テキスト ボックス 369"/>
        <xdr:cNvSpPr txBox="1"/>
      </xdr:nvSpPr>
      <xdr:spPr>
        <a:xfrm>
          <a:off x="939800" y="1382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1" name="テキスト ボックス 370"/>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2" name="テキスト ボックス 371"/>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3" name="テキスト ボックス 372"/>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4" name="テキスト ボックス 373"/>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5" name="テキスト ボックス 374"/>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125186</xdr:rowOff>
    </xdr:from>
    <xdr:to>
      <xdr:col>7</xdr:col>
      <xdr:colOff>66675</xdr:colOff>
      <xdr:row>77</xdr:row>
      <xdr:rowOff>55336</xdr:rowOff>
    </xdr:to>
    <xdr:sp macro="" textlink="">
      <xdr:nvSpPr>
        <xdr:cNvPr id="376" name="円/楕円 375"/>
        <xdr:cNvSpPr/>
      </xdr:nvSpPr>
      <xdr:spPr>
        <a:xfrm>
          <a:off x="4775200" y="13155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97263</xdr:rowOff>
    </xdr:from>
    <xdr:ext cx="762000" cy="259045"/>
    <xdr:sp macro="" textlink="">
      <xdr:nvSpPr>
        <xdr:cNvPr id="377" name="公債費該当値テキスト"/>
        <xdr:cNvSpPr txBox="1"/>
      </xdr:nvSpPr>
      <xdr:spPr>
        <a:xfrm>
          <a:off x="4914900" y="1312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92529</xdr:rowOff>
    </xdr:from>
    <xdr:to>
      <xdr:col>5</xdr:col>
      <xdr:colOff>600075</xdr:colOff>
      <xdr:row>77</xdr:row>
      <xdr:rowOff>22679</xdr:rowOff>
    </xdr:to>
    <xdr:sp macro="" textlink="">
      <xdr:nvSpPr>
        <xdr:cNvPr id="378" name="円/楕円 377"/>
        <xdr:cNvSpPr/>
      </xdr:nvSpPr>
      <xdr:spPr>
        <a:xfrm>
          <a:off x="3937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32855</xdr:rowOff>
    </xdr:from>
    <xdr:ext cx="736600" cy="259045"/>
    <xdr:sp macro="" textlink="">
      <xdr:nvSpPr>
        <xdr:cNvPr id="379" name="テキスト ボックス 378"/>
        <xdr:cNvSpPr txBox="1"/>
      </xdr:nvSpPr>
      <xdr:spPr>
        <a:xfrm>
          <a:off x="3606800" y="1289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22.4</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76200</xdr:rowOff>
    </xdr:from>
    <xdr:to>
      <xdr:col>4</xdr:col>
      <xdr:colOff>396875</xdr:colOff>
      <xdr:row>77</xdr:row>
      <xdr:rowOff>6350</xdr:rowOff>
    </xdr:to>
    <xdr:sp macro="" textlink="">
      <xdr:nvSpPr>
        <xdr:cNvPr id="380" name="円/楕円 379"/>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16527</xdr:rowOff>
    </xdr:from>
    <xdr:ext cx="762000" cy="259045"/>
    <xdr:sp macro="" textlink="">
      <xdr:nvSpPr>
        <xdr:cNvPr id="381" name="テキスト ボックス 380"/>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68036</xdr:rowOff>
    </xdr:from>
    <xdr:to>
      <xdr:col>3</xdr:col>
      <xdr:colOff>193675</xdr:colOff>
      <xdr:row>77</xdr:row>
      <xdr:rowOff>169636</xdr:rowOff>
    </xdr:to>
    <xdr:sp macro="" textlink="">
      <xdr:nvSpPr>
        <xdr:cNvPr id="382" name="円/楕円 381"/>
        <xdr:cNvSpPr/>
      </xdr:nvSpPr>
      <xdr:spPr>
        <a:xfrm>
          <a:off x="2159000" y="1326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8363</xdr:rowOff>
    </xdr:from>
    <xdr:ext cx="762000" cy="259045"/>
    <xdr:sp macro="" textlink="">
      <xdr:nvSpPr>
        <xdr:cNvPr id="383" name="テキスト ボックス 382"/>
        <xdr:cNvSpPr txBox="1"/>
      </xdr:nvSpPr>
      <xdr:spPr>
        <a:xfrm>
          <a:off x="1828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68036</xdr:rowOff>
    </xdr:from>
    <xdr:to>
      <xdr:col>1</xdr:col>
      <xdr:colOff>676275</xdr:colOff>
      <xdr:row>77</xdr:row>
      <xdr:rowOff>169636</xdr:rowOff>
    </xdr:to>
    <xdr:sp macro="" textlink="">
      <xdr:nvSpPr>
        <xdr:cNvPr id="384" name="円/楕円 383"/>
        <xdr:cNvSpPr/>
      </xdr:nvSpPr>
      <xdr:spPr>
        <a:xfrm>
          <a:off x="1270000" y="1326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8363</xdr:rowOff>
    </xdr:from>
    <xdr:ext cx="762000" cy="259045"/>
    <xdr:sp macro="" textlink="">
      <xdr:nvSpPr>
        <xdr:cNvPr id="385" name="テキスト ボックス 384"/>
        <xdr:cNvSpPr txBox="1"/>
      </xdr:nvSpPr>
      <xdr:spPr>
        <a:xfrm>
          <a:off x="939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18</xdr:col>
      <xdr:colOff>73025</xdr:colOff>
      <xdr:row>67</xdr:row>
      <xdr:rowOff>69850</xdr:rowOff>
    </xdr:from>
    <xdr:to>
      <xdr:col>24</xdr:col>
      <xdr:colOff>581025</xdr:colOff>
      <xdr:row>69</xdr:row>
      <xdr:rowOff>44450</xdr:rowOff>
    </xdr:to>
    <xdr:sp macro="" textlink="">
      <xdr:nvSpPr>
        <xdr:cNvPr id="386" name="正方形/長方形 385"/>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593725</xdr:colOff>
      <xdr:row>67</xdr:row>
      <xdr:rowOff>133350</xdr:rowOff>
    </xdr:from>
    <xdr:to>
      <xdr:col>27</xdr:col>
      <xdr:colOff>60325</xdr:colOff>
      <xdr:row>69</xdr:row>
      <xdr:rowOff>44450</xdr:rowOff>
    </xdr:to>
    <xdr:sp macro="" textlink="">
      <xdr:nvSpPr>
        <xdr:cNvPr id="387" name="正方形/長方形 386"/>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24</xdr:col>
      <xdr:colOff>593725</xdr:colOff>
      <xdr:row>68</xdr:row>
      <xdr:rowOff>152400</xdr:rowOff>
    </xdr:from>
    <xdr:to>
      <xdr:col>27</xdr:col>
      <xdr:colOff>60325</xdr:colOff>
      <xdr:row>70</xdr:row>
      <xdr:rowOff>63500</xdr:rowOff>
    </xdr:to>
    <xdr:sp macro="" textlink="">
      <xdr:nvSpPr>
        <xdr:cNvPr id="388" name="正方形/長方形 387"/>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27</xdr:col>
      <xdr:colOff>314325</xdr:colOff>
      <xdr:row>67</xdr:row>
      <xdr:rowOff>133350</xdr:rowOff>
    </xdr:from>
    <xdr:to>
      <xdr:col>29</xdr:col>
      <xdr:colOff>466725</xdr:colOff>
      <xdr:row>69</xdr:row>
      <xdr:rowOff>44450</xdr:rowOff>
    </xdr:to>
    <xdr:sp macro="" textlink="">
      <xdr:nvSpPr>
        <xdr:cNvPr id="389" name="正方形/長方形 388"/>
        <xdr:cNvSpPr/>
      </xdr:nvSpPr>
      <xdr:spPr>
        <a:xfrm>
          <a:off x="1885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27</xdr:col>
      <xdr:colOff>314325</xdr:colOff>
      <xdr:row>68</xdr:row>
      <xdr:rowOff>152400</xdr:rowOff>
    </xdr:from>
    <xdr:to>
      <xdr:col>29</xdr:col>
      <xdr:colOff>466725</xdr:colOff>
      <xdr:row>70</xdr:row>
      <xdr:rowOff>63500</xdr:rowOff>
    </xdr:to>
    <xdr:sp macro="" textlink="">
      <xdr:nvSpPr>
        <xdr:cNvPr id="390" name="正方形/長方形 389"/>
        <xdr:cNvSpPr/>
      </xdr:nvSpPr>
      <xdr:spPr>
        <a:xfrm>
          <a:off x="1885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a:t>
          </a:r>
          <a:endParaRPr kumimoji="1" lang="ja-JP" altLang="en-US" sz="1200" b="1" i="1">
            <a:solidFill>
              <a:srgbClr val="4080FF"/>
            </a:solidFill>
            <a:latin typeface="ＭＳ Ｐゴシック"/>
          </a:endParaRPr>
        </a:p>
      </xdr:txBody>
    </xdr:sp>
    <xdr:clientData/>
  </xdr:twoCellAnchor>
  <xdr:twoCellAnchor>
    <xdr:from>
      <xdr:col>18</xdr:col>
      <xdr:colOff>73025</xdr:colOff>
      <xdr:row>70</xdr:row>
      <xdr:rowOff>127000</xdr:rowOff>
    </xdr:from>
    <xdr:to>
      <xdr:col>24</xdr:col>
      <xdr:colOff>581025</xdr:colOff>
      <xdr:row>84</xdr:row>
      <xdr:rowOff>12700</xdr:rowOff>
    </xdr:to>
    <xdr:sp macro="" textlink="">
      <xdr:nvSpPr>
        <xdr:cNvPr id="391" name="正方形/長方形 39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33</xdr:col>
      <xdr:colOff>136525</xdr:colOff>
      <xdr:row>84</xdr:row>
      <xdr:rowOff>12700</xdr:rowOff>
    </xdr:to>
    <xdr:sp macro="" textlink="">
      <xdr:nvSpPr>
        <xdr:cNvPr id="392" name="正方形/長方形 391"/>
        <xdr:cNvSpPr/>
      </xdr:nvSpPr>
      <xdr:spPr>
        <a:xfrm>
          <a:off x="174625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288925</xdr:colOff>
      <xdr:row>70</xdr:row>
      <xdr:rowOff>127000</xdr:rowOff>
    </xdr:from>
    <xdr:to>
      <xdr:col>30</xdr:col>
      <xdr:colOff>669925</xdr:colOff>
      <xdr:row>72</xdr:row>
      <xdr:rowOff>38100</xdr:rowOff>
    </xdr:to>
    <xdr:sp macro="" textlink="">
      <xdr:nvSpPr>
        <xdr:cNvPr id="393" name="正方形/長方形 39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390525</xdr:colOff>
      <xdr:row>72</xdr:row>
      <xdr:rowOff>101600</xdr:rowOff>
    </xdr:from>
    <xdr:to>
      <xdr:col>32</xdr:col>
      <xdr:colOff>669925</xdr:colOff>
      <xdr:row>83</xdr:row>
      <xdr:rowOff>120650</xdr:rowOff>
    </xdr:to>
    <xdr:sp macro="" textlink="" fLocksText="0">
      <xdr:nvSpPr>
        <xdr:cNvPr id="394" name="テキスト ボックス 393"/>
        <xdr:cNvSpPr txBox="1"/>
      </xdr:nvSpPr>
      <xdr:spPr>
        <a:xfrm>
          <a:off x="175641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高齢化の進展に伴う医療や介護に係る社会保障関係費の増、及び高等学校等就学支援金の制度変更及び学年進行の影響等により、補助費等の比率が大きく上昇している。また、</a:t>
          </a:r>
          <a:r>
            <a:rPr kumimoji="1" lang="ja-JP" altLang="ja-JP" sz="1100">
              <a:solidFill>
                <a:schemeClr val="dk1"/>
              </a:solidFill>
              <a:effectLst/>
              <a:latin typeface="+mn-lt"/>
              <a:ea typeface="+mn-ea"/>
              <a:cs typeface="+mn-cs"/>
            </a:rPr>
            <a:t>公共施設の老朽化に伴う維持補修費</a:t>
          </a:r>
          <a:r>
            <a:rPr kumimoji="1" lang="ja-JP" altLang="en-US" sz="1100">
              <a:solidFill>
                <a:schemeClr val="dk1"/>
              </a:solidFill>
              <a:effectLst/>
              <a:latin typeface="+mn-lt"/>
              <a:ea typeface="+mn-ea"/>
              <a:cs typeface="+mn-cs"/>
            </a:rPr>
            <a:t>も増大しつつある。それらの影響から、</a:t>
          </a:r>
          <a:r>
            <a:rPr kumimoji="1" lang="ja-JP" altLang="ja-JP" sz="1100">
              <a:solidFill>
                <a:schemeClr val="dk1"/>
              </a:solidFill>
              <a:effectLst/>
              <a:latin typeface="+mn-lt"/>
              <a:ea typeface="+mn-ea"/>
              <a:cs typeface="+mn-cs"/>
            </a:rPr>
            <a:t>平成</a:t>
          </a:r>
          <a:r>
            <a:rPr kumimoji="1" lang="ja-JP" altLang="en-US" sz="1100">
              <a:solidFill>
                <a:schemeClr val="dk1"/>
              </a:solidFill>
              <a:effectLst/>
              <a:latin typeface="+mn-lt"/>
              <a:ea typeface="+mn-ea"/>
              <a:cs typeface="+mn-cs"/>
            </a:rPr>
            <a:t>２７</a:t>
          </a:r>
          <a:r>
            <a:rPr kumimoji="1" lang="ja-JP" altLang="ja-JP" sz="1100" baseline="0">
              <a:solidFill>
                <a:schemeClr val="dk1"/>
              </a:solidFill>
              <a:effectLst/>
              <a:latin typeface="+mn-lt"/>
              <a:ea typeface="+mn-ea"/>
              <a:cs typeface="+mn-cs"/>
            </a:rPr>
            <a:t>年度について、</a:t>
          </a:r>
          <a:r>
            <a:rPr kumimoji="1" lang="ja-JP" altLang="en-US" sz="1100" baseline="0">
              <a:solidFill>
                <a:schemeClr val="dk1"/>
              </a:solidFill>
              <a:effectLst/>
              <a:latin typeface="+mn-lt"/>
              <a:ea typeface="+mn-ea"/>
              <a:cs typeface="+mn-cs"/>
            </a:rPr>
            <a:t>人件費の比率は下落したものの、公債費以外で見ると比率は上昇している。</a:t>
          </a:r>
          <a:endParaRPr lang="ja-JP" altLang="ja-JP" sz="1400">
            <a:effectLst/>
          </a:endParaRPr>
        </a:p>
        <a:p>
          <a:r>
            <a:rPr kumimoji="1" lang="ja-JP" altLang="ja-JP" sz="1100">
              <a:solidFill>
                <a:schemeClr val="dk1"/>
              </a:solidFill>
              <a:effectLst/>
              <a:latin typeface="+mn-lt"/>
              <a:ea typeface="+mn-ea"/>
              <a:cs typeface="+mn-cs"/>
            </a:rPr>
            <a:t>　岡山県行財政経営指針に基づき、引き続き持続可能な財政運営に向け取り組んでいく。</a:t>
          </a:r>
          <a:endParaRPr kumimoji="1" lang="ja-JP" altLang="en-US" sz="1300">
            <a:latin typeface="ＭＳ Ｐゴシック"/>
          </a:endParaRPr>
        </a:p>
      </xdr:txBody>
    </xdr:sp>
    <xdr:clientData/>
  </xdr:twoCellAnchor>
  <xdr:oneCellAnchor>
    <xdr:from>
      <xdr:col>18</xdr:col>
      <xdr:colOff>34925</xdr:colOff>
      <xdr:row>69</xdr:row>
      <xdr:rowOff>107950</xdr:rowOff>
    </xdr:from>
    <xdr:ext cx="298543" cy="225703"/>
    <xdr:sp macro="" textlink="">
      <xdr:nvSpPr>
        <xdr:cNvPr id="395" name="テキスト ボックス 39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84</xdr:row>
      <xdr:rowOff>12700</xdr:rowOff>
    </xdr:from>
    <xdr:to>
      <xdr:col>24</xdr:col>
      <xdr:colOff>581025</xdr:colOff>
      <xdr:row>84</xdr:row>
      <xdr:rowOff>12700</xdr:rowOff>
    </xdr:to>
    <xdr:cxnSp macro="">
      <xdr:nvCxnSpPr>
        <xdr:cNvPr id="396" name="直線コネクタ 39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83</xdr:row>
      <xdr:rowOff>41927</xdr:rowOff>
    </xdr:from>
    <xdr:ext cx="762000" cy="259045"/>
    <xdr:sp macro="" textlink="">
      <xdr:nvSpPr>
        <xdr:cNvPr id="397" name="テキスト ボックス 396"/>
        <xdr:cNvSpPr txBox="1"/>
      </xdr:nvSpPr>
      <xdr:spPr>
        <a:xfrm>
          <a:off x="11684000" y="1427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84.0</a:t>
          </a:r>
          <a:endParaRPr kumimoji="1" lang="ja-JP" altLang="en-US" sz="1000">
            <a:latin typeface="ＭＳ Ｐゴシック"/>
          </a:endParaRPr>
        </a:p>
      </xdr:txBody>
    </xdr:sp>
    <xdr:clientData/>
  </xdr:oneCellAnchor>
  <xdr:twoCellAnchor>
    <xdr:from>
      <xdr:col>18</xdr:col>
      <xdr:colOff>73025</xdr:colOff>
      <xdr:row>82</xdr:row>
      <xdr:rowOff>29029</xdr:rowOff>
    </xdr:from>
    <xdr:to>
      <xdr:col>24</xdr:col>
      <xdr:colOff>581025</xdr:colOff>
      <xdr:row>82</xdr:row>
      <xdr:rowOff>29029</xdr:rowOff>
    </xdr:to>
    <xdr:cxnSp macro="">
      <xdr:nvCxnSpPr>
        <xdr:cNvPr id="398" name="直線コネクタ 397"/>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81</xdr:row>
      <xdr:rowOff>58256</xdr:rowOff>
    </xdr:from>
    <xdr:ext cx="762000" cy="259045"/>
    <xdr:sp macro="" textlink="">
      <xdr:nvSpPr>
        <xdr:cNvPr id="399" name="テキスト ボックス 398"/>
        <xdr:cNvSpPr txBox="1"/>
      </xdr:nvSpPr>
      <xdr:spPr>
        <a:xfrm>
          <a:off x="11684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81.0</a:t>
          </a:r>
          <a:endParaRPr kumimoji="1" lang="ja-JP" altLang="en-US" sz="1000">
            <a:latin typeface="ＭＳ Ｐゴシック"/>
          </a:endParaRPr>
        </a:p>
      </xdr:txBody>
    </xdr:sp>
    <xdr:clientData/>
  </xdr:oneCellAnchor>
  <xdr:twoCellAnchor>
    <xdr:from>
      <xdr:col>18</xdr:col>
      <xdr:colOff>73025</xdr:colOff>
      <xdr:row>80</xdr:row>
      <xdr:rowOff>45357</xdr:rowOff>
    </xdr:from>
    <xdr:to>
      <xdr:col>24</xdr:col>
      <xdr:colOff>581025</xdr:colOff>
      <xdr:row>80</xdr:row>
      <xdr:rowOff>45357</xdr:rowOff>
    </xdr:to>
    <xdr:cxnSp macro="">
      <xdr:nvCxnSpPr>
        <xdr:cNvPr id="400" name="直線コネクタ 399"/>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79</xdr:row>
      <xdr:rowOff>74584</xdr:rowOff>
    </xdr:from>
    <xdr:ext cx="762000" cy="259045"/>
    <xdr:sp macro="" textlink="">
      <xdr:nvSpPr>
        <xdr:cNvPr id="401" name="テキスト ボックス 400"/>
        <xdr:cNvSpPr txBox="1"/>
      </xdr:nvSpPr>
      <xdr:spPr>
        <a:xfrm>
          <a:off x="11684000" y="13619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78.0</a:t>
          </a:r>
          <a:endParaRPr kumimoji="1" lang="ja-JP" altLang="en-US" sz="1000">
            <a:latin typeface="ＭＳ Ｐゴシック"/>
          </a:endParaRPr>
        </a:p>
      </xdr:txBody>
    </xdr:sp>
    <xdr:clientData/>
  </xdr:oneCellAnchor>
  <xdr:twoCellAnchor>
    <xdr:from>
      <xdr:col>18</xdr:col>
      <xdr:colOff>73025</xdr:colOff>
      <xdr:row>78</xdr:row>
      <xdr:rowOff>61686</xdr:rowOff>
    </xdr:from>
    <xdr:to>
      <xdr:col>24</xdr:col>
      <xdr:colOff>581025</xdr:colOff>
      <xdr:row>78</xdr:row>
      <xdr:rowOff>61686</xdr:rowOff>
    </xdr:to>
    <xdr:cxnSp macro="">
      <xdr:nvCxnSpPr>
        <xdr:cNvPr id="402" name="直線コネクタ 401"/>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77</xdr:row>
      <xdr:rowOff>90913</xdr:rowOff>
    </xdr:from>
    <xdr:ext cx="762000" cy="259045"/>
    <xdr:sp macro="" textlink="">
      <xdr:nvSpPr>
        <xdr:cNvPr id="403" name="テキスト ボックス 402"/>
        <xdr:cNvSpPr txBox="1"/>
      </xdr:nvSpPr>
      <xdr:spPr>
        <a:xfrm>
          <a:off x="11684000" y="1329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73025</xdr:colOff>
      <xdr:row>76</xdr:row>
      <xdr:rowOff>78014</xdr:rowOff>
    </xdr:from>
    <xdr:to>
      <xdr:col>24</xdr:col>
      <xdr:colOff>581025</xdr:colOff>
      <xdr:row>76</xdr:row>
      <xdr:rowOff>78014</xdr:rowOff>
    </xdr:to>
    <xdr:cxnSp macro="">
      <xdr:nvCxnSpPr>
        <xdr:cNvPr id="404" name="直線コネクタ 403"/>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75</xdr:row>
      <xdr:rowOff>107241</xdr:rowOff>
    </xdr:from>
    <xdr:ext cx="762000" cy="259045"/>
    <xdr:sp macro="" textlink="">
      <xdr:nvSpPr>
        <xdr:cNvPr id="405" name="テキスト ボックス 404"/>
        <xdr:cNvSpPr txBox="1"/>
      </xdr:nvSpPr>
      <xdr:spPr>
        <a:xfrm>
          <a:off x="11684000" y="12965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72.0</a:t>
          </a:r>
          <a:endParaRPr kumimoji="1" lang="ja-JP" altLang="en-US" sz="1000">
            <a:latin typeface="ＭＳ Ｐゴシック"/>
          </a:endParaRPr>
        </a:p>
      </xdr:txBody>
    </xdr:sp>
    <xdr:clientData/>
  </xdr:oneCellAnchor>
  <xdr:twoCellAnchor>
    <xdr:from>
      <xdr:col>18</xdr:col>
      <xdr:colOff>73025</xdr:colOff>
      <xdr:row>74</xdr:row>
      <xdr:rowOff>94343</xdr:rowOff>
    </xdr:from>
    <xdr:to>
      <xdr:col>24</xdr:col>
      <xdr:colOff>581025</xdr:colOff>
      <xdr:row>74</xdr:row>
      <xdr:rowOff>94343</xdr:rowOff>
    </xdr:to>
    <xdr:cxnSp macro="">
      <xdr:nvCxnSpPr>
        <xdr:cNvPr id="406" name="直線コネクタ 405"/>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73</xdr:row>
      <xdr:rowOff>123570</xdr:rowOff>
    </xdr:from>
    <xdr:ext cx="762000" cy="259045"/>
    <xdr:sp macro="" textlink="">
      <xdr:nvSpPr>
        <xdr:cNvPr id="407" name="テキスト ボックス 406"/>
        <xdr:cNvSpPr txBox="1"/>
      </xdr:nvSpPr>
      <xdr:spPr>
        <a:xfrm>
          <a:off x="11684000" y="1263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69.0</a:t>
          </a:r>
          <a:endParaRPr kumimoji="1" lang="ja-JP" altLang="en-US" sz="1000">
            <a:latin typeface="ＭＳ Ｐゴシック"/>
          </a:endParaRPr>
        </a:p>
      </xdr:txBody>
    </xdr:sp>
    <xdr:clientData/>
  </xdr:oneCellAnchor>
  <xdr:twoCellAnchor>
    <xdr:from>
      <xdr:col>18</xdr:col>
      <xdr:colOff>73025</xdr:colOff>
      <xdr:row>72</xdr:row>
      <xdr:rowOff>110672</xdr:rowOff>
    </xdr:from>
    <xdr:to>
      <xdr:col>24</xdr:col>
      <xdr:colOff>581025</xdr:colOff>
      <xdr:row>72</xdr:row>
      <xdr:rowOff>110672</xdr:rowOff>
    </xdr:to>
    <xdr:cxnSp macro="">
      <xdr:nvCxnSpPr>
        <xdr:cNvPr id="408" name="直線コネクタ 407"/>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71</xdr:row>
      <xdr:rowOff>139899</xdr:rowOff>
    </xdr:from>
    <xdr:ext cx="762000" cy="259045"/>
    <xdr:sp macro="" textlink="">
      <xdr:nvSpPr>
        <xdr:cNvPr id="409" name="テキスト ボックス 408"/>
        <xdr:cNvSpPr txBox="1"/>
      </xdr:nvSpPr>
      <xdr:spPr>
        <a:xfrm>
          <a:off x="11684000" y="1231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66.0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6350</xdr:colOff>
      <xdr:row>69</xdr:row>
      <xdr:rowOff>156227</xdr:rowOff>
    </xdr:from>
    <xdr:ext cx="762000" cy="259045"/>
    <xdr:sp macro="" textlink="">
      <xdr:nvSpPr>
        <xdr:cNvPr id="411" name="テキスト ボックス 410"/>
        <xdr:cNvSpPr txBox="1"/>
      </xdr:nvSpPr>
      <xdr:spPr>
        <a:xfrm>
          <a:off x="11684000" y="1198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63.0</a:t>
          </a:r>
          <a:endParaRPr kumimoji="1" lang="ja-JP" altLang="en-US" sz="1000">
            <a:latin typeface="ＭＳ Ｐゴシック"/>
          </a:endParaRPr>
        </a:p>
      </xdr:txBody>
    </xdr:sp>
    <xdr:clientData/>
  </xdr:oneCellAnchor>
  <xdr:twoCellAnchor>
    <xdr:from>
      <xdr:col>18</xdr:col>
      <xdr:colOff>73025</xdr:colOff>
      <xdr:row>70</xdr:row>
      <xdr:rowOff>127000</xdr:rowOff>
    </xdr:from>
    <xdr:to>
      <xdr:col>24</xdr:col>
      <xdr:colOff>581025</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22225</xdr:colOff>
      <xdr:row>73</xdr:row>
      <xdr:rowOff>91622</xdr:rowOff>
    </xdr:from>
    <xdr:to>
      <xdr:col>24</xdr:col>
      <xdr:colOff>22225</xdr:colOff>
      <xdr:row>81</xdr:row>
      <xdr:rowOff>15421</xdr:rowOff>
    </xdr:to>
    <xdr:cxnSp macro="">
      <xdr:nvCxnSpPr>
        <xdr:cNvPr id="413" name="直線コネクタ 412"/>
        <xdr:cNvCxnSpPr/>
      </xdr:nvCxnSpPr>
      <xdr:spPr>
        <a:xfrm flipV="1">
          <a:off x="16510000" y="12607472"/>
          <a:ext cx="0" cy="1295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80</xdr:row>
      <xdr:rowOff>158948</xdr:rowOff>
    </xdr:from>
    <xdr:ext cx="762000" cy="259045"/>
    <xdr:sp macro="" textlink="">
      <xdr:nvSpPr>
        <xdr:cNvPr id="414" name="公債費以外最小値テキスト"/>
        <xdr:cNvSpPr txBox="1"/>
      </xdr:nvSpPr>
      <xdr:spPr>
        <a:xfrm>
          <a:off x="165989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79.3</a:t>
          </a:r>
          <a:endParaRPr kumimoji="1" lang="ja-JP" altLang="en-US" sz="1000" b="1">
            <a:latin typeface="ＭＳ Ｐゴシック"/>
          </a:endParaRPr>
        </a:p>
      </xdr:txBody>
    </xdr:sp>
    <xdr:clientData/>
  </xdr:oneCellAnchor>
  <xdr:twoCellAnchor>
    <xdr:from>
      <xdr:col>23</xdr:col>
      <xdr:colOff>619125</xdr:colOff>
      <xdr:row>81</xdr:row>
      <xdr:rowOff>15421</xdr:rowOff>
    </xdr:from>
    <xdr:to>
      <xdr:col>24</xdr:col>
      <xdr:colOff>111125</xdr:colOff>
      <xdr:row>81</xdr:row>
      <xdr:rowOff>15421</xdr:rowOff>
    </xdr:to>
    <xdr:cxnSp macro="">
      <xdr:nvCxnSpPr>
        <xdr:cNvPr id="415" name="直線コネクタ 414"/>
        <xdr:cNvCxnSpPr/>
      </xdr:nvCxnSpPr>
      <xdr:spPr>
        <a:xfrm>
          <a:off x="16421100" y="13902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72</xdr:row>
      <xdr:rowOff>6549</xdr:rowOff>
    </xdr:from>
    <xdr:ext cx="762000" cy="259045"/>
    <xdr:sp macro="" textlink="">
      <xdr:nvSpPr>
        <xdr:cNvPr id="416"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67.4</a:t>
          </a:r>
          <a:endParaRPr kumimoji="1" lang="ja-JP" altLang="en-US" sz="1000" b="1">
            <a:latin typeface="ＭＳ Ｐゴシック"/>
          </a:endParaRPr>
        </a:p>
      </xdr:txBody>
    </xdr:sp>
    <xdr:clientData/>
  </xdr:oneCellAnchor>
  <xdr:twoCellAnchor>
    <xdr:from>
      <xdr:col>23</xdr:col>
      <xdr:colOff>619125</xdr:colOff>
      <xdr:row>73</xdr:row>
      <xdr:rowOff>91622</xdr:rowOff>
    </xdr:from>
    <xdr:to>
      <xdr:col>24</xdr:col>
      <xdr:colOff>111125</xdr:colOff>
      <xdr:row>73</xdr:row>
      <xdr:rowOff>91622</xdr:rowOff>
    </xdr:to>
    <xdr:cxnSp macro="">
      <xdr:nvCxnSpPr>
        <xdr:cNvPr id="417" name="直線コネクタ 416"/>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555625</xdr:colOff>
      <xdr:row>75</xdr:row>
      <xdr:rowOff>64407</xdr:rowOff>
    </xdr:from>
    <xdr:to>
      <xdr:col>24</xdr:col>
      <xdr:colOff>22225</xdr:colOff>
      <xdr:row>75</xdr:row>
      <xdr:rowOff>97065</xdr:rowOff>
    </xdr:to>
    <xdr:cxnSp macro="">
      <xdr:nvCxnSpPr>
        <xdr:cNvPr id="418" name="直線コネクタ 417"/>
        <xdr:cNvCxnSpPr/>
      </xdr:nvCxnSpPr>
      <xdr:spPr>
        <a:xfrm>
          <a:off x="15671800" y="129231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111125</xdr:colOff>
      <xdr:row>77</xdr:row>
      <xdr:rowOff>45556</xdr:rowOff>
    </xdr:from>
    <xdr:ext cx="762000" cy="259045"/>
    <xdr:sp macro="" textlink="">
      <xdr:nvSpPr>
        <xdr:cNvPr id="419" name="公債費以外平均値テキスト"/>
        <xdr:cNvSpPr txBox="1"/>
      </xdr:nvSpPr>
      <xdr:spPr>
        <a:xfrm>
          <a:off x="16598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74.0</a:t>
          </a:r>
          <a:endParaRPr kumimoji="1" lang="ja-JP" altLang="en-US" sz="1000" b="1">
            <a:solidFill>
              <a:srgbClr val="000080"/>
            </a:solidFill>
            <a:latin typeface="ＭＳ Ｐゴシック"/>
          </a:endParaRPr>
        </a:p>
      </xdr:txBody>
    </xdr:sp>
    <xdr:clientData/>
  </xdr:oneCellAnchor>
  <xdr:twoCellAnchor>
    <xdr:from>
      <xdr:col>23</xdr:col>
      <xdr:colOff>657225</xdr:colOff>
      <xdr:row>77</xdr:row>
      <xdr:rowOff>73479</xdr:rowOff>
    </xdr:from>
    <xdr:to>
      <xdr:col>24</xdr:col>
      <xdr:colOff>73025</xdr:colOff>
      <xdr:row>78</xdr:row>
      <xdr:rowOff>3629</xdr:rowOff>
    </xdr:to>
    <xdr:sp macro="" textlink="">
      <xdr:nvSpPr>
        <xdr:cNvPr id="420" name="フローチャート : 判断 419"/>
        <xdr:cNvSpPr/>
      </xdr:nvSpPr>
      <xdr:spPr>
        <a:xfrm>
          <a:off x="16459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352425</xdr:colOff>
      <xdr:row>74</xdr:row>
      <xdr:rowOff>105228</xdr:rowOff>
    </xdr:from>
    <xdr:to>
      <xdr:col>22</xdr:col>
      <xdr:colOff>555625</xdr:colOff>
      <xdr:row>75</xdr:row>
      <xdr:rowOff>64407</xdr:rowOff>
    </xdr:to>
    <xdr:cxnSp macro="">
      <xdr:nvCxnSpPr>
        <xdr:cNvPr id="421" name="直線コネクタ 420"/>
        <xdr:cNvCxnSpPr/>
      </xdr:nvCxnSpPr>
      <xdr:spPr>
        <a:xfrm>
          <a:off x="14782800" y="12792528"/>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504825</xdr:colOff>
      <xdr:row>72</xdr:row>
      <xdr:rowOff>168728</xdr:rowOff>
    </xdr:from>
    <xdr:to>
      <xdr:col>22</xdr:col>
      <xdr:colOff>606425</xdr:colOff>
      <xdr:row>73</xdr:row>
      <xdr:rowOff>98878</xdr:rowOff>
    </xdr:to>
    <xdr:sp macro="" textlink="">
      <xdr:nvSpPr>
        <xdr:cNvPr id="422" name="フローチャート : 判断 421"/>
        <xdr:cNvSpPr/>
      </xdr:nvSpPr>
      <xdr:spPr>
        <a:xfrm>
          <a:off x="15621000" y="125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71</xdr:row>
      <xdr:rowOff>109055</xdr:rowOff>
    </xdr:from>
    <xdr:ext cx="736600" cy="259045"/>
    <xdr:sp macro="" textlink="">
      <xdr:nvSpPr>
        <xdr:cNvPr id="423" name="テキスト ボックス 422"/>
        <xdr:cNvSpPr txBox="1"/>
      </xdr:nvSpPr>
      <xdr:spPr>
        <a:xfrm>
          <a:off x="15290800" y="12282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twoCellAnchor>
    <xdr:from>
      <xdr:col>20</xdr:col>
      <xdr:colOff>149225</xdr:colOff>
      <xdr:row>74</xdr:row>
      <xdr:rowOff>105228</xdr:rowOff>
    </xdr:from>
    <xdr:to>
      <xdr:col>21</xdr:col>
      <xdr:colOff>352425</xdr:colOff>
      <xdr:row>75</xdr:row>
      <xdr:rowOff>42635</xdr:rowOff>
    </xdr:to>
    <xdr:cxnSp macro="">
      <xdr:nvCxnSpPr>
        <xdr:cNvPr id="424" name="直線コネクタ 423"/>
        <xdr:cNvCxnSpPr/>
      </xdr:nvCxnSpPr>
      <xdr:spPr>
        <a:xfrm flipV="1">
          <a:off x="13893800" y="127925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301625</xdr:colOff>
      <xdr:row>73</xdr:row>
      <xdr:rowOff>29935</xdr:rowOff>
    </xdr:from>
    <xdr:to>
      <xdr:col>21</xdr:col>
      <xdr:colOff>403225</xdr:colOff>
      <xdr:row>73</xdr:row>
      <xdr:rowOff>131535</xdr:rowOff>
    </xdr:to>
    <xdr:sp macro="" textlink="">
      <xdr:nvSpPr>
        <xdr:cNvPr id="425" name="フローチャート : 判断 424"/>
        <xdr:cNvSpPr/>
      </xdr:nvSpPr>
      <xdr:spPr>
        <a:xfrm>
          <a:off x="14732000" y="1254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71</xdr:row>
      <xdr:rowOff>141712</xdr:rowOff>
    </xdr:from>
    <xdr:ext cx="762000" cy="259045"/>
    <xdr:sp macro="" textlink="">
      <xdr:nvSpPr>
        <xdr:cNvPr id="426" name="テキスト ボックス 425"/>
        <xdr:cNvSpPr txBox="1"/>
      </xdr:nvSpPr>
      <xdr:spPr>
        <a:xfrm>
          <a:off x="14401800" y="1231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67.3</a:t>
          </a:r>
          <a:endParaRPr kumimoji="1" lang="ja-JP" altLang="en-US" sz="1000" b="1">
            <a:solidFill>
              <a:srgbClr val="000080"/>
            </a:solidFill>
            <a:latin typeface="ＭＳ Ｐゴシック"/>
          </a:endParaRPr>
        </a:p>
      </xdr:txBody>
    </xdr:sp>
    <xdr:clientData/>
  </xdr:oneCellAnchor>
  <xdr:twoCellAnchor>
    <xdr:from>
      <xdr:col>18</xdr:col>
      <xdr:colOff>631825</xdr:colOff>
      <xdr:row>74</xdr:row>
      <xdr:rowOff>61685</xdr:rowOff>
    </xdr:from>
    <xdr:to>
      <xdr:col>20</xdr:col>
      <xdr:colOff>149225</xdr:colOff>
      <xdr:row>75</xdr:row>
      <xdr:rowOff>42635</xdr:rowOff>
    </xdr:to>
    <xdr:cxnSp macro="">
      <xdr:nvCxnSpPr>
        <xdr:cNvPr id="427" name="直線コネクタ 426"/>
        <xdr:cNvCxnSpPr/>
      </xdr:nvCxnSpPr>
      <xdr:spPr>
        <a:xfrm>
          <a:off x="13004800" y="1274898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98425</xdr:colOff>
      <xdr:row>73</xdr:row>
      <xdr:rowOff>106135</xdr:rowOff>
    </xdr:from>
    <xdr:to>
      <xdr:col>20</xdr:col>
      <xdr:colOff>200025</xdr:colOff>
      <xdr:row>74</xdr:row>
      <xdr:rowOff>36285</xdr:rowOff>
    </xdr:to>
    <xdr:sp macro="" textlink="">
      <xdr:nvSpPr>
        <xdr:cNvPr id="428" name="フローチャート : 判断 427"/>
        <xdr:cNvSpPr/>
      </xdr:nvSpPr>
      <xdr:spPr>
        <a:xfrm>
          <a:off x="13843000" y="1262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72</xdr:row>
      <xdr:rowOff>46462</xdr:rowOff>
    </xdr:from>
    <xdr:ext cx="762000" cy="259045"/>
    <xdr:sp macro="" textlink="">
      <xdr:nvSpPr>
        <xdr:cNvPr id="429" name="テキスト ボックス 428"/>
        <xdr:cNvSpPr txBox="1"/>
      </xdr:nvSpPr>
      <xdr:spPr>
        <a:xfrm>
          <a:off x="13512800" y="123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18</xdr:col>
      <xdr:colOff>581025</xdr:colOff>
      <xdr:row>72</xdr:row>
      <xdr:rowOff>168728</xdr:rowOff>
    </xdr:from>
    <xdr:to>
      <xdr:col>18</xdr:col>
      <xdr:colOff>682625</xdr:colOff>
      <xdr:row>73</xdr:row>
      <xdr:rowOff>98878</xdr:rowOff>
    </xdr:to>
    <xdr:sp macro="" textlink="">
      <xdr:nvSpPr>
        <xdr:cNvPr id="430" name="フローチャート : 判断 429"/>
        <xdr:cNvSpPr/>
      </xdr:nvSpPr>
      <xdr:spPr>
        <a:xfrm>
          <a:off x="12954000" y="1251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71</xdr:row>
      <xdr:rowOff>109055</xdr:rowOff>
    </xdr:from>
    <xdr:ext cx="762000" cy="259045"/>
    <xdr:sp macro="" textlink="">
      <xdr:nvSpPr>
        <xdr:cNvPr id="431" name="テキスト ボックス 430"/>
        <xdr:cNvSpPr txBox="1"/>
      </xdr:nvSpPr>
      <xdr:spPr>
        <a:xfrm>
          <a:off x="12623800" y="1228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67.0</a:t>
          </a:r>
          <a:endParaRPr kumimoji="1" lang="ja-JP" altLang="en-US" sz="1000" b="1">
            <a:solidFill>
              <a:srgbClr val="000080"/>
            </a:solidFill>
            <a:latin typeface="ＭＳ Ｐゴシック"/>
          </a:endParaRPr>
        </a:p>
      </xdr:txBody>
    </xdr:sp>
    <xdr:clientData/>
  </xdr:oneCellAnchor>
  <xdr:oneCellAnchor>
    <xdr:from>
      <xdr:col>23</xdr:col>
      <xdr:colOff>492125</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339725</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136525</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619125</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415925</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657225</xdr:colOff>
      <xdr:row>75</xdr:row>
      <xdr:rowOff>46265</xdr:rowOff>
    </xdr:from>
    <xdr:to>
      <xdr:col>24</xdr:col>
      <xdr:colOff>73025</xdr:colOff>
      <xdr:row>75</xdr:row>
      <xdr:rowOff>147864</xdr:rowOff>
    </xdr:to>
    <xdr:sp macro="" textlink="">
      <xdr:nvSpPr>
        <xdr:cNvPr id="437" name="円/楕円 436"/>
        <xdr:cNvSpPr/>
      </xdr:nvSpPr>
      <xdr:spPr>
        <a:xfrm>
          <a:off x="16459200" y="12905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111125</xdr:colOff>
      <xdr:row>74</xdr:row>
      <xdr:rowOff>62792</xdr:rowOff>
    </xdr:from>
    <xdr:ext cx="762000" cy="259045"/>
    <xdr:sp macro="" textlink="">
      <xdr:nvSpPr>
        <xdr:cNvPr id="438" name="公債費以外該当値テキスト"/>
        <xdr:cNvSpPr txBox="1"/>
      </xdr:nvSpPr>
      <xdr:spPr>
        <a:xfrm>
          <a:off x="165989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twoCellAnchor>
    <xdr:from>
      <xdr:col>22</xdr:col>
      <xdr:colOff>504825</xdr:colOff>
      <xdr:row>75</xdr:row>
      <xdr:rowOff>13607</xdr:rowOff>
    </xdr:from>
    <xdr:to>
      <xdr:col>22</xdr:col>
      <xdr:colOff>606425</xdr:colOff>
      <xdr:row>75</xdr:row>
      <xdr:rowOff>115207</xdr:rowOff>
    </xdr:to>
    <xdr:sp macro="" textlink="">
      <xdr:nvSpPr>
        <xdr:cNvPr id="439" name="円/楕円 438"/>
        <xdr:cNvSpPr/>
      </xdr:nvSpPr>
      <xdr:spPr>
        <a:xfrm>
          <a:off x="15621000" y="12872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174625</xdr:colOff>
      <xdr:row>75</xdr:row>
      <xdr:rowOff>99984</xdr:rowOff>
    </xdr:from>
    <xdr:ext cx="736600" cy="259045"/>
    <xdr:sp macro="" textlink="">
      <xdr:nvSpPr>
        <xdr:cNvPr id="440" name="テキスト ボックス 439"/>
        <xdr:cNvSpPr txBox="1"/>
      </xdr:nvSpPr>
      <xdr:spPr>
        <a:xfrm>
          <a:off x="15290800" y="12958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70.3</a:t>
          </a:r>
          <a:endParaRPr kumimoji="1" lang="ja-JP" altLang="en-US" sz="1000" b="1">
            <a:solidFill>
              <a:srgbClr val="FF0000"/>
            </a:solidFill>
            <a:latin typeface="ＭＳ Ｐゴシック"/>
          </a:endParaRPr>
        </a:p>
      </xdr:txBody>
    </xdr:sp>
    <xdr:clientData/>
  </xdr:oneCellAnchor>
  <xdr:twoCellAnchor>
    <xdr:from>
      <xdr:col>21</xdr:col>
      <xdr:colOff>301625</xdr:colOff>
      <xdr:row>74</xdr:row>
      <xdr:rowOff>54428</xdr:rowOff>
    </xdr:from>
    <xdr:to>
      <xdr:col>21</xdr:col>
      <xdr:colOff>403225</xdr:colOff>
      <xdr:row>74</xdr:row>
      <xdr:rowOff>156028</xdr:rowOff>
    </xdr:to>
    <xdr:sp macro="" textlink="">
      <xdr:nvSpPr>
        <xdr:cNvPr id="441" name="円/楕円 440"/>
        <xdr:cNvSpPr/>
      </xdr:nvSpPr>
      <xdr:spPr>
        <a:xfrm>
          <a:off x="14732000" y="1274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657225</xdr:colOff>
      <xdr:row>74</xdr:row>
      <xdr:rowOff>140805</xdr:rowOff>
    </xdr:from>
    <xdr:ext cx="762000" cy="259045"/>
    <xdr:sp macro="" textlink="">
      <xdr:nvSpPr>
        <xdr:cNvPr id="442" name="テキスト ボックス 441"/>
        <xdr:cNvSpPr txBox="1"/>
      </xdr:nvSpPr>
      <xdr:spPr>
        <a:xfrm>
          <a:off x="14401800" y="12828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69.1</a:t>
          </a:r>
          <a:endParaRPr kumimoji="1" lang="ja-JP" altLang="en-US" sz="1000" b="1">
            <a:solidFill>
              <a:srgbClr val="FF0000"/>
            </a:solidFill>
            <a:latin typeface="ＭＳ Ｐゴシック"/>
          </a:endParaRPr>
        </a:p>
      </xdr:txBody>
    </xdr:sp>
    <xdr:clientData/>
  </xdr:oneCellAnchor>
  <xdr:twoCellAnchor>
    <xdr:from>
      <xdr:col>20</xdr:col>
      <xdr:colOff>98425</xdr:colOff>
      <xdr:row>74</xdr:row>
      <xdr:rowOff>163285</xdr:rowOff>
    </xdr:from>
    <xdr:to>
      <xdr:col>20</xdr:col>
      <xdr:colOff>200025</xdr:colOff>
      <xdr:row>75</xdr:row>
      <xdr:rowOff>93435</xdr:rowOff>
    </xdr:to>
    <xdr:sp macro="" textlink="">
      <xdr:nvSpPr>
        <xdr:cNvPr id="443" name="円/楕円 442"/>
        <xdr:cNvSpPr/>
      </xdr:nvSpPr>
      <xdr:spPr>
        <a:xfrm>
          <a:off x="13843000" y="1285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454025</xdr:colOff>
      <xdr:row>75</xdr:row>
      <xdr:rowOff>78212</xdr:rowOff>
    </xdr:from>
    <xdr:ext cx="762000" cy="259045"/>
    <xdr:sp macro="" textlink="">
      <xdr:nvSpPr>
        <xdr:cNvPr id="444" name="テキスト ボックス 443"/>
        <xdr:cNvSpPr txBox="1"/>
      </xdr:nvSpPr>
      <xdr:spPr>
        <a:xfrm>
          <a:off x="13512800" y="12936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18</xdr:col>
      <xdr:colOff>581025</xdr:colOff>
      <xdr:row>74</xdr:row>
      <xdr:rowOff>10885</xdr:rowOff>
    </xdr:from>
    <xdr:to>
      <xdr:col>18</xdr:col>
      <xdr:colOff>682625</xdr:colOff>
      <xdr:row>74</xdr:row>
      <xdr:rowOff>112485</xdr:rowOff>
    </xdr:to>
    <xdr:sp macro="" textlink="">
      <xdr:nvSpPr>
        <xdr:cNvPr id="445" name="円/楕円 444"/>
        <xdr:cNvSpPr/>
      </xdr:nvSpPr>
      <xdr:spPr>
        <a:xfrm>
          <a:off x="12954000" y="126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250825</xdr:colOff>
      <xdr:row>74</xdr:row>
      <xdr:rowOff>97262</xdr:rowOff>
    </xdr:from>
    <xdr:ext cx="762000" cy="259045"/>
    <xdr:sp macro="" textlink="">
      <xdr:nvSpPr>
        <xdr:cNvPr id="446" name="テキスト ボックス 445"/>
        <xdr:cNvSpPr txBox="1"/>
      </xdr:nvSpPr>
      <xdr:spPr>
        <a:xfrm>
          <a:off x="12623800" y="1278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都道府県経常経費分析表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岡山県</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グループ内平均値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21</xdr:row>
      <xdr:rowOff>146702</xdr:rowOff>
    </xdr:from>
    <xdr:ext cx="762000" cy="259045"/>
    <xdr:sp macro="" textlink="">
      <xdr:nvSpPr>
        <xdr:cNvPr id="31" name="テキスト ボックス 30"/>
        <xdr:cNvSpPr txBox="1"/>
      </xdr:nvSpPr>
      <xdr:spPr>
        <a:xfrm>
          <a:off x="13970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19</xdr:row>
      <xdr:rowOff>32402</xdr:rowOff>
    </xdr:from>
    <xdr:ext cx="762000" cy="259045"/>
    <xdr:sp macro="" textlink="">
      <xdr:nvSpPr>
        <xdr:cNvPr id="33" name="テキスト ボックス 32"/>
        <xdr:cNvSpPr txBox="1"/>
      </xdr:nvSpPr>
      <xdr:spPr>
        <a:xfrm>
          <a:off x="13970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16</xdr:row>
      <xdr:rowOff>89552</xdr:rowOff>
    </xdr:from>
    <xdr:ext cx="762000" cy="259045"/>
    <xdr:sp macro="" textlink="">
      <xdr:nvSpPr>
        <xdr:cNvPr id="35" name="テキスト ボックス 34"/>
        <xdr:cNvSpPr txBox="1"/>
      </xdr:nvSpPr>
      <xdr:spPr>
        <a:xfrm>
          <a:off x="13970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13</xdr:row>
      <xdr:rowOff>146702</xdr:rowOff>
    </xdr:from>
    <xdr:ext cx="762000" cy="259045"/>
    <xdr:sp macro="" textlink="">
      <xdr:nvSpPr>
        <xdr:cNvPr id="37" name="テキスト ボックス 36"/>
        <xdr:cNvSpPr txBox="1"/>
      </xdr:nvSpPr>
      <xdr:spPr>
        <a:xfrm>
          <a:off x="13970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11</xdr:row>
      <xdr:rowOff>32402</xdr:rowOff>
    </xdr:from>
    <xdr:ext cx="762000" cy="259045"/>
    <xdr:sp macro="" textlink="">
      <xdr:nvSpPr>
        <xdr:cNvPr id="39" name="テキスト ボックス 38"/>
        <xdr:cNvSpPr txBox="1"/>
      </xdr:nvSpPr>
      <xdr:spPr>
        <a:xfrm>
          <a:off x="13970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8</xdr:row>
      <xdr:rowOff>89552</xdr:rowOff>
    </xdr:from>
    <xdr:ext cx="762000" cy="259045"/>
    <xdr:sp macro="" textlink="">
      <xdr:nvSpPr>
        <xdr:cNvPr id="41" name="テキスト ボックス 40"/>
        <xdr:cNvSpPr txBox="1"/>
      </xdr:nvSpPr>
      <xdr:spPr>
        <a:xfrm>
          <a:off x="13970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79756</xdr:rowOff>
    </xdr:from>
    <xdr:to>
      <xdr:col>4</xdr:col>
      <xdr:colOff>1117600</xdr:colOff>
      <xdr:row>18</xdr:row>
      <xdr:rowOff>42266</xdr:rowOff>
    </xdr:to>
    <xdr:cxnSp macro="">
      <xdr:nvCxnSpPr>
        <xdr:cNvPr id="43" name="直線コネクタ 42"/>
        <xdr:cNvCxnSpPr/>
      </xdr:nvCxnSpPr>
      <xdr:spPr bwMode="auto">
        <a:xfrm flipV="1">
          <a:off x="5651500" y="2013331"/>
          <a:ext cx="0" cy="11626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14343</xdr:rowOff>
    </xdr:from>
    <xdr:ext cx="762000" cy="259045"/>
    <xdr:sp macro="" textlink="">
      <xdr:nvSpPr>
        <xdr:cNvPr id="44" name="人口1人当たり決算額の推移最小値テキスト130"/>
        <xdr:cNvSpPr txBox="1"/>
      </xdr:nvSpPr>
      <xdr:spPr>
        <a:xfrm>
          <a:off x="5740400" y="3148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73,290</a:t>
          </a:r>
          <a:endParaRPr kumimoji="1" lang="ja-JP" altLang="en-US" sz="1000" b="1">
            <a:latin typeface="ＭＳ Ｐゴシック"/>
          </a:endParaRPr>
        </a:p>
      </xdr:txBody>
    </xdr:sp>
    <xdr:clientData/>
  </xdr:oneCellAnchor>
  <xdr:twoCellAnchor>
    <xdr:from>
      <xdr:col>4</xdr:col>
      <xdr:colOff>1028700</xdr:colOff>
      <xdr:row>18</xdr:row>
      <xdr:rowOff>42266</xdr:rowOff>
    </xdr:from>
    <xdr:to>
      <xdr:col>5</xdr:col>
      <xdr:colOff>73025</xdr:colOff>
      <xdr:row>18</xdr:row>
      <xdr:rowOff>42266</xdr:rowOff>
    </xdr:to>
    <xdr:cxnSp macro="">
      <xdr:nvCxnSpPr>
        <xdr:cNvPr id="45" name="直線コネクタ 44"/>
        <xdr:cNvCxnSpPr/>
      </xdr:nvCxnSpPr>
      <xdr:spPr bwMode="auto">
        <a:xfrm>
          <a:off x="5562600" y="31759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166133</xdr:rowOff>
    </xdr:from>
    <xdr:ext cx="762000" cy="259045"/>
    <xdr:sp macro="" textlink="">
      <xdr:nvSpPr>
        <xdr:cNvPr id="46" name="人口1人当たり決算額の推移最大値テキスト130"/>
        <xdr:cNvSpPr txBox="1"/>
      </xdr:nvSpPr>
      <xdr:spPr>
        <a:xfrm>
          <a:off x="5740400" y="1756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124,150</a:t>
          </a:r>
          <a:endParaRPr kumimoji="1" lang="ja-JP" altLang="en-US" sz="1000" b="1">
            <a:latin typeface="ＭＳ Ｐゴシック"/>
          </a:endParaRPr>
        </a:p>
      </xdr:txBody>
    </xdr:sp>
    <xdr:clientData/>
  </xdr:oneCellAnchor>
  <xdr:twoCellAnchor>
    <xdr:from>
      <xdr:col>4</xdr:col>
      <xdr:colOff>1028700</xdr:colOff>
      <xdr:row>11</xdr:row>
      <xdr:rowOff>79756</xdr:rowOff>
    </xdr:from>
    <xdr:to>
      <xdr:col>5</xdr:col>
      <xdr:colOff>73025</xdr:colOff>
      <xdr:row>11</xdr:row>
      <xdr:rowOff>79756</xdr:rowOff>
    </xdr:to>
    <xdr:cxnSp macro="">
      <xdr:nvCxnSpPr>
        <xdr:cNvPr id="47" name="直線コネクタ 46"/>
        <xdr:cNvCxnSpPr/>
      </xdr:nvCxnSpPr>
      <xdr:spPr bwMode="auto">
        <a:xfrm>
          <a:off x="5562600" y="20133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3106</xdr:rowOff>
    </xdr:from>
    <xdr:to>
      <xdr:col>4</xdr:col>
      <xdr:colOff>1117600</xdr:colOff>
      <xdr:row>14</xdr:row>
      <xdr:rowOff>13485</xdr:rowOff>
    </xdr:to>
    <xdr:cxnSp macro="">
      <xdr:nvCxnSpPr>
        <xdr:cNvPr id="48" name="直線コネクタ 47"/>
        <xdr:cNvCxnSpPr/>
      </xdr:nvCxnSpPr>
      <xdr:spPr bwMode="auto">
        <a:xfrm flipV="1">
          <a:off x="5003800" y="2451031"/>
          <a:ext cx="647700" cy="103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113961</xdr:rowOff>
    </xdr:from>
    <xdr:ext cx="762000" cy="259045"/>
    <xdr:sp macro="" textlink="">
      <xdr:nvSpPr>
        <xdr:cNvPr id="49" name="人口1人当たり決算額の推移平均値テキスト130"/>
        <xdr:cNvSpPr txBox="1"/>
      </xdr:nvSpPr>
      <xdr:spPr>
        <a:xfrm>
          <a:off x="5740400" y="27333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89,210</a:t>
          </a:r>
          <a:endParaRPr kumimoji="1" lang="ja-JP" altLang="en-US" sz="1000" b="1">
            <a:solidFill>
              <a:srgbClr val="000080"/>
            </a:solidFill>
            <a:latin typeface="ＭＳ Ｐゴシック"/>
          </a:endParaRPr>
        </a:p>
      </xdr:txBody>
    </xdr:sp>
    <xdr:clientData/>
  </xdr:oneCellAnchor>
  <xdr:twoCellAnchor>
    <xdr:from>
      <xdr:col>4</xdr:col>
      <xdr:colOff>1066800</xdr:colOff>
      <xdr:row>15</xdr:row>
      <xdr:rowOff>141884</xdr:rowOff>
    </xdr:from>
    <xdr:to>
      <xdr:col>5</xdr:col>
      <xdr:colOff>34925</xdr:colOff>
      <xdr:row>16</xdr:row>
      <xdr:rowOff>72034</xdr:rowOff>
    </xdr:to>
    <xdr:sp macro="" textlink="">
      <xdr:nvSpPr>
        <xdr:cNvPr id="50" name="フローチャート : 判断 49"/>
        <xdr:cNvSpPr/>
      </xdr:nvSpPr>
      <xdr:spPr bwMode="auto">
        <a:xfrm>
          <a:off x="5600700" y="27612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13485</xdr:rowOff>
    </xdr:from>
    <xdr:to>
      <xdr:col>4</xdr:col>
      <xdr:colOff>469900</xdr:colOff>
      <xdr:row>14</xdr:row>
      <xdr:rowOff>94546</xdr:rowOff>
    </xdr:to>
    <xdr:cxnSp macro="">
      <xdr:nvCxnSpPr>
        <xdr:cNvPr id="51" name="直線コネクタ 50"/>
        <xdr:cNvCxnSpPr/>
      </xdr:nvCxnSpPr>
      <xdr:spPr bwMode="auto">
        <a:xfrm flipV="1">
          <a:off x="4305300" y="2461410"/>
          <a:ext cx="698500" cy="810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12</xdr:row>
      <xdr:rowOff>146068</xdr:rowOff>
    </xdr:from>
    <xdr:to>
      <xdr:col>4</xdr:col>
      <xdr:colOff>520700</xdr:colOff>
      <xdr:row>13</xdr:row>
      <xdr:rowOff>76218</xdr:rowOff>
    </xdr:to>
    <xdr:sp macro="" textlink="">
      <xdr:nvSpPr>
        <xdr:cNvPr id="52" name="フローチャート : 判断 51"/>
        <xdr:cNvSpPr/>
      </xdr:nvSpPr>
      <xdr:spPr bwMode="auto">
        <a:xfrm>
          <a:off x="4953000" y="22510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11</xdr:row>
      <xdr:rowOff>86395</xdr:rowOff>
    </xdr:from>
    <xdr:ext cx="736600" cy="259045"/>
    <xdr:sp macro="" textlink="">
      <xdr:nvSpPr>
        <xdr:cNvPr id="53" name="テキスト ボックス 52"/>
        <xdr:cNvSpPr txBox="1"/>
      </xdr:nvSpPr>
      <xdr:spPr>
        <a:xfrm>
          <a:off x="4622800" y="2019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111,527</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94546</xdr:rowOff>
    </xdr:from>
    <xdr:to>
      <xdr:col>3</xdr:col>
      <xdr:colOff>904875</xdr:colOff>
      <xdr:row>14</xdr:row>
      <xdr:rowOff>154737</xdr:rowOff>
    </xdr:to>
    <xdr:cxnSp macro="">
      <xdr:nvCxnSpPr>
        <xdr:cNvPr id="54" name="直線コネクタ 53"/>
        <xdr:cNvCxnSpPr/>
      </xdr:nvCxnSpPr>
      <xdr:spPr bwMode="auto">
        <a:xfrm flipV="1">
          <a:off x="3606800" y="2542471"/>
          <a:ext cx="698500" cy="60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13</xdr:row>
      <xdr:rowOff>88415</xdr:rowOff>
    </xdr:from>
    <xdr:to>
      <xdr:col>3</xdr:col>
      <xdr:colOff>955675</xdr:colOff>
      <xdr:row>14</xdr:row>
      <xdr:rowOff>18565</xdr:rowOff>
    </xdr:to>
    <xdr:sp macro="" textlink="">
      <xdr:nvSpPr>
        <xdr:cNvPr id="55" name="フローチャート : 判断 54"/>
        <xdr:cNvSpPr/>
      </xdr:nvSpPr>
      <xdr:spPr bwMode="auto">
        <a:xfrm>
          <a:off x="4254500" y="23648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28742</xdr:rowOff>
    </xdr:from>
    <xdr:ext cx="762000" cy="259045"/>
    <xdr:sp macro="" textlink="">
      <xdr:nvSpPr>
        <xdr:cNvPr id="56" name="テキスト ボックス 55"/>
        <xdr:cNvSpPr txBox="1"/>
      </xdr:nvSpPr>
      <xdr:spPr>
        <a:xfrm>
          <a:off x="3924300" y="213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106,549</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94569</xdr:rowOff>
    </xdr:from>
    <xdr:to>
      <xdr:col>3</xdr:col>
      <xdr:colOff>206375</xdr:colOff>
      <xdr:row>14</xdr:row>
      <xdr:rowOff>154737</xdr:rowOff>
    </xdr:to>
    <xdr:cxnSp macro="">
      <xdr:nvCxnSpPr>
        <xdr:cNvPr id="57" name="直線コネクタ 56"/>
        <xdr:cNvCxnSpPr/>
      </xdr:nvCxnSpPr>
      <xdr:spPr bwMode="auto">
        <a:xfrm>
          <a:off x="2908300" y="2542494"/>
          <a:ext cx="698500" cy="60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13</xdr:row>
      <xdr:rowOff>38306</xdr:rowOff>
    </xdr:from>
    <xdr:to>
      <xdr:col>3</xdr:col>
      <xdr:colOff>257175</xdr:colOff>
      <xdr:row>13</xdr:row>
      <xdr:rowOff>139906</xdr:rowOff>
    </xdr:to>
    <xdr:sp macro="" textlink="">
      <xdr:nvSpPr>
        <xdr:cNvPr id="58" name="フローチャート : 判断 57"/>
        <xdr:cNvSpPr/>
      </xdr:nvSpPr>
      <xdr:spPr bwMode="auto">
        <a:xfrm>
          <a:off x="3556000" y="23147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11</xdr:row>
      <xdr:rowOff>150083</xdr:rowOff>
    </xdr:from>
    <xdr:ext cx="762000" cy="259045"/>
    <xdr:sp macro="" textlink="">
      <xdr:nvSpPr>
        <xdr:cNvPr id="59" name="テキスト ボックス 58"/>
        <xdr:cNvSpPr txBox="1"/>
      </xdr:nvSpPr>
      <xdr:spPr>
        <a:xfrm>
          <a:off x="3225800" y="2083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108,741</a:t>
          </a:r>
          <a:endParaRPr kumimoji="1" lang="ja-JP" altLang="en-US" sz="1000" b="1">
            <a:solidFill>
              <a:srgbClr val="000080"/>
            </a:solidFill>
            <a:latin typeface="ＭＳ Ｐゴシック"/>
          </a:endParaRPr>
        </a:p>
      </xdr:txBody>
    </xdr:sp>
    <xdr:clientData/>
  </xdr:oneCellAnchor>
  <xdr:twoCellAnchor>
    <xdr:from>
      <xdr:col>2</xdr:col>
      <xdr:colOff>590550</xdr:colOff>
      <xdr:row>12</xdr:row>
      <xdr:rowOff>145839</xdr:rowOff>
    </xdr:from>
    <xdr:to>
      <xdr:col>2</xdr:col>
      <xdr:colOff>692150</xdr:colOff>
      <xdr:row>13</xdr:row>
      <xdr:rowOff>75989</xdr:rowOff>
    </xdr:to>
    <xdr:sp macro="" textlink="">
      <xdr:nvSpPr>
        <xdr:cNvPr id="60" name="フローチャート : 判断 59"/>
        <xdr:cNvSpPr/>
      </xdr:nvSpPr>
      <xdr:spPr bwMode="auto">
        <a:xfrm>
          <a:off x="2857500" y="22508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11</xdr:row>
      <xdr:rowOff>86166</xdr:rowOff>
    </xdr:from>
    <xdr:ext cx="762000" cy="259045"/>
    <xdr:sp macro="" textlink="">
      <xdr:nvSpPr>
        <xdr:cNvPr id="61" name="テキスト ボックス 60"/>
        <xdr:cNvSpPr txBox="1"/>
      </xdr:nvSpPr>
      <xdr:spPr>
        <a:xfrm>
          <a:off x="2527300" y="2019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111,537</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13</xdr:row>
      <xdr:rowOff>123756</xdr:rowOff>
    </xdr:from>
    <xdr:to>
      <xdr:col>5</xdr:col>
      <xdr:colOff>34925</xdr:colOff>
      <xdr:row>14</xdr:row>
      <xdr:rowOff>53906</xdr:rowOff>
    </xdr:to>
    <xdr:sp macro="" textlink="">
      <xdr:nvSpPr>
        <xdr:cNvPr id="67" name="円/楕円 66"/>
        <xdr:cNvSpPr/>
      </xdr:nvSpPr>
      <xdr:spPr bwMode="auto">
        <a:xfrm>
          <a:off x="5600700" y="24002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12</xdr:row>
      <xdr:rowOff>140283</xdr:rowOff>
    </xdr:from>
    <xdr:ext cx="762000" cy="259045"/>
    <xdr:sp macro="" textlink="">
      <xdr:nvSpPr>
        <xdr:cNvPr id="68" name="人口1人当たり決算額の推移該当値テキスト130"/>
        <xdr:cNvSpPr txBox="1"/>
      </xdr:nvSpPr>
      <xdr:spPr>
        <a:xfrm>
          <a:off x="5740400" y="224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105,003</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134135</xdr:rowOff>
    </xdr:from>
    <xdr:to>
      <xdr:col>4</xdr:col>
      <xdr:colOff>520700</xdr:colOff>
      <xdr:row>14</xdr:row>
      <xdr:rowOff>64285</xdr:rowOff>
    </xdr:to>
    <xdr:sp macro="" textlink="">
      <xdr:nvSpPr>
        <xdr:cNvPr id="69" name="円/楕円 68"/>
        <xdr:cNvSpPr/>
      </xdr:nvSpPr>
      <xdr:spPr bwMode="auto">
        <a:xfrm>
          <a:off x="4953000" y="24106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49062</xdr:rowOff>
    </xdr:from>
    <xdr:ext cx="736600" cy="259045"/>
    <xdr:sp macro="" textlink="">
      <xdr:nvSpPr>
        <xdr:cNvPr id="70" name="テキスト ボックス 69"/>
        <xdr:cNvSpPr txBox="1"/>
      </xdr:nvSpPr>
      <xdr:spPr>
        <a:xfrm>
          <a:off x="4622800" y="2496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104,549</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43746</xdr:rowOff>
    </xdr:from>
    <xdr:to>
      <xdr:col>3</xdr:col>
      <xdr:colOff>955675</xdr:colOff>
      <xdr:row>14</xdr:row>
      <xdr:rowOff>145346</xdr:rowOff>
    </xdr:to>
    <xdr:sp macro="" textlink="">
      <xdr:nvSpPr>
        <xdr:cNvPr id="71" name="円/楕円 70"/>
        <xdr:cNvSpPr/>
      </xdr:nvSpPr>
      <xdr:spPr bwMode="auto">
        <a:xfrm>
          <a:off x="4254500" y="2491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130123</xdr:rowOff>
    </xdr:from>
    <xdr:ext cx="762000" cy="259045"/>
    <xdr:sp macro="" textlink="">
      <xdr:nvSpPr>
        <xdr:cNvPr id="72" name="テキスト ボックス 71"/>
        <xdr:cNvSpPr txBox="1"/>
      </xdr:nvSpPr>
      <xdr:spPr>
        <a:xfrm>
          <a:off x="3924300" y="257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101,003</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103937</xdr:rowOff>
    </xdr:from>
    <xdr:to>
      <xdr:col>3</xdr:col>
      <xdr:colOff>257175</xdr:colOff>
      <xdr:row>15</xdr:row>
      <xdr:rowOff>34087</xdr:rowOff>
    </xdr:to>
    <xdr:sp macro="" textlink="">
      <xdr:nvSpPr>
        <xdr:cNvPr id="73" name="円/楕円 72"/>
        <xdr:cNvSpPr/>
      </xdr:nvSpPr>
      <xdr:spPr bwMode="auto">
        <a:xfrm>
          <a:off x="3556000" y="25518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18864</xdr:rowOff>
    </xdr:from>
    <xdr:ext cx="762000" cy="259045"/>
    <xdr:sp macro="" textlink="">
      <xdr:nvSpPr>
        <xdr:cNvPr id="74" name="テキスト ボックス 73"/>
        <xdr:cNvSpPr txBox="1"/>
      </xdr:nvSpPr>
      <xdr:spPr>
        <a:xfrm>
          <a:off x="3225800" y="2638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98,370</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43769</xdr:rowOff>
    </xdr:from>
    <xdr:to>
      <xdr:col>2</xdr:col>
      <xdr:colOff>692150</xdr:colOff>
      <xdr:row>14</xdr:row>
      <xdr:rowOff>145369</xdr:rowOff>
    </xdr:to>
    <xdr:sp macro="" textlink="">
      <xdr:nvSpPr>
        <xdr:cNvPr id="75" name="円/楕円 74"/>
        <xdr:cNvSpPr/>
      </xdr:nvSpPr>
      <xdr:spPr bwMode="auto">
        <a:xfrm>
          <a:off x="2857500" y="2491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130146</xdr:rowOff>
    </xdr:from>
    <xdr:ext cx="762000" cy="259045"/>
    <xdr:sp macro="" textlink="">
      <xdr:nvSpPr>
        <xdr:cNvPr id="76" name="テキスト ボックス 75"/>
        <xdr:cNvSpPr txBox="1"/>
      </xdr:nvSpPr>
      <xdr:spPr>
        <a:xfrm>
          <a:off x="2527300" y="2578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101,002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グループ内の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39</xdr:row>
      <xdr:rowOff>156227</xdr:rowOff>
    </xdr:from>
    <xdr:ext cx="762000" cy="259045"/>
    <xdr:sp macro="" textlink="">
      <xdr:nvSpPr>
        <xdr:cNvPr id="92" name="テキスト ボックス 91"/>
        <xdr:cNvSpPr txBox="1"/>
      </xdr:nvSpPr>
      <xdr:spPr>
        <a:xfrm>
          <a:off x="13970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38</xdr:row>
      <xdr:rowOff>12700</xdr:rowOff>
    </xdr:from>
    <xdr:to>
      <xdr:col>5</xdr:col>
      <xdr:colOff>733425</xdr:colOff>
      <xdr:row>38</xdr:row>
      <xdr:rowOff>12700</xdr:rowOff>
    </xdr:to>
    <xdr:cxnSp macro="">
      <xdr:nvCxnSpPr>
        <xdr:cNvPr id="93" name="直線コネクタ 92"/>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37</xdr:row>
      <xdr:rowOff>213377</xdr:rowOff>
    </xdr:from>
    <xdr:ext cx="762000" cy="259045"/>
    <xdr:sp macro="" textlink="">
      <xdr:nvSpPr>
        <xdr:cNvPr id="94" name="テキスト ボックス 93"/>
        <xdr:cNvSpPr txBox="1"/>
      </xdr:nvSpPr>
      <xdr:spPr>
        <a:xfrm>
          <a:off x="13970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5" name="直線コネクタ 94"/>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35</xdr:row>
      <xdr:rowOff>270527</xdr:rowOff>
    </xdr:from>
    <xdr:ext cx="762000" cy="259045"/>
    <xdr:sp macro="" textlink="">
      <xdr:nvSpPr>
        <xdr:cNvPr id="96" name="テキスト ボックス 95"/>
        <xdr:cNvSpPr txBox="1"/>
      </xdr:nvSpPr>
      <xdr:spPr>
        <a:xfrm>
          <a:off x="13970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7" name="直線コネクタ 96"/>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34</xdr:row>
      <xdr:rowOff>156227</xdr:rowOff>
    </xdr:from>
    <xdr:ext cx="762000" cy="259045"/>
    <xdr:sp macro="" textlink="">
      <xdr:nvSpPr>
        <xdr:cNvPr id="98" name="テキスト ボックス 97"/>
        <xdr:cNvSpPr txBox="1"/>
      </xdr:nvSpPr>
      <xdr:spPr>
        <a:xfrm>
          <a:off x="13970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99" name="直線コネクタ 98"/>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33</xdr:row>
      <xdr:rowOff>41927</xdr:rowOff>
    </xdr:from>
    <xdr:ext cx="762000" cy="259045"/>
    <xdr:sp macro="" textlink="">
      <xdr:nvSpPr>
        <xdr:cNvPr id="100" name="テキスト ボックス 99"/>
        <xdr:cNvSpPr txBox="1"/>
      </xdr:nvSpPr>
      <xdr:spPr>
        <a:xfrm>
          <a:off x="13970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263525</xdr:colOff>
      <xdr:row>31</xdr:row>
      <xdr:rowOff>99077</xdr:rowOff>
    </xdr:from>
    <xdr:ext cx="762000" cy="259045"/>
    <xdr:sp macro="" textlink="">
      <xdr:nvSpPr>
        <xdr:cNvPr id="102" name="テキスト ボックス 101"/>
        <xdr:cNvSpPr txBox="1"/>
      </xdr:nvSpPr>
      <xdr:spPr>
        <a:xfrm>
          <a:off x="13970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110724</xdr:rowOff>
    </xdr:from>
    <xdr:to>
      <xdr:col>4</xdr:col>
      <xdr:colOff>1117600</xdr:colOff>
      <xdr:row>37</xdr:row>
      <xdr:rowOff>336032</xdr:rowOff>
    </xdr:to>
    <xdr:cxnSp macro="">
      <xdr:nvCxnSpPr>
        <xdr:cNvPr id="104" name="直線コネクタ 103"/>
        <xdr:cNvCxnSpPr/>
      </xdr:nvCxnSpPr>
      <xdr:spPr bwMode="auto">
        <a:xfrm flipV="1">
          <a:off x="5651500" y="6035274"/>
          <a:ext cx="0" cy="14254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308109</xdr:rowOff>
    </xdr:from>
    <xdr:ext cx="762000" cy="259045"/>
    <xdr:sp macro="" textlink="">
      <xdr:nvSpPr>
        <xdr:cNvPr id="105" name="人口1人当たり決算額の推移最小値テキスト445"/>
        <xdr:cNvSpPr txBox="1"/>
      </xdr:nvSpPr>
      <xdr:spPr>
        <a:xfrm>
          <a:off x="5740400" y="743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15,214</a:t>
          </a:r>
          <a:endParaRPr kumimoji="1" lang="ja-JP" altLang="en-US" sz="1000" b="1">
            <a:latin typeface="ＭＳ Ｐゴシック"/>
          </a:endParaRPr>
        </a:p>
      </xdr:txBody>
    </xdr:sp>
    <xdr:clientData/>
  </xdr:oneCellAnchor>
  <xdr:twoCellAnchor>
    <xdr:from>
      <xdr:col>4</xdr:col>
      <xdr:colOff>1028700</xdr:colOff>
      <xdr:row>37</xdr:row>
      <xdr:rowOff>336032</xdr:rowOff>
    </xdr:from>
    <xdr:to>
      <xdr:col>5</xdr:col>
      <xdr:colOff>73025</xdr:colOff>
      <xdr:row>37</xdr:row>
      <xdr:rowOff>336032</xdr:rowOff>
    </xdr:to>
    <xdr:cxnSp macro="">
      <xdr:nvCxnSpPr>
        <xdr:cNvPr id="106" name="直線コネクタ 105"/>
        <xdr:cNvCxnSpPr/>
      </xdr:nvCxnSpPr>
      <xdr:spPr bwMode="auto">
        <a:xfrm>
          <a:off x="5562600" y="74607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25651</xdr:rowOff>
    </xdr:from>
    <xdr:ext cx="762000" cy="259045"/>
    <xdr:sp macro="" textlink="">
      <xdr:nvSpPr>
        <xdr:cNvPr id="107" name="人口1人当たり決算額の推移最大値テキスト445"/>
        <xdr:cNvSpPr txBox="1"/>
      </xdr:nvSpPr>
      <xdr:spPr>
        <a:xfrm>
          <a:off x="5740400" y="5778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30,803</a:t>
          </a:r>
          <a:endParaRPr kumimoji="1" lang="ja-JP" altLang="en-US" sz="1000" b="1">
            <a:latin typeface="ＭＳ Ｐゴシック"/>
          </a:endParaRPr>
        </a:p>
      </xdr:txBody>
    </xdr:sp>
    <xdr:clientData/>
  </xdr:oneCellAnchor>
  <xdr:twoCellAnchor>
    <xdr:from>
      <xdr:col>4</xdr:col>
      <xdr:colOff>1028700</xdr:colOff>
      <xdr:row>33</xdr:row>
      <xdr:rowOff>110724</xdr:rowOff>
    </xdr:from>
    <xdr:to>
      <xdr:col>5</xdr:col>
      <xdr:colOff>73025</xdr:colOff>
      <xdr:row>33</xdr:row>
      <xdr:rowOff>110724</xdr:rowOff>
    </xdr:to>
    <xdr:cxnSp macro="">
      <xdr:nvCxnSpPr>
        <xdr:cNvPr id="108" name="直線コネクタ 107"/>
        <xdr:cNvCxnSpPr/>
      </xdr:nvCxnSpPr>
      <xdr:spPr bwMode="auto">
        <a:xfrm>
          <a:off x="5562600" y="60352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146934</xdr:rowOff>
    </xdr:from>
    <xdr:to>
      <xdr:col>4</xdr:col>
      <xdr:colOff>1117600</xdr:colOff>
      <xdr:row>35</xdr:row>
      <xdr:rowOff>184607</xdr:rowOff>
    </xdr:to>
    <xdr:cxnSp macro="">
      <xdr:nvCxnSpPr>
        <xdr:cNvPr id="109" name="直線コネクタ 108"/>
        <xdr:cNvCxnSpPr/>
      </xdr:nvCxnSpPr>
      <xdr:spPr bwMode="auto">
        <a:xfrm>
          <a:off x="5003800" y="6757284"/>
          <a:ext cx="647700" cy="37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143191</xdr:rowOff>
    </xdr:from>
    <xdr:ext cx="762000" cy="259045"/>
    <xdr:sp macro="" textlink="">
      <xdr:nvSpPr>
        <xdr:cNvPr id="110" name="人口1人当たり決算額の推移平均値テキスト445"/>
        <xdr:cNvSpPr txBox="1"/>
      </xdr:nvSpPr>
      <xdr:spPr>
        <a:xfrm>
          <a:off x="5740400" y="67535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22,087</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171114</xdr:rowOff>
    </xdr:from>
    <xdr:to>
      <xdr:col>5</xdr:col>
      <xdr:colOff>34925</xdr:colOff>
      <xdr:row>35</xdr:row>
      <xdr:rowOff>272714</xdr:rowOff>
    </xdr:to>
    <xdr:sp macro="" textlink="">
      <xdr:nvSpPr>
        <xdr:cNvPr id="111" name="フローチャート : 判断 110"/>
        <xdr:cNvSpPr/>
      </xdr:nvSpPr>
      <xdr:spPr bwMode="auto">
        <a:xfrm>
          <a:off x="5600700" y="67814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17546</xdr:rowOff>
    </xdr:from>
    <xdr:to>
      <xdr:col>4</xdr:col>
      <xdr:colOff>469900</xdr:colOff>
      <xdr:row>35</xdr:row>
      <xdr:rowOff>146934</xdr:rowOff>
    </xdr:to>
    <xdr:cxnSp macro="">
      <xdr:nvCxnSpPr>
        <xdr:cNvPr id="112" name="直線コネクタ 111"/>
        <xdr:cNvCxnSpPr/>
      </xdr:nvCxnSpPr>
      <xdr:spPr bwMode="auto">
        <a:xfrm>
          <a:off x="4305300" y="6627896"/>
          <a:ext cx="698500" cy="1293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50505</xdr:rowOff>
    </xdr:from>
    <xdr:to>
      <xdr:col>4</xdr:col>
      <xdr:colOff>520700</xdr:colOff>
      <xdr:row>34</xdr:row>
      <xdr:rowOff>152105</xdr:rowOff>
    </xdr:to>
    <xdr:sp macro="" textlink="">
      <xdr:nvSpPr>
        <xdr:cNvPr id="113" name="フローチャート : 判断 112"/>
        <xdr:cNvSpPr/>
      </xdr:nvSpPr>
      <xdr:spPr bwMode="auto">
        <a:xfrm>
          <a:off x="4953000" y="631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162282</xdr:rowOff>
    </xdr:from>
    <xdr:ext cx="736600" cy="259045"/>
    <xdr:sp macro="" textlink="">
      <xdr:nvSpPr>
        <xdr:cNvPr id="114" name="テキスト ボックス 113"/>
        <xdr:cNvSpPr txBox="1"/>
      </xdr:nvSpPr>
      <xdr:spPr>
        <a:xfrm>
          <a:off x="4622800" y="6086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27,156</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249164</xdr:rowOff>
    </xdr:from>
    <xdr:to>
      <xdr:col>3</xdr:col>
      <xdr:colOff>904875</xdr:colOff>
      <xdr:row>35</xdr:row>
      <xdr:rowOff>17546</xdr:rowOff>
    </xdr:to>
    <xdr:cxnSp macro="">
      <xdr:nvCxnSpPr>
        <xdr:cNvPr id="115" name="直線コネクタ 114"/>
        <xdr:cNvCxnSpPr/>
      </xdr:nvCxnSpPr>
      <xdr:spPr bwMode="auto">
        <a:xfrm>
          <a:off x="3606800" y="6516614"/>
          <a:ext cx="698500" cy="1112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33</xdr:row>
      <xdr:rowOff>285323</xdr:rowOff>
    </xdr:from>
    <xdr:to>
      <xdr:col>3</xdr:col>
      <xdr:colOff>955675</xdr:colOff>
      <xdr:row>34</xdr:row>
      <xdr:rowOff>44023</xdr:rowOff>
    </xdr:to>
    <xdr:sp macro="" textlink="">
      <xdr:nvSpPr>
        <xdr:cNvPr id="116" name="フローチャート : 判断 115"/>
        <xdr:cNvSpPr/>
      </xdr:nvSpPr>
      <xdr:spPr bwMode="auto">
        <a:xfrm>
          <a:off x="4254500" y="62098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54200</xdr:rowOff>
    </xdr:from>
    <xdr:ext cx="762000" cy="259045"/>
    <xdr:sp macro="" textlink="">
      <xdr:nvSpPr>
        <xdr:cNvPr id="117" name="テキスト ボックス 116"/>
        <xdr:cNvSpPr txBox="1"/>
      </xdr:nvSpPr>
      <xdr:spPr>
        <a:xfrm>
          <a:off x="3924300" y="5978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28,338</a:t>
          </a:r>
          <a:endParaRPr kumimoji="1" lang="ja-JP" altLang="en-US" sz="1000" b="1">
            <a:solidFill>
              <a:srgbClr val="000080"/>
            </a:solidFill>
            <a:latin typeface="ＭＳ Ｐゴシック"/>
          </a:endParaRPr>
        </a:p>
      </xdr:txBody>
    </xdr:sp>
    <xdr:clientData/>
  </xdr:oneCellAnchor>
  <xdr:twoCellAnchor>
    <xdr:from>
      <xdr:col>2</xdr:col>
      <xdr:colOff>641350</xdr:colOff>
      <xdr:row>34</xdr:row>
      <xdr:rowOff>172629</xdr:rowOff>
    </xdr:from>
    <xdr:to>
      <xdr:col>3</xdr:col>
      <xdr:colOff>206375</xdr:colOff>
      <xdr:row>34</xdr:row>
      <xdr:rowOff>249164</xdr:rowOff>
    </xdr:to>
    <xdr:cxnSp macro="">
      <xdr:nvCxnSpPr>
        <xdr:cNvPr id="118" name="直線コネクタ 117"/>
        <xdr:cNvCxnSpPr/>
      </xdr:nvCxnSpPr>
      <xdr:spPr bwMode="auto">
        <a:xfrm>
          <a:off x="2908300" y="6440079"/>
          <a:ext cx="698500" cy="76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33</xdr:row>
      <xdr:rowOff>105004</xdr:rowOff>
    </xdr:from>
    <xdr:to>
      <xdr:col>3</xdr:col>
      <xdr:colOff>257175</xdr:colOff>
      <xdr:row>33</xdr:row>
      <xdr:rowOff>206604</xdr:rowOff>
    </xdr:to>
    <xdr:sp macro="" textlink="">
      <xdr:nvSpPr>
        <xdr:cNvPr id="119" name="フローチャート : 判断 118"/>
        <xdr:cNvSpPr/>
      </xdr:nvSpPr>
      <xdr:spPr bwMode="auto">
        <a:xfrm>
          <a:off x="3556000" y="6029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45331</xdr:rowOff>
    </xdr:from>
    <xdr:ext cx="762000" cy="259045"/>
    <xdr:sp macro="" textlink="">
      <xdr:nvSpPr>
        <xdr:cNvPr id="120" name="テキスト ボックス 119"/>
        <xdr:cNvSpPr txBox="1"/>
      </xdr:nvSpPr>
      <xdr:spPr>
        <a:xfrm>
          <a:off x="3225800" y="5798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30,310</a:t>
          </a:r>
          <a:endParaRPr kumimoji="1" lang="ja-JP" altLang="en-US" sz="1000" b="1">
            <a:solidFill>
              <a:srgbClr val="000080"/>
            </a:solidFill>
            <a:latin typeface="ＭＳ Ｐゴシック"/>
          </a:endParaRPr>
        </a:p>
      </xdr:txBody>
    </xdr:sp>
    <xdr:clientData/>
  </xdr:oneCellAnchor>
  <xdr:twoCellAnchor>
    <xdr:from>
      <xdr:col>2</xdr:col>
      <xdr:colOff>590550</xdr:colOff>
      <xdr:row>33</xdr:row>
      <xdr:rowOff>28468</xdr:rowOff>
    </xdr:from>
    <xdr:to>
      <xdr:col>2</xdr:col>
      <xdr:colOff>692150</xdr:colOff>
      <xdr:row>33</xdr:row>
      <xdr:rowOff>130068</xdr:rowOff>
    </xdr:to>
    <xdr:sp macro="" textlink="">
      <xdr:nvSpPr>
        <xdr:cNvPr id="121" name="フローチャート : 判断 120"/>
        <xdr:cNvSpPr/>
      </xdr:nvSpPr>
      <xdr:spPr bwMode="auto">
        <a:xfrm>
          <a:off x="2857500" y="59530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31</xdr:row>
      <xdr:rowOff>311695</xdr:rowOff>
    </xdr:from>
    <xdr:ext cx="762000" cy="259045"/>
    <xdr:sp macro="" textlink="">
      <xdr:nvSpPr>
        <xdr:cNvPr id="122" name="テキスト ボックス 121"/>
        <xdr:cNvSpPr txBox="1"/>
      </xdr:nvSpPr>
      <xdr:spPr>
        <a:xfrm>
          <a:off x="2527300" y="5721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31,147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35</xdr:row>
      <xdr:rowOff>133807</xdr:rowOff>
    </xdr:from>
    <xdr:to>
      <xdr:col>5</xdr:col>
      <xdr:colOff>34925</xdr:colOff>
      <xdr:row>35</xdr:row>
      <xdr:rowOff>235407</xdr:rowOff>
    </xdr:to>
    <xdr:sp macro="" textlink="">
      <xdr:nvSpPr>
        <xdr:cNvPr id="128" name="円/楕円 127"/>
        <xdr:cNvSpPr/>
      </xdr:nvSpPr>
      <xdr:spPr bwMode="auto">
        <a:xfrm>
          <a:off x="5600700" y="6744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321784</xdr:rowOff>
    </xdr:from>
    <xdr:ext cx="762000" cy="259045"/>
    <xdr:sp macro="" textlink="">
      <xdr:nvSpPr>
        <xdr:cNvPr id="129" name="人口1人当たり決算額の推移該当値テキスト445"/>
        <xdr:cNvSpPr txBox="1"/>
      </xdr:nvSpPr>
      <xdr:spPr>
        <a:xfrm>
          <a:off x="5740400" y="658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22,495</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96134</xdr:rowOff>
    </xdr:from>
    <xdr:to>
      <xdr:col>4</xdr:col>
      <xdr:colOff>520700</xdr:colOff>
      <xdr:row>35</xdr:row>
      <xdr:rowOff>197734</xdr:rowOff>
    </xdr:to>
    <xdr:sp macro="" textlink="">
      <xdr:nvSpPr>
        <xdr:cNvPr id="130" name="円/楕円 129"/>
        <xdr:cNvSpPr/>
      </xdr:nvSpPr>
      <xdr:spPr bwMode="auto">
        <a:xfrm>
          <a:off x="4953000" y="67064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182511</xdr:rowOff>
    </xdr:from>
    <xdr:ext cx="736600" cy="259045"/>
    <xdr:sp macro="" textlink="">
      <xdr:nvSpPr>
        <xdr:cNvPr id="131" name="テキスト ボックス 130"/>
        <xdr:cNvSpPr txBox="1"/>
      </xdr:nvSpPr>
      <xdr:spPr>
        <a:xfrm>
          <a:off x="4622800" y="679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22,907</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309646</xdr:rowOff>
    </xdr:from>
    <xdr:to>
      <xdr:col>3</xdr:col>
      <xdr:colOff>955675</xdr:colOff>
      <xdr:row>35</xdr:row>
      <xdr:rowOff>68346</xdr:rowOff>
    </xdr:to>
    <xdr:sp macro="" textlink="">
      <xdr:nvSpPr>
        <xdr:cNvPr id="132" name="円/楕円 131"/>
        <xdr:cNvSpPr/>
      </xdr:nvSpPr>
      <xdr:spPr bwMode="auto">
        <a:xfrm>
          <a:off x="4254500" y="6577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53123</xdr:rowOff>
    </xdr:from>
    <xdr:ext cx="762000" cy="259045"/>
    <xdr:sp macro="" textlink="">
      <xdr:nvSpPr>
        <xdr:cNvPr id="133" name="テキスト ボックス 132"/>
        <xdr:cNvSpPr txBox="1"/>
      </xdr:nvSpPr>
      <xdr:spPr>
        <a:xfrm>
          <a:off x="3924300" y="6663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24,322</a:t>
          </a:r>
          <a:endParaRPr kumimoji="1" lang="ja-JP" altLang="en-US" sz="1000" b="1">
            <a:solidFill>
              <a:srgbClr val="FF0000"/>
            </a:solidFill>
            <a:latin typeface="ＭＳ Ｐゴシック"/>
          </a:endParaRPr>
        </a:p>
      </xdr:txBody>
    </xdr:sp>
    <xdr:clientData/>
  </xdr:oneCellAnchor>
  <xdr:twoCellAnchor>
    <xdr:from>
      <xdr:col>3</xdr:col>
      <xdr:colOff>155575</xdr:colOff>
      <xdr:row>34</xdr:row>
      <xdr:rowOff>198364</xdr:rowOff>
    </xdr:from>
    <xdr:to>
      <xdr:col>3</xdr:col>
      <xdr:colOff>257175</xdr:colOff>
      <xdr:row>34</xdr:row>
      <xdr:rowOff>299964</xdr:rowOff>
    </xdr:to>
    <xdr:sp macro="" textlink="">
      <xdr:nvSpPr>
        <xdr:cNvPr id="134" name="円/楕円 133"/>
        <xdr:cNvSpPr/>
      </xdr:nvSpPr>
      <xdr:spPr bwMode="auto">
        <a:xfrm>
          <a:off x="3556000" y="6465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284741</xdr:rowOff>
    </xdr:from>
    <xdr:ext cx="762000" cy="259045"/>
    <xdr:sp macro="" textlink="">
      <xdr:nvSpPr>
        <xdr:cNvPr id="135" name="テキスト ボックス 134"/>
        <xdr:cNvSpPr txBox="1"/>
      </xdr:nvSpPr>
      <xdr:spPr>
        <a:xfrm>
          <a:off x="3225800" y="655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25,539</a:t>
          </a:r>
          <a:endParaRPr kumimoji="1" lang="ja-JP" altLang="en-US" sz="1000" b="1">
            <a:solidFill>
              <a:srgbClr val="FF0000"/>
            </a:solidFill>
            <a:latin typeface="ＭＳ Ｐゴシック"/>
          </a:endParaRPr>
        </a:p>
      </xdr:txBody>
    </xdr:sp>
    <xdr:clientData/>
  </xdr:oneCellAnchor>
  <xdr:twoCellAnchor>
    <xdr:from>
      <xdr:col>2</xdr:col>
      <xdr:colOff>590550</xdr:colOff>
      <xdr:row>34</xdr:row>
      <xdr:rowOff>121829</xdr:rowOff>
    </xdr:from>
    <xdr:to>
      <xdr:col>2</xdr:col>
      <xdr:colOff>692150</xdr:colOff>
      <xdr:row>34</xdr:row>
      <xdr:rowOff>223429</xdr:rowOff>
    </xdr:to>
    <xdr:sp macro="" textlink="">
      <xdr:nvSpPr>
        <xdr:cNvPr id="136" name="円/楕円 135"/>
        <xdr:cNvSpPr/>
      </xdr:nvSpPr>
      <xdr:spPr bwMode="auto">
        <a:xfrm>
          <a:off x="2857500" y="63892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208205</xdr:rowOff>
    </xdr:from>
    <xdr:ext cx="762000" cy="259045"/>
    <xdr:sp macro="" textlink="">
      <xdr:nvSpPr>
        <xdr:cNvPr id="137" name="テキスト ボックス 136"/>
        <xdr:cNvSpPr txBox="1"/>
      </xdr:nvSpPr>
      <xdr:spPr>
        <a:xfrm>
          <a:off x="2527300" y="6475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26,376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97282" name="Rectangle 2"/>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）都道府県性質別歳出決算分析表（住民一人当たりのコスト）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17</xdr:row>
      <xdr:rowOff>114300</xdr:rowOff>
    </xdr:from>
    <xdr:to>
      <xdr:col>14</xdr:col>
      <xdr:colOff>454025</xdr:colOff>
      <xdr:row>18</xdr:row>
      <xdr:rowOff>133350</xdr:rowOff>
    </xdr:to>
    <xdr:sp macro="" textlink="">
      <xdr:nvSpPr>
        <xdr:cNvPr id="31" name="大かっこ 30"/>
        <xdr:cNvSpPr/>
      </xdr:nvSpPr>
      <xdr:spPr>
        <a:xfrm>
          <a:off x="920750" y="3028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574675</xdr:colOff>
      <xdr:row>25</xdr:row>
      <xdr:rowOff>57150</xdr:rowOff>
    </xdr:from>
    <xdr:to>
      <xdr:col>4</xdr:col>
      <xdr:colOff>41275</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26</xdr:row>
      <xdr:rowOff>88900</xdr:rowOff>
    </xdr:from>
    <xdr:to>
      <xdr:col>4</xdr:col>
      <xdr:colOff>41275</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a:t>
          </a:r>
          <a:endParaRPr kumimoji="1" lang="ja-JP" altLang="en-US" sz="1200" b="1" i="1">
            <a:solidFill>
              <a:srgbClr val="4080FF"/>
            </a:solidFill>
            <a:latin typeface="ＭＳ Ｐゴシック"/>
          </a:endParaRPr>
        </a:p>
      </xdr:txBody>
    </xdr:sp>
    <xdr:clientData/>
  </xdr:twoCellAnchor>
  <xdr:twoCellAnchor>
    <xdr:from>
      <xdr:col>4</xdr:col>
      <xdr:colOff>168275</xdr:colOff>
      <xdr:row>25</xdr:row>
      <xdr:rowOff>57150</xdr:rowOff>
    </xdr:from>
    <xdr:to>
      <xdr:col>6</xdr:col>
      <xdr:colOff>320675</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26</xdr:row>
      <xdr:rowOff>88900</xdr:rowOff>
    </xdr:from>
    <xdr:to>
      <xdr:col>6</xdr:col>
      <xdr:colOff>320675</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106,882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37</xdr:row>
      <xdr:rowOff>168927</xdr:rowOff>
    </xdr:from>
    <xdr:ext cx="531299" cy="259045"/>
    <xdr:sp macro="" textlink="">
      <xdr:nvSpPr>
        <xdr:cNvPr id="44" name="テキスト ボックス 43"/>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147861</xdr:rowOff>
    </xdr:from>
    <xdr:to>
      <xdr:col>6</xdr:col>
      <xdr:colOff>510540</xdr:colOff>
      <xdr:row>38</xdr:row>
      <xdr:rowOff>152936</xdr:rowOff>
    </xdr:to>
    <xdr:cxnSp macro="">
      <xdr:nvCxnSpPr>
        <xdr:cNvPr id="54" name="直線コネクタ 53"/>
        <xdr:cNvCxnSpPr/>
      </xdr:nvCxnSpPr>
      <xdr:spPr>
        <a:xfrm flipV="1">
          <a:off x="4633595" y="5462811"/>
          <a:ext cx="1270" cy="1205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156763</xdr:rowOff>
    </xdr:from>
    <xdr:ext cx="534377" cy="259045"/>
    <xdr:sp macro="" textlink="">
      <xdr:nvSpPr>
        <xdr:cNvPr id="55" name="人件費最小値テキスト"/>
        <xdr:cNvSpPr txBox="1"/>
      </xdr:nvSpPr>
      <xdr:spPr>
        <a:xfrm>
          <a:off x="4686300" y="6671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79,421</a:t>
          </a:r>
          <a:endParaRPr kumimoji="1" lang="ja-JP" altLang="en-US" sz="1000" b="1">
            <a:latin typeface="ＭＳ Ｐゴシック"/>
          </a:endParaRPr>
        </a:p>
      </xdr:txBody>
    </xdr:sp>
    <xdr:clientData/>
  </xdr:oneCellAnchor>
  <xdr:twoCellAnchor>
    <xdr:from>
      <xdr:col>6</xdr:col>
      <xdr:colOff>422275</xdr:colOff>
      <xdr:row>38</xdr:row>
      <xdr:rowOff>152936</xdr:rowOff>
    </xdr:from>
    <xdr:to>
      <xdr:col>6</xdr:col>
      <xdr:colOff>600075</xdr:colOff>
      <xdr:row>38</xdr:row>
      <xdr:rowOff>152936</xdr:rowOff>
    </xdr:to>
    <xdr:cxnSp macro="">
      <xdr:nvCxnSpPr>
        <xdr:cNvPr id="56" name="直線コネクタ 55"/>
        <xdr:cNvCxnSpPr/>
      </xdr:nvCxnSpPr>
      <xdr:spPr>
        <a:xfrm>
          <a:off x="4546600" y="6668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30</xdr:row>
      <xdr:rowOff>94538</xdr:rowOff>
    </xdr:from>
    <xdr:ext cx="599010" cy="259045"/>
    <xdr:sp macro="" textlink="">
      <xdr:nvSpPr>
        <xdr:cNvPr id="57" name="人件費最大値テキスト"/>
        <xdr:cNvSpPr txBox="1"/>
      </xdr:nvSpPr>
      <xdr:spPr>
        <a:xfrm>
          <a:off x="4686300" y="5238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132,143</a:t>
          </a:r>
          <a:endParaRPr kumimoji="1" lang="ja-JP" altLang="en-US" sz="1000" b="1">
            <a:latin typeface="ＭＳ Ｐゴシック"/>
          </a:endParaRPr>
        </a:p>
      </xdr:txBody>
    </xdr:sp>
    <xdr:clientData/>
  </xdr:oneCellAnchor>
  <xdr:twoCellAnchor>
    <xdr:from>
      <xdr:col>6</xdr:col>
      <xdr:colOff>422275</xdr:colOff>
      <xdr:row>31</xdr:row>
      <xdr:rowOff>147861</xdr:rowOff>
    </xdr:from>
    <xdr:to>
      <xdr:col>6</xdr:col>
      <xdr:colOff>600075</xdr:colOff>
      <xdr:row>31</xdr:row>
      <xdr:rowOff>147861</xdr:rowOff>
    </xdr:to>
    <xdr:cxnSp macro="">
      <xdr:nvCxnSpPr>
        <xdr:cNvPr id="58" name="直線コネクタ 57"/>
        <xdr:cNvCxnSpPr/>
      </xdr:nvCxnSpPr>
      <xdr:spPr>
        <a:xfrm>
          <a:off x="4546600" y="5462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56604</xdr:rowOff>
    </xdr:from>
    <xdr:to>
      <xdr:col>6</xdr:col>
      <xdr:colOff>511175</xdr:colOff>
      <xdr:row>34</xdr:row>
      <xdr:rowOff>57793</xdr:rowOff>
    </xdr:to>
    <xdr:cxnSp macro="">
      <xdr:nvCxnSpPr>
        <xdr:cNvPr id="59" name="直線コネクタ 58"/>
        <xdr:cNvCxnSpPr/>
      </xdr:nvCxnSpPr>
      <xdr:spPr>
        <a:xfrm>
          <a:off x="3797300" y="5885904"/>
          <a:ext cx="8382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36900</xdr:rowOff>
    </xdr:from>
    <xdr:ext cx="534377" cy="259045"/>
    <xdr:sp macro="" textlink="">
      <xdr:nvSpPr>
        <xdr:cNvPr id="60" name="人件費平均値テキスト"/>
        <xdr:cNvSpPr txBox="1"/>
      </xdr:nvSpPr>
      <xdr:spPr>
        <a:xfrm>
          <a:off x="4686300" y="62091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96,331</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58473</xdr:rowOff>
    </xdr:from>
    <xdr:to>
      <xdr:col>6</xdr:col>
      <xdr:colOff>561975</xdr:colOff>
      <xdr:row>36</xdr:row>
      <xdr:rowOff>160073</xdr:rowOff>
    </xdr:to>
    <xdr:sp macro="" textlink="">
      <xdr:nvSpPr>
        <xdr:cNvPr id="61" name="フローチャート : 判断 60"/>
        <xdr:cNvSpPr/>
      </xdr:nvSpPr>
      <xdr:spPr>
        <a:xfrm>
          <a:off x="4584700" y="623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56604</xdr:rowOff>
    </xdr:from>
    <xdr:to>
      <xdr:col>5</xdr:col>
      <xdr:colOff>358775</xdr:colOff>
      <xdr:row>34</xdr:row>
      <xdr:rowOff>96357</xdr:rowOff>
    </xdr:to>
    <xdr:cxnSp macro="">
      <xdr:nvCxnSpPr>
        <xdr:cNvPr id="62" name="直線コネクタ 61"/>
        <xdr:cNvCxnSpPr/>
      </xdr:nvCxnSpPr>
      <xdr:spPr>
        <a:xfrm flipV="1">
          <a:off x="2908300" y="5885904"/>
          <a:ext cx="889000" cy="3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39957</xdr:rowOff>
    </xdr:from>
    <xdr:to>
      <xdr:col>5</xdr:col>
      <xdr:colOff>409575</xdr:colOff>
      <xdr:row>33</xdr:row>
      <xdr:rowOff>141557</xdr:rowOff>
    </xdr:to>
    <xdr:sp macro="" textlink="">
      <xdr:nvSpPr>
        <xdr:cNvPr id="63" name="フローチャート : 判断 62"/>
        <xdr:cNvSpPr/>
      </xdr:nvSpPr>
      <xdr:spPr>
        <a:xfrm>
          <a:off x="3746500" y="5697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46569</xdr:colOff>
      <xdr:row>31</xdr:row>
      <xdr:rowOff>158084</xdr:rowOff>
    </xdr:from>
    <xdr:ext cx="599010" cy="259045"/>
    <xdr:sp macro="" textlink="">
      <xdr:nvSpPr>
        <xdr:cNvPr id="64" name="テキスト ボックス 63"/>
        <xdr:cNvSpPr txBox="1"/>
      </xdr:nvSpPr>
      <xdr:spPr>
        <a:xfrm>
          <a:off x="3485094" y="547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119,641</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96357</xdr:rowOff>
    </xdr:from>
    <xdr:to>
      <xdr:col>4</xdr:col>
      <xdr:colOff>155575</xdr:colOff>
      <xdr:row>34</xdr:row>
      <xdr:rowOff>155199</xdr:rowOff>
    </xdr:to>
    <xdr:cxnSp macro="">
      <xdr:nvCxnSpPr>
        <xdr:cNvPr id="65" name="直線コネクタ 64"/>
        <xdr:cNvCxnSpPr/>
      </xdr:nvCxnSpPr>
      <xdr:spPr>
        <a:xfrm flipV="1">
          <a:off x="2019300" y="5925657"/>
          <a:ext cx="889000" cy="58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130940</xdr:rowOff>
    </xdr:from>
    <xdr:to>
      <xdr:col>4</xdr:col>
      <xdr:colOff>206375</xdr:colOff>
      <xdr:row>34</xdr:row>
      <xdr:rowOff>61090</xdr:rowOff>
    </xdr:to>
    <xdr:sp macro="" textlink="">
      <xdr:nvSpPr>
        <xdr:cNvPr id="66" name="フローチャート : 判断 65"/>
        <xdr:cNvSpPr/>
      </xdr:nvSpPr>
      <xdr:spPr>
        <a:xfrm>
          <a:off x="2857500" y="578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32</xdr:row>
      <xdr:rowOff>77617</xdr:rowOff>
    </xdr:from>
    <xdr:ext cx="599010" cy="259045"/>
    <xdr:sp macro="" textlink="">
      <xdr:nvSpPr>
        <xdr:cNvPr id="67" name="テキスト ボックス 66"/>
        <xdr:cNvSpPr txBox="1"/>
      </xdr:nvSpPr>
      <xdr:spPr>
        <a:xfrm>
          <a:off x="2608794" y="5564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115,661</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142741</xdr:rowOff>
    </xdr:from>
    <xdr:to>
      <xdr:col>2</xdr:col>
      <xdr:colOff>638175</xdr:colOff>
      <xdr:row>34</xdr:row>
      <xdr:rowOff>155199</xdr:rowOff>
    </xdr:to>
    <xdr:cxnSp macro="">
      <xdr:nvCxnSpPr>
        <xdr:cNvPr id="68" name="直線コネクタ 67"/>
        <xdr:cNvCxnSpPr/>
      </xdr:nvCxnSpPr>
      <xdr:spPr>
        <a:xfrm>
          <a:off x="1130300" y="5972041"/>
          <a:ext cx="889000" cy="12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72258</xdr:rowOff>
    </xdr:from>
    <xdr:to>
      <xdr:col>3</xdr:col>
      <xdr:colOff>3175</xdr:colOff>
      <xdr:row>34</xdr:row>
      <xdr:rowOff>2408</xdr:rowOff>
    </xdr:to>
    <xdr:sp macro="" textlink="">
      <xdr:nvSpPr>
        <xdr:cNvPr id="69" name="フローチャート : 判断 68"/>
        <xdr:cNvSpPr/>
      </xdr:nvSpPr>
      <xdr:spPr>
        <a:xfrm>
          <a:off x="1968500" y="5730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32</xdr:row>
      <xdr:rowOff>18935</xdr:rowOff>
    </xdr:from>
    <xdr:ext cx="599010" cy="259045"/>
    <xdr:sp macro="" textlink="">
      <xdr:nvSpPr>
        <xdr:cNvPr id="70" name="テキスト ボックス 69"/>
        <xdr:cNvSpPr txBox="1"/>
      </xdr:nvSpPr>
      <xdr:spPr>
        <a:xfrm>
          <a:off x="1719794" y="5505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118,228</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11611</xdr:rowOff>
    </xdr:from>
    <xdr:to>
      <xdr:col>1</xdr:col>
      <xdr:colOff>485775</xdr:colOff>
      <xdr:row>33</xdr:row>
      <xdr:rowOff>113211</xdr:rowOff>
    </xdr:to>
    <xdr:sp macro="" textlink="">
      <xdr:nvSpPr>
        <xdr:cNvPr id="71" name="フローチャート : 判断 70"/>
        <xdr:cNvSpPr/>
      </xdr:nvSpPr>
      <xdr:spPr>
        <a:xfrm>
          <a:off x="1079500" y="566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31</xdr:row>
      <xdr:rowOff>129738</xdr:rowOff>
    </xdr:from>
    <xdr:ext cx="599010" cy="259045"/>
    <xdr:sp macro="" textlink="">
      <xdr:nvSpPr>
        <xdr:cNvPr id="72" name="テキスト ボックス 71"/>
        <xdr:cNvSpPr txBox="1"/>
      </xdr:nvSpPr>
      <xdr:spPr>
        <a:xfrm>
          <a:off x="830794" y="5444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120,881</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6993</xdr:rowOff>
    </xdr:from>
    <xdr:to>
      <xdr:col>6</xdr:col>
      <xdr:colOff>561975</xdr:colOff>
      <xdr:row>34</xdr:row>
      <xdr:rowOff>108593</xdr:rowOff>
    </xdr:to>
    <xdr:sp macro="" textlink="">
      <xdr:nvSpPr>
        <xdr:cNvPr id="78" name="円/楕円 77"/>
        <xdr:cNvSpPr/>
      </xdr:nvSpPr>
      <xdr:spPr>
        <a:xfrm>
          <a:off x="4584700" y="5836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29870</xdr:rowOff>
    </xdr:from>
    <xdr:ext cx="599010" cy="259045"/>
    <xdr:sp macro="" textlink="">
      <xdr:nvSpPr>
        <xdr:cNvPr id="79" name="人件費該当値テキスト"/>
        <xdr:cNvSpPr txBox="1"/>
      </xdr:nvSpPr>
      <xdr:spPr>
        <a:xfrm>
          <a:off x="4686300" y="5687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113,583</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5804</xdr:rowOff>
    </xdr:from>
    <xdr:to>
      <xdr:col>5</xdr:col>
      <xdr:colOff>409575</xdr:colOff>
      <xdr:row>34</xdr:row>
      <xdr:rowOff>107404</xdr:rowOff>
    </xdr:to>
    <xdr:sp macro="" textlink="">
      <xdr:nvSpPr>
        <xdr:cNvPr id="80" name="円/楕円 79"/>
        <xdr:cNvSpPr/>
      </xdr:nvSpPr>
      <xdr:spPr>
        <a:xfrm>
          <a:off x="3746500" y="5835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46569</xdr:colOff>
      <xdr:row>34</xdr:row>
      <xdr:rowOff>98531</xdr:rowOff>
    </xdr:from>
    <xdr:ext cx="599010" cy="259045"/>
    <xdr:sp macro="" textlink="">
      <xdr:nvSpPr>
        <xdr:cNvPr id="81" name="テキスト ボックス 80"/>
        <xdr:cNvSpPr txBox="1"/>
      </xdr:nvSpPr>
      <xdr:spPr>
        <a:xfrm>
          <a:off x="3485094" y="5927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113,635</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45557</xdr:rowOff>
    </xdr:from>
    <xdr:to>
      <xdr:col>4</xdr:col>
      <xdr:colOff>206375</xdr:colOff>
      <xdr:row>34</xdr:row>
      <xdr:rowOff>147157</xdr:rowOff>
    </xdr:to>
    <xdr:sp macro="" textlink="">
      <xdr:nvSpPr>
        <xdr:cNvPr id="82" name="円/楕円 81"/>
        <xdr:cNvSpPr/>
      </xdr:nvSpPr>
      <xdr:spPr>
        <a:xfrm>
          <a:off x="2857500" y="587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34</xdr:row>
      <xdr:rowOff>138284</xdr:rowOff>
    </xdr:from>
    <xdr:ext cx="599010" cy="259045"/>
    <xdr:sp macro="" textlink="">
      <xdr:nvSpPr>
        <xdr:cNvPr id="83" name="テキスト ボックス 82"/>
        <xdr:cNvSpPr txBox="1"/>
      </xdr:nvSpPr>
      <xdr:spPr>
        <a:xfrm>
          <a:off x="2608794" y="596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111,896</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104399</xdr:rowOff>
    </xdr:from>
    <xdr:to>
      <xdr:col>3</xdr:col>
      <xdr:colOff>3175</xdr:colOff>
      <xdr:row>35</xdr:row>
      <xdr:rowOff>34549</xdr:rowOff>
    </xdr:to>
    <xdr:sp macro="" textlink="">
      <xdr:nvSpPr>
        <xdr:cNvPr id="84" name="円/楕円 83"/>
        <xdr:cNvSpPr/>
      </xdr:nvSpPr>
      <xdr:spPr>
        <a:xfrm>
          <a:off x="1968500" y="5933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25676</xdr:rowOff>
    </xdr:from>
    <xdr:ext cx="599010" cy="259045"/>
    <xdr:sp macro="" textlink="">
      <xdr:nvSpPr>
        <xdr:cNvPr id="85" name="テキスト ボックス 84"/>
        <xdr:cNvSpPr txBox="1"/>
      </xdr:nvSpPr>
      <xdr:spPr>
        <a:xfrm>
          <a:off x="1719794" y="6026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109,322</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91941</xdr:rowOff>
    </xdr:from>
    <xdr:to>
      <xdr:col>1</xdr:col>
      <xdr:colOff>485775</xdr:colOff>
      <xdr:row>35</xdr:row>
      <xdr:rowOff>22091</xdr:rowOff>
    </xdr:to>
    <xdr:sp macro="" textlink="">
      <xdr:nvSpPr>
        <xdr:cNvPr id="86" name="円/楕円 85"/>
        <xdr:cNvSpPr/>
      </xdr:nvSpPr>
      <xdr:spPr>
        <a:xfrm>
          <a:off x="1079500" y="592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35</xdr:row>
      <xdr:rowOff>13218</xdr:rowOff>
    </xdr:from>
    <xdr:ext cx="599010" cy="259045"/>
    <xdr:sp macro="" textlink="">
      <xdr:nvSpPr>
        <xdr:cNvPr id="87" name="テキスト ボックス 86"/>
        <xdr:cNvSpPr txBox="1"/>
      </xdr:nvSpPr>
      <xdr:spPr>
        <a:xfrm>
          <a:off x="830794" y="6013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109,867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574675</xdr:colOff>
      <xdr:row>45</xdr:row>
      <xdr:rowOff>57150</xdr:rowOff>
    </xdr:from>
    <xdr:to>
      <xdr:col>4</xdr:col>
      <xdr:colOff>41275</xdr:colOff>
      <xdr:row>46</xdr:row>
      <xdr:rowOff>139700</xdr:rowOff>
    </xdr:to>
    <xdr:sp macro="" textlink="">
      <xdr:nvSpPr>
        <xdr:cNvPr id="89" name="正方形/長方形 88"/>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46</xdr:row>
      <xdr:rowOff>88900</xdr:rowOff>
    </xdr:from>
    <xdr:to>
      <xdr:col>4</xdr:col>
      <xdr:colOff>41275</xdr:colOff>
      <xdr:row>48</xdr:row>
      <xdr:rowOff>0</xdr:rowOff>
    </xdr:to>
    <xdr:sp macro="" textlink="">
      <xdr:nvSpPr>
        <xdr:cNvPr id="90" name="正方形/長方形 89"/>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4</xdr:col>
      <xdr:colOff>168275</xdr:colOff>
      <xdr:row>45</xdr:row>
      <xdr:rowOff>57150</xdr:rowOff>
    </xdr:from>
    <xdr:to>
      <xdr:col>6</xdr:col>
      <xdr:colOff>320675</xdr:colOff>
      <xdr:row>46</xdr:row>
      <xdr:rowOff>139700</xdr:rowOff>
    </xdr:to>
    <xdr:sp macro="" textlink="">
      <xdr:nvSpPr>
        <xdr:cNvPr id="91" name="正方形/長方形 90"/>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46</xdr:row>
      <xdr:rowOff>88900</xdr:rowOff>
    </xdr:from>
    <xdr:to>
      <xdr:col>6</xdr:col>
      <xdr:colOff>320675</xdr:colOff>
      <xdr:row>48</xdr:row>
      <xdr:rowOff>0</xdr:rowOff>
    </xdr:to>
    <xdr:sp macro="" textlink="">
      <xdr:nvSpPr>
        <xdr:cNvPr id="92" name="正方形/長方形 91"/>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13,133</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96" name="直線コネクタ 95"/>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97" name="テキスト ボックス 96"/>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98" name="直線コネクタ 97"/>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99" name="テキスト ボックス 98"/>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0" name="直線コネクタ 99"/>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1" name="テキスト ボックス 100"/>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2" name="直線コネクタ 101"/>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49</xdr:row>
      <xdr:rowOff>168927</xdr:rowOff>
    </xdr:from>
    <xdr:ext cx="531299" cy="259045"/>
    <xdr:sp macro="" textlink="">
      <xdr:nvSpPr>
        <xdr:cNvPr id="103" name="テキスト ボックス 102"/>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4" name="直線コネクタ 103"/>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47</xdr:row>
      <xdr:rowOff>54627</xdr:rowOff>
    </xdr:from>
    <xdr:ext cx="531299" cy="259045"/>
    <xdr:sp macro="" textlink="">
      <xdr:nvSpPr>
        <xdr:cNvPr id="105" name="テキスト ボックス 104"/>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06"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59553</xdr:rowOff>
    </xdr:from>
    <xdr:to>
      <xdr:col>6</xdr:col>
      <xdr:colOff>510540</xdr:colOff>
      <xdr:row>57</xdr:row>
      <xdr:rowOff>10999</xdr:rowOff>
    </xdr:to>
    <xdr:cxnSp macro="">
      <xdr:nvCxnSpPr>
        <xdr:cNvPr id="107" name="直線コネクタ 106"/>
        <xdr:cNvCxnSpPr/>
      </xdr:nvCxnSpPr>
      <xdr:spPr>
        <a:xfrm flipV="1">
          <a:off x="4633595" y="8632053"/>
          <a:ext cx="1270" cy="1151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14826</xdr:rowOff>
    </xdr:from>
    <xdr:ext cx="469744" cy="259045"/>
    <xdr:sp macro="" textlink="">
      <xdr:nvSpPr>
        <xdr:cNvPr id="108" name="物件費最小値テキスト"/>
        <xdr:cNvSpPr txBox="1"/>
      </xdr:nvSpPr>
      <xdr:spPr>
        <a:xfrm>
          <a:off x="4686300" y="978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6,565</a:t>
          </a:r>
          <a:endParaRPr kumimoji="1" lang="ja-JP" altLang="en-US" sz="1000" b="1">
            <a:latin typeface="ＭＳ Ｐゴシック"/>
          </a:endParaRPr>
        </a:p>
      </xdr:txBody>
    </xdr:sp>
    <xdr:clientData/>
  </xdr:oneCellAnchor>
  <xdr:twoCellAnchor>
    <xdr:from>
      <xdr:col>6</xdr:col>
      <xdr:colOff>422275</xdr:colOff>
      <xdr:row>57</xdr:row>
      <xdr:rowOff>10999</xdr:rowOff>
    </xdr:from>
    <xdr:to>
      <xdr:col>6</xdr:col>
      <xdr:colOff>600075</xdr:colOff>
      <xdr:row>57</xdr:row>
      <xdr:rowOff>10999</xdr:rowOff>
    </xdr:to>
    <xdr:cxnSp macro="">
      <xdr:nvCxnSpPr>
        <xdr:cNvPr id="109" name="直線コネクタ 108"/>
        <xdr:cNvCxnSpPr/>
      </xdr:nvCxnSpPr>
      <xdr:spPr>
        <a:xfrm>
          <a:off x="4546600" y="978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6230</xdr:rowOff>
    </xdr:from>
    <xdr:ext cx="534377" cy="259045"/>
    <xdr:sp macro="" textlink="">
      <xdr:nvSpPr>
        <xdr:cNvPr id="110" name="物件費最大値テキスト"/>
        <xdr:cNvSpPr txBox="1"/>
      </xdr:nvSpPr>
      <xdr:spPr>
        <a:xfrm>
          <a:off x="4686300" y="840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31,753</a:t>
          </a:r>
          <a:endParaRPr kumimoji="1" lang="ja-JP" altLang="en-US" sz="1000" b="1">
            <a:latin typeface="ＭＳ Ｐゴシック"/>
          </a:endParaRPr>
        </a:p>
      </xdr:txBody>
    </xdr:sp>
    <xdr:clientData/>
  </xdr:oneCellAnchor>
  <xdr:twoCellAnchor>
    <xdr:from>
      <xdr:col>6</xdr:col>
      <xdr:colOff>422275</xdr:colOff>
      <xdr:row>50</xdr:row>
      <xdr:rowOff>59553</xdr:rowOff>
    </xdr:from>
    <xdr:to>
      <xdr:col>6</xdr:col>
      <xdr:colOff>600075</xdr:colOff>
      <xdr:row>50</xdr:row>
      <xdr:rowOff>59553</xdr:rowOff>
    </xdr:to>
    <xdr:cxnSp macro="">
      <xdr:nvCxnSpPr>
        <xdr:cNvPr id="111" name="直線コネクタ 110"/>
        <xdr:cNvCxnSpPr/>
      </xdr:nvCxnSpPr>
      <xdr:spPr>
        <a:xfrm>
          <a:off x="4546600" y="863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24302</xdr:rowOff>
    </xdr:from>
    <xdr:to>
      <xdr:col>6</xdr:col>
      <xdr:colOff>511175</xdr:colOff>
      <xdr:row>55</xdr:row>
      <xdr:rowOff>68149</xdr:rowOff>
    </xdr:to>
    <xdr:cxnSp macro="">
      <xdr:nvCxnSpPr>
        <xdr:cNvPr id="112" name="直線コネクタ 111"/>
        <xdr:cNvCxnSpPr/>
      </xdr:nvCxnSpPr>
      <xdr:spPr>
        <a:xfrm flipV="1">
          <a:off x="3797300" y="9454052"/>
          <a:ext cx="8382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114236</xdr:rowOff>
    </xdr:from>
    <xdr:ext cx="534377" cy="259045"/>
    <xdr:sp macro="" textlink="">
      <xdr:nvSpPr>
        <xdr:cNvPr id="113" name="物件費平均値テキスト"/>
        <xdr:cNvSpPr txBox="1"/>
      </xdr:nvSpPr>
      <xdr:spPr>
        <a:xfrm>
          <a:off x="4686300" y="9543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10,224</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135809</xdr:rowOff>
    </xdr:from>
    <xdr:to>
      <xdr:col>6</xdr:col>
      <xdr:colOff>561975</xdr:colOff>
      <xdr:row>56</xdr:row>
      <xdr:rowOff>65959</xdr:rowOff>
    </xdr:to>
    <xdr:sp macro="" textlink="">
      <xdr:nvSpPr>
        <xdr:cNvPr id="114" name="フローチャート : 判断 113"/>
        <xdr:cNvSpPr/>
      </xdr:nvSpPr>
      <xdr:spPr>
        <a:xfrm>
          <a:off x="4584700" y="9565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68149</xdr:rowOff>
    </xdr:from>
    <xdr:to>
      <xdr:col>5</xdr:col>
      <xdr:colOff>358775</xdr:colOff>
      <xdr:row>55</xdr:row>
      <xdr:rowOff>95169</xdr:rowOff>
    </xdr:to>
    <xdr:cxnSp macro="">
      <xdr:nvCxnSpPr>
        <xdr:cNvPr id="115" name="直線コネクタ 114"/>
        <xdr:cNvCxnSpPr/>
      </xdr:nvCxnSpPr>
      <xdr:spPr>
        <a:xfrm flipV="1">
          <a:off x="2908300" y="9497899"/>
          <a:ext cx="889000" cy="27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1575</xdr:rowOff>
    </xdr:from>
    <xdr:to>
      <xdr:col>5</xdr:col>
      <xdr:colOff>409575</xdr:colOff>
      <xdr:row>54</xdr:row>
      <xdr:rowOff>103175</xdr:rowOff>
    </xdr:to>
    <xdr:sp macro="" textlink="">
      <xdr:nvSpPr>
        <xdr:cNvPr id="116" name="フローチャート : 判断 115"/>
        <xdr:cNvSpPr/>
      </xdr:nvSpPr>
      <xdr:spPr>
        <a:xfrm>
          <a:off x="3746500" y="925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52</xdr:row>
      <xdr:rowOff>119702</xdr:rowOff>
    </xdr:from>
    <xdr:ext cx="534377" cy="259045"/>
    <xdr:sp macro="" textlink="">
      <xdr:nvSpPr>
        <xdr:cNvPr id="117" name="テキスト ボックス 116"/>
        <xdr:cNvSpPr txBox="1"/>
      </xdr:nvSpPr>
      <xdr:spPr>
        <a:xfrm>
          <a:off x="3517411" y="9035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16,910</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84150</xdr:rowOff>
    </xdr:from>
    <xdr:to>
      <xdr:col>4</xdr:col>
      <xdr:colOff>155575</xdr:colOff>
      <xdr:row>55</xdr:row>
      <xdr:rowOff>95169</xdr:rowOff>
    </xdr:to>
    <xdr:cxnSp macro="">
      <xdr:nvCxnSpPr>
        <xdr:cNvPr id="118" name="直線コネクタ 117"/>
        <xdr:cNvCxnSpPr/>
      </xdr:nvCxnSpPr>
      <xdr:spPr>
        <a:xfrm>
          <a:off x="2019300" y="9513900"/>
          <a:ext cx="889000" cy="1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53</xdr:row>
      <xdr:rowOff>134391</xdr:rowOff>
    </xdr:from>
    <xdr:to>
      <xdr:col>4</xdr:col>
      <xdr:colOff>206375</xdr:colOff>
      <xdr:row>54</xdr:row>
      <xdr:rowOff>64541</xdr:rowOff>
    </xdr:to>
    <xdr:sp macro="" textlink="">
      <xdr:nvSpPr>
        <xdr:cNvPr id="119" name="フローチャート : 判断 118"/>
        <xdr:cNvSpPr/>
      </xdr:nvSpPr>
      <xdr:spPr>
        <a:xfrm>
          <a:off x="2857500" y="922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52</xdr:row>
      <xdr:rowOff>81068</xdr:rowOff>
    </xdr:from>
    <xdr:ext cx="534377" cy="259045"/>
    <xdr:sp macro="" textlink="">
      <xdr:nvSpPr>
        <xdr:cNvPr id="120" name="テキスト ボックス 119"/>
        <xdr:cNvSpPr txBox="1"/>
      </xdr:nvSpPr>
      <xdr:spPr>
        <a:xfrm>
          <a:off x="2641111" y="8996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17,755</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36007</xdr:rowOff>
    </xdr:from>
    <xdr:to>
      <xdr:col>2</xdr:col>
      <xdr:colOff>638175</xdr:colOff>
      <xdr:row>55</xdr:row>
      <xdr:rowOff>84150</xdr:rowOff>
    </xdr:to>
    <xdr:cxnSp macro="">
      <xdr:nvCxnSpPr>
        <xdr:cNvPr id="121" name="直線コネクタ 120"/>
        <xdr:cNvCxnSpPr/>
      </xdr:nvCxnSpPr>
      <xdr:spPr>
        <a:xfrm>
          <a:off x="1130300" y="9465757"/>
          <a:ext cx="889000" cy="48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53</xdr:row>
      <xdr:rowOff>73492</xdr:rowOff>
    </xdr:from>
    <xdr:to>
      <xdr:col>3</xdr:col>
      <xdr:colOff>3175</xdr:colOff>
      <xdr:row>54</xdr:row>
      <xdr:rowOff>3642</xdr:rowOff>
    </xdr:to>
    <xdr:sp macro="" textlink="">
      <xdr:nvSpPr>
        <xdr:cNvPr id="122" name="フローチャート : 判断 121"/>
        <xdr:cNvSpPr/>
      </xdr:nvSpPr>
      <xdr:spPr>
        <a:xfrm>
          <a:off x="1968500" y="91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52</xdr:row>
      <xdr:rowOff>20169</xdr:rowOff>
    </xdr:from>
    <xdr:ext cx="534377" cy="259045"/>
    <xdr:sp macro="" textlink="">
      <xdr:nvSpPr>
        <xdr:cNvPr id="123" name="テキスト ボックス 122"/>
        <xdr:cNvSpPr txBox="1"/>
      </xdr:nvSpPr>
      <xdr:spPr>
        <a:xfrm>
          <a:off x="1752111" y="893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19,087</a:t>
          </a:r>
          <a:endParaRPr kumimoji="1" lang="ja-JP" altLang="en-US" sz="1000" b="1">
            <a:solidFill>
              <a:srgbClr val="000080"/>
            </a:solidFill>
            <a:latin typeface="ＭＳ Ｐゴシック"/>
          </a:endParaRPr>
        </a:p>
      </xdr:txBody>
    </xdr:sp>
    <xdr:clientData/>
  </xdr:oneCellAnchor>
  <xdr:twoCellAnchor>
    <xdr:from>
      <xdr:col>1</xdr:col>
      <xdr:colOff>384175</xdr:colOff>
      <xdr:row>52</xdr:row>
      <xdr:rowOff>160634</xdr:rowOff>
    </xdr:from>
    <xdr:to>
      <xdr:col>1</xdr:col>
      <xdr:colOff>485775</xdr:colOff>
      <xdr:row>53</xdr:row>
      <xdr:rowOff>90784</xdr:rowOff>
    </xdr:to>
    <xdr:sp macro="" textlink="">
      <xdr:nvSpPr>
        <xdr:cNvPr id="124" name="フローチャート : 判断 123"/>
        <xdr:cNvSpPr/>
      </xdr:nvSpPr>
      <xdr:spPr>
        <a:xfrm>
          <a:off x="1079500" y="907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51</xdr:row>
      <xdr:rowOff>107311</xdr:rowOff>
    </xdr:from>
    <xdr:ext cx="534377" cy="259045"/>
    <xdr:sp macro="" textlink="">
      <xdr:nvSpPr>
        <xdr:cNvPr id="125" name="テキスト ボックス 124"/>
        <xdr:cNvSpPr txBox="1"/>
      </xdr:nvSpPr>
      <xdr:spPr>
        <a:xfrm>
          <a:off x="863111" y="88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20,931</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26" name="テキスト ボックス 125"/>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27" name="テキスト ボックス 126"/>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28" name="テキスト ボックス 127"/>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29" name="テキスト ボックス 128"/>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0" name="テキスト ボックス 129"/>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54</xdr:row>
      <xdr:rowOff>144952</xdr:rowOff>
    </xdr:from>
    <xdr:to>
      <xdr:col>6</xdr:col>
      <xdr:colOff>561975</xdr:colOff>
      <xdr:row>55</xdr:row>
      <xdr:rowOff>75102</xdr:rowOff>
    </xdr:to>
    <xdr:sp macro="" textlink="">
      <xdr:nvSpPr>
        <xdr:cNvPr id="131" name="円/楕円 130"/>
        <xdr:cNvSpPr/>
      </xdr:nvSpPr>
      <xdr:spPr>
        <a:xfrm>
          <a:off x="4584700" y="940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53</xdr:row>
      <xdr:rowOff>167829</xdr:rowOff>
    </xdr:from>
    <xdr:ext cx="534377" cy="259045"/>
    <xdr:sp macro="" textlink="">
      <xdr:nvSpPr>
        <xdr:cNvPr id="132" name="物件費該当値テキスト"/>
        <xdr:cNvSpPr txBox="1"/>
      </xdr:nvSpPr>
      <xdr:spPr>
        <a:xfrm>
          <a:off x="4686300" y="925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13,774</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17349</xdr:rowOff>
    </xdr:from>
    <xdr:to>
      <xdr:col>5</xdr:col>
      <xdr:colOff>409575</xdr:colOff>
      <xdr:row>55</xdr:row>
      <xdr:rowOff>118949</xdr:rowOff>
    </xdr:to>
    <xdr:sp macro="" textlink="">
      <xdr:nvSpPr>
        <xdr:cNvPr id="133" name="円/楕円 132"/>
        <xdr:cNvSpPr/>
      </xdr:nvSpPr>
      <xdr:spPr>
        <a:xfrm>
          <a:off x="3746500" y="944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55</xdr:row>
      <xdr:rowOff>110076</xdr:rowOff>
    </xdr:from>
    <xdr:ext cx="534377" cy="259045"/>
    <xdr:sp macro="" textlink="">
      <xdr:nvSpPr>
        <xdr:cNvPr id="134" name="テキスト ボックス 133"/>
        <xdr:cNvSpPr txBox="1"/>
      </xdr:nvSpPr>
      <xdr:spPr>
        <a:xfrm>
          <a:off x="3517411" y="9539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12,815</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44369</xdr:rowOff>
    </xdr:from>
    <xdr:to>
      <xdr:col>4</xdr:col>
      <xdr:colOff>206375</xdr:colOff>
      <xdr:row>55</xdr:row>
      <xdr:rowOff>145969</xdr:rowOff>
    </xdr:to>
    <xdr:sp macro="" textlink="">
      <xdr:nvSpPr>
        <xdr:cNvPr id="135" name="円/楕円 134"/>
        <xdr:cNvSpPr/>
      </xdr:nvSpPr>
      <xdr:spPr>
        <a:xfrm>
          <a:off x="2857500" y="9474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137096</xdr:rowOff>
    </xdr:from>
    <xdr:ext cx="534377" cy="259045"/>
    <xdr:sp macro="" textlink="">
      <xdr:nvSpPr>
        <xdr:cNvPr id="136" name="テキスト ボックス 135"/>
        <xdr:cNvSpPr txBox="1"/>
      </xdr:nvSpPr>
      <xdr:spPr>
        <a:xfrm>
          <a:off x="2641111" y="9566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12,224</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33350</xdr:rowOff>
    </xdr:from>
    <xdr:to>
      <xdr:col>3</xdr:col>
      <xdr:colOff>3175</xdr:colOff>
      <xdr:row>55</xdr:row>
      <xdr:rowOff>134950</xdr:rowOff>
    </xdr:to>
    <xdr:sp macro="" textlink="">
      <xdr:nvSpPr>
        <xdr:cNvPr id="137" name="円/楕円 136"/>
        <xdr:cNvSpPr/>
      </xdr:nvSpPr>
      <xdr:spPr>
        <a:xfrm>
          <a:off x="1968500" y="94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126077</xdr:rowOff>
    </xdr:from>
    <xdr:ext cx="534377" cy="259045"/>
    <xdr:sp macro="" textlink="">
      <xdr:nvSpPr>
        <xdr:cNvPr id="138" name="テキスト ボックス 137"/>
        <xdr:cNvSpPr txBox="1"/>
      </xdr:nvSpPr>
      <xdr:spPr>
        <a:xfrm>
          <a:off x="1752111" y="955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12,465</a:t>
          </a:r>
          <a:endParaRPr kumimoji="1" lang="ja-JP" altLang="en-US" sz="1000" b="1">
            <a:solidFill>
              <a:srgbClr val="FF0000"/>
            </a:solidFill>
            <a:latin typeface="ＭＳ Ｐゴシック"/>
          </a:endParaRPr>
        </a:p>
      </xdr:txBody>
    </xdr:sp>
    <xdr:clientData/>
  </xdr:oneCellAnchor>
  <xdr:twoCellAnchor>
    <xdr:from>
      <xdr:col>1</xdr:col>
      <xdr:colOff>384175</xdr:colOff>
      <xdr:row>54</xdr:row>
      <xdr:rowOff>156657</xdr:rowOff>
    </xdr:from>
    <xdr:to>
      <xdr:col>1</xdr:col>
      <xdr:colOff>485775</xdr:colOff>
      <xdr:row>55</xdr:row>
      <xdr:rowOff>86807</xdr:rowOff>
    </xdr:to>
    <xdr:sp macro="" textlink="">
      <xdr:nvSpPr>
        <xdr:cNvPr id="139" name="円/楕円 138"/>
        <xdr:cNvSpPr/>
      </xdr:nvSpPr>
      <xdr:spPr>
        <a:xfrm>
          <a:off x="1079500" y="941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77934</xdr:rowOff>
    </xdr:from>
    <xdr:ext cx="534377" cy="259045"/>
    <xdr:sp macro="" textlink="">
      <xdr:nvSpPr>
        <xdr:cNvPr id="140" name="テキスト ボックス 139"/>
        <xdr:cNvSpPr txBox="1"/>
      </xdr:nvSpPr>
      <xdr:spPr>
        <a:xfrm>
          <a:off x="863111" y="950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13,518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1" name="正方形/長方形 140"/>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574675</xdr:colOff>
      <xdr:row>65</xdr:row>
      <xdr:rowOff>57150</xdr:rowOff>
    </xdr:from>
    <xdr:to>
      <xdr:col>4</xdr:col>
      <xdr:colOff>41275</xdr:colOff>
      <xdr:row>66</xdr:row>
      <xdr:rowOff>139700</xdr:rowOff>
    </xdr:to>
    <xdr:sp macro="" textlink="">
      <xdr:nvSpPr>
        <xdr:cNvPr id="142" name="正方形/長方形 141"/>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66</xdr:row>
      <xdr:rowOff>88900</xdr:rowOff>
    </xdr:from>
    <xdr:to>
      <xdr:col>4</xdr:col>
      <xdr:colOff>41275</xdr:colOff>
      <xdr:row>68</xdr:row>
      <xdr:rowOff>0</xdr:rowOff>
    </xdr:to>
    <xdr:sp macro="" textlink="">
      <xdr:nvSpPr>
        <xdr:cNvPr id="143" name="正方形/長方形 142"/>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4</xdr:col>
      <xdr:colOff>168275</xdr:colOff>
      <xdr:row>65</xdr:row>
      <xdr:rowOff>57150</xdr:rowOff>
    </xdr:from>
    <xdr:to>
      <xdr:col>6</xdr:col>
      <xdr:colOff>320675</xdr:colOff>
      <xdr:row>66</xdr:row>
      <xdr:rowOff>139700</xdr:rowOff>
    </xdr:to>
    <xdr:sp macro="" textlink="">
      <xdr:nvSpPr>
        <xdr:cNvPr id="144" name="正方形/長方形 143"/>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66</xdr:row>
      <xdr:rowOff>88900</xdr:rowOff>
    </xdr:from>
    <xdr:to>
      <xdr:col>6</xdr:col>
      <xdr:colOff>320675</xdr:colOff>
      <xdr:row>68</xdr:row>
      <xdr:rowOff>0</xdr:rowOff>
    </xdr:to>
    <xdr:sp macro="" textlink="">
      <xdr:nvSpPr>
        <xdr:cNvPr id="145" name="正方形/長方形 144"/>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3,612</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46" name="正方形/長方形 14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47" name="テキスト ボックス 14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48" name="直線コネクタ 14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49" name="直線コネクタ 14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0" name="テキスト ボックス 149"/>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1" name="直線コネクタ 15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144434</xdr:rowOff>
    </xdr:from>
    <xdr:ext cx="467179" cy="259045"/>
    <xdr:sp macro="" textlink="">
      <xdr:nvSpPr>
        <xdr:cNvPr id="152" name="テキスト ボックス 151"/>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53" name="直線コネクタ 15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74</xdr:row>
      <xdr:rowOff>160762</xdr:rowOff>
    </xdr:from>
    <xdr:ext cx="467179" cy="259045"/>
    <xdr:sp macro="" textlink="">
      <xdr:nvSpPr>
        <xdr:cNvPr id="154" name="テキスト ボックス 153"/>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55" name="直線コネクタ 15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5642</xdr:rowOff>
    </xdr:from>
    <xdr:ext cx="467179" cy="259045"/>
    <xdr:sp macro="" textlink="">
      <xdr:nvSpPr>
        <xdr:cNvPr id="156" name="テキスト ボックス 155"/>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57" name="直線コネクタ 15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21970</xdr:rowOff>
    </xdr:from>
    <xdr:ext cx="467179" cy="259045"/>
    <xdr:sp macro="" textlink="">
      <xdr:nvSpPr>
        <xdr:cNvPr id="158" name="テキスト ボックス 157"/>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59" name="直線コネクタ 15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0" name="テキスト ボックス 159"/>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1" name="直線コネクタ 16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2" name="テキスト ボックス 161"/>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3"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59200</xdr:rowOff>
    </xdr:from>
    <xdr:to>
      <xdr:col>6</xdr:col>
      <xdr:colOff>510540</xdr:colOff>
      <xdr:row>79</xdr:row>
      <xdr:rowOff>45321</xdr:rowOff>
    </xdr:to>
    <xdr:cxnSp macro="">
      <xdr:nvCxnSpPr>
        <xdr:cNvPr id="164" name="直線コネクタ 163"/>
        <xdr:cNvCxnSpPr/>
      </xdr:nvCxnSpPr>
      <xdr:spPr>
        <a:xfrm flipV="1">
          <a:off x="4633595" y="12060700"/>
          <a:ext cx="1270" cy="1529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49148</xdr:rowOff>
    </xdr:from>
    <xdr:ext cx="378565" cy="259045"/>
    <xdr:sp macro="" textlink="">
      <xdr:nvSpPr>
        <xdr:cNvPr id="165" name="維持補修費最小値テキスト"/>
        <xdr:cNvSpPr txBox="1"/>
      </xdr:nvSpPr>
      <xdr:spPr>
        <a:xfrm>
          <a:off x="4686300" y="13593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328</a:t>
          </a:r>
          <a:endParaRPr kumimoji="1" lang="ja-JP" altLang="en-US" sz="1000" b="1">
            <a:latin typeface="ＭＳ Ｐゴシック"/>
          </a:endParaRPr>
        </a:p>
      </xdr:txBody>
    </xdr:sp>
    <xdr:clientData/>
  </xdr:oneCellAnchor>
  <xdr:twoCellAnchor>
    <xdr:from>
      <xdr:col>6</xdr:col>
      <xdr:colOff>422275</xdr:colOff>
      <xdr:row>79</xdr:row>
      <xdr:rowOff>45321</xdr:rowOff>
    </xdr:from>
    <xdr:to>
      <xdr:col>6</xdr:col>
      <xdr:colOff>600075</xdr:colOff>
      <xdr:row>79</xdr:row>
      <xdr:rowOff>45321</xdr:rowOff>
    </xdr:to>
    <xdr:cxnSp macro="">
      <xdr:nvCxnSpPr>
        <xdr:cNvPr id="166" name="直線コネクタ 165"/>
        <xdr:cNvCxnSpPr/>
      </xdr:nvCxnSpPr>
      <xdr:spPr>
        <a:xfrm>
          <a:off x="4546600" y="13589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5877</xdr:rowOff>
    </xdr:from>
    <xdr:ext cx="469744" cy="259045"/>
    <xdr:sp macro="" textlink="">
      <xdr:nvSpPr>
        <xdr:cNvPr id="167" name="維持補修費最大値テキスト"/>
        <xdr:cNvSpPr txBox="1"/>
      </xdr:nvSpPr>
      <xdr:spPr>
        <a:xfrm>
          <a:off x="4686300" y="1183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9,693</a:t>
          </a:r>
          <a:endParaRPr kumimoji="1" lang="ja-JP" altLang="en-US" sz="1000" b="1">
            <a:latin typeface="ＭＳ Ｐゴシック"/>
          </a:endParaRPr>
        </a:p>
      </xdr:txBody>
    </xdr:sp>
    <xdr:clientData/>
  </xdr:oneCellAnchor>
  <xdr:twoCellAnchor>
    <xdr:from>
      <xdr:col>6</xdr:col>
      <xdr:colOff>422275</xdr:colOff>
      <xdr:row>70</xdr:row>
      <xdr:rowOff>59200</xdr:rowOff>
    </xdr:from>
    <xdr:to>
      <xdr:col>6</xdr:col>
      <xdr:colOff>600075</xdr:colOff>
      <xdr:row>70</xdr:row>
      <xdr:rowOff>59200</xdr:rowOff>
    </xdr:to>
    <xdr:cxnSp macro="">
      <xdr:nvCxnSpPr>
        <xdr:cNvPr id="168" name="直線コネクタ 167"/>
        <xdr:cNvCxnSpPr/>
      </xdr:nvCxnSpPr>
      <xdr:spPr>
        <a:xfrm>
          <a:off x="4546600" y="1206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74</xdr:row>
      <xdr:rowOff>114391</xdr:rowOff>
    </xdr:from>
    <xdr:to>
      <xdr:col>6</xdr:col>
      <xdr:colOff>511175</xdr:colOff>
      <xdr:row>75</xdr:row>
      <xdr:rowOff>10868</xdr:rowOff>
    </xdr:to>
    <xdr:cxnSp macro="">
      <xdr:nvCxnSpPr>
        <xdr:cNvPr id="169" name="直線コネクタ 168"/>
        <xdr:cNvCxnSpPr/>
      </xdr:nvCxnSpPr>
      <xdr:spPr>
        <a:xfrm>
          <a:off x="3797300" y="12801691"/>
          <a:ext cx="838200" cy="67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10340</xdr:rowOff>
    </xdr:from>
    <xdr:ext cx="469744" cy="259045"/>
    <xdr:sp macro="" textlink="">
      <xdr:nvSpPr>
        <xdr:cNvPr id="170" name="維持補修費平均値テキスト"/>
        <xdr:cNvSpPr txBox="1"/>
      </xdr:nvSpPr>
      <xdr:spPr>
        <a:xfrm>
          <a:off x="4686300" y="132119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2,199</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31913</xdr:rowOff>
    </xdr:from>
    <xdr:to>
      <xdr:col>6</xdr:col>
      <xdr:colOff>561975</xdr:colOff>
      <xdr:row>77</xdr:row>
      <xdr:rowOff>133513</xdr:rowOff>
    </xdr:to>
    <xdr:sp macro="" textlink="">
      <xdr:nvSpPr>
        <xdr:cNvPr id="171" name="フローチャート : 判断 170"/>
        <xdr:cNvSpPr/>
      </xdr:nvSpPr>
      <xdr:spPr>
        <a:xfrm>
          <a:off x="4584700" y="1323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74</xdr:row>
      <xdr:rowOff>114391</xdr:rowOff>
    </xdr:from>
    <xdr:to>
      <xdr:col>5</xdr:col>
      <xdr:colOff>358775</xdr:colOff>
      <xdr:row>75</xdr:row>
      <xdr:rowOff>25726</xdr:rowOff>
    </xdr:to>
    <xdr:cxnSp macro="">
      <xdr:nvCxnSpPr>
        <xdr:cNvPr id="172" name="直線コネクタ 171"/>
        <xdr:cNvCxnSpPr/>
      </xdr:nvCxnSpPr>
      <xdr:spPr>
        <a:xfrm flipV="1">
          <a:off x="2908300" y="12801691"/>
          <a:ext cx="889000" cy="8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72</xdr:row>
      <xdr:rowOff>166787</xdr:rowOff>
    </xdr:from>
    <xdr:to>
      <xdr:col>5</xdr:col>
      <xdr:colOff>409575</xdr:colOff>
      <xdr:row>73</xdr:row>
      <xdr:rowOff>96937</xdr:rowOff>
    </xdr:to>
    <xdr:sp macro="" textlink="">
      <xdr:nvSpPr>
        <xdr:cNvPr id="173" name="フローチャート : 判断 172"/>
        <xdr:cNvSpPr/>
      </xdr:nvSpPr>
      <xdr:spPr>
        <a:xfrm>
          <a:off x="3746500" y="12511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71</xdr:row>
      <xdr:rowOff>113464</xdr:rowOff>
    </xdr:from>
    <xdr:ext cx="469744" cy="259045"/>
    <xdr:sp macro="" textlink="">
      <xdr:nvSpPr>
        <xdr:cNvPr id="174" name="テキスト ボックス 173"/>
        <xdr:cNvSpPr txBox="1"/>
      </xdr:nvSpPr>
      <xdr:spPr>
        <a:xfrm>
          <a:off x="3549727" y="12286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6,623</a:t>
          </a:r>
          <a:endParaRPr kumimoji="1" lang="ja-JP" altLang="en-US" sz="1000" b="1">
            <a:solidFill>
              <a:srgbClr val="000080"/>
            </a:solidFill>
            <a:latin typeface="ＭＳ Ｐゴシック"/>
          </a:endParaRPr>
        </a:p>
      </xdr:txBody>
    </xdr:sp>
    <xdr:clientData/>
  </xdr:oneCellAnchor>
  <xdr:twoCellAnchor>
    <xdr:from>
      <xdr:col>2</xdr:col>
      <xdr:colOff>638175</xdr:colOff>
      <xdr:row>75</xdr:row>
      <xdr:rowOff>25726</xdr:rowOff>
    </xdr:from>
    <xdr:to>
      <xdr:col>4</xdr:col>
      <xdr:colOff>155575</xdr:colOff>
      <xdr:row>75</xdr:row>
      <xdr:rowOff>37810</xdr:rowOff>
    </xdr:to>
    <xdr:cxnSp macro="">
      <xdr:nvCxnSpPr>
        <xdr:cNvPr id="175" name="直線コネクタ 174"/>
        <xdr:cNvCxnSpPr/>
      </xdr:nvCxnSpPr>
      <xdr:spPr>
        <a:xfrm flipV="1">
          <a:off x="2019300" y="12884476"/>
          <a:ext cx="889000" cy="12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73</xdr:row>
      <xdr:rowOff>146703</xdr:rowOff>
    </xdr:from>
    <xdr:to>
      <xdr:col>4</xdr:col>
      <xdr:colOff>206375</xdr:colOff>
      <xdr:row>74</xdr:row>
      <xdr:rowOff>76853</xdr:rowOff>
    </xdr:to>
    <xdr:sp macro="" textlink="">
      <xdr:nvSpPr>
        <xdr:cNvPr id="176" name="フローチャート : 判断 175"/>
        <xdr:cNvSpPr/>
      </xdr:nvSpPr>
      <xdr:spPr>
        <a:xfrm>
          <a:off x="2857500" y="1266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72</xdr:row>
      <xdr:rowOff>93380</xdr:rowOff>
    </xdr:from>
    <xdr:ext cx="469744" cy="259045"/>
    <xdr:sp macro="" textlink="">
      <xdr:nvSpPr>
        <xdr:cNvPr id="177" name="テキスト ボックス 176"/>
        <xdr:cNvSpPr txBox="1"/>
      </xdr:nvSpPr>
      <xdr:spPr>
        <a:xfrm>
          <a:off x="2673427" y="12437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a:t>
          </a:r>
          <a:endParaRPr kumimoji="1" lang="ja-JP" altLang="en-US" sz="1000" b="1">
            <a:solidFill>
              <a:srgbClr val="000080"/>
            </a:solidFill>
            <a:latin typeface="ＭＳ Ｐゴシック"/>
          </a:endParaRPr>
        </a:p>
      </xdr:txBody>
    </xdr:sp>
    <xdr:clientData/>
  </xdr:oneCellAnchor>
  <xdr:twoCellAnchor>
    <xdr:from>
      <xdr:col>1</xdr:col>
      <xdr:colOff>434975</xdr:colOff>
      <xdr:row>75</xdr:row>
      <xdr:rowOff>37810</xdr:rowOff>
    </xdr:from>
    <xdr:to>
      <xdr:col>2</xdr:col>
      <xdr:colOff>638175</xdr:colOff>
      <xdr:row>75</xdr:row>
      <xdr:rowOff>58874</xdr:rowOff>
    </xdr:to>
    <xdr:cxnSp macro="">
      <xdr:nvCxnSpPr>
        <xdr:cNvPr id="178" name="直線コネクタ 177"/>
        <xdr:cNvCxnSpPr/>
      </xdr:nvCxnSpPr>
      <xdr:spPr>
        <a:xfrm flipV="1">
          <a:off x="1130300" y="12896560"/>
          <a:ext cx="889000" cy="2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74</xdr:row>
      <xdr:rowOff>36975</xdr:rowOff>
    </xdr:from>
    <xdr:to>
      <xdr:col>3</xdr:col>
      <xdr:colOff>3175</xdr:colOff>
      <xdr:row>74</xdr:row>
      <xdr:rowOff>138575</xdr:rowOff>
    </xdr:to>
    <xdr:sp macro="" textlink="">
      <xdr:nvSpPr>
        <xdr:cNvPr id="179" name="フローチャート : 判断 178"/>
        <xdr:cNvSpPr/>
      </xdr:nvSpPr>
      <xdr:spPr>
        <a:xfrm>
          <a:off x="1968500" y="1272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72</xdr:row>
      <xdr:rowOff>155102</xdr:rowOff>
    </xdr:from>
    <xdr:ext cx="469744" cy="259045"/>
    <xdr:sp macro="" textlink="">
      <xdr:nvSpPr>
        <xdr:cNvPr id="180" name="テキスト ボックス 179"/>
        <xdr:cNvSpPr txBox="1"/>
      </xdr:nvSpPr>
      <xdr:spPr>
        <a:xfrm>
          <a:off x="1784427" y="12499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5,318</a:t>
          </a:r>
          <a:endParaRPr kumimoji="1" lang="ja-JP" altLang="en-US" sz="1000" b="1">
            <a:solidFill>
              <a:srgbClr val="000080"/>
            </a:solidFill>
            <a:latin typeface="ＭＳ Ｐゴシック"/>
          </a:endParaRPr>
        </a:p>
      </xdr:txBody>
    </xdr:sp>
    <xdr:clientData/>
  </xdr:oneCellAnchor>
  <xdr:twoCellAnchor>
    <xdr:from>
      <xdr:col>1</xdr:col>
      <xdr:colOff>384175</xdr:colOff>
      <xdr:row>74</xdr:row>
      <xdr:rowOff>32730</xdr:rowOff>
    </xdr:from>
    <xdr:to>
      <xdr:col>1</xdr:col>
      <xdr:colOff>485775</xdr:colOff>
      <xdr:row>74</xdr:row>
      <xdr:rowOff>134330</xdr:rowOff>
    </xdr:to>
    <xdr:sp macro="" textlink="">
      <xdr:nvSpPr>
        <xdr:cNvPr id="181" name="フローチャート : 判断 180"/>
        <xdr:cNvSpPr/>
      </xdr:nvSpPr>
      <xdr:spPr>
        <a:xfrm>
          <a:off x="1079500" y="1272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72</xdr:row>
      <xdr:rowOff>150857</xdr:rowOff>
    </xdr:from>
    <xdr:ext cx="469744" cy="259045"/>
    <xdr:sp macro="" textlink="">
      <xdr:nvSpPr>
        <xdr:cNvPr id="182" name="テキスト ボックス 181"/>
        <xdr:cNvSpPr txBox="1"/>
      </xdr:nvSpPr>
      <xdr:spPr>
        <a:xfrm>
          <a:off x="895427" y="12495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3" name="テキスト ボックス 18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4" name="テキスト ボックス 18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5" name="テキスト ボックス 18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6" name="テキスト ボックス 18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7" name="テキスト ボックス 18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74</xdr:row>
      <xdr:rowOff>131518</xdr:rowOff>
    </xdr:from>
    <xdr:to>
      <xdr:col>6</xdr:col>
      <xdr:colOff>561975</xdr:colOff>
      <xdr:row>75</xdr:row>
      <xdr:rowOff>61668</xdr:rowOff>
    </xdr:to>
    <xdr:sp macro="" textlink="">
      <xdr:nvSpPr>
        <xdr:cNvPr id="188" name="円/楕円 187"/>
        <xdr:cNvSpPr/>
      </xdr:nvSpPr>
      <xdr:spPr>
        <a:xfrm>
          <a:off x="4584700" y="1281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154395</xdr:rowOff>
    </xdr:from>
    <xdr:ext cx="469744" cy="259045"/>
    <xdr:sp macro="" textlink="">
      <xdr:nvSpPr>
        <xdr:cNvPr id="189" name="維持補修費該当値テキスト"/>
        <xdr:cNvSpPr txBox="1"/>
      </xdr:nvSpPr>
      <xdr:spPr>
        <a:xfrm>
          <a:off x="4686300" y="1267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4,739</a:t>
          </a:r>
          <a:endParaRPr kumimoji="1" lang="ja-JP" altLang="en-US" sz="1000" b="1">
            <a:solidFill>
              <a:srgbClr val="FF0000"/>
            </a:solidFill>
            <a:latin typeface="ＭＳ Ｐゴシック"/>
          </a:endParaRPr>
        </a:p>
      </xdr:txBody>
    </xdr:sp>
    <xdr:clientData/>
  </xdr:oneCellAnchor>
  <xdr:twoCellAnchor>
    <xdr:from>
      <xdr:col>5</xdr:col>
      <xdr:colOff>307975</xdr:colOff>
      <xdr:row>74</xdr:row>
      <xdr:rowOff>63591</xdr:rowOff>
    </xdr:from>
    <xdr:to>
      <xdr:col>5</xdr:col>
      <xdr:colOff>409575</xdr:colOff>
      <xdr:row>74</xdr:row>
      <xdr:rowOff>165191</xdr:rowOff>
    </xdr:to>
    <xdr:sp macro="" textlink="">
      <xdr:nvSpPr>
        <xdr:cNvPr id="190" name="円/楕円 189"/>
        <xdr:cNvSpPr/>
      </xdr:nvSpPr>
      <xdr:spPr>
        <a:xfrm>
          <a:off x="3746500" y="1275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74</xdr:row>
      <xdr:rowOff>156318</xdr:rowOff>
    </xdr:from>
    <xdr:ext cx="469744" cy="259045"/>
    <xdr:sp macro="" textlink="">
      <xdr:nvSpPr>
        <xdr:cNvPr id="191" name="テキスト ボックス 190"/>
        <xdr:cNvSpPr txBox="1"/>
      </xdr:nvSpPr>
      <xdr:spPr>
        <a:xfrm>
          <a:off x="3549727" y="12843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5,155</a:t>
          </a:r>
          <a:endParaRPr kumimoji="1" lang="ja-JP" altLang="en-US" sz="1000" b="1">
            <a:solidFill>
              <a:srgbClr val="FF0000"/>
            </a:solidFill>
            <a:latin typeface="ＭＳ Ｐゴシック"/>
          </a:endParaRPr>
        </a:p>
      </xdr:txBody>
    </xdr:sp>
    <xdr:clientData/>
  </xdr:oneCellAnchor>
  <xdr:twoCellAnchor>
    <xdr:from>
      <xdr:col>4</xdr:col>
      <xdr:colOff>104775</xdr:colOff>
      <xdr:row>74</xdr:row>
      <xdr:rowOff>146376</xdr:rowOff>
    </xdr:from>
    <xdr:to>
      <xdr:col>4</xdr:col>
      <xdr:colOff>206375</xdr:colOff>
      <xdr:row>75</xdr:row>
      <xdr:rowOff>76526</xdr:rowOff>
    </xdr:to>
    <xdr:sp macro="" textlink="">
      <xdr:nvSpPr>
        <xdr:cNvPr id="192" name="円/楕円 191"/>
        <xdr:cNvSpPr/>
      </xdr:nvSpPr>
      <xdr:spPr>
        <a:xfrm>
          <a:off x="2857500" y="12833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75</xdr:row>
      <xdr:rowOff>67653</xdr:rowOff>
    </xdr:from>
    <xdr:ext cx="469744" cy="259045"/>
    <xdr:sp macro="" textlink="">
      <xdr:nvSpPr>
        <xdr:cNvPr id="193" name="テキスト ボックス 192"/>
        <xdr:cNvSpPr txBox="1"/>
      </xdr:nvSpPr>
      <xdr:spPr>
        <a:xfrm>
          <a:off x="2673427" y="12926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4,648</a:t>
          </a:r>
          <a:endParaRPr kumimoji="1" lang="ja-JP" altLang="en-US" sz="1000" b="1">
            <a:solidFill>
              <a:srgbClr val="FF0000"/>
            </a:solidFill>
            <a:latin typeface="ＭＳ Ｐゴシック"/>
          </a:endParaRPr>
        </a:p>
      </xdr:txBody>
    </xdr:sp>
    <xdr:clientData/>
  </xdr:oneCellAnchor>
  <xdr:twoCellAnchor>
    <xdr:from>
      <xdr:col>2</xdr:col>
      <xdr:colOff>587375</xdr:colOff>
      <xdr:row>74</xdr:row>
      <xdr:rowOff>158460</xdr:rowOff>
    </xdr:from>
    <xdr:to>
      <xdr:col>3</xdr:col>
      <xdr:colOff>3175</xdr:colOff>
      <xdr:row>75</xdr:row>
      <xdr:rowOff>88610</xdr:rowOff>
    </xdr:to>
    <xdr:sp macro="" textlink="">
      <xdr:nvSpPr>
        <xdr:cNvPr id="194" name="円/楕円 193"/>
        <xdr:cNvSpPr/>
      </xdr:nvSpPr>
      <xdr:spPr>
        <a:xfrm>
          <a:off x="1968500" y="1284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75</xdr:row>
      <xdr:rowOff>79737</xdr:rowOff>
    </xdr:from>
    <xdr:ext cx="469744" cy="259045"/>
    <xdr:sp macro="" textlink="">
      <xdr:nvSpPr>
        <xdr:cNvPr id="195" name="テキスト ボックス 194"/>
        <xdr:cNvSpPr txBox="1"/>
      </xdr:nvSpPr>
      <xdr:spPr>
        <a:xfrm>
          <a:off x="1784427" y="1293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4,574</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8074</xdr:rowOff>
    </xdr:from>
    <xdr:to>
      <xdr:col>1</xdr:col>
      <xdr:colOff>485775</xdr:colOff>
      <xdr:row>75</xdr:row>
      <xdr:rowOff>109674</xdr:rowOff>
    </xdr:to>
    <xdr:sp macro="" textlink="">
      <xdr:nvSpPr>
        <xdr:cNvPr id="196" name="円/楕円 195"/>
        <xdr:cNvSpPr/>
      </xdr:nvSpPr>
      <xdr:spPr>
        <a:xfrm>
          <a:off x="1079500" y="128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100801</xdr:rowOff>
    </xdr:from>
    <xdr:ext cx="469744" cy="259045"/>
    <xdr:sp macro="" textlink="">
      <xdr:nvSpPr>
        <xdr:cNvPr id="197" name="テキスト ボックス 196"/>
        <xdr:cNvSpPr txBox="1"/>
      </xdr:nvSpPr>
      <xdr:spPr>
        <a:xfrm>
          <a:off x="895427" y="1295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4,445</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198" name="正方形/長方形 19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574675</xdr:colOff>
      <xdr:row>85</xdr:row>
      <xdr:rowOff>57150</xdr:rowOff>
    </xdr:from>
    <xdr:to>
      <xdr:col>4</xdr:col>
      <xdr:colOff>41275</xdr:colOff>
      <xdr:row>86</xdr:row>
      <xdr:rowOff>139700</xdr:rowOff>
    </xdr:to>
    <xdr:sp macro="" textlink="">
      <xdr:nvSpPr>
        <xdr:cNvPr id="199" name="正方形/長方形 198"/>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86</xdr:row>
      <xdr:rowOff>88900</xdr:rowOff>
    </xdr:from>
    <xdr:to>
      <xdr:col>4</xdr:col>
      <xdr:colOff>41275</xdr:colOff>
      <xdr:row>88</xdr:row>
      <xdr:rowOff>0</xdr:rowOff>
    </xdr:to>
    <xdr:sp macro="" textlink="">
      <xdr:nvSpPr>
        <xdr:cNvPr id="200" name="正方形/長方形 199"/>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4</xdr:col>
      <xdr:colOff>168275</xdr:colOff>
      <xdr:row>85</xdr:row>
      <xdr:rowOff>57150</xdr:rowOff>
    </xdr:from>
    <xdr:to>
      <xdr:col>6</xdr:col>
      <xdr:colOff>320675</xdr:colOff>
      <xdr:row>86</xdr:row>
      <xdr:rowOff>139700</xdr:rowOff>
    </xdr:to>
    <xdr:sp macro="" textlink="">
      <xdr:nvSpPr>
        <xdr:cNvPr id="201" name="正方形/長方形 200"/>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86</xdr:row>
      <xdr:rowOff>88900</xdr:rowOff>
    </xdr:from>
    <xdr:to>
      <xdr:col>6</xdr:col>
      <xdr:colOff>320675</xdr:colOff>
      <xdr:row>88</xdr:row>
      <xdr:rowOff>0</xdr:rowOff>
    </xdr:to>
    <xdr:sp macro="" textlink="">
      <xdr:nvSpPr>
        <xdr:cNvPr id="202" name="正方形/長方形 201"/>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8,239</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3" name="正方形/長方形 20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4" name="テキスト ボックス 20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5" name="直線コネクタ 20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100</xdr:row>
      <xdr:rowOff>111777</xdr:rowOff>
    </xdr:from>
    <xdr:ext cx="467179" cy="259045"/>
    <xdr:sp macro="" textlink="">
      <xdr:nvSpPr>
        <xdr:cNvPr id="206" name="テキスト ボックス 205"/>
        <xdr:cNvSpPr txBox="1"/>
      </xdr:nvSpPr>
      <xdr:spPr>
        <a:xfrm>
          <a:off x="294821" y="1725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07" name="直線コネクタ 20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98</xdr:row>
      <xdr:rowOff>128106</xdr:rowOff>
    </xdr:from>
    <xdr:ext cx="467179" cy="259045"/>
    <xdr:sp macro="" textlink="">
      <xdr:nvSpPr>
        <xdr:cNvPr id="208" name="テキスト ボックス 207"/>
        <xdr:cNvSpPr txBox="1"/>
      </xdr:nvSpPr>
      <xdr:spPr>
        <a:xfrm>
          <a:off x="294821" y="16930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09" name="直線コネクタ 20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96</xdr:row>
      <xdr:rowOff>144434</xdr:rowOff>
    </xdr:from>
    <xdr:ext cx="467179" cy="259045"/>
    <xdr:sp macro="" textlink="">
      <xdr:nvSpPr>
        <xdr:cNvPr id="210" name="テキスト ボックス 209"/>
        <xdr:cNvSpPr txBox="1"/>
      </xdr:nvSpPr>
      <xdr:spPr>
        <a:xfrm>
          <a:off x="294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1" name="直線コネクタ 21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94</xdr:row>
      <xdr:rowOff>160763</xdr:rowOff>
    </xdr:from>
    <xdr:ext cx="467179" cy="259045"/>
    <xdr:sp macro="" textlink="">
      <xdr:nvSpPr>
        <xdr:cNvPr id="212" name="テキスト ボックス 211"/>
        <xdr:cNvSpPr txBox="1"/>
      </xdr:nvSpPr>
      <xdr:spPr>
        <a:xfrm>
          <a:off x="294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3" name="直線コネクタ 21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4" name="テキスト ボックス 21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5" name="直線コネクタ 21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21970</xdr:rowOff>
    </xdr:from>
    <xdr:ext cx="531299" cy="259045"/>
    <xdr:sp macro="" textlink="">
      <xdr:nvSpPr>
        <xdr:cNvPr id="216" name="テキスト ボックス 215"/>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17" name="直線コネクタ 21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38298</xdr:rowOff>
    </xdr:from>
    <xdr:ext cx="531299" cy="259045"/>
    <xdr:sp macro="" textlink="">
      <xdr:nvSpPr>
        <xdr:cNvPr id="218" name="テキスト ボックス 217"/>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20" name="テキスト ボックス 219"/>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1"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21971</xdr:rowOff>
    </xdr:from>
    <xdr:to>
      <xdr:col>6</xdr:col>
      <xdr:colOff>510540</xdr:colOff>
      <xdr:row>99</xdr:row>
      <xdr:rowOff>3683</xdr:rowOff>
    </xdr:to>
    <xdr:cxnSp macro="">
      <xdr:nvCxnSpPr>
        <xdr:cNvPr id="222" name="直線コネクタ 221"/>
        <xdr:cNvCxnSpPr/>
      </xdr:nvCxnSpPr>
      <xdr:spPr>
        <a:xfrm flipV="1">
          <a:off x="4633595" y="15623921"/>
          <a:ext cx="1270" cy="1353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7510</xdr:rowOff>
    </xdr:from>
    <xdr:ext cx="469744" cy="259045"/>
    <xdr:sp macro="" textlink="">
      <xdr:nvSpPr>
        <xdr:cNvPr id="223" name="扶助費最小値テキスト"/>
        <xdr:cNvSpPr txBox="1"/>
      </xdr:nvSpPr>
      <xdr:spPr>
        <a:xfrm>
          <a:off x="4686300" y="16981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4,583</a:t>
          </a:r>
          <a:endParaRPr kumimoji="1" lang="ja-JP" altLang="en-US" sz="1000" b="1">
            <a:latin typeface="ＭＳ Ｐゴシック"/>
          </a:endParaRPr>
        </a:p>
      </xdr:txBody>
    </xdr:sp>
    <xdr:clientData/>
  </xdr:oneCellAnchor>
  <xdr:twoCellAnchor>
    <xdr:from>
      <xdr:col>6</xdr:col>
      <xdr:colOff>422275</xdr:colOff>
      <xdr:row>99</xdr:row>
      <xdr:rowOff>3683</xdr:rowOff>
    </xdr:from>
    <xdr:to>
      <xdr:col>6</xdr:col>
      <xdr:colOff>600075</xdr:colOff>
      <xdr:row>99</xdr:row>
      <xdr:rowOff>3683</xdr:rowOff>
    </xdr:to>
    <xdr:cxnSp macro="">
      <xdr:nvCxnSpPr>
        <xdr:cNvPr id="224" name="直線コネクタ 223"/>
        <xdr:cNvCxnSpPr/>
      </xdr:nvCxnSpPr>
      <xdr:spPr>
        <a:xfrm>
          <a:off x="4546600" y="1697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140098</xdr:rowOff>
    </xdr:from>
    <xdr:ext cx="534377" cy="259045"/>
    <xdr:sp macro="" textlink="">
      <xdr:nvSpPr>
        <xdr:cNvPr id="225" name="扶助費最大値テキスト"/>
        <xdr:cNvSpPr txBox="1"/>
      </xdr:nvSpPr>
      <xdr:spPr>
        <a:xfrm>
          <a:off x="4686300" y="1539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12,871</a:t>
          </a:r>
          <a:endParaRPr kumimoji="1" lang="ja-JP" altLang="en-US" sz="1000" b="1">
            <a:latin typeface="ＭＳ Ｐゴシック"/>
          </a:endParaRPr>
        </a:p>
      </xdr:txBody>
    </xdr:sp>
    <xdr:clientData/>
  </xdr:oneCellAnchor>
  <xdr:twoCellAnchor>
    <xdr:from>
      <xdr:col>6</xdr:col>
      <xdr:colOff>422275</xdr:colOff>
      <xdr:row>91</xdr:row>
      <xdr:rowOff>21971</xdr:rowOff>
    </xdr:from>
    <xdr:to>
      <xdr:col>6</xdr:col>
      <xdr:colOff>600075</xdr:colOff>
      <xdr:row>91</xdr:row>
      <xdr:rowOff>21971</xdr:rowOff>
    </xdr:to>
    <xdr:cxnSp macro="">
      <xdr:nvCxnSpPr>
        <xdr:cNvPr id="226" name="直線コネクタ 225"/>
        <xdr:cNvCxnSpPr/>
      </xdr:nvCxnSpPr>
      <xdr:spPr>
        <a:xfrm>
          <a:off x="4546600" y="1562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84837</xdr:rowOff>
    </xdr:from>
    <xdr:to>
      <xdr:col>6</xdr:col>
      <xdr:colOff>511175</xdr:colOff>
      <xdr:row>97</xdr:row>
      <xdr:rowOff>128270</xdr:rowOff>
    </xdr:to>
    <xdr:cxnSp macro="">
      <xdr:nvCxnSpPr>
        <xdr:cNvPr id="227" name="直線コネクタ 226"/>
        <xdr:cNvCxnSpPr/>
      </xdr:nvCxnSpPr>
      <xdr:spPr>
        <a:xfrm flipV="1">
          <a:off x="3797300" y="16715487"/>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4825</xdr:rowOff>
    </xdr:from>
    <xdr:ext cx="469744" cy="259045"/>
    <xdr:sp macro="" textlink="">
      <xdr:nvSpPr>
        <xdr:cNvPr id="228" name="扶助費平均値テキスト"/>
        <xdr:cNvSpPr txBox="1"/>
      </xdr:nvSpPr>
      <xdr:spPr>
        <a:xfrm>
          <a:off x="4686300" y="16464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6,505</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153398</xdr:rowOff>
    </xdr:from>
    <xdr:to>
      <xdr:col>6</xdr:col>
      <xdr:colOff>561975</xdr:colOff>
      <xdr:row>97</xdr:row>
      <xdr:rowOff>83548</xdr:rowOff>
    </xdr:to>
    <xdr:sp macro="" textlink="">
      <xdr:nvSpPr>
        <xdr:cNvPr id="229" name="フローチャート : 判断 228"/>
        <xdr:cNvSpPr/>
      </xdr:nvSpPr>
      <xdr:spPr>
        <a:xfrm>
          <a:off x="4584700" y="166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128270</xdr:rowOff>
    </xdr:from>
    <xdr:to>
      <xdr:col>5</xdr:col>
      <xdr:colOff>358775</xdr:colOff>
      <xdr:row>97</xdr:row>
      <xdr:rowOff>163213</xdr:rowOff>
    </xdr:to>
    <xdr:cxnSp macro="">
      <xdr:nvCxnSpPr>
        <xdr:cNvPr id="230" name="直線コネクタ 229"/>
        <xdr:cNvCxnSpPr/>
      </xdr:nvCxnSpPr>
      <xdr:spPr>
        <a:xfrm flipV="1">
          <a:off x="2908300" y="16758920"/>
          <a:ext cx="889000" cy="3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17380</xdr:rowOff>
    </xdr:from>
    <xdr:to>
      <xdr:col>5</xdr:col>
      <xdr:colOff>409575</xdr:colOff>
      <xdr:row>96</xdr:row>
      <xdr:rowOff>118980</xdr:rowOff>
    </xdr:to>
    <xdr:sp macro="" textlink="">
      <xdr:nvSpPr>
        <xdr:cNvPr id="231" name="フローチャート : 判断 230"/>
        <xdr:cNvSpPr/>
      </xdr:nvSpPr>
      <xdr:spPr>
        <a:xfrm>
          <a:off x="3746500" y="1647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94</xdr:row>
      <xdr:rowOff>135507</xdr:rowOff>
    </xdr:from>
    <xdr:ext cx="469744" cy="259045"/>
    <xdr:sp macro="" textlink="">
      <xdr:nvSpPr>
        <xdr:cNvPr id="232" name="テキスト ボックス 231"/>
        <xdr:cNvSpPr txBox="1"/>
      </xdr:nvSpPr>
      <xdr:spPr>
        <a:xfrm>
          <a:off x="3549727" y="1625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162723</xdr:rowOff>
    </xdr:from>
    <xdr:to>
      <xdr:col>4</xdr:col>
      <xdr:colOff>155575</xdr:colOff>
      <xdr:row>97</xdr:row>
      <xdr:rowOff>163213</xdr:rowOff>
    </xdr:to>
    <xdr:cxnSp macro="">
      <xdr:nvCxnSpPr>
        <xdr:cNvPr id="233" name="直線コネクタ 232"/>
        <xdr:cNvCxnSpPr/>
      </xdr:nvCxnSpPr>
      <xdr:spPr>
        <a:xfrm>
          <a:off x="2019300" y="16793373"/>
          <a:ext cx="8890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90860</xdr:rowOff>
    </xdr:from>
    <xdr:to>
      <xdr:col>4</xdr:col>
      <xdr:colOff>206375</xdr:colOff>
      <xdr:row>97</xdr:row>
      <xdr:rowOff>21010</xdr:rowOff>
    </xdr:to>
    <xdr:sp macro="" textlink="">
      <xdr:nvSpPr>
        <xdr:cNvPr id="234" name="フローチャート : 判断 233"/>
        <xdr:cNvSpPr/>
      </xdr:nvSpPr>
      <xdr:spPr>
        <a:xfrm>
          <a:off x="2857500" y="1655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95</xdr:row>
      <xdr:rowOff>37537</xdr:rowOff>
    </xdr:from>
    <xdr:ext cx="469744" cy="259045"/>
    <xdr:sp macro="" textlink="">
      <xdr:nvSpPr>
        <xdr:cNvPr id="235" name="テキスト ボックス 234"/>
        <xdr:cNvSpPr txBox="1"/>
      </xdr:nvSpPr>
      <xdr:spPr>
        <a:xfrm>
          <a:off x="2673427" y="1632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75039</xdr:rowOff>
    </xdr:from>
    <xdr:to>
      <xdr:col>2</xdr:col>
      <xdr:colOff>638175</xdr:colOff>
      <xdr:row>97</xdr:row>
      <xdr:rowOff>162723</xdr:rowOff>
    </xdr:to>
    <xdr:cxnSp macro="">
      <xdr:nvCxnSpPr>
        <xdr:cNvPr id="236" name="直線コネクタ 235"/>
        <xdr:cNvCxnSpPr/>
      </xdr:nvCxnSpPr>
      <xdr:spPr>
        <a:xfrm>
          <a:off x="1130300" y="16705689"/>
          <a:ext cx="889000" cy="87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75347</xdr:rowOff>
    </xdr:from>
    <xdr:to>
      <xdr:col>3</xdr:col>
      <xdr:colOff>3175</xdr:colOff>
      <xdr:row>97</xdr:row>
      <xdr:rowOff>5497</xdr:rowOff>
    </xdr:to>
    <xdr:sp macro="" textlink="">
      <xdr:nvSpPr>
        <xdr:cNvPr id="237" name="フローチャート : 判断 236"/>
        <xdr:cNvSpPr/>
      </xdr:nvSpPr>
      <xdr:spPr>
        <a:xfrm>
          <a:off x="1968500" y="1653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95</xdr:row>
      <xdr:rowOff>22024</xdr:rowOff>
    </xdr:from>
    <xdr:ext cx="469744" cy="259045"/>
    <xdr:sp macro="" textlink="">
      <xdr:nvSpPr>
        <xdr:cNvPr id="238" name="テキスト ボックス 237"/>
        <xdr:cNvSpPr txBox="1"/>
      </xdr:nvSpPr>
      <xdr:spPr>
        <a:xfrm>
          <a:off x="1784427" y="16309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6,983</a:t>
          </a:r>
          <a:endParaRPr kumimoji="1" lang="ja-JP" altLang="en-US" sz="1000" b="1">
            <a:solidFill>
              <a:srgbClr val="000080"/>
            </a:solidFill>
            <a:latin typeface="ＭＳ Ｐゴシック"/>
          </a:endParaRPr>
        </a:p>
      </xdr:txBody>
    </xdr:sp>
    <xdr:clientData/>
  </xdr:oneCellAnchor>
  <xdr:twoCellAnchor>
    <xdr:from>
      <xdr:col>1</xdr:col>
      <xdr:colOff>384175</xdr:colOff>
      <xdr:row>94</xdr:row>
      <xdr:rowOff>94289</xdr:rowOff>
    </xdr:from>
    <xdr:to>
      <xdr:col>1</xdr:col>
      <xdr:colOff>485775</xdr:colOff>
      <xdr:row>95</xdr:row>
      <xdr:rowOff>24439</xdr:rowOff>
    </xdr:to>
    <xdr:sp macro="" textlink="">
      <xdr:nvSpPr>
        <xdr:cNvPr id="239" name="フローチャート : 判断 238"/>
        <xdr:cNvSpPr/>
      </xdr:nvSpPr>
      <xdr:spPr>
        <a:xfrm>
          <a:off x="1079500" y="1621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93</xdr:row>
      <xdr:rowOff>40966</xdr:rowOff>
    </xdr:from>
    <xdr:ext cx="469744" cy="259045"/>
    <xdr:sp macro="" textlink="">
      <xdr:nvSpPr>
        <xdr:cNvPr id="240" name="テキスト ボックス 239"/>
        <xdr:cNvSpPr txBox="1"/>
      </xdr:nvSpPr>
      <xdr:spPr>
        <a:xfrm>
          <a:off x="895427" y="1598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8,967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34037</xdr:rowOff>
    </xdr:from>
    <xdr:to>
      <xdr:col>6</xdr:col>
      <xdr:colOff>561975</xdr:colOff>
      <xdr:row>97</xdr:row>
      <xdr:rowOff>135637</xdr:rowOff>
    </xdr:to>
    <xdr:sp macro="" textlink="">
      <xdr:nvSpPr>
        <xdr:cNvPr id="246" name="円/楕円 245"/>
        <xdr:cNvSpPr/>
      </xdr:nvSpPr>
      <xdr:spPr>
        <a:xfrm>
          <a:off x="4584700" y="166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12464</xdr:rowOff>
    </xdr:from>
    <xdr:ext cx="469744" cy="259045"/>
    <xdr:sp macro="" textlink="">
      <xdr:nvSpPr>
        <xdr:cNvPr id="247" name="扶助費該当値テキスト"/>
        <xdr:cNvSpPr txBox="1"/>
      </xdr:nvSpPr>
      <xdr:spPr>
        <a:xfrm>
          <a:off x="4686300" y="16643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6,186</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77470</xdr:rowOff>
    </xdr:from>
    <xdr:to>
      <xdr:col>5</xdr:col>
      <xdr:colOff>409575</xdr:colOff>
      <xdr:row>98</xdr:row>
      <xdr:rowOff>7620</xdr:rowOff>
    </xdr:to>
    <xdr:sp macro="" textlink="">
      <xdr:nvSpPr>
        <xdr:cNvPr id="248" name="円/楕円 247"/>
        <xdr:cNvSpPr/>
      </xdr:nvSpPr>
      <xdr:spPr>
        <a:xfrm>
          <a:off x="3746500" y="1670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97</xdr:row>
      <xdr:rowOff>170197</xdr:rowOff>
    </xdr:from>
    <xdr:ext cx="469744" cy="259045"/>
    <xdr:sp macro="" textlink="">
      <xdr:nvSpPr>
        <xdr:cNvPr id="249" name="テキスト ボックス 248"/>
        <xdr:cNvSpPr txBox="1"/>
      </xdr:nvSpPr>
      <xdr:spPr>
        <a:xfrm>
          <a:off x="3549727" y="1680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5,920</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112413</xdr:rowOff>
    </xdr:from>
    <xdr:to>
      <xdr:col>4</xdr:col>
      <xdr:colOff>206375</xdr:colOff>
      <xdr:row>98</xdr:row>
      <xdr:rowOff>42563</xdr:rowOff>
    </xdr:to>
    <xdr:sp macro="" textlink="">
      <xdr:nvSpPr>
        <xdr:cNvPr id="250" name="円/楕円 249"/>
        <xdr:cNvSpPr/>
      </xdr:nvSpPr>
      <xdr:spPr>
        <a:xfrm>
          <a:off x="2857500" y="1674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98</xdr:row>
      <xdr:rowOff>33690</xdr:rowOff>
    </xdr:from>
    <xdr:ext cx="469744" cy="259045"/>
    <xdr:sp macro="" textlink="">
      <xdr:nvSpPr>
        <xdr:cNvPr id="251" name="テキスト ボックス 250"/>
        <xdr:cNvSpPr txBox="1"/>
      </xdr:nvSpPr>
      <xdr:spPr>
        <a:xfrm>
          <a:off x="2673427" y="16835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5,706</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111923</xdr:rowOff>
    </xdr:from>
    <xdr:to>
      <xdr:col>3</xdr:col>
      <xdr:colOff>3175</xdr:colOff>
      <xdr:row>98</xdr:row>
      <xdr:rowOff>42073</xdr:rowOff>
    </xdr:to>
    <xdr:sp macro="" textlink="">
      <xdr:nvSpPr>
        <xdr:cNvPr id="252" name="円/楕円 251"/>
        <xdr:cNvSpPr/>
      </xdr:nvSpPr>
      <xdr:spPr>
        <a:xfrm>
          <a:off x="1968500" y="1674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98</xdr:row>
      <xdr:rowOff>33200</xdr:rowOff>
    </xdr:from>
    <xdr:ext cx="469744" cy="259045"/>
    <xdr:sp macro="" textlink="">
      <xdr:nvSpPr>
        <xdr:cNvPr id="253" name="テキスト ボックス 252"/>
        <xdr:cNvSpPr txBox="1"/>
      </xdr:nvSpPr>
      <xdr:spPr>
        <a:xfrm>
          <a:off x="1784427" y="1683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5,709</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24239</xdr:rowOff>
    </xdr:from>
    <xdr:to>
      <xdr:col>1</xdr:col>
      <xdr:colOff>485775</xdr:colOff>
      <xdr:row>97</xdr:row>
      <xdr:rowOff>125839</xdr:rowOff>
    </xdr:to>
    <xdr:sp macro="" textlink="">
      <xdr:nvSpPr>
        <xdr:cNvPr id="254" name="円/楕円 253"/>
        <xdr:cNvSpPr/>
      </xdr:nvSpPr>
      <xdr:spPr>
        <a:xfrm>
          <a:off x="1079500" y="16654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97</xdr:row>
      <xdr:rowOff>116966</xdr:rowOff>
    </xdr:from>
    <xdr:ext cx="469744" cy="259045"/>
    <xdr:sp macro="" textlink="">
      <xdr:nvSpPr>
        <xdr:cNvPr id="255" name="テキスト ボックス 254"/>
        <xdr:cNvSpPr txBox="1"/>
      </xdr:nvSpPr>
      <xdr:spPr>
        <a:xfrm>
          <a:off x="895427" y="1674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6,246</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10</xdr:col>
      <xdr:colOff>244475</xdr:colOff>
      <xdr:row>25</xdr:row>
      <xdr:rowOff>57150</xdr:rowOff>
    </xdr:from>
    <xdr:to>
      <xdr:col>12</xdr:col>
      <xdr:colOff>396875</xdr:colOff>
      <xdr:row>26</xdr:row>
      <xdr:rowOff>139700</xdr:rowOff>
    </xdr:to>
    <xdr:sp macro="" textlink="">
      <xdr:nvSpPr>
        <xdr:cNvPr id="257" name="正方形/長方形 256"/>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26</xdr:row>
      <xdr:rowOff>88900</xdr:rowOff>
    </xdr:from>
    <xdr:to>
      <xdr:col>12</xdr:col>
      <xdr:colOff>396875</xdr:colOff>
      <xdr:row>28</xdr:row>
      <xdr:rowOff>0</xdr:rowOff>
    </xdr:to>
    <xdr:sp macro="" textlink="">
      <xdr:nvSpPr>
        <xdr:cNvPr id="258" name="正方形/長方形 257"/>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8/19</a:t>
          </a:r>
          <a:endParaRPr kumimoji="1" lang="ja-JP" altLang="en-US" sz="1200" b="1" i="1">
            <a:solidFill>
              <a:srgbClr val="4080FF"/>
            </a:solidFill>
            <a:latin typeface="ＭＳ Ｐゴシック"/>
          </a:endParaRPr>
        </a:p>
      </xdr:txBody>
    </xdr:sp>
    <xdr:clientData/>
  </xdr:twoCellAnchor>
  <xdr:twoCellAnchor>
    <xdr:from>
      <xdr:col>12</xdr:col>
      <xdr:colOff>523875</xdr:colOff>
      <xdr:row>25</xdr:row>
      <xdr:rowOff>57150</xdr:rowOff>
    </xdr:from>
    <xdr:to>
      <xdr:col>14</xdr:col>
      <xdr:colOff>676275</xdr:colOff>
      <xdr:row>26</xdr:row>
      <xdr:rowOff>139700</xdr:rowOff>
    </xdr:to>
    <xdr:sp macro="" textlink="">
      <xdr:nvSpPr>
        <xdr:cNvPr id="259" name="正方形/長方形 258"/>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26</xdr:row>
      <xdr:rowOff>88900</xdr:rowOff>
    </xdr:from>
    <xdr:to>
      <xdr:col>14</xdr:col>
      <xdr:colOff>676275</xdr:colOff>
      <xdr:row>28</xdr:row>
      <xdr:rowOff>0</xdr:rowOff>
    </xdr:to>
    <xdr:sp macro="" textlink="">
      <xdr:nvSpPr>
        <xdr:cNvPr id="260" name="正方形/長方形 259"/>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108,960</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4" name="直線コネクタ 26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65" name="テキスト ボックス 26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66" name="直線コネクタ 26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67" name="テキスト ボックス 266"/>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68" name="直線コネクタ 26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69" name="テキスト ボックス 268"/>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0" name="直線コネクタ 26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1" name="テキスト ボックス 270"/>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2" name="直線コネクタ 27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73" name="テキスト ボックス 27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107792</xdr:rowOff>
    </xdr:from>
    <xdr:to>
      <xdr:col>15</xdr:col>
      <xdr:colOff>180340</xdr:colOff>
      <xdr:row>36</xdr:row>
      <xdr:rowOff>147669</xdr:rowOff>
    </xdr:to>
    <xdr:cxnSp macro="">
      <xdr:nvCxnSpPr>
        <xdr:cNvPr id="275" name="直線コネクタ 274"/>
        <xdr:cNvCxnSpPr/>
      </xdr:nvCxnSpPr>
      <xdr:spPr>
        <a:xfrm flipV="1">
          <a:off x="10475595" y="5251292"/>
          <a:ext cx="1270" cy="1068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151496</xdr:rowOff>
    </xdr:from>
    <xdr:ext cx="534377" cy="259045"/>
    <xdr:sp macro="" textlink="">
      <xdr:nvSpPr>
        <xdr:cNvPr id="276" name="補助費等最小値テキスト"/>
        <xdr:cNvSpPr txBox="1"/>
      </xdr:nvSpPr>
      <xdr:spPr>
        <a:xfrm>
          <a:off x="10528300" y="632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73,257</a:t>
          </a:r>
          <a:endParaRPr kumimoji="1" lang="ja-JP" altLang="en-US" sz="1000" b="1">
            <a:latin typeface="ＭＳ Ｐゴシック"/>
          </a:endParaRPr>
        </a:p>
      </xdr:txBody>
    </xdr:sp>
    <xdr:clientData/>
  </xdr:oneCellAnchor>
  <xdr:twoCellAnchor>
    <xdr:from>
      <xdr:col>15</xdr:col>
      <xdr:colOff>92075</xdr:colOff>
      <xdr:row>36</xdr:row>
      <xdr:rowOff>147669</xdr:rowOff>
    </xdr:from>
    <xdr:to>
      <xdr:col>15</xdr:col>
      <xdr:colOff>269875</xdr:colOff>
      <xdr:row>36</xdr:row>
      <xdr:rowOff>147669</xdr:rowOff>
    </xdr:to>
    <xdr:cxnSp macro="">
      <xdr:nvCxnSpPr>
        <xdr:cNvPr id="277" name="直線コネクタ 276"/>
        <xdr:cNvCxnSpPr/>
      </xdr:nvCxnSpPr>
      <xdr:spPr>
        <a:xfrm>
          <a:off x="10388600" y="6319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54469</xdr:rowOff>
    </xdr:from>
    <xdr:ext cx="599010" cy="259045"/>
    <xdr:sp macro="" textlink="">
      <xdr:nvSpPr>
        <xdr:cNvPr id="278" name="補助費等最大値テキスト"/>
        <xdr:cNvSpPr txBox="1"/>
      </xdr:nvSpPr>
      <xdr:spPr>
        <a:xfrm>
          <a:off x="10528300" y="5026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306,979</a:t>
          </a:r>
          <a:endParaRPr kumimoji="1" lang="ja-JP" altLang="en-US" sz="1000" b="1">
            <a:latin typeface="ＭＳ Ｐゴシック"/>
          </a:endParaRPr>
        </a:p>
      </xdr:txBody>
    </xdr:sp>
    <xdr:clientData/>
  </xdr:oneCellAnchor>
  <xdr:twoCellAnchor>
    <xdr:from>
      <xdr:col>15</xdr:col>
      <xdr:colOff>92075</xdr:colOff>
      <xdr:row>30</xdr:row>
      <xdr:rowOff>107792</xdr:rowOff>
    </xdr:from>
    <xdr:to>
      <xdr:col>15</xdr:col>
      <xdr:colOff>269875</xdr:colOff>
      <xdr:row>30</xdr:row>
      <xdr:rowOff>107792</xdr:rowOff>
    </xdr:to>
    <xdr:cxnSp macro="">
      <xdr:nvCxnSpPr>
        <xdr:cNvPr id="279" name="直線コネクタ 278"/>
        <xdr:cNvCxnSpPr/>
      </xdr:nvCxnSpPr>
      <xdr:spPr>
        <a:xfrm>
          <a:off x="10388600" y="5251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63060</xdr:rowOff>
    </xdr:from>
    <xdr:to>
      <xdr:col>15</xdr:col>
      <xdr:colOff>180975</xdr:colOff>
      <xdr:row>36</xdr:row>
      <xdr:rowOff>118276</xdr:rowOff>
    </xdr:to>
    <xdr:cxnSp macro="">
      <xdr:nvCxnSpPr>
        <xdr:cNvPr id="280" name="直線コネクタ 279"/>
        <xdr:cNvCxnSpPr/>
      </xdr:nvCxnSpPr>
      <xdr:spPr>
        <a:xfrm flipV="1">
          <a:off x="9639300" y="6235260"/>
          <a:ext cx="838200" cy="55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30491</xdr:rowOff>
    </xdr:from>
    <xdr:ext cx="534377" cy="259045"/>
    <xdr:sp macro="" textlink="">
      <xdr:nvSpPr>
        <xdr:cNvPr id="281" name="補助費等平均値テキスト"/>
        <xdr:cNvSpPr txBox="1"/>
      </xdr:nvSpPr>
      <xdr:spPr>
        <a:xfrm>
          <a:off x="10528300" y="6031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92,779</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7614</xdr:rowOff>
    </xdr:from>
    <xdr:to>
      <xdr:col>15</xdr:col>
      <xdr:colOff>231775</xdr:colOff>
      <xdr:row>36</xdr:row>
      <xdr:rowOff>109214</xdr:rowOff>
    </xdr:to>
    <xdr:sp macro="" textlink="">
      <xdr:nvSpPr>
        <xdr:cNvPr id="282" name="フローチャート : 判断 281"/>
        <xdr:cNvSpPr/>
      </xdr:nvSpPr>
      <xdr:spPr>
        <a:xfrm>
          <a:off x="10426700" y="617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118276</xdr:rowOff>
    </xdr:from>
    <xdr:to>
      <xdr:col>14</xdr:col>
      <xdr:colOff>28575</xdr:colOff>
      <xdr:row>36</xdr:row>
      <xdr:rowOff>131338</xdr:rowOff>
    </xdr:to>
    <xdr:cxnSp macro="">
      <xdr:nvCxnSpPr>
        <xdr:cNvPr id="283" name="直線コネクタ 282"/>
        <xdr:cNvCxnSpPr/>
      </xdr:nvCxnSpPr>
      <xdr:spPr>
        <a:xfrm flipV="1">
          <a:off x="8750300" y="6290476"/>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99694</xdr:rowOff>
    </xdr:from>
    <xdr:to>
      <xdr:col>14</xdr:col>
      <xdr:colOff>79375</xdr:colOff>
      <xdr:row>36</xdr:row>
      <xdr:rowOff>29844</xdr:rowOff>
    </xdr:to>
    <xdr:sp macro="" textlink="">
      <xdr:nvSpPr>
        <xdr:cNvPr id="284" name="フローチャート : 判断 283"/>
        <xdr:cNvSpPr/>
      </xdr:nvSpPr>
      <xdr:spPr>
        <a:xfrm>
          <a:off x="9588500" y="61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402169</xdr:colOff>
      <xdr:row>34</xdr:row>
      <xdr:rowOff>46371</xdr:rowOff>
    </xdr:from>
    <xdr:ext cx="599010" cy="259045"/>
    <xdr:sp macro="" textlink="">
      <xdr:nvSpPr>
        <xdr:cNvPr id="285" name="テキスト ボックス 284"/>
        <xdr:cNvSpPr txBox="1"/>
      </xdr:nvSpPr>
      <xdr:spPr>
        <a:xfrm>
          <a:off x="9327094" y="5875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110,139</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125975</xdr:rowOff>
    </xdr:from>
    <xdr:to>
      <xdr:col>12</xdr:col>
      <xdr:colOff>511175</xdr:colOff>
      <xdr:row>36</xdr:row>
      <xdr:rowOff>131338</xdr:rowOff>
    </xdr:to>
    <xdr:cxnSp macro="">
      <xdr:nvCxnSpPr>
        <xdr:cNvPr id="286" name="直線コネクタ 285"/>
        <xdr:cNvCxnSpPr/>
      </xdr:nvCxnSpPr>
      <xdr:spPr>
        <a:xfrm>
          <a:off x="7861300" y="6298175"/>
          <a:ext cx="889000" cy="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114284</xdr:rowOff>
    </xdr:from>
    <xdr:to>
      <xdr:col>12</xdr:col>
      <xdr:colOff>561975</xdr:colOff>
      <xdr:row>36</xdr:row>
      <xdr:rowOff>44434</xdr:rowOff>
    </xdr:to>
    <xdr:sp macro="" textlink="">
      <xdr:nvSpPr>
        <xdr:cNvPr id="287" name="フローチャート : 判断 286"/>
        <xdr:cNvSpPr/>
      </xdr:nvSpPr>
      <xdr:spPr>
        <a:xfrm>
          <a:off x="8699500" y="61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34</xdr:row>
      <xdr:rowOff>60961</xdr:rowOff>
    </xdr:from>
    <xdr:ext cx="599010" cy="259045"/>
    <xdr:sp macro="" textlink="">
      <xdr:nvSpPr>
        <xdr:cNvPr id="288" name="テキスト ボックス 287"/>
        <xdr:cNvSpPr txBox="1"/>
      </xdr:nvSpPr>
      <xdr:spPr>
        <a:xfrm>
          <a:off x="8450794" y="589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106,948</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120877</xdr:rowOff>
    </xdr:from>
    <xdr:to>
      <xdr:col>11</xdr:col>
      <xdr:colOff>307975</xdr:colOff>
      <xdr:row>36</xdr:row>
      <xdr:rowOff>125975</xdr:rowOff>
    </xdr:to>
    <xdr:cxnSp macro="">
      <xdr:nvCxnSpPr>
        <xdr:cNvPr id="289" name="直線コネクタ 288"/>
        <xdr:cNvCxnSpPr/>
      </xdr:nvCxnSpPr>
      <xdr:spPr>
        <a:xfrm>
          <a:off x="6972300" y="6293077"/>
          <a:ext cx="889000" cy="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164205</xdr:rowOff>
    </xdr:from>
    <xdr:to>
      <xdr:col>11</xdr:col>
      <xdr:colOff>358775</xdr:colOff>
      <xdr:row>36</xdr:row>
      <xdr:rowOff>94355</xdr:rowOff>
    </xdr:to>
    <xdr:sp macro="" textlink="">
      <xdr:nvSpPr>
        <xdr:cNvPr id="290" name="フローチャート : 判断 289"/>
        <xdr:cNvSpPr/>
      </xdr:nvSpPr>
      <xdr:spPr>
        <a:xfrm>
          <a:off x="7810500" y="6164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110882</xdr:rowOff>
    </xdr:from>
    <xdr:ext cx="534377" cy="259045"/>
    <xdr:sp macro="" textlink="">
      <xdr:nvSpPr>
        <xdr:cNvPr id="291" name="テキスト ボックス 290"/>
        <xdr:cNvSpPr txBox="1"/>
      </xdr:nvSpPr>
      <xdr:spPr>
        <a:xfrm>
          <a:off x="7594111" y="594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96,029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34155</xdr:rowOff>
    </xdr:from>
    <xdr:to>
      <xdr:col>10</xdr:col>
      <xdr:colOff>155575</xdr:colOff>
      <xdr:row>36</xdr:row>
      <xdr:rowOff>135755</xdr:rowOff>
    </xdr:to>
    <xdr:sp macro="" textlink="">
      <xdr:nvSpPr>
        <xdr:cNvPr id="292" name="フローチャート : 判断 291"/>
        <xdr:cNvSpPr/>
      </xdr:nvSpPr>
      <xdr:spPr>
        <a:xfrm>
          <a:off x="6921500" y="620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152282</xdr:rowOff>
    </xdr:from>
    <xdr:ext cx="534377" cy="259045"/>
    <xdr:sp macro="" textlink="">
      <xdr:nvSpPr>
        <xdr:cNvPr id="293" name="テキスト ボックス 292"/>
        <xdr:cNvSpPr txBox="1"/>
      </xdr:nvSpPr>
      <xdr:spPr>
        <a:xfrm>
          <a:off x="6705111" y="598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86,974</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4" name="テキスト ボックス 29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5" name="テキスト ボックス 29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296" name="テキスト ボックス 29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297" name="テキスト ボックス 29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298" name="テキスト ボックス 29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36</xdr:row>
      <xdr:rowOff>12260</xdr:rowOff>
    </xdr:from>
    <xdr:to>
      <xdr:col>15</xdr:col>
      <xdr:colOff>231775</xdr:colOff>
      <xdr:row>36</xdr:row>
      <xdr:rowOff>113860</xdr:rowOff>
    </xdr:to>
    <xdr:sp macro="" textlink="">
      <xdr:nvSpPr>
        <xdr:cNvPr id="299" name="円/楕円 298"/>
        <xdr:cNvSpPr/>
      </xdr:nvSpPr>
      <xdr:spPr>
        <a:xfrm>
          <a:off x="10426700" y="618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157492</xdr:rowOff>
    </xdr:from>
    <xdr:ext cx="534377" cy="259045"/>
    <xdr:sp macro="" textlink="">
      <xdr:nvSpPr>
        <xdr:cNvPr id="300" name="補助費等該当値テキスト"/>
        <xdr:cNvSpPr txBox="1"/>
      </xdr:nvSpPr>
      <xdr:spPr>
        <a:xfrm>
          <a:off x="10528300" y="615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91,763</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67476</xdr:rowOff>
    </xdr:from>
    <xdr:to>
      <xdr:col>14</xdr:col>
      <xdr:colOff>79375</xdr:colOff>
      <xdr:row>36</xdr:row>
      <xdr:rowOff>169076</xdr:rowOff>
    </xdr:to>
    <xdr:sp macro="" textlink="">
      <xdr:nvSpPr>
        <xdr:cNvPr id="301" name="円/楕円 300"/>
        <xdr:cNvSpPr/>
      </xdr:nvSpPr>
      <xdr:spPr>
        <a:xfrm>
          <a:off x="9588500" y="623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36</xdr:row>
      <xdr:rowOff>160203</xdr:rowOff>
    </xdr:from>
    <xdr:ext cx="534377" cy="259045"/>
    <xdr:sp macro="" textlink="">
      <xdr:nvSpPr>
        <xdr:cNvPr id="302" name="テキスト ボックス 301"/>
        <xdr:cNvSpPr txBox="1"/>
      </xdr:nvSpPr>
      <xdr:spPr>
        <a:xfrm>
          <a:off x="9359411" y="633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79,686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80538</xdr:rowOff>
    </xdr:from>
    <xdr:to>
      <xdr:col>12</xdr:col>
      <xdr:colOff>561975</xdr:colOff>
      <xdr:row>37</xdr:row>
      <xdr:rowOff>10688</xdr:rowOff>
    </xdr:to>
    <xdr:sp macro="" textlink="">
      <xdr:nvSpPr>
        <xdr:cNvPr id="303" name="円/楕円 302"/>
        <xdr:cNvSpPr/>
      </xdr:nvSpPr>
      <xdr:spPr>
        <a:xfrm>
          <a:off x="8699500" y="625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1815</xdr:rowOff>
    </xdr:from>
    <xdr:ext cx="534377" cy="259045"/>
    <xdr:sp macro="" textlink="">
      <xdr:nvSpPr>
        <xdr:cNvPr id="304" name="テキスト ボックス 303"/>
        <xdr:cNvSpPr txBox="1"/>
      </xdr:nvSpPr>
      <xdr:spPr>
        <a:xfrm>
          <a:off x="8483111" y="6345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76,829</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75175</xdr:rowOff>
    </xdr:from>
    <xdr:to>
      <xdr:col>11</xdr:col>
      <xdr:colOff>358775</xdr:colOff>
      <xdr:row>37</xdr:row>
      <xdr:rowOff>5325</xdr:rowOff>
    </xdr:to>
    <xdr:sp macro="" textlink="">
      <xdr:nvSpPr>
        <xdr:cNvPr id="305" name="円/楕円 304"/>
        <xdr:cNvSpPr/>
      </xdr:nvSpPr>
      <xdr:spPr>
        <a:xfrm>
          <a:off x="7810500" y="624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167902</xdr:rowOff>
    </xdr:from>
    <xdr:ext cx="534377" cy="259045"/>
    <xdr:sp macro="" textlink="">
      <xdr:nvSpPr>
        <xdr:cNvPr id="306" name="テキスト ボックス 305"/>
        <xdr:cNvSpPr txBox="1"/>
      </xdr:nvSpPr>
      <xdr:spPr>
        <a:xfrm>
          <a:off x="7594111" y="634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78,002</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70077</xdr:rowOff>
    </xdr:from>
    <xdr:to>
      <xdr:col>10</xdr:col>
      <xdr:colOff>155575</xdr:colOff>
      <xdr:row>37</xdr:row>
      <xdr:rowOff>227</xdr:rowOff>
    </xdr:to>
    <xdr:sp macro="" textlink="">
      <xdr:nvSpPr>
        <xdr:cNvPr id="307" name="円/楕円 306"/>
        <xdr:cNvSpPr/>
      </xdr:nvSpPr>
      <xdr:spPr>
        <a:xfrm>
          <a:off x="6921500" y="624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162804</xdr:rowOff>
    </xdr:from>
    <xdr:ext cx="534377" cy="259045"/>
    <xdr:sp macro="" textlink="">
      <xdr:nvSpPr>
        <xdr:cNvPr id="308" name="テキスト ボックス 307"/>
        <xdr:cNvSpPr txBox="1"/>
      </xdr:nvSpPr>
      <xdr:spPr>
        <a:xfrm>
          <a:off x="6705111" y="633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79,117</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09" name="正方形/長方形 30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10</xdr:col>
      <xdr:colOff>244475</xdr:colOff>
      <xdr:row>45</xdr:row>
      <xdr:rowOff>57150</xdr:rowOff>
    </xdr:from>
    <xdr:to>
      <xdr:col>12</xdr:col>
      <xdr:colOff>396875</xdr:colOff>
      <xdr:row>46</xdr:row>
      <xdr:rowOff>139700</xdr:rowOff>
    </xdr:to>
    <xdr:sp macro="" textlink="">
      <xdr:nvSpPr>
        <xdr:cNvPr id="310" name="正方形/長方形 309"/>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46</xdr:row>
      <xdr:rowOff>88900</xdr:rowOff>
    </xdr:from>
    <xdr:to>
      <xdr:col>12</xdr:col>
      <xdr:colOff>396875</xdr:colOff>
      <xdr:row>48</xdr:row>
      <xdr:rowOff>0</xdr:rowOff>
    </xdr:to>
    <xdr:sp macro="" textlink="">
      <xdr:nvSpPr>
        <xdr:cNvPr id="311" name="正方形/長方形 310"/>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12</xdr:col>
      <xdr:colOff>523875</xdr:colOff>
      <xdr:row>45</xdr:row>
      <xdr:rowOff>57150</xdr:rowOff>
    </xdr:from>
    <xdr:to>
      <xdr:col>14</xdr:col>
      <xdr:colOff>676275</xdr:colOff>
      <xdr:row>46</xdr:row>
      <xdr:rowOff>139700</xdr:rowOff>
    </xdr:to>
    <xdr:sp macro="" textlink="">
      <xdr:nvSpPr>
        <xdr:cNvPr id="312" name="正方形/長方形 311"/>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46</xdr:row>
      <xdr:rowOff>88900</xdr:rowOff>
    </xdr:from>
    <xdr:to>
      <xdr:col>14</xdr:col>
      <xdr:colOff>676275</xdr:colOff>
      <xdr:row>48</xdr:row>
      <xdr:rowOff>0</xdr:rowOff>
    </xdr:to>
    <xdr:sp macro="" textlink="">
      <xdr:nvSpPr>
        <xdr:cNvPr id="313" name="正方形/長方形 312"/>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52,937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14" name="正方形/長方形 31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15" name="テキスト ボックス 31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16" name="直線コネクタ 31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17" name="直線コネクタ 31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18" name="テキスト ボックス 31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19" name="直線コネクタ 31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20" name="テキスト ボックス 319"/>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21" name="直線コネクタ 32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22" name="テキスト ボックス 321"/>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23" name="直線コネクタ 32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24" name="テキスト ボックス 323"/>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25" name="直線コネクタ 32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26" name="テキスト ボックス 325"/>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27" name="直線コネクタ 32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28" name="テキスト ボックス 327"/>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29" name="直線コネクタ 32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0" name="テキスト ボックス 32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170931</xdr:rowOff>
    </xdr:from>
    <xdr:to>
      <xdr:col>15</xdr:col>
      <xdr:colOff>180340</xdr:colOff>
      <xdr:row>58</xdr:row>
      <xdr:rowOff>107739</xdr:rowOff>
    </xdr:to>
    <xdr:cxnSp macro="">
      <xdr:nvCxnSpPr>
        <xdr:cNvPr id="332" name="直線コネクタ 331"/>
        <xdr:cNvCxnSpPr/>
      </xdr:nvCxnSpPr>
      <xdr:spPr>
        <a:xfrm flipV="1">
          <a:off x="10475595" y="8743431"/>
          <a:ext cx="1270" cy="130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111566</xdr:rowOff>
    </xdr:from>
    <xdr:ext cx="534377" cy="259045"/>
    <xdr:sp macro="" textlink="">
      <xdr:nvSpPr>
        <xdr:cNvPr id="333" name="普通建設事業費最小値テキスト"/>
        <xdr:cNvSpPr txBox="1"/>
      </xdr:nvSpPr>
      <xdr:spPr>
        <a:xfrm>
          <a:off x="10528300" y="10055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14,936</a:t>
          </a:r>
          <a:endParaRPr kumimoji="1" lang="ja-JP" altLang="en-US" sz="1000" b="1">
            <a:latin typeface="ＭＳ Ｐゴシック"/>
          </a:endParaRPr>
        </a:p>
      </xdr:txBody>
    </xdr:sp>
    <xdr:clientData/>
  </xdr:oneCellAnchor>
  <xdr:twoCellAnchor>
    <xdr:from>
      <xdr:col>15</xdr:col>
      <xdr:colOff>92075</xdr:colOff>
      <xdr:row>58</xdr:row>
      <xdr:rowOff>107739</xdr:rowOff>
    </xdr:from>
    <xdr:to>
      <xdr:col>15</xdr:col>
      <xdr:colOff>269875</xdr:colOff>
      <xdr:row>58</xdr:row>
      <xdr:rowOff>107739</xdr:rowOff>
    </xdr:to>
    <xdr:cxnSp macro="">
      <xdr:nvCxnSpPr>
        <xdr:cNvPr id="334" name="直線コネクタ 333"/>
        <xdr:cNvCxnSpPr/>
      </xdr:nvCxnSpPr>
      <xdr:spPr>
        <a:xfrm>
          <a:off x="10388600" y="10051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117608</xdr:rowOff>
    </xdr:from>
    <xdr:ext cx="599010" cy="259045"/>
    <xdr:sp macro="" textlink="">
      <xdr:nvSpPr>
        <xdr:cNvPr id="335" name="普通建設事業費最大値テキスト"/>
        <xdr:cNvSpPr txBox="1"/>
      </xdr:nvSpPr>
      <xdr:spPr>
        <a:xfrm>
          <a:off x="10528300" y="8518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135,131</a:t>
          </a:r>
          <a:endParaRPr kumimoji="1" lang="ja-JP" altLang="en-US" sz="1000" b="1">
            <a:latin typeface="ＭＳ Ｐゴシック"/>
          </a:endParaRPr>
        </a:p>
      </xdr:txBody>
    </xdr:sp>
    <xdr:clientData/>
  </xdr:oneCellAnchor>
  <xdr:twoCellAnchor>
    <xdr:from>
      <xdr:col>15</xdr:col>
      <xdr:colOff>92075</xdr:colOff>
      <xdr:row>50</xdr:row>
      <xdr:rowOff>170931</xdr:rowOff>
    </xdr:from>
    <xdr:to>
      <xdr:col>15</xdr:col>
      <xdr:colOff>269875</xdr:colOff>
      <xdr:row>50</xdr:row>
      <xdr:rowOff>170931</xdr:rowOff>
    </xdr:to>
    <xdr:cxnSp macro="">
      <xdr:nvCxnSpPr>
        <xdr:cNvPr id="336" name="直線コネクタ 335"/>
        <xdr:cNvCxnSpPr/>
      </xdr:nvCxnSpPr>
      <xdr:spPr>
        <a:xfrm>
          <a:off x="10388600" y="874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145905</xdr:rowOff>
    </xdr:from>
    <xdr:to>
      <xdr:col>15</xdr:col>
      <xdr:colOff>180975</xdr:colOff>
      <xdr:row>57</xdr:row>
      <xdr:rowOff>15124</xdr:rowOff>
    </xdr:to>
    <xdr:cxnSp macro="">
      <xdr:nvCxnSpPr>
        <xdr:cNvPr id="337" name="直線コネクタ 336"/>
        <xdr:cNvCxnSpPr/>
      </xdr:nvCxnSpPr>
      <xdr:spPr>
        <a:xfrm>
          <a:off x="9639300" y="9747105"/>
          <a:ext cx="838200" cy="4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140958</xdr:rowOff>
    </xdr:from>
    <xdr:ext cx="534377" cy="259045"/>
    <xdr:sp macro="" textlink="">
      <xdr:nvSpPr>
        <xdr:cNvPr id="338" name="普通建設事業費平均値テキスト"/>
        <xdr:cNvSpPr txBox="1"/>
      </xdr:nvSpPr>
      <xdr:spPr>
        <a:xfrm>
          <a:off x="10528300" y="97421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36,736</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162531</xdr:rowOff>
    </xdr:from>
    <xdr:to>
      <xdr:col>15</xdr:col>
      <xdr:colOff>231775</xdr:colOff>
      <xdr:row>57</xdr:row>
      <xdr:rowOff>92681</xdr:rowOff>
    </xdr:to>
    <xdr:sp macro="" textlink="">
      <xdr:nvSpPr>
        <xdr:cNvPr id="339" name="フローチャート : 判断 338"/>
        <xdr:cNvSpPr/>
      </xdr:nvSpPr>
      <xdr:spPr>
        <a:xfrm>
          <a:off x="10426700" y="976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96897</xdr:rowOff>
    </xdr:from>
    <xdr:to>
      <xdr:col>14</xdr:col>
      <xdr:colOff>28575</xdr:colOff>
      <xdr:row>56</xdr:row>
      <xdr:rowOff>145905</xdr:rowOff>
    </xdr:to>
    <xdr:cxnSp macro="">
      <xdr:nvCxnSpPr>
        <xdr:cNvPr id="340" name="直線コネクタ 339"/>
        <xdr:cNvCxnSpPr/>
      </xdr:nvCxnSpPr>
      <xdr:spPr>
        <a:xfrm>
          <a:off x="8750300" y="9698097"/>
          <a:ext cx="889000" cy="4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41972</xdr:rowOff>
    </xdr:from>
    <xdr:to>
      <xdr:col>14</xdr:col>
      <xdr:colOff>79375</xdr:colOff>
      <xdr:row>54</xdr:row>
      <xdr:rowOff>143572</xdr:rowOff>
    </xdr:to>
    <xdr:sp macro="" textlink="">
      <xdr:nvSpPr>
        <xdr:cNvPr id="341" name="フローチャート : 判断 340"/>
        <xdr:cNvSpPr/>
      </xdr:nvSpPr>
      <xdr:spPr>
        <a:xfrm>
          <a:off x="9588500" y="930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52</xdr:row>
      <xdr:rowOff>160099</xdr:rowOff>
    </xdr:from>
    <xdr:ext cx="534377" cy="259045"/>
    <xdr:sp macro="" textlink="">
      <xdr:nvSpPr>
        <xdr:cNvPr id="342" name="テキスト ボックス 341"/>
        <xdr:cNvSpPr txBox="1"/>
      </xdr:nvSpPr>
      <xdr:spPr>
        <a:xfrm>
          <a:off x="9359411" y="9075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79,311</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96897</xdr:rowOff>
    </xdr:from>
    <xdr:to>
      <xdr:col>12</xdr:col>
      <xdr:colOff>511175</xdr:colOff>
      <xdr:row>56</xdr:row>
      <xdr:rowOff>128923</xdr:rowOff>
    </xdr:to>
    <xdr:cxnSp macro="">
      <xdr:nvCxnSpPr>
        <xdr:cNvPr id="343" name="直線コネクタ 342"/>
        <xdr:cNvCxnSpPr/>
      </xdr:nvCxnSpPr>
      <xdr:spPr>
        <a:xfrm flipV="1">
          <a:off x="7861300" y="9698097"/>
          <a:ext cx="889000" cy="32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54</xdr:row>
      <xdr:rowOff>84589</xdr:rowOff>
    </xdr:from>
    <xdr:to>
      <xdr:col>12</xdr:col>
      <xdr:colOff>561975</xdr:colOff>
      <xdr:row>55</xdr:row>
      <xdr:rowOff>14739</xdr:rowOff>
    </xdr:to>
    <xdr:sp macro="" textlink="">
      <xdr:nvSpPr>
        <xdr:cNvPr id="344" name="フローチャート : 判断 343"/>
        <xdr:cNvSpPr/>
      </xdr:nvSpPr>
      <xdr:spPr>
        <a:xfrm>
          <a:off x="8699500" y="93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53</xdr:row>
      <xdr:rowOff>31266</xdr:rowOff>
    </xdr:from>
    <xdr:ext cx="534377" cy="259045"/>
    <xdr:sp macro="" textlink="">
      <xdr:nvSpPr>
        <xdr:cNvPr id="345" name="テキスト ボックス 344"/>
        <xdr:cNvSpPr txBox="1"/>
      </xdr:nvSpPr>
      <xdr:spPr>
        <a:xfrm>
          <a:off x="8483111" y="911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75,396</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128923</xdr:rowOff>
    </xdr:from>
    <xdr:to>
      <xdr:col>11</xdr:col>
      <xdr:colOff>307975</xdr:colOff>
      <xdr:row>56</xdr:row>
      <xdr:rowOff>141670</xdr:rowOff>
    </xdr:to>
    <xdr:cxnSp macro="">
      <xdr:nvCxnSpPr>
        <xdr:cNvPr id="346" name="直線コネクタ 345"/>
        <xdr:cNvCxnSpPr/>
      </xdr:nvCxnSpPr>
      <xdr:spPr>
        <a:xfrm flipV="1">
          <a:off x="6972300" y="9730123"/>
          <a:ext cx="889000" cy="1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30618</xdr:rowOff>
    </xdr:from>
    <xdr:to>
      <xdr:col>11</xdr:col>
      <xdr:colOff>358775</xdr:colOff>
      <xdr:row>55</xdr:row>
      <xdr:rowOff>132218</xdr:rowOff>
    </xdr:to>
    <xdr:sp macro="" textlink="">
      <xdr:nvSpPr>
        <xdr:cNvPr id="347" name="フローチャート : 判断 346"/>
        <xdr:cNvSpPr/>
      </xdr:nvSpPr>
      <xdr:spPr>
        <a:xfrm>
          <a:off x="7810500" y="94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53</xdr:row>
      <xdr:rowOff>148745</xdr:rowOff>
    </xdr:from>
    <xdr:ext cx="534377" cy="259045"/>
    <xdr:sp macro="" textlink="">
      <xdr:nvSpPr>
        <xdr:cNvPr id="348" name="テキスト ボックス 347"/>
        <xdr:cNvSpPr txBox="1"/>
      </xdr:nvSpPr>
      <xdr:spPr>
        <a:xfrm>
          <a:off x="7594111" y="923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64,604</a:t>
          </a:r>
          <a:endParaRPr kumimoji="1" lang="ja-JP" altLang="en-US" sz="1000" b="1">
            <a:solidFill>
              <a:srgbClr val="000080"/>
            </a:solidFill>
            <a:latin typeface="ＭＳ Ｐゴシック"/>
          </a:endParaRPr>
        </a:p>
      </xdr:txBody>
    </xdr:sp>
    <xdr:clientData/>
  </xdr:oneCellAnchor>
  <xdr:twoCellAnchor>
    <xdr:from>
      <xdr:col>10</xdr:col>
      <xdr:colOff>53975</xdr:colOff>
      <xdr:row>54</xdr:row>
      <xdr:rowOff>157545</xdr:rowOff>
    </xdr:from>
    <xdr:to>
      <xdr:col>10</xdr:col>
      <xdr:colOff>155575</xdr:colOff>
      <xdr:row>55</xdr:row>
      <xdr:rowOff>87695</xdr:rowOff>
    </xdr:to>
    <xdr:sp macro="" textlink="">
      <xdr:nvSpPr>
        <xdr:cNvPr id="349" name="フローチャート : 判断 348"/>
        <xdr:cNvSpPr/>
      </xdr:nvSpPr>
      <xdr:spPr>
        <a:xfrm>
          <a:off x="6921500" y="941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53</xdr:row>
      <xdr:rowOff>104222</xdr:rowOff>
    </xdr:from>
    <xdr:ext cx="534377" cy="259045"/>
    <xdr:sp macro="" textlink="">
      <xdr:nvSpPr>
        <xdr:cNvPr id="350" name="テキスト ボックス 349"/>
        <xdr:cNvSpPr txBox="1"/>
      </xdr:nvSpPr>
      <xdr:spPr>
        <a:xfrm>
          <a:off x="6705111" y="919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68,694</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1" name="テキスト ボックス 35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2" name="テキスト ボックス 35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3" name="テキスト ボックス 35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4" name="テキスト ボックス 35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5" name="テキスト ボックス 35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56</xdr:row>
      <xdr:rowOff>135774</xdr:rowOff>
    </xdr:from>
    <xdr:to>
      <xdr:col>15</xdr:col>
      <xdr:colOff>231775</xdr:colOff>
      <xdr:row>57</xdr:row>
      <xdr:rowOff>65924</xdr:rowOff>
    </xdr:to>
    <xdr:sp macro="" textlink="">
      <xdr:nvSpPr>
        <xdr:cNvPr id="356" name="円/楕円 355"/>
        <xdr:cNvSpPr/>
      </xdr:nvSpPr>
      <xdr:spPr>
        <a:xfrm>
          <a:off x="10426700" y="9736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158651</xdr:rowOff>
    </xdr:from>
    <xdr:ext cx="534377" cy="259045"/>
    <xdr:sp macro="" textlink="">
      <xdr:nvSpPr>
        <xdr:cNvPr id="357" name="普通建設事業費該当値テキスト"/>
        <xdr:cNvSpPr txBox="1"/>
      </xdr:nvSpPr>
      <xdr:spPr>
        <a:xfrm>
          <a:off x="10528300" y="95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39,194</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95105</xdr:rowOff>
    </xdr:from>
    <xdr:to>
      <xdr:col>14</xdr:col>
      <xdr:colOff>79375</xdr:colOff>
      <xdr:row>57</xdr:row>
      <xdr:rowOff>25255</xdr:rowOff>
    </xdr:to>
    <xdr:sp macro="" textlink="">
      <xdr:nvSpPr>
        <xdr:cNvPr id="358" name="円/楕円 357"/>
        <xdr:cNvSpPr/>
      </xdr:nvSpPr>
      <xdr:spPr>
        <a:xfrm>
          <a:off x="9588500" y="969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57</xdr:row>
      <xdr:rowOff>16382</xdr:rowOff>
    </xdr:from>
    <xdr:ext cx="534377" cy="259045"/>
    <xdr:sp macro="" textlink="">
      <xdr:nvSpPr>
        <xdr:cNvPr id="359" name="テキスト ボックス 358"/>
        <xdr:cNvSpPr txBox="1"/>
      </xdr:nvSpPr>
      <xdr:spPr>
        <a:xfrm>
          <a:off x="9359411" y="978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42,930</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46097</xdr:rowOff>
    </xdr:from>
    <xdr:to>
      <xdr:col>12</xdr:col>
      <xdr:colOff>561975</xdr:colOff>
      <xdr:row>56</xdr:row>
      <xdr:rowOff>147697</xdr:rowOff>
    </xdr:to>
    <xdr:sp macro="" textlink="">
      <xdr:nvSpPr>
        <xdr:cNvPr id="360" name="円/楕円 359"/>
        <xdr:cNvSpPr/>
      </xdr:nvSpPr>
      <xdr:spPr>
        <a:xfrm>
          <a:off x="8699500" y="964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56</xdr:row>
      <xdr:rowOff>138824</xdr:rowOff>
    </xdr:from>
    <xdr:ext cx="534377" cy="259045"/>
    <xdr:sp macro="" textlink="">
      <xdr:nvSpPr>
        <xdr:cNvPr id="361" name="テキスト ボックス 360"/>
        <xdr:cNvSpPr txBox="1"/>
      </xdr:nvSpPr>
      <xdr:spPr>
        <a:xfrm>
          <a:off x="8483111" y="97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47,432</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78123</xdr:rowOff>
    </xdr:from>
    <xdr:to>
      <xdr:col>11</xdr:col>
      <xdr:colOff>358775</xdr:colOff>
      <xdr:row>57</xdr:row>
      <xdr:rowOff>8273</xdr:rowOff>
    </xdr:to>
    <xdr:sp macro="" textlink="">
      <xdr:nvSpPr>
        <xdr:cNvPr id="362" name="円/楕円 361"/>
        <xdr:cNvSpPr/>
      </xdr:nvSpPr>
      <xdr:spPr>
        <a:xfrm>
          <a:off x="7810500" y="967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56</xdr:row>
      <xdr:rowOff>170850</xdr:rowOff>
    </xdr:from>
    <xdr:ext cx="534377" cy="259045"/>
    <xdr:sp macro="" textlink="">
      <xdr:nvSpPr>
        <xdr:cNvPr id="363" name="テキスト ボックス 362"/>
        <xdr:cNvSpPr txBox="1"/>
      </xdr:nvSpPr>
      <xdr:spPr>
        <a:xfrm>
          <a:off x="7594111" y="977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44,490</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90870</xdr:rowOff>
    </xdr:from>
    <xdr:to>
      <xdr:col>10</xdr:col>
      <xdr:colOff>155575</xdr:colOff>
      <xdr:row>57</xdr:row>
      <xdr:rowOff>21020</xdr:rowOff>
    </xdr:to>
    <xdr:sp macro="" textlink="">
      <xdr:nvSpPr>
        <xdr:cNvPr id="364" name="円/楕円 363"/>
        <xdr:cNvSpPr/>
      </xdr:nvSpPr>
      <xdr:spPr>
        <a:xfrm>
          <a:off x="6921500" y="969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12147</xdr:rowOff>
    </xdr:from>
    <xdr:ext cx="534377" cy="259045"/>
    <xdr:sp macro="" textlink="">
      <xdr:nvSpPr>
        <xdr:cNvPr id="365" name="テキスト ボックス 364"/>
        <xdr:cNvSpPr txBox="1"/>
      </xdr:nvSpPr>
      <xdr:spPr>
        <a:xfrm>
          <a:off x="6705111" y="978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43,319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6" name="正方形/長方形 36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10</xdr:col>
      <xdr:colOff>244475</xdr:colOff>
      <xdr:row>65</xdr:row>
      <xdr:rowOff>57150</xdr:rowOff>
    </xdr:from>
    <xdr:to>
      <xdr:col>12</xdr:col>
      <xdr:colOff>396875</xdr:colOff>
      <xdr:row>66</xdr:row>
      <xdr:rowOff>139700</xdr:rowOff>
    </xdr:to>
    <xdr:sp macro="" textlink="">
      <xdr:nvSpPr>
        <xdr:cNvPr id="367" name="正方形/長方形 366"/>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66</xdr:row>
      <xdr:rowOff>88900</xdr:rowOff>
    </xdr:from>
    <xdr:to>
      <xdr:col>12</xdr:col>
      <xdr:colOff>396875</xdr:colOff>
      <xdr:row>68</xdr:row>
      <xdr:rowOff>0</xdr:rowOff>
    </xdr:to>
    <xdr:sp macro="" textlink="">
      <xdr:nvSpPr>
        <xdr:cNvPr id="368" name="正方形/長方形 367"/>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12</xdr:col>
      <xdr:colOff>523875</xdr:colOff>
      <xdr:row>65</xdr:row>
      <xdr:rowOff>57150</xdr:rowOff>
    </xdr:from>
    <xdr:to>
      <xdr:col>14</xdr:col>
      <xdr:colOff>676275</xdr:colOff>
      <xdr:row>66</xdr:row>
      <xdr:rowOff>139700</xdr:rowOff>
    </xdr:to>
    <xdr:sp macro="" textlink="">
      <xdr:nvSpPr>
        <xdr:cNvPr id="369" name="正方形/長方形 368"/>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66</xdr:row>
      <xdr:rowOff>88900</xdr:rowOff>
    </xdr:from>
    <xdr:to>
      <xdr:col>14</xdr:col>
      <xdr:colOff>676275</xdr:colOff>
      <xdr:row>68</xdr:row>
      <xdr:rowOff>0</xdr:rowOff>
    </xdr:to>
    <xdr:sp macro="" textlink="">
      <xdr:nvSpPr>
        <xdr:cNvPr id="370" name="正方形/長方形 369"/>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19,874</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1" name="正方形/長方形 37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2" name="テキスト ボックス 37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3" name="直線コネクタ 37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4" name="直線コネクタ 37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5" name="テキスト ボックス 37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76" name="直線コネクタ 37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77" name="テキスト ボックス 376"/>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78" name="直線コネクタ 37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79" name="テキスト ボックス 378"/>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0" name="直線コネクタ 37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1" name="テキスト ボックス 380"/>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2" name="直線コネクタ 38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3" name="テキスト ボックス 382"/>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4" name="直線コネクタ 38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5" name="テキスト ボックス 38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13513</xdr:rowOff>
    </xdr:from>
    <xdr:to>
      <xdr:col>15</xdr:col>
      <xdr:colOff>180340</xdr:colOff>
      <xdr:row>78</xdr:row>
      <xdr:rowOff>128803</xdr:rowOff>
    </xdr:to>
    <xdr:cxnSp macro="">
      <xdr:nvCxnSpPr>
        <xdr:cNvPr id="387" name="直線コネクタ 386"/>
        <xdr:cNvCxnSpPr/>
      </xdr:nvCxnSpPr>
      <xdr:spPr>
        <a:xfrm flipV="1">
          <a:off x="10475595" y="12186463"/>
          <a:ext cx="1270" cy="13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132630</xdr:rowOff>
    </xdr:from>
    <xdr:ext cx="469744" cy="259045"/>
    <xdr:sp macro="" textlink="">
      <xdr:nvSpPr>
        <xdr:cNvPr id="388" name="普通建設事業費 （ うち新規整備　）最小値テキスト"/>
        <xdr:cNvSpPr txBox="1"/>
      </xdr:nvSpPr>
      <xdr:spPr>
        <a:xfrm>
          <a:off x="10528300" y="13505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4,572</a:t>
          </a:r>
          <a:endParaRPr kumimoji="1" lang="ja-JP" altLang="en-US" sz="1000" b="1">
            <a:latin typeface="ＭＳ Ｐゴシック"/>
          </a:endParaRPr>
        </a:p>
      </xdr:txBody>
    </xdr:sp>
    <xdr:clientData/>
  </xdr:oneCellAnchor>
  <xdr:twoCellAnchor>
    <xdr:from>
      <xdr:col>15</xdr:col>
      <xdr:colOff>92075</xdr:colOff>
      <xdr:row>78</xdr:row>
      <xdr:rowOff>128803</xdr:rowOff>
    </xdr:from>
    <xdr:to>
      <xdr:col>15</xdr:col>
      <xdr:colOff>269875</xdr:colOff>
      <xdr:row>78</xdr:row>
      <xdr:rowOff>128803</xdr:rowOff>
    </xdr:to>
    <xdr:cxnSp macro="">
      <xdr:nvCxnSpPr>
        <xdr:cNvPr id="389" name="直線コネクタ 388"/>
        <xdr:cNvCxnSpPr/>
      </xdr:nvCxnSpPr>
      <xdr:spPr>
        <a:xfrm>
          <a:off x="10388600" y="13501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131640</xdr:rowOff>
    </xdr:from>
    <xdr:ext cx="534377" cy="259045"/>
    <xdr:sp macro="" textlink="">
      <xdr:nvSpPr>
        <xdr:cNvPr id="390" name="普通建設事業費 （ うち新規整備　）最大値テキスト"/>
        <xdr:cNvSpPr txBox="1"/>
      </xdr:nvSpPr>
      <xdr:spPr>
        <a:xfrm>
          <a:off x="10528300" y="1196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73,624</a:t>
          </a:r>
          <a:endParaRPr kumimoji="1" lang="ja-JP" altLang="en-US" sz="1000" b="1">
            <a:latin typeface="ＭＳ Ｐゴシック"/>
          </a:endParaRPr>
        </a:p>
      </xdr:txBody>
    </xdr:sp>
    <xdr:clientData/>
  </xdr:oneCellAnchor>
  <xdr:twoCellAnchor>
    <xdr:from>
      <xdr:col>15</xdr:col>
      <xdr:colOff>92075</xdr:colOff>
      <xdr:row>71</xdr:row>
      <xdr:rowOff>13513</xdr:rowOff>
    </xdr:from>
    <xdr:to>
      <xdr:col>15</xdr:col>
      <xdr:colOff>269875</xdr:colOff>
      <xdr:row>71</xdr:row>
      <xdr:rowOff>13513</xdr:rowOff>
    </xdr:to>
    <xdr:cxnSp macro="">
      <xdr:nvCxnSpPr>
        <xdr:cNvPr id="391" name="直線コネクタ 390"/>
        <xdr:cNvCxnSpPr/>
      </xdr:nvCxnSpPr>
      <xdr:spPr>
        <a:xfrm>
          <a:off x="10388600" y="12186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76</xdr:row>
      <xdr:rowOff>165779</xdr:rowOff>
    </xdr:from>
    <xdr:to>
      <xdr:col>15</xdr:col>
      <xdr:colOff>180975</xdr:colOff>
      <xdr:row>77</xdr:row>
      <xdr:rowOff>17094</xdr:rowOff>
    </xdr:to>
    <xdr:cxnSp macro="">
      <xdr:nvCxnSpPr>
        <xdr:cNvPr id="392" name="直線コネクタ 391"/>
        <xdr:cNvCxnSpPr/>
      </xdr:nvCxnSpPr>
      <xdr:spPr>
        <a:xfrm>
          <a:off x="9639300" y="13195979"/>
          <a:ext cx="838200" cy="2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74413</xdr:rowOff>
    </xdr:from>
    <xdr:ext cx="534377" cy="259045"/>
    <xdr:sp macro="" textlink="">
      <xdr:nvSpPr>
        <xdr:cNvPr id="393" name="普通建設事業費 （ うち新規整備　）平均値テキスト"/>
        <xdr:cNvSpPr txBox="1"/>
      </xdr:nvSpPr>
      <xdr:spPr>
        <a:xfrm>
          <a:off x="10528300" y="13276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12,628</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95986</xdr:rowOff>
    </xdr:from>
    <xdr:to>
      <xdr:col>15</xdr:col>
      <xdr:colOff>231775</xdr:colOff>
      <xdr:row>78</xdr:row>
      <xdr:rowOff>26136</xdr:rowOff>
    </xdr:to>
    <xdr:sp macro="" textlink="">
      <xdr:nvSpPr>
        <xdr:cNvPr id="394" name="フローチャート : 判断 393"/>
        <xdr:cNvSpPr/>
      </xdr:nvSpPr>
      <xdr:spPr>
        <a:xfrm>
          <a:off x="104267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75</xdr:row>
      <xdr:rowOff>68669</xdr:rowOff>
    </xdr:from>
    <xdr:to>
      <xdr:col>14</xdr:col>
      <xdr:colOff>79375</xdr:colOff>
      <xdr:row>75</xdr:row>
      <xdr:rowOff>170269</xdr:rowOff>
    </xdr:to>
    <xdr:sp macro="" textlink="">
      <xdr:nvSpPr>
        <xdr:cNvPr id="395" name="フローチャート : 判断 394"/>
        <xdr:cNvSpPr/>
      </xdr:nvSpPr>
      <xdr:spPr>
        <a:xfrm>
          <a:off x="9588500" y="12927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74</xdr:row>
      <xdr:rowOff>15346</xdr:rowOff>
    </xdr:from>
    <xdr:ext cx="534377" cy="259045"/>
    <xdr:sp macro="" textlink="">
      <xdr:nvSpPr>
        <xdr:cNvPr id="396" name="テキスト ボックス 395"/>
        <xdr:cNvSpPr txBox="1"/>
      </xdr:nvSpPr>
      <xdr:spPr>
        <a:xfrm>
          <a:off x="9359411" y="1270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32,062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397" name="テキスト ボックス 39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398" name="テキスト ボックス 39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399" name="テキスト ボックス 39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0" name="テキスト ボックス 39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01" name="テキスト ボックス 40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76</xdr:row>
      <xdr:rowOff>137744</xdr:rowOff>
    </xdr:from>
    <xdr:to>
      <xdr:col>15</xdr:col>
      <xdr:colOff>231775</xdr:colOff>
      <xdr:row>77</xdr:row>
      <xdr:rowOff>67894</xdr:rowOff>
    </xdr:to>
    <xdr:sp macro="" textlink="">
      <xdr:nvSpPr>
        <xdr:cNvPr id="402" name="円/楕円 401"/>
        <xdr:cNvSpPr/>
      </xdr:nvSpPr>
      <xdr:spPr>
        <a:xfrm>
          <a:off x="10426700" y="1316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75</xdr:row>
      <xdr:rowOff>160621</xdr:rowOff>
    </xdr:from>
    <xdr:ext cx="534377" cy="259045"/>
    <xdr:sp macro="" textlink="">
      <xdr:nvSpPr>
        <xdr:cNvPr id="403" name="普通建設事業費 （ うち新規整備　）該当値テキスト"/>
        <xdr:cNvSpPr txBox="1"/>
      </xdr:nvSpPr>
      <xdr:spPr>
        <a:xfrm>
          <a:off x="10528300" y="1301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19,436</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114979</xdr:rowOff>
    </xdr:from>
    <xdr:to>
      <xdr:col>14</xdr:col>
      <xdr:colOff>79375</xdr:colOff>
      <xdr:row>77</xdr:row>
      <xdr:rowOff>45129</xdr:rowOff>
    </xdr:to>
    <xdr:sp macro="" textlink="">
      <xdr:nvSpPr>
        <xdr:cNvPr id="404" name="円/楕円 403"/>
        <xdr:cNvSpPr/>
      </xdr:nvSpPr>
      <xdr:spPr>
        <a:xfrm>
          <a:off x="9588500" y="1314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77</xdr:row>
      <xdr:rowOff>36256</xdr:rowOff>
    </xdr:from>
    <xdr:ext cx="534377" cy="259045"/>
    <xdr:sp macro="" textlink="">
      <xdr:nvSpPr>
        <xdr:cNvPr id="405" name="テキスト ボックス 404"/>
        <xdr:cNvSpPr txBox="1"/>
      </xdr:nvSpPr>
      <xdr:spPr>
        <a:xfrm>
          <a:off x="9359411" y="13237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20,631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06" name="正方形/長方形 40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10</xdr:col>
      <xdr:colOff>244475</xdr:colOff>
      <xdr:row>85</xdr:row>
      <xdr:rowOff>57150</xdr:rowOff>
    </xdr:from>
    <xdr:to>
      <xdr:col>12</xdr:col>
      <xdr:colOff>396875</xdr:colOff>
      <xdr:row>86</xdr:row>
      <xdr:rowOff>139700</xdr:rowOff>
    </xdr:to>
    <xdr:sp macro="" textlink="">
      <xdr:nvSpPr>
        <xdr:cNvPr id="407" name="正方形/長方形 406"/>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86</xdr:row>
      <xdr:rowOff>88900</xdr:rowOff>
    </xdr:from>
    <xdr:to>
      <xdr:col>12</xdr:col>
      <xdr:colOff>396875</xdr:colOff>
      <xdr:row>88</xdr:row>
      <xdr:rowOff>0</xdr:rowOff>
    </xdr:to>
    <xdr:sp macro="" textlink="">
      <xdr:nvSpPr>
        <xdr:cNvPr id="408" name="正方形/長方形 407"/>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14/19</a:t>
          </a:r>
          <a:endParaRPr kumimoji="1" lang="ja-JP" altLang="en-US" sz="1200" b="1" i="1">
            <a:solidFill>
              <a:srgbClr val="4080FF"/>
            </a:solidFill>
            <a:latin typeface="ＭＳ Ｐゴシック"/>
          </a:endParaRPr>
        </a:p>
      </xdr:txBody>
    </xdr:sp>
    <xdr:clientData/>
  </xdr:twoCellAnchor>
  <xdr:twoCellAnchor>
    <xdr:from>
      <xdr:col>12</xdr:col>
      <xdr:colOff>523875</xdr:colOff>
      <xdr:row>85</xdr:row>
      <xdr:rowOff>57150</xdr:rowOff>
    </xdr:from>
    <xdr:to>
      <xdr:col>14</xdr:col>
      <xdr:colOff>676275</xdr:colOff>
      <xdr:row>86</xdr:row>
      <xdr:rowOff>139700</xdr:rowOff>
    </xdr:to>
    <xdr:sp macro="" textlink="">
      <xdr:nvSpPr>
        <xdr:cNvPr id="409" name="正方形/長方形 408"/>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86</xdr:row>
      <xdr:rowOff>88900</xdr:rowOff>
    </xdr:from>
    <xdr:to>
      <xdr:col>14</xdr:col>
      <xdr:colOff>676275</xdr:colOff>
      <xdr:row>88</xdr:row>
      <xdr:rowOff>0</xdr:rowOff>
    </xdr:to>
    <xdr:sp macro="" textlink="">
      <xdr:nvSpPr>
        <xdr:cNvPr id="410" name="正方形/長方形 409"/>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15,574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11" name="正方形/長方形 41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12" name="テキスト ボックス 41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13" name="直線コネクタ 41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14" name="直線コネクタ 413"/>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15" name="テキスト ボックス 414"/>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16" name="直線コネクタ 415"/>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17" name="テキスト ボックス 416"/>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18" name="直線コネクタ 417"/>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19" name="テキスト ボックス 418"/>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20" name="直線コネクタ 419"/>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21" name="テキスト ボックス 420"/>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22" name="直線コネクタ 421"/>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23" name="テキスト ボックス 422"/>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24" name="直線コネクタ 423"/>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89</xdr:row>
      <xdr:rowOff>38298</xdr:rowOff>
    </xdr:from>
    <xdr:ext cx="531299" cy="259045"/>
    <xdr:sp macro="" textlink="">
      <xdr:nvSpPr>
        <xdr:cNvPr id="425" name="テキスト ボックス 424"/>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26" name="直線コネクタ 42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87</xdr:row>
      <xdr:rowOff>54627</xdr:rowOff>
    </xdr:from>
    <xdr:ext cx="531299" cy="259045"/>
    <xdr:sp macro="" textlink="">
      <xdr:nvSpPr>
        <xdr:cNvPr id="427" name="テキスト ボックス 426"/>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28"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151423</xdr:rowOff>
    </xdr:from>
    <xdr:to>
      <xdr:col>15</xdr:col>
      <xdr:colOff>180340</xdr:colOff>
      <xdr:row>98</xdr:row>
      <xdr:rowOff>94666</xdr:rowOff>
    </xdr:to>
    <xdr:cxnSp macro="">
      <xdr:nvCxnSpPr>
        <xdr:cNvPr id="429" name="直線コネクタ 428"/>
        <xdr:cNvCxnSpPr/>
      </xdr:nvCxnSpPr>
      <xdr:spPr>
        <a:xfrm flipV="1">
          <a:off x="10475595" y="15581923"/>
          <a:ext cx="1270" cy="1314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98493</xdr:rowOff>
    </xdr:from>
    <xdr:ext cx="469744" cy="259045"/>
    <xdr:sp macro="" textlink="">
      <xdr:nvSpPr>
        <xdr:cNvPr id="430" name="普通建設事業費 （ うち更新整備　）最小値テキスト"/>
        <xdr:cNvSpPr txBox="1"/>
      </xdr:nvSpPr>
      <xdr:spPr>
        <a:xfrm>
          <a:off x="10528300" y="16900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5,379</a:t>
          </a:r>
          <a:endParaRPr kumimoji="1" lang="ja-JP" altLang="en-US" sz="1000" b="1">
            <a:latin typeface="ＭＳ Ｐゴシック"/>
          </a:endParaRPr>
        </a:p>
      </xdr:txBody>
    </xdr:sp>
    <xdr:clientData/>
  </xdr:oneCellAnchor>
  <xdr:twoCellAnchor>
    <xdr:from>
      <xdr:col>15</xdr:col>
      <xdr:colOff>92075</xdr:colOff>
      <xdr:row>98</xdr:row>
      <xdr:rowOff>94666</xdr:rowOff>
    </xdr:from>
    <xdr:to>
      <xdr:col>15</xdr:col>
      <xdr:colOff>269875</xdr:colOff>
      <xdr:row>98</xdr:row>
      <xdr:rowOff>94666</xdr:rowOff>
    </xdr:to>
    <xdr:cxnSp macro="">
      <xdr:nvCxnSpPr>
        <xdr:cNvPr id="431" name="直線コネクタ 430"/>
        <xdr:cNvCxnSpPr/>
      </xdr:nvCxnSpPr>
      <xdr:spPr>
        <a:xfrm>
          <a:off x="10388600" y="16896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98100</xdr:rowOff>
    </xdr:from>
    <xdr:ext cx="534377" cy="259045"/>
    <xdr:sp macro="" textlink="">
      <xdr:nvSpPr>
        <xdr:cNvPr id="432" name="普通建設事業費 （ うち更新整備　）最大値テキスト"/>
        <xdr:cNvSpPr txBox="1"/>
      </xdr:nvSpPr>
      <xdr:spPr>
        <a:xfrm>
          <a:off x="10528300" y="153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45,641</a:t>
          </a:r>
          <a:endParaRPr kumimoji="1" lang="ja-JP" altLang="en-US" sz="1000" b="1">
            <a:latin typeface="ＭＳ Ｐゴシック"/>
          </a:endParaRPr>
        </a:p>
      </xdr:txBody>
    </xdr:sp>
    <xdr:clientData/>
  </xdr:oneCellAnchor>
  <xdr:twoCellAnchor>
    <xdr:from>
      <xdr:col>15</xdr:col>
      <xdr:colOff>92075</xdr:colOff>
      <xdr:row>90</xdr:row>
      <xdr:rowOff>151423</xdr:rowOff>
    </xdr:from>
    <xdr:to>
      <xdr:col>15</xdr:col>
      <xdr:colOff>269875</xdr:colOff>
      <xdr:row>90</xdr:row>
      <xdr:rowOff>151423</xdr:rowOff>
    </xdr:to>
    <xdr:cxnSp macro="">
      <xdr:nvCxnSpPr>
        <xdr:cNvPr id="433" name="直線コネクタ 432"/>
        <xdr:cNvCxnSpPr/>
      </xdr:nvCxnSpPr>
      <xdr:spPr>
        <a:xfrm>
          <a:off x="10388600" y="155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132059</xdr:rowOff>
    </xdr:from>
    <xdr:to>
      <xdr:col>15</xdr:col>
      <xdr:colOff>180975</xdr:colOff>
      <xdr:row>97</xdr:row>
      <xdr:rowOff>155375</xdr:rowOff>
    </xdr:to>
    <xdr:cxnSp macro="">
      <xdr:nvCxnSpPr>
        <xdr:cNvPr id="434" name="直線コネクタ 433"/>
        <xdr:cNvCxnSpPr/>
      </xdr:nvCxnSpPr>
      <xdr:spPr>
        <a:xfrm>
          <a:off x="9639300" y="16762709"/>
          <a:ext cx="8382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28174</xdr:rowOff>
    </xdr:from>
    <xdr:ext cx="534377" cy="259045"/>
    <xdr:sp macro="" textlink="">
      <xdr:nvSpPr>
        <xdr:cNvPr id="435" name="普通建設事業費 （ うち更新整備　）平均値テキスト"/>
        <xdr:cNvSpPr txBox="1"/>
      </xdr:nvSpPr>
      <xdr:spPr>
        <a:xfrm>
          <a:off x="10528300" y="16487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11,810</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5297</xdr:rowOff>
    </xdr:from>
    <xdr:to>
      <xdr:col>15</xdr:col>
      <xdr:colOff>231775</xdr:colOff>
      <xdr:row>97</xdr:row>
      <xdr:rowOff>106897</xdr:rowOff>
    </xdr:to>
    <xdr:sp macro="" textlink="">
      <xdr:nvSpPr>
        <xdr:cNvPr id="436" name="フローチャート : 判断 435"/>
        <xdr:cNvSpPr/>
      </xdr:nvSpPr>
      <xdr:spPr>
        <a:xfrm>
          <a:off x="10426700" y="1663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95</xdr:row>
      <xdr:rowOff>80114</xdr:rowOff>
    </xdr:from>
    <xdr:to>
      <xdr:col>14</xdr:col>
      <xdr:colOff>79375</xdr:colOff>
      <xdr:row>96</xdr:row>
      <xdr:rowOff>10264</xdr:rowOff>
    </xdr:to>
    <xdr:sp macro="" textlink="">
      <xdr:nvSpPr>
        <xdr:cNvPr id="437" name="フローチャート : 判断 436"/>
        <xdr:cNvSpPr/>
      </xdr:nvSpPr>
      <xdr:spPr>
        <a:xfrm>
          <a:off x="9588500" y="1636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94</xdr:row>
      <xdr:rowOff>26791</xdr:rowOff>
    </xdr:from>
    <xdr:ext cx="534377" cy="259045"/>
    <xdr:sp macro="" textlink="">
      <xdr:nvSpPr>
        <xdr:cNvPr id="438" name="テキスト ボックス 437"/>
        <xdr:cNvSpPr txBox="1"/>
      </xdr:nvSpPr>
      <xdr:spPr>
        <a:xfrm>
          <a:off x="9359411" y="1614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20,019</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39" name="テキスト ボックス 43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0" name="テキスト ボックス 43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1" name="テキスト ボックス 44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2" name="テキスト ボックス 44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43" name="テキスト ボックス 44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97</xdr:row>
      <xdr:rowOff>104575</xdr:rowOff>
    </xdr:from>
    <xdr:to>
      <xdr:col>15</xdr:col>
      <xdr:colOff>231775</xdr:colOff>
      <xdr:row>98</xdr:row>
      <xdr:rowOff>34725</xdr:rowOff>
    </xdr:to>
    <xdr:sp macro="" textlink="">
      <xdr:nvSpPr>
        <xdr:cNvPr id="444" name="円/楕円 443"/>
        <xdr:cNvSpPr/>
      </xdr:nvSpPr>
      <xdr:spPr>
        <a:xfrm>
          <a:off x="10426700" y="1673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19502</xdr:rowOff>
    </xdr:from>
    <xdr:ext cx="469744" cy="259045"/>
    <xdr:sp macro="" textlink="">
      <xdr:nvSpPr>
        <xdr:cNvPr id="445" name="普通建設事業費 （ うち更新整備　）該当値テキスト"/>
        <xdr:cNvSpPr txBox="1"/>
      </xdr:nvSpPr>
      <xdr:spPr>
        <a:xfrm>
          <a:off x="10528300" y="1665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8,770</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81259</xdr:rowOff>
    </xdr:from>
    <xdr:to>
      <xdr:col>14</xdr:col>
      <xdr:colOff>79375</xdr:colOff>
      <xdr:row>98</xdr:row>
      <xdr:rowOff>11409</xdr:rowOff>
    </xdr:to>
    <xdr:sp macro="" textlink="">
      <xdr:nvSpPr>
        <xdr:cNvPr id="446" name="円/楕円 445"/>
        <xdr:cNvSpPr/>
      </xdr:nvSpPr>
      <xdr:spPr>
        <a:xfrm>
          <a:off x="9588500" y="1671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98</xdr:row>
      <xdr:rowOff>2536</xdr:rowOff>
    </xdr:from>
    <xdr:ext cx="469744" cy="259045"/>
    <xdr:sp macro="" textlink="">
      <xdr:nvSpPr>
        <xdr:cNvPr id="447" name="テキスト ボックス 446"/>
        <xdr:cNvSpPr txBox="1"/>
      </xdr:nvSpPr>
      <xdr:spPr>
        <a:xfrm>
          <a:off x="9391727" y="16804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9,484</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48" name="正方形/長方形 44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581025</xdr:colOff>
      <xdr:row>25</xdr:row>
      <xdr:rowOff>57150</xdr:rowOff>
    </xdr:from>
    <xdr:to>
      <xdr:col>21</xdr:col>
      <xdr:colOff>47625</xdr:colOff>
      <xdr:row>26</xdr:row>
      <xdr:rowOff>139700</xdr:rowOff>
    </xdr:to>
    <xdr:sp macro="" textlink="">
      <xdr:nvSpPr>
        <xdr:cNvPr id="449" name="正方形/長方形 448"/>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26</xdr:row>
      <xdr:rowOff>88900</xdr:rowOff>
    </xdr:from>
    <xdr:to>
      <xdr:col>21</xdr:col>
      <xdr:colOff>47625</xdr:colOff>
      <xdr:row>28</xdr:row>
      <xdr:rowOff>0</xdr:rowOff>
    </xdr:to>
    <xdr:sp macro="" textlink="">
      <xdr:nvSpPr>
        <xdr:cNvPr id="450" name="正方形/長方形 449"/>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a:t>
          </a:r>
          <a:endParaRPr kumimoji="1" lang="ja-JP" altLang="en-US" sz="1200" b="1" i="1">
            <a:solidFill>
              <a:srgbClr val="4080FF"/>
            </a:solidFill>
            <a:latin typeface="ＭＳ Ｐゴシック"/>
          </a:endParaRPr>
        </a:p>
      </xdr:txBody>
    </xdr:sp>
    <xdr:clientData/>
  </xdr:twoCellAnchor>
  <xdr:twoCellAnchor>
    <xdr:from>
      <xdr:col>21</xdr:col>
      <xdr:colOff>174625</xdr:colOff>
      <xdr:row>25</xdr:row>
      <xdr:rowOff>57150</xdr:rowOff>
    </xdr:from>
    <xdr:to>
      <xdr:col>23</xdr:col>
      <xdr:colOff>327025</xdr:colOff>
      <xdr:row>26</xdr:row>
      <xdr:rowOff>139700</xdr:rowOff>
    </xdr:to>
    <xdr:sp macro="" textlink="">
      <xdr:nvSpPr>
        <xdr:cNvPr id="451" name="正方形/長方形 450"/>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26</xdr:row>
      <xdr:rowOff>88900</xdr:rowOff>
    </xdr:from>
    <xdr:to>
      <xdr:col>23</xdr:col>
      <xdr:colOff>327025</xdr:colOff>
      <xdr:row>28</xdr:row>
      <xdr:rowOff>0</xdr:rowOff>
    </xdr:to>
    <xdr:sp macro="" textlink="">
      <xdr:nvSpPr>
        <xdr:cNvPr id="452" name="正方形/長方形 451"/>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53" name="正方形/長方形 45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54" name="テキスト ボックス 45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55" name="直線コネクタ 45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56" name="直線コネクタ 45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57" name="テキスト ボックス 45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58" name="直線コネクタ 45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59" name="テキスト ボックス 458"/>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60" name="直線コネクタ 45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61" name="テキスト ボックス 460"/>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62" name="直線コネクタ 46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63" name="テキスト ボックス 462"/>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64" name="直線コネクタ 46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65" name="テキスト ボックス 464"/>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6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149164</xdr:rowOff>
    </xdr:from>
    <xdr:to>
      <xdr:col>23</xdr:col>
      <xdr:colOff>516889</xdr:colOff>
      <xdr:row>38</xdr:row>
      <xdr:rowOff>139037</xdr:rowOff>
    </xdr:to>
    <xdr:cxnSp macro="">
      <xdr:nvCxnSpPr>
        <xdr:cNvPr id="467" name="直線コネクタ 466"/>
        <xdr:cNvCxnSpPr/>
      </xdr:nvCxnSpPr>
      <xdr:spPr>
        <a:xfrm flipV="1">
          <a:off x="16317595" y="5292664"/>
          <a:ext cx="1269" cy="1361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142864</xdr:rowOff>
    </xdr:from>
    <xdr:ext cx="313932" cy="259045"/>
    <xdr:sp macro="" textlink="">
      <xdr:nvSpPr>
        <xdr:cNvPr id="468" name="災害復旧事業費最小値テキスト"/>
        <xdr:cNvSpPr txBox="1"/>
      </xdr:nvSpPr>
      <xdr:spPr>
        <a:xfrm>
          <a:off x="16370300" y="6657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23</xdr:col>
      <xdr:colOff>428625</xdr:colOff>
      <xdr:row>38</xdr:row>
      <xdr:rowOff>139037</xdr:rowOff>
    </xdr:from>
    <xdr:to>
      <xdr:col>23</xdr:col>
      <xdr:colOff>606425</xdr:colOff>
      <xdr:row>38</xdr:row>
      <xdr:rowOff>139037</xdr:rowOff>
    </xdr:to>
    <xdr:cxnSp macro="">
      <xdr:nvCxnSpPr>
        <xdr:cNvPr id="469" name="直線コネクタ 468"/>
        <xdr:cNvCxnSpPr/>
      </xdr:nvCxnSpPr>
      <xdr:spPr>
        <a:xfrm>
          <a:off x="16230600" y="6654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95841</xdr:rowOff>
    </xdr:from>
    <xdr:ext cx="534377" cy="259045"/>
    <xdr:sp macro="" textlink="">
      <xdr:nvSpPr>
        <xdr:cNvPr id="470" name="災害復旧事業費最大値テキスト"/>
        <xdr:cNvSpPr txBox="1"/>
      </xdr:nvSpPr>
      <xdr:spPr>
        <a:xfrm>
          <a:off x="16370300" y="506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59,586</a:t>
          </a:r>
          <a:endParaRPr kumimoji="1" lang="ja-JP" altLang="en-US" sz="1000" b="1">
            <a:latin typeface="ＭＳ Ｐゴシック"/>
          </a:endParaRPr>
        </a:p>
      </xdr:txBody>
    </xdr:sp>
    <xdr:clientData/>
  </xdr:oneCellAnchor>
  <xdr:twoCellAnchor>
    <xdr:from>
      <xdr:col>23</xdr:col>
      <xdr:colOff>428625</xdr:colOff>
      <xdr:row>30</xdr:row>
      <xdr:rowOff>149164</xdr:rowOff>
    </xdr:from>
    <xdr:to>
      <xdr:col>23</xdr:col>
      <xdr:colOff>606425</xdr:colOff>
      <xdr:row>30</xdr:row>
      <xdr:rowOff>149164</xdr:rowOff>
    </xdr:to>
    <xdr:cxnSp macro="">
      <xdr:nvCxnSpPr>
        <xdr:cNvPr id="471" name="直線コネクタ 470"/>
        <xdr:cNvCxnSpPr/>
      </xdr:nvCxnSpPr>
      <xdr:spPr>
        <a:xfrm>
          <a:off x="16230600" y="5292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114463</xdr:rowOff>
    </xdr:from>
    <xdr:to>
      <xdr:col>23</xdr:col>
      <xdr:colOff>517525</xdr:colOff>
      <xdr:row>38</xdr:row>
      <xdr:rowOff>135334</xdr:rowOff>
    </xdr:to>
    <xdr:cxnSp macro="">
      <xdr:nvCxnSpPr>
        <xdr:cNvPr id="472" name="直線コネクタ 471"/>
        <xdr:cNvCxnSpPr/>
      </xdr:nvCxnSpPr>
      <xdr:spPr>
        <a:xfrm>
          <a:off x="15481300" y="6629563"/>
          <a:ext cx="838200" cy="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25069</xdr:rowOff>
    </xdr:from>
    <xdr:ext cx="469744" cy="259045"/>
    <xdr:sp macro="" textlink="">
      <xdr:nvSpPr>
        <xdr:cNvPr id="473" name="災害復旧事業費平均値テキスト"/>
        <xdr:cNvSpPr txBox="1"/>
      </xdr:nvSpPr>
      <xdr:spPr>
        <a:xfrm>
          <a:off x="16370300" y="636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3,793</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2192</xdr:rowOff>
    </xdr:from>
    <xdr:to>
      <xdr:col>23</xdr:col>
      <xdr:colOff>568325</xdr:colOff>
      <xdr:row>38</xdr:row>
      <xdr:rowOff>103792</xdr:rowOff>
    </xdr:to>
    <xdr:sp macro="" textlink="">
      <xdr:nvSpPr>
        <xdr:cNvPr id="474" name="フローチャート : 判断 473"/>
        <xdr:cNvSpPr/>
      </xdr:nvSpPr>
      <xdr:spPr>
        <a:xfrm>
          <a:off x="16268700" y="651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110417</xdr:rowOff>
    </xdr:from>
    <xdr:to>
      <xdr:col>22</xdr:col>
      <xdr:colOff>365125</xdr:colOff>
      <xdr:row>38</xdr:row>
      <xdr:rowOff>114463</xdr:rowOff>
    </xdr:to>
    <xdr:cxnSp macro="">
      <xdr:nvCxnSpPr>
        <xdr:cNvPr id="475" name="直線コネクタ 474"/>
        <xdr:cNvCxnSpPr/>
      </xdr:nvCxnSpPr>
      <xdr:spPr>
        <a:xfrm>
          <a:off x="14592300" y="6625517"/>
          <a:ext cx="889000" cy="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89951</xdr:rowOff>
    </xdr:from>
    <xdr:to>
      <xdr:col>22</xdr:col>
      <xdr:colOff>415925</xdr:colOff>
      <xdr:row>38</xdr:row>
      <xdr:rowOff>20101</xdr:rowOff>
    </xdr:to>
    <xdr:sp macro="" textlink="">
      <xdr:nvSpPr>
        <xdr:cNvPr id="476" name="フローチャート : 判断 475"/>
        <xdr:cNvSpPr/>
      </xdr:nvSpPr>
      <xdr:spPr>
        <a:xfrm>
          <a:off x="15430500" y="643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36</xdr:row>
      <xdr:rowOff>36628</xdr:rowOff>
    </xdr:from>
    <xdr:ext cx="469744" cy="259045"/>
    <xdr:sp macro="" textlink="">
      <xdr:nvSpPr>
        <xdr:cNvPr id="477" name="テキスト ボックス 476"/>
        <xdr:cNvSpPr txBox="1"/>
      </xdr:nvSpPr>
      <xdr:spPr>
        <a:xfrm>
          <a:off x="15233727" y="620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7,454</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89865</xdr:rowOff>
    </xdr:from>
    <xdr:to>
      <xdr:col>21</xdr:col>
      <xdr:colOff>161925</xdr:colOff>
      <xdr:row>38</xdr:row>
      <xdr:rowOff>110417</xdr:rowOff>
    </xdr:to>
    <xdr:cxnSp macro="">
      <xdr:nvCxnSpPr>
        <xdr:cNvPr id="478" name="直線コネクタ 477"/>
        <xdr:cNvCxnSpPr/>
      </xdr:nvCxnSpPr>
      <xdr:spPr>
        <a:xfrm>
          <a:off x="13703300" y="6604965"/>
          <a:ext cx="889000" cy="2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98616</xdr:rowOff>
    </xdr:from>
    <xdr:to>
      <xdr:col>21</xdr:col>
      <xdr:colOff>212725</xdr:colOff>
      <xdr:row>38</xdr:row>
      <xdr:rowOff>28766</xdr:rowOff>
    </xdr:to>
    <xdr:sp macro="" textlink="">
      <xdr:nvSpPr>
        <xdr:cNvPr id="479" name="フローチャート : 判断 478"/>
        <xdr:cNvSpPr/>
      </xdr:nvSpPr>
      <xdr:spPr>
        <a:xfrm>
          <a:off x="14541500" y="644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45293</xdr:rowOff>
    </xdr:from>
    <xdr:ext cx="469744" cy="259045"/>
    <xdr:sp macro="" textlink="">
      <xdr:nvSpPr>
        <xdr:cNvPr id="480" name="テキスト ボックス 479"/>
        <xdr:cNvSpPr txBox="1"/>
      </xdr:nvSpPr>
      <xdr:spPr>
        <a:xfrm>
          <a:off x="14357427" y="621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7,075</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72537</xdr:rowOff>
    </xdr:from>
    <xdr:to>
      <xdr:col>19</xdr:col>
      <xdr:colOff>644525</xdr:colOff>
      <xdr:row>38</xdr:row>
      <xdr:rowOff>89865</xdr:rowOff>
    </xdr:to>
    <xdr:cxnSp macro="">
      <xdr:nvCxnSpPr>
        <xdr:cNvPr id="481" name="直線コネクタ 480"/>
        <xdr:cNvCxnSpPr/>
      </xdr:nvCxnSpPr>
      <xdr:spPr>
        <a:xfrm>
          <a:off x="12814300" y="6587637"/>
          <a:ext cx="8890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103027</xdr:rowOff>
    </xdr:from>
    <xdr:to>
      <xdr:col>20</xdr:col>
      <xdr:colOff>9525</xdr:colOff>
      <xdr:row>38</xdr:row>
      <xdr:rowOff>33178</xdr:rowOff>
    </xdr:to>
    <xdr:sp macro="" textlink="">
      <xdr:nvSpPr>
        <xdr:cNvPr id="482" name="フローチャート : 判断 481"/>
        <xdr:cNvSpPr/>
      </xdr:nvSpPr>
      <xdr:spPr>
        <a:xfrm>
          <a:off x="13652500" y="644667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49704</xdr:rowOff>
    </xdr:from>
    <xdr:ext cx="469744" cy="259045"/>
    <xdr:sp macro="" textlink="">
      <xdr:nvSpPr>
        <xdr:cNvPr id="483" name="テキスト ボックス 482"/>
        <xdr:cNvSpPr txBox="1"/>
      </xdr:nvSpPr>
      <xdr:spPr>
        <a:xfrm>
          <a:off x="13468427" y="6221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6,882</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151216</xdr:rowOff>
    </xdr:from>
    <xdr:to>
      <xdr:col>18</xdr:col>
      <xdr:colOff>492125</xdr:colOff>
      <xdr:row>38</xdr:row>
      <xdr:rowOff>81366</xdr:rowOff>
    </xdr:to>
    <xdr:sp macro="" textlink="">
      <xdr:nvSpPr>
        <xdr:cNvPr id="484" name="フローチャート : 判断 483"/>
        <xdr:cNvSpPr/>
      </xdr:nvSpPr>
      <xdr:spPr>
        <a:xfrm>
          <a:off x="12763500" y="6494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97893</xdr:rowOff>
    </xdr:from>
    <xdr:ext cx="469744" cy="259045"/>
    <xdr:sp macro="" textlink="">
      <xdr:nvSpPr>
        <xdr:cNvPr id="485" name="テキスト ボックス 484"/>
        <xdr:cNvSpPr txBox="1"/>
      </xdr:nvSpPr>
      <xdr:spPr>
        <a:xfrm>
          <a:off x="12579427" y="627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86" name="テキスト ボックス 48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87" name="テキスト ボックス 48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88" name="テキスト ボックス 48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89" name="テキスト ボックス 48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490" name="テキスト ボックス 48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84534</xdr:rowOff>
    </xdr:from>
    <xdr:to>
      <xdr:col>23</xdr:col>
      <xdr:colOff>568325</xdr:colOff>
      <xdr:row>39</xdr:row>
      <xdr:rowOff>14684</xdr:rowOff>
    </xdr:to>
    <xdr:sp macro="" textlink="">
      <xdr:nvSpPr>
        <xdr:cNvPr id="491" name="円/楕円 490"/>
        <xdr:cNvSpPr/>
      </xdr:nvSpPr>
      <xdr:spPr>
        <a:xfrm>
          <a:off x="16268700" y="659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170911</xdr:rowOff>
    </xdr:from>
    <xdr:ext cx="378565" cy="259045"/>
    <xdr:sp macro="" textlink="">
      <xdr:nvSpPr>
        <xdr:cNvPr id="492" name="災害復旧事業費該当値テキスト"/>
        <xdr:cNvSpPr txBox="1"/>
      </xdr:nvSpPr>
      <xdr:spPr>
        <a:xfrm>
          <a:off x="16370300" y="6514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63663</xdr:rowOff>
    </xdr:from>
    <xdr:to>
      <xdr:col>22</xdr:col>
      <xdr:colOff>415925</xdr:colOff>
      <xdr:row>38</xdr:row>
      <xdr:rowOff>165263</xdr:rowOff>
    </xdr:to>
    <xdr:sp macro="" textlink="">
      <xdr:nvSpPr>
        <xdr:cNvPr id="493" name="円/楕円 492"/>
        <xdr:cNvSpPr/>
      </xdr:nvSpPr>
      <xdr:spPr>
        <a:xfrm>
          <a:off x="15430500" y="657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38</xdr:row>
      <xdr:rowOff>156390</xdr:rowOff>
    </xdr:from>
    <xdr:ext cx="469744" cy="259045"/>
    <xdr:sp macro="" textlink="">
      <xdr:nvSpPr>
        <xdr:cNvPr id="494" name="テキスト ボックス 493"/>
        <xdr:cNvSpPr txBox="1"/>
      </xdr:nvSpPr>
      <xdr:spPr>
        <a:xfrm>
          <a:off x="15233727" y="6671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59617</xdr:rowOff>
    </xdr:from>
    <xdr:to>
      <xdr:col>21</xdr:col>
      <xdr:colOff>212725</xdr:colOff>
      <xdr:row>38</xdr:row>
      <xdr:rowOff>161217</xdr:rowOff>
    </xdr:to>
    <xdr:sp macro="" textlink="">
      <xdr:nvSpPr>
        <xdr:cNvPr id="495" name="円/楕円 494"/>
        <xdr:cNvSpPr/>
      </xdr:nvSpPr>
      <xdr:spPr>
        <a:xfrm>
          <a:off x="14541500" y="657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152344</xdr:rowOff>
    </xdr:from>
    <xdr:ext cx="469744" cy="259045"/>
    <xdr:sp macro="" textlink="">
      <xdr:nvSpPr>
        <xdr:cNvPr id="496" name="テキスト ボックス 495"/>
        <xdr:cNvSpPr txBox="1"/>
      </xdr:nvSpPr>
      <xdr:spPr>
        <a:xfrm>
          <a:off x="14357427" y="6667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39065</xdr:rowOff>
    </xdr:from>
    <xdr:to>
      <xdr:col>20</xdr:col>
      <xdr:colOff>9525</xdr:colOff>
      <xdr:row>38</xdr:row>
      <xdr:rowOff>140665</xdr:rowOff>
    </xdr:to>
    <xdr:sp macro="" textlink="">
      <xdr:nvSpPr>
        <xdr:cNvPr id="497" name="円/楕円 496"/>
        <xdr:cNvSpPr/>
      </xdr:nvSpPr>
      <xdr:spPr>
        <a:xfrm>
          <a:off x="13652500" y="655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131792</xdr:rowOff>
    </xdr:from>
    <xdr:ext cx="469744" cy="259045"/>
    <xdr:sp macro="" textlink="">
      <xdr:nvSpPr>
        <xdr:cNvPr id="498" name="テキスト ボックス 497"/>
        <xdr:cNvSpPr txBox="1"/>
      </xdr:nvSpPr>
      <xdr:spPr>
        <a:xfrm>
          <a:off x="13468427" y="664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21737</xdr:rowOff>
    </xdr:from>
    <xdr:to>
      <xdr:col>18</xdr:col>
      <xdr:colOff>492125</xdr:colOff>
      <xdr:row>38</xdr:row>
      <xdr:rowOff>123337</xdr:rowOff>
    </xdr:to>
    <xdr:sp macro="" textlink="">
      <xdr:nvSpPr>
        <xdr:cNvPr id="499" name="円/楕円 498"/>
        <xdr:cNvSpPr/>
      </xdr:nvSpPr>
      <xdr:spPr>
        <a:xfrm>
          <a:off x="12763500" y="6536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114464</xdr:rowOff>
    </xdr:from>
    <xdr:ext cx="469744" cy="259045"/>
    <xdr:sp macro="" textlink="">
      <xdr:nvSpPr>
        <xdr:cNvPr id="500" name="テキスト ボックス 499"/>
        <xdr:cNvSpPr txBox="1"/>
      </xdr:nvSpPr>
      <xdr:spPr>
        <a:xfrm>
          <a:off x="12579427" y="662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01" name="正方形/長方形 50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581025</xdr:colOff>
      <xdr:row>45</xdr:row>
      <xdr:rowOff>57150</xdr:rowOff>
    </xdr:from>
    <xdr:to>
      <xdr:col>21</xdr:col>
      <xdr:colOff>47625</xdr:colOff>
      <xdr:row>46</xdr:row>
      <xdr:rowOff>139700</xdr:rowOff>
    </xdr:to>
    <xdr:sp macro="" textlink="">
      <xdr:nvSpPr>
        <xdr:cNvPr id="502" name="正方形/長方形 501"/>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46</xdr:row>
      <xdr:rowOff>88900</xdr:rowOff>
    </xdr:from>
    <xdr:to>
      <xdr:col>21</xdr:col>
      <xdr:colOff>47625</xdr:colOff>
      <xdr:row>48</xdr:row>
      <xdr:rowOff>0</xdr:rowOff>
    </xdr:to>
    <xdr:sp macro="" textlink="">
      <xdr:nvSpPr>
        <xdr:cNvPr id="503" name="正方形/長方形 502"/>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21</xdr:col>
      <xdr:colOff>174625</xdr:colOff>
      <xdr:row>45</xdr:row>
      <xdr:rowOff>57150</xdr:rowOff>
    </xdr:from>
    <xdr:to>
      <xdr:col>23</xdr:col>
      <xdr:colOff>327025</xdr:colOff>
      <xdr:row>46</xdr:row>
      <xdr:rowOff>139700</xdr:rowOff>
    </xdr:to>
    <xdr:sp macro="" textlink="">
      <xdr:nvSpPr>
        <xdr:cNvPr id="504" name="正方形/長方形 503"/>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46</xdr:row>
      <xdr:rowOff>88900</xdr:rowOff>
    </xdr:from>
    <xdr:to>
      <xdr:col>23</xdr:col>
      <xdr:colOff>327025</xdr:colOff>
      <xdr:row>48</xdr:row>
      <xdr:rowOff>0</xdr:rowOff>
    </xdr:to>
    <xdr:sp macro="" textlink="">
      <xdr:nvSpPr>
        <xdr:cNvPr id="505" name="正方形/長方形 504"/>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06" name="正方形/長方形 505"/>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07" name="テキスト ボックス 506"/>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08" name="直線コネクタ 507"/>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09" name="直線コネクタ 50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10" name="テキスト ボックス 509"/>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11" name="直線コネクタ 51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12" name="テキスト ボックス 511"/>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13"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14" name="直線コネクタ 513"/>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15"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16" name="直線コネクタ 51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17"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18" name="直線コネクタ 51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19" name="直線コネクタ 518"/>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20"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21" name="フローチャート : 判断 520"/>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22" name="直線コネクタ 521"/>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23" name="フローチャート : 判断 522"/>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227774</xdr:colOff>
      <xdr:row>55</xdr:row>
      <xdr:rowOff>10177</xdr:rowOff>
    </xdr:from>
    <xdr:ext cx="249299" cy="259045"/>
    <xdr:sp macro="" textlink="">
      <xdr:nvSpPr>
        <xdr:cNvPr id="524" name="テキスト ボックス 523"/>
        <xdr:cNvSpPr txBox="1"/>
      </xdr:nvSpPr>
      <xdr:spPr>
        <a:xfrm>
          <a:off x="153439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25" name="直線コネクタ 524"/>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26" name="フローチャート : 判断 525"/>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27" name="テキスト ボックス 526"/>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28" name="直線コネクタ 527"/>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29" name="フローチャート : 判断 528"/>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30" name="テキスト ボックス 529"/>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31" name="フローチャート : 判断 530"/>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32" name="テキスト ボックス 531"/>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33" name="テキスト ボックス 53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34" name="テキスト ボックス 53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35" name="テキスト ボックス 53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36" name="テキスト ボックス 53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37" name="テキスト ボックス 53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円/楕円 537"/>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39"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40" name="円/楕円 539"/>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227774</xdr:colOff>
      <xdr:row>53</xdr:row>
      <xdr:rowOff>35577</xdr:rowOff>
    </xdr:from>
    <xdr:ext cx="249299" cy="259045"/>
    <xdr:sp macro="" textlink="">
      <xdr:nvSpPr>
        <xdr:cNvPr id="541" name="テキスト ボックス 540"/>
        <xdr:cNvSpPr txBox="1"/>
      </xdr:nvSpPr>
      <xdr:spPr>
        <a:xfrm>
          <a:off x="153439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42" name="円/楕円 541"/>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43" name="テキスト ボックス 542"/>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44" name="円/楕円 543"/>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45" name="テキスト ボックス 544"/>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6" name="円/楕円 545"/>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47" name="テキスト ボックス 546"/>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48" name="正方形/長方形 54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581025</xdr:colOff>
      <xdr:row>65</xdr:row>
      <xdr:rowOff>57150</xdr:rowOff>
    </xdr:from>
    <xdr:to>
      <xdr:col>21</xdr:col>
      <xdr:colOff>47625</xdr:colOff>
      <xdr:row>66</xdr:row>
      <xdr:rowOff>139700</xdr:rowOff>
    </xdr:to>
    <xdr:sp macro="" textlink="">
      <xdr:nvSpPr>
        <xdr:cNvPr id="549" name="正方形/長方形 548"/>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66</xdr:row>
      <xdr:rowOff>88900</xdr:rowOff>
    </xdr:from>
    <xdr:to>
      <xdr:col>21</xdr:col>
      <xdr:colOff>47625</xdr:colOff>
      <xdr:row>68</xdr:row>
      <xdr:rowOff>0</xdr:rowOff>
    </xdr:to>
    <xdr:sp macro="" textlink="">
      <xdr:nvSpPr>
        <xdr:cNvPr id="550" name="正方形/長方形 549"/>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21</xdr:col>
      <xdr:colOff>174625</xdr:colOff>
      <xdr:row>65</xdr:row>
      <xdr:rowOff>57150</xdr:rowOff>
    </xdr:from>
    <xdr:to>
      <xdr:col>23</xdr:col>
      <xdr:colOff>327025</xdr:colOff>
      <xdr:row>66</xdr:row>
      <xdr:rowOff>139700</xdr:rowOff>
    </xdr:to>
    <xdr:sp macro="" textlink="">
      <xdr:nvSpPr>
        <xdr:cNvPr id="551" name="正方形/長方形 550"/>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66</xdr:row>
      <xdr:rowOff>88900</xdr:rowOff>
    </xdr:from>
    <xdr:to>
      <xdr:col>23</xdr:col>
      <xdr:colOff>327025</xdr:colOff>
      <xdr:row>68</xdr:row>
      <xdr:rowOff>0</xdr:rowOff>
    </xdr:to>
    <xdr:sp macro="" textlink="">
      <xdr:nvSpPr>
        <xdr:cNvPr id="552" name="正方形/長方形 551"/>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56,143</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53" name="正方形/長方形 55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54" name="テキスト ボックス 55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55" name="直線コネクタ 55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80</xdr:row>
      <xdr:rowOff>111777</xdr:rowOff>
    </xdr:from>
    <xdr:ext cx="248786" cy="259045"/>
    <xdr:sp macro="" textlink="">
      <xdr:nvSpPr>
        <xdr:cNvPr id="556" name="テキスト ボックス 555"/>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79</xdr:row>
      <xdr:rowOff>44450</xdr:rowOff>
    </xdr:from>
    <xdr:to>
      <xdr:col>24</xdr:col>
      <xdr:colOff>644525</xdr:colOff>
      <xdr:row>79</xdr:row>
      <xdr:rowOff>44450</xdr:rowOff>
    </xdr:to>
    <xdr:cxnSp macro="">
      <xdr:nvCxnSpPr>
        <xdr:cNvPr id="557" name="直線コネクタ 55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78</xdr:row>
      <xdr:rowOff>73677</xdr:rowOff>
    </xdr:from>
    <xdr:ext cx="531299" cy="259045"/>
    <xdr:sp macro="" textlink="">
      <xdr:nvSpPr>
        <xdr:cNvPr id="558" name="テキスト ボックス 557"/>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59" name="直線コネクタ 55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60" name="テキスト ボックス 559"/>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61" name="直線コネクタ 56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62" name="テキスト ボックス 561"/>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63" name="直線コネクタ 56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64" name="テキスト ボックス 563"/>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65" name="直線コネクタ 56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66" name="テキスト ボックス 565"/>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67" name="直線コネクタ 56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68" name="テキスト ボックス 56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6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74</xdr:row>
      <xdr:rowOff>64757</xdr:rowOff>
    </xdr:from>
    <xdr:to>
      <xdr:col>23</xdr:col>
      <xdr:colOff>516889</xdr:colOff>
      <xdr:row>77</xdr:row>
      <xdr:rowOff>167323</xdr:rowOff>
    </xdr:to>
    <xdr:cxnSp macro="">
      <xdr:nvCxnSpPr>
        <xdr:cNvPr id="570" name="直線コネクタ 569"/>
        <xdr:cNvCxnSpPr/>
      </xdr:nvCxnSpPr>
      <xdr:spPr>
        <a:xfrm flipV="1">
          <a:off x="16317595" y="12752057"/>
          <a:ext cx="1269" cy="616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171150</xdr:rowOff>
    </xdr:from>
    <xdr:ext cx="534377" cy="259045"/>
    <xdr:sp macro="" textlink="">
      <xdr:nvSpPr>
        <xdr:cNvPr id="571" name="公債費最小値テキスト"/>
        <xdr:cNvSpPr txBox="1"/>
      </xdr:nvSpPr>
      <xdr:spPr>
        <a:xfrm>
          <a:off x="16370300" y="1337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31,550</a:t>
          </a:r>
          <a:endParaRPr kumimoji="1" lang="ja-JP" altLang="en-US" sz="1000" b="1">
            <a:latin typeface="ＭＳ Ｐゴシック"/>
          </a:endParaRPr>
        </a:p>
      </xdr:txBody>
    </xdr:sp>
    <xdr:clientData/>
  </xdr:oneCellAnchor>
  <xdr:twoCellAnchor>
    <xdr:from>
      <xdr:col>23</xdr:col>
      <xdr:colOff>428625</xdr:colOff>
      <xdr:row>77</xdr:row>
      <xdr:rowOff>167323</xdr:rowOff>
    </xdr:from>
    <xdr:to>
      <xdr:col>23</xdr:col>
      <xdr:colOff>606425</xdr:colOff>
      <xdr:row>77</xdr:row>
      <xdr:rowOff>167323</xdr:rowOff>
    </xdr:to>
    <xdr:cxnSp macro="">
      <xdr:nvCxnSpPr>
        <xdr:cNvPr id="572" name="直線コネクタ 571"/>
        <xdr:cNvCxnSpPr/>
      </xdr:nvCxnSpPr>
      <xdr:spPr>
        <a:xfrm>
          <a:off x="16230600" y="13368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73</xdr:row>
      <xdr:rowOff>11434</xdr:rowOff>
    </xdr:from>
    <xdr:ext cx="534377" cy="259045"/>
    <xdr:sp macro="" textlink="">
      <xdr:nvSpPr>
        <xdr:cNvPr id="573" name="公債費最大値テキスト"/>
        <xdr:cNvSpPr txBox="1"/>
      </xdr:nvSpPr>
      <xdr:spPr>
        <a:xfrm>
          <a:off x="16370300" y="1252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63,934</a:t>
          </a:r>
          <a:endParaRPr kumimoji="1" lang="ja-JP" altLang="en-US" sz="1000" b="1">
            <a:latin typeface="ＭＳ Ｐゴシック"/>
          </a:endParaRPr>
        </a:p>
      </xdr:txBody>
    </xdr:sp>
    <xdr:clientData/>
  </xdr:oneCellAnchor>
  <xdr:twoCellAnchor>
    <xdr:from>
      <xdr:col>23</xdr:col>
      <xdr:colOff>428625</xdr:colOff>
      <xdr:row>74</xdr:row>
      <xdr:rowOff>64757</xdr:rowOff>
    </xdr:from>
    <xdr:to>
      <xdr:col>23</xdr:col>
      <xdr:colOff>606425</xdr:colOff>
      <xdr:row>74</xdr:row>
      <xdr:rowOff>64757</xdr:rowOff>
    </xdr:to>
    <xdr:cxnSp macro="">
      <xdr:nvCxnSpPr>
        <xdr:cNvPr id="574" name="直線コネクタ 573"/>
        <xdr:cNvCxnSpPr/>
      </xdr:nvCxnSpPr>
      <xdr:spPr>
        <a:xfrm>
          <a:off x="16230600" y="12752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75</xdr:row>
      <xdr:rowOff>104629</xdr:rowOff>
    </xdr:from>
    <xdr:to>
      <xdr:col>23</xdr:col>
      <xdr:colOff>517525</xdr:colOff>
      <xdr:row>75</xdr:row>
      <xdr:rowOff>122631</xdr:rowOff>
    </xdr:to>
    <xdr:cxnSp macro="">
      <xdr:nvCxnSpPr>
        <xdr:cNvPr id="575" name="直線コネクタ 574"/>
        <xdr:cNvCxnSpPr/>
      </xdr:nvCxnSpPr>
      <xdr:spPr>
        <a:xfrm flipV="1">
          <a:off x="15481300" y="12963379"/>
          <a:ext cx="838200" cy="1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75</xdr:row>
      <xdr:rowOff>165149</xdr:rowOff>
    </xdr:from>
    <xdr:ext cx="534377" cy="259045"/>
    <xdr:sp macro="" textlink="">
      <xdr:nvSpPr>
        <xdr:cNvPr id="576" name="公債費平均値テキスト"/>
        <xdr:cNvSpPr txBox="1"/>
      </xdr:nvSpPr>
      <xdr:spPr>
        <a:xfrm>
          <a:off x="16370300" y="13023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45,865</a:t>
          </a:r>
          <a:endParaRPr kumimoji="1" lang="ja-JP" altLang="en-US" sz="1000" b="1">
            <a:solidFill>
              <a:srgbClr val="000080"/>
            </a:solidFill>
            <a:latin typeface="ＭＳ Ｐゴシック"/>
          </a:endParaRPr>
        </a:p>
      </xdr:txBody>
    </xdr:sp>
    <xdr:clientData/>
  </xdr:oneCellAnchor>
  <xdr:twoCellAnchor>
    <xdr:from>
      <xdr:col>23</xdr:col>
      <xdr:colOff>466725</xdr:colOff>
      <xdr:row>76</xdr:row>
      <xdr:rowOff>15272</xdr:rowOff>
    </xdr:from>
    <xdr:to>
      <xdr:col>23</xdr:col>
      <xdr:colOff>568325</xdr:colOff>
      <xdr:row>76</xdr:row>
      <xdr:rowOff>116872</xdr:rowOff>
    </xdr:to>
    <xdr:sp macro="" textlink="">
      <xdr:nvSpPr>
        <xdr:cNvPr id="577" name="フローチャート : 判断 576"/>
        <xdr:cNvSpPr/>
      </xdr:nvSpPr>
      <xdr:spPr>
        <a:xfrm>
          <a:off x="16268700" y="1304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75</xdr:row>
      <xdr:rowOff>122631</xdr:rowOff>
    </xdr:from>
    <xdr:to>
      <xdr:col>22</xdr:col>
      <xdr:colOff>365125</xdr:colOff>
      <xdr:row>75</xdr:row>
      <xdr:rowOff>127756</xdr:rowOff>
    </xdr:to>
    <xdr:cxnSp macro="">
      <xdr:nvCxnSpPr>
        <xdr:cNvPr id="578" name="直線コネクタ 577"/>
        <xdr:cNvCxnSpPr/>
      </xdr:nvCxnSpPr>
      <xdr:spPr>
        <a:xfrm flipV="1">
          <a:off x="14592300" y="12981381"/>
          <a:ext cx="889000" cy="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71</xdr:row>
      <xdr:rowOff>33750</xdr:rowOff>
    </xdr:from>
    <xdr:to>
      <xdr:col>22</xdr:col>
      <xdr:colOff>415925</xdr:colOff>
      <xdr:row>71</xdr:row>
      <xdr:rowOff>135350</xdr:rowOff>
    </xdr:to>
    <xdr:sp macro="" textlink="">
      <xdr:nvSpPr>
        <xdr:cNvPr id="579" name="フローチャート : 判断 578"/>
        <xdr:cNvSpPr/>
      </xdr:nvSpPr>
      <xdr:spPr>
        <a:xfrm>
          <a:off x="15430500" y="122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69</xdr:row>
      <xdr:rowOff>151877</xdr:rowOff>
    </xdr:from>
    <xdr:ext cx="534377" cy="259045"/>
    <xdr:sp macro="" textlink="">
      <xdr:nvSpPr>
        <xdr:cNvPr id="580" name="テキスト ボックス 579"/>
        <xdr:cNvSpPr txBox="1"/>
      </xdr:nvSpPr>
      <xdr:spPr>
        <a:xfrm>
          <a:off x="15201411" y="11981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89,895</a:t>
          </a:r>
          <a:endParaRPr kumimoji="1" lang="ja-JP" altLang="en-US" sz="1000" b="1">
            <a:solidFill>
              <a:srgbClr val="000080"/>
            </a:solidFill>
            <a:latin typeface="ＭＳ Ｐゴシック"/>
          </a:endParaRPr>
        </a:p>
      </xdr:txBody>
    </xdr:sp>
    <xdr:clientData/>
  </xdr:oneCellAnchor>
  <xdr:twoCellAnchor>
    <xdr:from>
      <xdr:col>19</xdr:col>
      <xdr:colOff>644525</xdr:colOff>
      <xdr:row>75</xdr:row>
      <xdr:rowOff>127756</xdr:rowOff>
    </xdr:from>
    <xdr:to>
      <xdr:col>21</xdr:col>
      <xdr:colOff>161925</xdr:colOff>
      <xdr:row>75</xdr:row>
      <xdr:rowOff>130099</xdr:rowOff>
    </xdr:to>
    <xdr:cxnSp macro="">
      <xdr:nvCxnSpPr>
        <xdr:cNvPr id="581" name="直線コネクタ 580"/>
        <xdr:cNvCxnSpPr/>
      </xdr:nvCxnSpPr>
      <xdr:spPr>
        <a:xfrm flipV="1">
          <a:off x="13703300" y="12986506"/>
          <a:ext cx="889000" cy="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74</xdr:row>
      <xdr:rowOff>14834</xdr:rowOff>
    </xdr:from>
    <xdr:to>
      <xdr:col>21</xdr:col>
      <xdr:colOff>212725</xdr:colOff>
      <xdr:row>74</xdr:row>
      <xdr:rowOff>116434</xdr:rowOff>
    </xdr:to>
    <xdr:sp macro="" textlink="">
      <xdr:nvSpPr>
        <xdr:cNvPr id="582" name="フローチャート : 判断 581"/>
        <xdr:cNvSpPr/>
      </xdr:nvSpPr>
      <xdr:spPr>
        <a:xfrm>
          <a:off x="14541500" y="12702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132961</xdr:rowOff>
    </xdr:from>
    <xdr:ext cx="534377" cy="259045"/>
    <xdr:sp macro="" textlink="">
      <xdr:nvSpPr>
        <xdr:cNvPr id="583" name="テキスト ボックス 582"/>
        <xdr:cNvSpPr txBox="1"/>
      </xdr:nvSpPr>
      <xdr:spPr>
        <a:xfrm>
          <a:off x="14325111" y="1247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63,888</a:t>
          </a:r>
          <a:endParaRPr kumimoji="1" lang="ja-JP" altLang="en-US" sz="1000" b="1">
            <a:solidFill>
              <a:srgbClr val="000080"/>
            </a:solidFill>
            <a:latin typeface="ＭＳ Ｐゴシック"/>
          </a:endParaRPr>
        </a:p>
      </xdr:txBody>
    </xdr:sp>
    <xdr:clientData/>
  </xdr:oneCellAnchor>
  <xdr:twoCellAnchor>
    <xdr:from>
      <xdr:col>18</xdr:col>
      <xdr:colOff>441325</xdr:colOff>
      <xdr:row>75</xdr:row>
      <xdr:rowOff>110687</xdr:rowOff>
    </xdr:from>
    <xdr:to>
      <xdr:col>19</xdr:col>
      <xdr:colOff>644525</xdr:colOff>
      <xdr:row>75</xdr:row>
      <xdr:rowOff>130099</xdr:rowOff>
    </xdr:to>
    <xdr:cxnSp macro="">
      <xdr:nvCxnSpPr>
        <xdr:cNvPr id="584" name="直線コネクタ 583"/>
        <xdr:cNvCxnSpPr/>
      </xdr:nvCxnSpPr>
      <xdr:spPr>
        <a:xfrm>
          <a:off x="12814300" y="12969437"/>
          <a:ext cx="889000" cy="19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73</xdr:row>
      <xdr:rowOff>146317</xdr:rowOff>
    </xdr:from>
    <xdr:to>
      <xdr:col>20</xdr:col>
      <xdr:colOff>9525</xdr:colOff>
      <xdr:row>74</xdr:row>
      <xdr:rowOff>76467</xdr:rowOff>
    </xdr:to>
    <xdr:sp macro="" textlink="">
      <xdr:nvSpPr>
        <xdr:cNvPr id="585" name="フローチャート : 判断 584"/>
        <xdr:cNvSpPr/>
      </xdr:nvSpPr>
      <xdr:spPr>
        <a:xfrm>
          <a:off x="13652500" y="12662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72</xdr:row>
      <xdr:rowOff>92994</xdr:rowOff>
    </xdr:from>
    <xdr:ext cx="534377" cy="259045"/>
    <xdr:sp macro="" textlink="">
      <xdr:nvSpPr>
        <xdr:cNvPr id="586" name="テキスト ボックス 585"/>
        <xdr:cNvSpPr txBox="1"/>
      </xdr:nvSpPr>
      <xdr:spPr>
        <a:xfrm>
          <a:off x="13436111" y="12437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65,986</a:t>
          </a:r>
          <a:endParaRPr kumimoji="1" lang="ja-JP" altLang="en-US" sz="1000" b="1">
            <a:solidFill>
              <a:srgbClr val="000080"/>
            </a:solidFill>
            <a:latin typeface="ＭＳ Ｐゴシック"/>
          </a:endParaRPr>
        </a:p>
      </xdr:txBody>
    </xdr:sp>
    <xdr:clientData/>
  </xdr:oneCellAnchor>
  <xdr:twoCellAnchor>
    <xdr:from>
      <xdr:col>18</xdr:col>
      <xdr:colOff>390525</xdr:colOff>
      <xdr:row>73</xdr:row>
      <xdr:rowOff>95377</xdr:rowOff>
    </xdr:from>
    <xdr:to>
      <xdr:col>18</xdr:col>
      <xdr:colOff>492125</xdr:colOff>
      <xdr:row>74</xdr:row>
      <xdr:rowOff>25527</xdr:rowOff>
    </xdr:to>
    <xdr:sp macro="" textlink="">
      <xdr:nvSpPr>
        <xdr:cNvPr id="587" name="フローチャート : 判断 586"/>
        <xdr:cNvSpPr/>
      </xdr:nvSpPr>
      <xdr:spPr>
        <a:xfrm>
          <a:off x="12763500" y="1261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72</xdr:row>
      <xdr:rowOff>42054</xdr:rowOff>
    </xdr:from>
    <xdr:ext cx="534377" cy="259045"/>
    <xdr:sp macro="" textlink="">
      <xdr:nvSpPr>
        <xdr:cNvPr id="588" name="テキスト ボックス 587"/>
        <xdr:cNvSpPr txBox="1"/>
      </xdr:nvSpPr>
      <xdr:spPr>
        <a:xfrm>
          <a:off x="12547111" y="1238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68,660</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589" name="テキスト ボックス 58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590" name="テキスト ボックス 58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591" name="テキスト ボックス 59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592" name="テキスト ボックス 59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593" name="テキスト ボックス 59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75</xdr:row>
      <xdr:rowOff>53829</xdr:rowOff>
    </xdr:from>
    <xdr:to>
      <xdr:col>23</xdr:col>
      <xdr:colOff>568325</xdr:colOff>
      <xdr:row>75</xdr:row>
      <xdr:rowOff>155429</xdr:rowOff>
    </xdr:to>
    <xdr:sp macro="" textlink="">
      <xdr:nvSpPr>
        <xdr:cNvPr id="594" name="円/楕円 593"/>
        <xdr:cNvSpPr/>
      </xdr:nvSpPr>
      <xdr:spPr>
        <a:xfrm>
          <a:off x="16268700" y="1291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74</xdr:row>
      <xdr:rowOff>76706</xdr:rowOff>
    </xdr:from>
    <xdr:ext cx="534377" cy="259045"/>
    <xdr:sp macro="" textlink="">
      <xdr:nvSpPr>
        <xdr:cNvPr id="595" name="公債費該当値テキスト"/>
        <xdr:cNvSpPr txBox="1"/>
      </xdr:nvSpPr>
      <xdr:spPr>
        <a:xfrm>
          <a:off x="16370300" y="1276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52,841</a:t>
          </a:r>
          <a:endParaRPr kumimoji="1" lang="ja-JP" altLang="en-US" sz="1000" b="1">
            <a:solidFill>
              <a:srgbClr val="FF0000"/>
            </a:solidFill>
            <a:latin typeface="ＭＳ Ｐゴシック"/>
          </a:endParaRPr>
        </a:p>
      </xdr:txBody>
    </xdr:sp>
    <xdr:clientData/>
  </xdr:oneCellAnchor>
  <xdr:twoCellAnchor>
    <xdr:from>
      <xdr:col>22</xdr:col>
      <xdr:colOff>314325</xdr:colOff>
      <xdr:row>75</xdr:row>
      <xdr:rowOff>71831</xdr:rowOff>
    </xdr:from>
    <xdr:to>
      <xdr:col>22</xdr:col>
      <xdr:colOff>415925</xdr:colOff>
      <xdr:row>76</xdr:row>
      <xdr:rowOff>1981</xdr:rowOff>
    </xdr:to>
    <xdr:sp macro="" textlink="">
      <xdr:nvSpPr>
        <xdr:cNvPr id="596" name="円/楕円 595"/>
        <xdr:cNvSpPr/>
      </xdr:nvSpPr>
      <xdr:spPr>
        <a:xfrm>
          <a:off x="15430500" y="129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75</xdr:row>
      <xdr:rowOff>164558</xdr:rowOff>
    </xdr:from>
    <xdr:ext cx="534377" cy="259045"/>
    <xdr:sp macro="" textlink="">
      <xdr:nvSpPr>
        <xdr:cNvPr id="597" name="テキスト ボックス 596"/>
        <xdr:cNvSpPr txBox="1"/>
      </xdr:nvSpPr>
      <xdr:spPr>
        <a:xfrm>
          <a:off x="15201411" y="1302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51,896</a:t>
          </a:r>
          <a:endParaRPr kumimoji="1" lang="ja-JP" altLang="en-US" sz="1000" b="1">
            <a:solidFill>
              <a:srgbClr val="FF0000"/>
            </a:solidFill>
            <a:latin typeface="ＭＳ Ｐゴシック"/>
          </a:endParaRPr>
        </a:p>
      </xdr:txBody>
    </xdr:sp>
    <xdr:clientData/>
  </xdr:oneCellAnchor>
  <xdr:twoCellAnchor>
    <xdr:from>
      <xdr:col>21</xdr:col>
      <xdr:colOff>111125</xdr:colOff>
      <xdr:row>75</xdr:row>
      <xdr:rowOff>76956</xdr:rowOff>
    </xdr:from>
    <xdr:to>
      <xdr:col>21</xdr:col>
      <xdr:colOff>212725</xdr:colOff>
      <xdr:row>76</xdr:row>
      <xdr:rowOff>7107</xdr:rowOff>
    </xdr:to>
    <xdr:sp macro="" textlink="">
      <xdr:nvSpPr>
        <xdr:cNvPr id="598" name="円/楕円 597"/>
        <xdr:cNvSpPr/>
      </xdr:nvSpPr>
      <xdr:spPr>
        <a:xfrm>
          <a:off x="14541500" y="129357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169682</xdr:rowOff>
    </xdr:from>
    <xdr:ext cx="534377" cy="259045"/>
    <xdr:sp macro="" textlink="">
      <xdr:nvSpPr>
        <xdr:cNvPr id="599" name="テキスト ボックス 598"/>
        <xdr:cNvSpPr txBox="1"/>
      </xdr:nvSpPr>
      <xdr:spPr>
        <a:xfrm>
          <a:off x="14325111" y="130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51,627</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79299</xdr:rowOff>
    </xdr:from>
    <xdr:to>
      <xdr:col>20</xdr:col>
      <xdr:colOff>9525</xdr:colOff>
      <xdr:row>76</xdr:row>
      <xdr:rowOff>9449</xdr:rowOff>
    </xdr:to>
    <xdr:sp macro="" textlink="">
      <xdr:nvSpPr>
        <xdr:cNvPr id="600" name="円/楕円 599"/>
        <xdr:cNvSpPr/>
      </xdr:nvSpPr>
      <xdr:spPr>
        <a:xfrm>
          <a:off x="13652500" y="129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576</xdr:rowOff>
    </xdr:from>
    <xdr:ext cx="534377" cy="259045"/>
    <xdr:sp macro="" textlink="">
      <xdr:nvSpPr>
        <xdr:cNvPr id="601" name="テキスト ボックス 600"/>
        <xdr:cNvSpPr txBox="1"/>
      </xdr:nvSpPr>
      <xdr:spPr>
        <a:xfrm>
          <a:off x="13436111" y="130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51,504</a:t>
          </a:r>
          <a:endParaRPr kumimoji="1" lang="ja-JP" altLang="en-US" sz="1000" b="1">
            <a:solidFill>
              <a:srgbClr val="FF0000"/>
            </a:solidFill>
            <a:latin typeface="ＭＳ Ｐゴシック"/>
          </a:endParaRPr>
        </a:p>
      </xdr:txBody>
    </xdr:sp>
    <xdr:clientData/>
  </xdr:oneCellAnchor>
  <xdr:twoCellAnchor>
    <xdr:from>
      <xdr:col>18</xdr:col>
      <xdr:colOff>390525</xdr:colOff>
      <xdr:row>75</xdr:row>
      <xdr:rowOff>59887</xdr:rowOff>
    </xdr:from>
    <xdr:to>
      <xdr:col>18</xdr:col>
      <xdr:colOff>492125</xdr:colOff>
      <xdr:row>75</xdr:row>
      <xdr:rowOff>161488</xdr:rowOff>
    </xdr:to>
    <xdr:sp macro="" textlink="">
      <xdr:nvSpPr>
        <xdr:cNvPr id="602" name="円/楕円 601"/>
        <xdr:cNvSpPr/>
      </xdr:nvSpPr>
      <xdr:spPr>
        <a:xfrm>
          <a:off x="12763500" y="129186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152613</xdr:rowOff>
    </xdr:from>
    <xdr:ext cx="534377" cy="259045"/>
    <xdr:sp macro="" textlink="">
      <xdr:nvSpPr>
        <xdr:cNvPr id="603" name="テキスト ボックス 602"/>
        <xdr:cNvSpPr txBox="1"/>
      </xdr:nvSpPr>
      <xdr:spPr>
        <a:xfrm>
          <a:off x="12547111" y="13011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52,523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04" name="正方形/長方形 60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581025</xdr:colOff>
      <xdr:row>85</xdr:row>
      <xdr:rowOff>57150</xdr:rowOff>
    </xdr:from>
    <xdr:to>
      <xdr:col>21</xdr:col>
      <xdr:colOff>47625</xdr:colOff>
      <xdr:row>86</xdr:row>
      <xdr:rowOff>139700</xdr:rowOff>
    </xdr:to>
    <xdr:sp macro="" textlink="">
      <xdr:nvSpPr>
        <xdr:cNvPr id="605" name="正方形/長方形 604"/>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86</xdr:row>
      <xdr:rowOff>88900</xdr:rowOff>
    </xdr:from>
    <xdr:to>
      <xdr:col>21</xdr:col>
      <xdr:colOff>47625</xdr:colOff>
      <xdr:row>88</xdr:row>
      <xdr:rowOff>0</xdr:rowOff>
    </xdr:to>
    <xdr:sp macro="" textlink="">
      <xdr:nvSpPr>
        <xdr:cNvPr id="606" name="正方形/長方形 605"/>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21</xdr:col>
      <xdr:colOff>174625</xdr:colOff>
      <xdr:row>85</xdr:row>
      <xdr:rowOff>57150</xdr:rowOff>
    </xdr:from>
    <xdr:to>
      <xdr:col>23</xdr:col>
      <xdr:colOff>327025</xdr:colOff>
      <xdr:row>86</xdr:row>
      <xdr:rowOff>139700</xdr:rowOff>
    </xdr:to>
    <xdr:sp macro="" textlink="">
      <xdr:nvSpPr>
        <xdr:cNvPr id="607" name="正方形/長方形 606"/>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86</xdr:row>
      <xdr:rowOff>88900</xdr:rowOff>
    </xdr:from>
    <xdr:to>
      <xdr:col>23</xdr:col>
      <xdr:colOff>327025</xdr:colOff>
      <xdr:row>88</xdr:row>
      <xdr:rowOff>0</xdr:rowOff>
    </xdr:to>
    <xdr:sp macro="" textlink="">
      <xdr:nvSpPr>
        <xdr:cNvPr id="608" name="正方形/長方形 607"/>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14,187</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09" name="正方形/長方形 60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10" name="テキスト ボックス 60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11" name="直線コネクタ 61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12" name="直線コネクタ 61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13" name="テキスト ボックス 61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14" name="直線コネクタ 61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15" name="テキスト ボックス 61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16" name="直線コネクタ 61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17" name="テキスト ボックス 61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18" name="直線コネクタ 61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19" name="テキスト ボックス 61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20" name="直線コネクタ 61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21" name="テキスト ボックス 62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22" name="直線コネクタ 62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23" name="テキスト ボックス 62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2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102918</xdr:rowOff>
    </xdr:from>
    <xdr:to>
      <xdr:col>23</xdr:col>
      <xdr:colOff>516889</xdr:colOff>
      <xdr:row>99</xdr:row>
      <xdr:rowOff>31107</xdr:rowOff>
    </xdr:to>
    <xdr:cxnSp macro="">
      <xdr:nvCxnSpPr>
        <xdr:cNvPr id="625" name="直線コネクタ 624"/>
        <xdr:cNvCxnSpPr/>
      </xdr:nvCxnSpPr>
      <xdr:spPr>
        <a:xfrm flipV="1">
          <a:off x="16317595" y="15533418"/>
          <a:ext cx="1269" cy="1471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34934</xdr:rowOff>
    </xdr:from>
    <xdr:ext cx="469744" cy="259045"/>
    <xdr:sp macro="" textlink="">
      <xdr:nvSpPr>
        <xdr:cNvPr id="626" name="積立金最小値テキスト"/>
        <xdr:cNvSpPr txBox="1"/>
      </xdr:nvSpPr>
      <xdr:spPr>
        <a:xfrm>
          <a:off x="16370300" y="17008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1,751</a:t>
          </a:r>
          <a:endParaRPr kumimoji="1" lang="ja-JP" altLang="en-US" sz="1000" b="1">
            <a:latin typeface="ＭＳ Ｐゴシック"/>
          </a:endParaRPr>
        </a:p>
      </xdr:txBody>
    </xdr:sp>
    <xdr:clientData/>
  </xdr:oneCellAnchor>
  <xdr:twoCellAnchor>
    <xdr:from>
      <xdr:col>23</xdr:col>
      <xdr:colOff>428625</xdr:colOff>
      <xdr:row>99</xdr:row>
      <xdr:rowOff>31107</xdr:rowOff>
    </xdr:from>
    <xdr:to>
      <xdr:col>23</xdr:col>
      <xdr:colOff>606425</xdr:colOff>
      <xdr:row>99</xdr:row>
      <xdr:rowOff>31107</xdr:rowOff>
    </xdr:to>
    <xdr:cxnSp macro="">
      <xdr:nvCxnSpPr>
        <xdr:cNvPr id="627" name="直線コネクタ 626"/>
        <xdr:cNvCxnSpPr/>
      </xdr:nvCxnSpPr>
      <xdr:spPr>
        <a:xfrm>
          <a:off x="16230600" y="1700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49595</xdr:rowOff>
    </xdr:from>
    <xdr:ext cx="599010" cy="259045"/>
    <xdr:sp macro="" textlink="">
      <xdr:nvSpPr>
        <xdr:cNvPr id="628" name="積立金最大値テキスト"/>
        <xdr:cNvSpPr txBox="1"/>
      </xdr:nvSpPr>
      <xdr:spPr>
        <a:xfrm>
          <a:off x="16370300" y="15308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194,827</a:t>
          </a:r>
          <a:endParaRPr kumimoji="1" lang="ja-JP" altLang="en-US" sz="1000" b="1">
            <a:latin typeface="ＭＳ Ｐゴシック"/>
          </a:endParaRPr>
        </a:p>
      </xdr:txBody>
    </xdr:sp>
    <xdr:clientData/>
  </xdr:oneCellAnchor>
  <xdr:twoCellAnchor>
    <xdr:from>
      <xdr:col>23</xdr:col>
      <xdr:colOff>428625</xdr:colOff>
      <xdr:row>90</xdr:row>
      <xdr:rowOff>102918</xdr:rowOff>
    </xdr:from>
    <xdr:to>
      <xdr:col>23</xdr:col>
      <xdr:colOff>606425</xdr:colOff>
      <xdr:row>90</xdr:row>
      <xdr:rowOff>102918</xdr:rowOff>
    </xdr:to>
    <xdr:cxnSp macro="">
      <xdr:nvCxnSpPr>
        <xdr:cNvPr id="629" name="直線コネクタ 628"/>
        <xdr:cNvCxnSpPr/>
      </xdr:nvCxnSpPr>
      <xdr:spPr>
        <a:xfrm>
          <a:off x="16230600" y="15533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145827</xdr:rowOff>
    </xdr:from>
    <xdr:to>
      <xdr:col>23</xdr:col>
      <xdr:colOff>517525</xdr:colOff>
      <xdr:row>98</xdr:row>
      <xdr:rowOff>150346</xdr:rowOff>
    </xdr:to>
    <xdr:cxnSp macro="">
      <xdr:nvCxnSpPr>
        <xdr:cNvPr id="630" name="直線コネクタ 629"/>
        <xdr:cNvCxnSpPr/>
      </xdr:nvCxnSpPr>
      <xdr:spPr>
        <a:xfrm flipV="1">
          <a:off x="15481300" y="16947927"/>
          <a:ext cx="838200" cy="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102657</xdr:rowOff>
    </xdr:from>
    <xdr:ext cx="534377" cy="259045"/>
    <xdr:sp macro="" textlink="">
      <xdr:nvSpPr>
        <xdr:cNvPr id="631" name="積立金平均値テキスト"/>
        <xdr:cNvSpPr txBox="1"/>
      </xdr:nvSpPr>
      <xdr:spPr>
        <a:xfrm>
          <a:off x="16370300" y="167333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11,197</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79780</xdr:rowOff>
    </xdr:from>
    <xdr:to>
      <xdr:col>23</xdr:col>
      <xdr:colOff>568325</xdr:colOff>
      <xdr:row>99</xdr:row>
      <xdr:rowOff>9930</xdr:rowOff>
    </xdr:to>
    <xdr:sp macro="" textlink="">
      <xdr:nvSpPr>
        <xdr:cNvPr id="632" name="フローチャート : 判断 631"/>
        <xdr:cNvSpPr/>
      </xdr:nvSpPr>
      <xdr:spPr>
        <a:xfrm>
          <a:off x="16268700" y="1688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111292</xdr:rowOff>
    </xdr:from>
    <xdr:to>
      <xdr:col>22</xdr:col>
      <xdr:colOff>365125</xdr:colOff>
      <xdr:row>98</xdr:row>
      <xdr:rowOff>150346</xdr:rowOff>
    </xdr:to>
    <xdr:cxnSp macro="">
      <xdr:nvCxnSpPr>
        <xdr:cNvPr id="633" name="直線コネクタ 632"/>
        <xdr:cNvCxnSpPr/>
      </xdr:nvCxnSpPr>
      <xdr:spPr>
        <a:xfrm>
          <a:off x="14592300" y="16913392"/>
          <a:ext cx="889000" cy="39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44186</xdr:rowOff>
    </xdr:from>
    <xdr:to>
      <xdr:col>22</xdr:col>
      <xdr:colOff>415925</xdr:colOff>
      <xdr:row>97</xdr:row>
      <xdr:rowOff>145786</xdr:rowOff>
    </xdr:to>
    <xdr:sp macro="" textlink="">
      <xdr:nvSpPr>
        <xdr:cNvPr id="634" name="フローチャート : 判断 633"/>
        <xdr:cNvSpPr/>
      </xdr:nvSpPr>
      <xdr:spPr>
        <a:xfrm>
          <a:off x="15430500" y="1667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95</xdr:row>
      <xdr:rowOff>162313</xdr:rowOff>
    </xdr:from>
    <xdr:ext cx="534377" cy="259045"/>
    <xdr:sp macro="" textlink="">
      <xdr:nvSpPr>
        <xdr:cNvPr id="635" name="テキスト ボックス 634"/>
        <xdr:cNvSpPr txBox="1"/>
      </xdr:nvSpPr>
      <xdr:spPr>
        <a:xfrm>
          <a:off x="15201411" y="1645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111292</xdr:rowOff>
    </xdr:from>
    <xdr:to>
      <xdr:col>21</xdr:col>
      <xdr:colOff>161925</xdr:colOff>
      <xdr:row>98</xdr:row>
      <xdr:rowOff>159665</xdr:rowOff>
    </xdr:to>
    <xdr:cxnSp macro="">
      <xdr:nvCxnSpPr>
        <xdr:cNvPr id="636" name="直線コネクタ 635"/>
        <xdr:cNvCxnSpPr/>
      </xdr:nvCxnSpPr>
      <xdr:spPr>
        <a:xfrm flipV="1">
          <a:off x="13703300" y="16913392"/>
          <a:ext cx="889000" cy="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140190</xdr:rowOff>
    </xdr:from>
    <xdr:to>
      <xdr:col>21</xdr:col>
      <xdr:colOff>212725</xdr:colOff>
      <xdr:row>97</xdr:row>
      <xdr:rowOff>70340</xdr:rowOff>
    </xdr:to>
    <xdr:sp macro="" textlink="">
      <xdr:nvSpPr>
        <xdr:cNvPr id="637" name="フローチャート : 判断 636"/>
        <xdr:cNvSpPr/>
      </xdr:nvSpPr>
      <xdr:spPr>
        <a:xfrm>
          <a:off x="14541500" y="1659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86867</xdr:rowOff>
    </xdr:from>
    <xdr:ext cx="534377" cy="259045"/>
    <xdr:sp macro="" textlink="">
      <xdr:nvSpPr>
        <xdr:cNvPr id="638" name="テキスト ボックス 637"/>
        <xdr:cNvSpPr txBox="1"/>
      </xdr:nvSpPr>
      <xdr:spPr>
        <a:xfrm>
          <a:off x="14325111" y="1637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48,269</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131066</xdr:rowOff>
    </xdr:from>
    <xdr:to>
      <xdr:col>19</xdr:col>
      <xdr:colOff>644525</xdr:colOff>
      <xdr:row>98</xdr:row>
      <xdr:rowOff>159665</xdr:rowOff>
    </xdr:to>
    <xdr:cxnSp macro="">
      <xdr:nvCxnSpPr>
        <xdr:cNvPr id="639" name="直線コネクタ 638"/>
        <xdr:cNvCxnSpPr/>
      </xdr:nvCxnSpPr>
      <xdr:spPr>
        <a:xfrm>
          <a:off x="12814300" y="16933166"/>
          <a:ext cx="889000" cy="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44292</xdr:rowOff>
    </xdr:from>
    <xdr:to>
      <xdr:col>20</xdr:col>
      <xdr:colOff>9525</xdr:colOff>
      <xdr:row>97</xdr:row>
      <xdr:rowOff>145892</xdr:rowOff>
    </xdr:to>
    <xdr:sp macro="" textlink="">
      <xdr:nvSpPr>
        <xdr:cNvPr id="640" name="フローチャート : 判断 639"/>
        <xdr:cNvSpPr/>
      </xdr:nvSpPr>
      <xdr:spPr>
        <a:xfrm>
          <a:off x="13652500" y="1667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162419</xdr:rowOff>
    </xdr:from>
    <xdr:ext cx="534377" cy="259045"/>
    <xdr:sp macro="" textlink="">
      <xdr:nvSpPr>
        <xdr:cNvPr id="641" name="テキスト ボックス 640"/>
        <xdr:cNvSpPr txBox="1"/>
      </xdr:nvSpPr>
      <xdr:spPr>
        <a:xfrm>
          <a:off x="13436111" y="1645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38,354</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69614</xdr:rowOff>
    </xdr:from>
    <xdr:to>
      <xdr:col>18</xdr:col>
      <xdr:colOff>492125</xdr:colOff>
      <xdr:row>95</xdr:row>
      <xdr:rowOff>171214</xdr:rowOff>
    </xdr:to>
    <xdr:sp macro="" textlink="">
      <xdr:nvSpPr>
        <xdr:cNvPr id="642" name="フローチャート : 判断 641"/>
        <xdr:cNvSpPr/>
      </xdr:nvSpPr>
      <xdr:spPr>
        <a:xfrm>
          <a:off x="12763500" y="1635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16291</xdr:rowOff>
    </xdr:from>
    <xdr:ext cx="534377" cy="259045"/>
    <xdr:sp macro="" textlink="">
      <xdr:nvSpPr>
        <xdr:cNvPr id="643" name="テキスト ボックス 642"/>
        <xdr:cNvSpPr txBox="1"/>
      </xdr:nvSpPr>
      <xdr:spPr>
        <a:xfrm>
          <a:off x="12547111" y="1613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80,031</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44" name="テキスト ボックス 64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45" name="テキスト ボックス 64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46" name="テキスト ボックス 64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47" name="テキスト ボックス 64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48" name="テキスト ボックス 64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95027</xdr:rowOff>
    </xdr:from>
    <xdr:to>
      <xdr:col>23</xdr:col>
      <xdr:colOff>568325</xdr:colOff>
      <xdr:row>99</xdr:row>
      <xdr:rowOff>25177</xdr:rowOff>
    </xdr:to>
    <xdr:sp macro="" textlink="">
      <xdr:nvSpPr>
        <xdr:cNvPr id="649" name="円/楕円 648"/>
        <xdr:cNvSpPr/>
      </xdr:nvSpPr>
      <xdr:spPr>
        <a:xfrm>
          <a:off x="16268700" y="16897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58206</xdr:rowOff>
    </xdr:from>
    <xdr:ext cx="469744" cy="259045"/>
    <xdr:sp macro="" textlink="">
      <xdr:nvSpPr>
        <xdr:cNvPr id="650" name="積立金該当値テキスト"/>
        <xdr:cNvSpPr txBox="1"/>
      </xdr:nvSpPr>
      <xdr:spPr>
        <a:xfrm>
          <a:off x="16370300" y="1686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9,196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99546</xdr:rowOff>
    </xdr:from>
    <xdr:to>
      <xdr:col>22</xdr:col>
      <xdr:colOff>415925</xdr:colOff>
      <xdr:row>99</xdr:row>
      <xdr:rowOff>29696</xdr:rowOff>
    </xdr:to>
    <xdr:sp macro="" textlink="">
      <xdr:nvSpPr>
        <xdr:cNvPr id="651" name="円/楕円 650"/>
        <xdr:cNvSpPr/>
      </xdr:nvSpPr>
      <xdr:spPr>
        <a:xfrm>
          <a:off x="15430500" y="1690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99</xdr:row>
      <xdr:rowOff>20823</xdr:rowOff>
    </xdr:from>
    <xdr:ext cx="469744" cy="259045"/>
    <xdr:sp macro="" textlink="">
      <xdr:nvSpPr>
        <xdr:cNvPr id="652" name="テキスト ボックス 651"/>
        <xdr:cNvSpPr txBox="1"/>
      </xdr:nvSpPr>
      <xdr:spPr>
        <a:xfrm>
          <a:off x="15233727" y="16994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8,603</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60492</xdr:rowOff>
    </xdr:from>
    <xdr:to>
      <xdr:col>21</xdr:col>
      <xdr:colOff>212725</xdr:colOff>
      <xdr:row>98</xdr:row>
      <xdr:rowOff>162092</xdr:rowOff>
    </xdr:to>
    <xdr:sp macro="" textlink="">
      <xdr:nvSpPr>
        <xdr:cNvPr id="653" name="円/楕円 652"/>
        <xdr:cNvSpPr/>
      </xdr:nvSpPr>
      <xdr:spPr>
        <a:xfrm>
          <a:off x="14541500" y="1686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153219</xdr:rowOff>
    </xdr:from>
    <xdr:ext cx="534377" cy="259045"/>
    <xdr:sp macro="" textlink="">
      <xdr:nvSpPr>
        <xdr:cNvPr id="654" name="テキスト ボックス 653"/>
        <xdr:cNvSpPr txBox="1"/>
      </xdr:nvSpPr>
      <xdr:spPr>
        <a:xfrm>
          <a:off x="14325111" y="1695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13,728</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108865</xdr:rowOff>
    </xdr:from>
    <xdr:to>
      <xdr:col>20</xdr:col>
      <xdr:colOff>9525</xdr:colOff>
      <xdr:row>99</xdr:row>
      <xdr:rowOff>39015</xdr:rowOff>
    </xdr:to>
    <xdr:sp macro="" textlink="">
      <xdr:nvSpPr>
        <xdr:cNvPr id="655" name="円/楕円 654"/>
        <xdr:cNvSpPr/>
      </xdr:nvSpPr>
      <xdr:spPr>
        <a:xfrm>
          <a:off x="13652500" y="1691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30142</xdr:rowOff>
    </xdr:from>
    <xdr:ext cx="469744" cy="259045"/>
    <xdr:sp macro="" textlink="">
      <xdr:nvSpPr>
        <xdr:cNvPr id="656" name="テキスト ボックス 655"/>
        <xdr:cNvSpPr txBox="1"/>
      </xdr:nvSpPr>
      <xdr:spPr>
        <a:xfrm>
          <a:off x="13468427" y="1700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80266</xdr:rowOff>
    </xdr:from>
    <xdr:to>
      <xdr:col>18</xdr:col>
      <xdr:colOff>492125</xdr:colOff>
      <xdr:row>99</xdr:row>
      <xdr:rowOff>10416</xdr:rowOff>
    </xdr:to>
    <xdr:sp macro="" textlink="">
      <xdr:nvSpPr>
        <xdr:cNvPr id="657" name="円/楕円 656"/>
        <xdr:cNvSpPr/>
      </xdr:nvSpPr>
      <xdr:spPr>
        <a:xfrm>
          <a:off x="12763500" y="1688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1543</xdr:rowOff>
    </xdr:from>
    <xdr:ext cx="534377" cy="259045"/>
    <xdr:sp macro="" textlink="">
      <xdr:nvSpPr>
        <xdr:cNvPr id="658" name="テキスト ボックス 657"/>
        <xdr:cNvSpPr txBox="1"/>
      </xdr:nvSpPr>
      <xdr:spPr>
        <a:xfrm>
          <a:off x="12547111" y="1697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59" name="正方形/長方形 65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27</xdr:col>
      <xdr:colOff>250825</xdr:colOff>
      <xdr:row>25</xdr:row>
      <xdr:rowOff>57150</xdr:rowOff>
    </xdr:from>
    <xdr:to>
      <xdr:col>29</xdr:col>
      <xdr:colOff>403225</xdr:colOff>
      <xdr:row>26</xdr:row>
      <xdr:rowOff>139700</xdr:rowOff>
    </xdr:to>
    <xdr:sp macro="" textlink="">
      <xdr:nvSpPr>
        <xdr:cNvPr id="660" name="正方形/長方形 659"/>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26</xdr:row>
      <xdr:rowOff>88900</xdr:rowOff>
    </xdr:from>
    <xdr:to>
      <xdr:col>29</xdr:col>
      <xdr:colOff>403225</xdr:colOff>
      <xdr:row>28</xdr:row>
      <xdr:rowOff>0</xdr:rowOff>
    </xdr:to>
    <xdr:sp macro="" textlink="">
      <xdr:nvSpPr>
        <xdr:cNvPr id="661" name="正方形/長方形 660"/>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11/19</a:t>
          </a:r>
          <a:endParaRPr kumimoji="1" lang="ja-JP" altLang="en-US" sz="1200" b="1" i="1">
            <a:solidFill>
              <a:srgbClr val="4080FF"/>
            </a:solidFill>
            <a:latin typeface="ＭＳ Ｐゴシック"/>
          </a:endParaRPr>
        </a:p>
      </xdr:txBody>
    </xdr:sp>
    <xdr:clientData/>
  </xdr:twoCellAnchor>
  <xdr:twoCellAnchor>
    <xdr:from>
      <xdr:col>29</xdr:col>
      <xdr:colOff>530225</xdr:colOff>
      <xdr:row>25</xdr:row>
      <xdr:rowOff>57150</xdr:rowOff>
    </xdr:from>
    <xdr:to>
      <xdr:col>31</xdr:col>
      <xdr:colOff>682625</xdr:colOff>
      <xdr:row>26</xdr:row>
      <xdr:rowOff>139700</xdr:rowOff>
    </xdr:to>
    <xdr:sp macro="" textlink="">
      <xdr:nvSpPr>
        <xdr:cNvPr id="662" name="正方形/長方形 661"/>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26</xdr:row>
      <xdr:rowOff>88900</xdr:rowOff>
    </xdr:from>
    <xdr:to>
      <xdr:col>31</xdr:col>
      <xdr:colOff>682625</xdr:colOff>
      <xdr:row>28</xdr:row>
      <xdr:rowOff>0</xdr:rowOff>
    </xdr:to>
    <xdr:sp macro="" textlink="">
      <xdr:nvSpPr>
        <xdr:cNvPr id="663" name="正方形/長方形 662"/>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64" name="正方形/長方形 66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65" name="テキスト ボックス 66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66" name="直線コネクタ 66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67" name="直線コネクタ 66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68" name="テキスト ボックス 66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69" name="直線コネクタ 66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670" name="テキスト ボックス 66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71" name="直線コネクタ 67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672" name="テキスト ボックス 67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673" name="直線コネクタ 67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674" name="テキスト ボックス 67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75" name="直線コネクタ 67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676" name="テキスト ボックス 67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7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35</xdr:row>
      <xdr:rowOff>95352</xdr:rowOff>
    </xdr:from>
    <xdr:to>
      <xdr:col>32</xdr:col>
      <xdr:colOff>186689</xdr:colOff>
      <xdr:row>38</xdr:row>
      <xdr:rowOff>139700</xdr:rowOff>
    </xdr:to>
    <xdr:cxnSp macro="">
      <xdr:nvCxnSpPr>
        <xdr:cNvPr id="678" name="直線コネクタ 677"/>
        <xdr:cNvCxnSpPr/>
      </xdr:nvCxnSpPr>
      <xdr:spPr>
        <a:xfrm flipV="1">
          <a:off x="22159595" y="6096102"/>
          <a:ext cx="1269" cy="55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67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680" name="直線コネクタ 67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34</xdr:row>
      <xdr:rowOff>42029</xdr:rowOff>
    </xdr:from>
    <xdr:ext cx="469744" cy="259045"/>
    <xdr:sp macro="" textlink="">
      <xdr:nvSpPr>
        <xdr:cNvPr id="681" name="投資及び出資金最大値テキスト"/>
        <xdr:cNvSpPr txBox="1"/>
      </xdr:nvSpPr>
      <xdr:spPr>
        <a:xfrm>
          <a:off x="22212300" y="587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1,222</a:t>
          </a:r>
          <a:endParaRPr kumimoji="1" lang="ja-JP" altLang="en-US" sz="1000" b="1">
            <a:latin typeface="ＭＳ Ｐゴシック"/>
          </a:endParaRPr>
        </a:p>
      </xdr:txBody>
    </xdr:sp>
    <xdr:clientData/>
  </xdr:oneCellAnchor>
  <xdr:twoCellAnchor>
    <xdr:from>
      <xdr:col>32</xdr:col>
      <xdr:colOff>98425</xdr:colOff>
      <xdr:row>35</xdr:row>
      <xdr:rowOff>95352</xdr:rowOff>
    </xdr:from>
    <xdr:to>
      <xdr:col>32</xdr:col>
      <xdr:colOff>276225</xdr:colOff>
      <xdr:row>35</xdr:row>
      <xdr:rowOff>95352</xdr:rowOff>
    </xdr:to>
    <xdr:cxnSp macro="">
      <xdr:nvCxnSpPr>
        <xdr:cNvPr id="682" name="直線コネクタ 681"/>
        <xdr:cNvCxnSpPr/>
      </xdr:nvCxnSpPr>
      <xdr:spPr>
        <a:xfrm>
          <a:off x="22072600" y="6096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65177</xdr:rowOff>
    </xdr:from>
    <xdr:to>
      <xdr:col>32</xdr:col>
      <xdr:colOff>187325</xdr:colOff>
      <xdr:row>38</xdr:row>
      <xdr:rowOff>65634</xdr:rowOff>
    </xdr:to>
    <xdr:cxnSp macro="">
      <xdr:nvCxnSpPr>
        <xdr:cNvPr id="683" name="直線コネクタ 682"/>
        <xdr:cNvCxnSpPr/>
      </xdr:nvCxnSpPr>
      <xdr:spPr>
        <a:xfrm>
          <a:off x="21323300" y="6580277"/>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111320</xdr:rowOff>
    </xdr:from>
    <xdr:ext cx="378565" cy="259045"/>
    <xdr:sp macro="" textlink="">
      <xdr:nvSpPr>
        <xdr:cNvPr id="684" name="投資及び出資金平均値テキスト"/>
        <xdr:cNvSpPr txBox="1"/>
      </xdr:nvSpPr>
      <xdr:spPr>
        <a:xfrm>
          <a:off x="22212300" y="62835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88443</xdr:rowOff>
    </xdr:from>
    <xdr:to>
      <xdr:col>32</xdr:col>
      <xdr:colOff>238125</xdr:colOff>
      <xdr:row>38</xdr:row>
      <xdr:rowOff>18593</xdr:rowOff>
    </xdr:to>
    <xdr:sp macro="" textlink="">
      <xdr:nvSpPr>
        <xdr:cNvPr id="685" name="フローチャート : 判断 684"/>
        <xdr:cNvSpPr/>
      </xdr:nvSpPr>
      <xdr:spPr>
        <a:xfrm>
          <a:off x="22110700" y="6432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35</xdr:row>
      <xdr:rowOff>26772</xdr:rowOff>
    </xdr:from>
    <xdr:to>
      <xdr:col>31</xdr:col>
      <xdr:colOff>34925</xdr:colOff>
      <xdr:row>38</xdr:row>
      <xdr:rowOff>65177</xdr:rowOff>
    </xdr:to>
    <xdr:cxnSp macro="">
      <xdr:nvCxnSpPr>
        <xdr:cNvPr id="686" name="直線コネクタ 685"/>
        <xdr:cNvCxnSpPr/>
      </xdr:nvCxnSpPr>
      <xdr:spPr>
        <a:xfrm>
          <a:off x="20434300" y="6027522"/>
          <a:ext cx="889000" cy="552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36</xdr:row>
      <xdr:rowOff>82957</xdr:rowOff>
    </xdr:from>
    <xdr:to>
      <xdr:col>31</xdr:col>
      <xdr:colOff>85725</xdr:colOff>
      <xdr:row>37</xdr:row>
      <xdr:rowOff>13107</xdr:rowOff>
    </xdr:to>
    <xdr:sp macro="" textlink="">
      <xdr:nvSpPr>
        <xdr:cNvPr id="687" name="フローチャート : 判断 686"/>
        <xdr:cNvSpPr/>
      </xdr:nvSpPr>
      <xdr:spPr>
        <a:xfrm>
          <a:off x="21272500" y="6255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518742</xdr:colOff>
      <xdr:row>35</xdr:row>
      <xdr:rowOff>29634</xdr:rowOff>
    </xdr:from>
    <xdr:ext cx="378565" cy="259045"/>
    <xdr:sp macro="" textlink="">
      <xdr:nvSpPr>
        <xdr:cNvPr id="688" name="テキスト ボックス 687"/>
        <xdr:cNvSpPr txBox="1"/>
      </xdr:nvSpPr>
      <xdr:spPr>
        <a:xfrm>
          <a:off x="21121317" y="6030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28</xdr:col>
      <xdr:colOff>314325</xdr:colOff>
      <xdr:row>35</xdr:row>
      <xdr:rowOff>26772</xdr:rowOff>
    </xdr:from>
    <xdr:to>
      <xdr:col>29</xdr:col>
      <xdr:colOff>517525</xdr:colOff>
      <xdr:row>35</xdr:row>
      <xdr:rowOff>28601</xdr:rowOff>
    </xdr:to>
    <xdr:cxnSp macro="">
      <xdr:nvCxnSpPr>
        <xdr:cNvPr id="689" name="直線コネクタ 688"/>
        <xdr:cNvCxnSpPr/>
      </xdr:nvCxnSpPr>
      <xdr:spPr>
        <a:xfrm flipV="1">
          <a:off x="19545300" y="602752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36</xdr:row>
      <xdr:rowOff>71526</xdr:rowOff>
    </xdr:from>
    <xdr:to>
      <xdr:col>29</xdr:col>
      <xdr:colOff>568325</xdr:colOff>
      <xdr:row>37</xdr:row>
      <xdr:rowOff>1676</xdr:rowOff>
    </xdr:to>
    <xdr:sp macro="" textlink="">
      <xdr:nvSpPr>
        <xdr:cNvPr id="690" name="フローチャート : 判断 689"/>
        <xdr:cNvSpPr/>
      </xdr:nvSpPr>
      <xdr:spPr>
        <a:xfrm>
          <a:off x="20383500" y="6243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164253</xdr:rowOff>
    </xdr:from>
    <xdr:ext cx="378565" cy="259045"/>
    <xdr:sp macro="" textlink="">
      <xdr:nvSpPr>
        <xdr:cNvPr id="691" name="テキスト ボックス 690"/>
        <xdr:cNvSpPr txBox="1"/>
      </xdr:nvSpPr>
      <xdr:spPr>
        <a:xfrm>
          <a:off x="20245017" y="63364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788</a:t>
          </a:r>
          <a:endParaRPr kumimoji="1" lang="ja-JP" altLang="en-US" sz="1000" b="1">
            <a:solidFill>
              <a:srgbClr val="000080"/>
            </a:solidFill>
            <a:latin typeface="ＭＳ Ｐゴシック"/>
          </a:endParaRPr>
        </a:p>
      </xdr:txBody>
    </xdr:sp>
    <xdr:clientData/>
  </xdr:oneCellAnchor>
  <xdr:twoCellAnchor>
    <xdr:from>
      <xdr:col>27</xdr:col>
      <xdr:colOff>111125</xdr:colOff>
      <xdr:row>32</xdr:row>
      <xdr:rowOff>138786</xdr:rowOff>
    </xdr:from>
    <xdr:to>
      <xdr:col>28</xdr:col>
      <xdr:colOff>314325</xdr:colOff>
      <xdr:row>35</xdr:row>
      <xdr:rowOff>28601</xdr:rowOff>
    </xdr:to>
    <xdr:cxnSp macro="">
      <xdr:nvCxnSpPr>
        <xdr:cNvPr id="692" name="直線コネクタ 691"/>
        <xdr:cNvCxnSpPr/>
      </xdr:nvCxnSpPr>
      <xdr:spPr>
        <a:xfrm>
          <a:off x="18656300" y="5625186"/>
          <a:ext cx="889000" cy="40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93015</xdr:rowOff>
    </xdr:from>
    <xdr:to>
      <xdr:col>28</xdr:col>
      <xdr:colOff>365125</xdr:colOff>
      <xdr:row>37</xdr:row>
      <xdr:rowOff>23165</xdr:rowOff>
    </xdr:to>
    <xdr:sp macro="" textlink="">
      <xdr:nvSpPr>
        <xdr:cNvPr id="693" name="フローチャート : 判断 692"/>
        <xdr:cNvSpPr/>
      </xdr:nvSpPr>
      <xdr:spPr>
        <a:xfrm>
          <a:off x="19494500" y="62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14292</xdr:rowOff>
    </xdr:from>
    <xdr:ext cx="378565" cy="259045"/>
    <xdr:sp macro="" textlink="">
      <xdr:nvSpPr>
        <xdr:cNvPr id="694" name="テキスト ボックス 693"/>
        <xdr:cNvSpPr txBox="1"/>
      </xdr:nvSpPr>
      <xdr:spPr>
        <a:xfrm>
          <a:off x="19356017" y="635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a:t>
          </a:r>
          <a:endParaRPr kumimoji="1" lang="ja-JP" altLang="en-US" sz="1000" b="1">
            <a:solidFill>
              <a:srgbClr val="000080"/>
            </a:solidFill>
            <a:latin typeface="ＭＳ Ｐゴシック"/>
          </a:endParaRPr>
        </a:p>
      </xdr:txBody>
    </xdr:sp>
    <xdr:clientData/>
  </xdr:oneCellAnchor>
  <xdr:twoCellAnchor>
    <xdr:from>
      <xdr:col>27</xdr:col>
      <xdr:colOff>60325</xdr:colOff>
      <xdr:row>32</xdr:row>
      <xdr:rowOff>31750</xdr:rowOff>
    </xdr:from>
    <xdr:to>
      <xdr:col>27</xdr:col>
      <xdr:colOff>161925</xdr:colOff>
      <xdr:row>32</xdr:row>
      <xdr:rowOff>133350</xdr:rowOff>
    </xdr:to>
    <xdr:sp macro="" textlink="">
      <xdr:nvSpPr>
        <xdr:cNvPr id="695" name="フローチャート : 判断 694"/>
        <xdr:cNvSpPr/>
      </xdr:nvSpPr>
      <xdr:spPr>
        <a:xfrm>
          <a:off x="18605500" y="551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30</xdr:row>
      <xdr:rowOff>149877</xdr:rowOff>
    </xdr:from>
    <xdr:ext cx="469744" cy="259045"/>
    <xdr:sp macro="" textlink="">
      <xdr:nvSpPr>
        <xdr:cNvPr id="696" name="テキスト ボックス 695"/>
        <xdr:cNvSpPr txBox="1"/>
      </xdr:nvSpPr>
      <xdr:spPr>
        <a:xfrm>
          <a:off x="18421427" y="529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2,375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697" name="テキスト ボックス 69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698" name="テキスト ボックス 69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699" name="テキスト ボックス 69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00" name="テキスト ボックス 69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01" name="テキスト ボックス 70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14834</xdr:rowOff>
    </xdr:from>
    <xdr:to>
      <xdr:col>32</xdr:col>
      <xdr:colOff>238125</xdr:colOff>
      <xdr:row>38</xdr:row>
      <xdr:rowOff>116434</xdr:rowOff>
    </xdr:to>
    <xdr:sp macro="" textlink="">
      <xdr:nvSpPr>
        <xdr:cNvPr id="702" name="円/楕円 701"/>
        <xdr:cNvSpPr/>
      </xdr:nvSpPr>
      <xdr:spPr>
        <a:xfrm>
          <a:off x="22110700" y="6529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101211</xdr:rowOff>
    </xdr:from>
    <xdr:ext cx="378565" cy="259045"/>
    <xdr:sp macro="" textlink="">
      <xdr:nvSpPr>
        <xdr:cNvPr id="703" name="投資及び出資金該当値テキスト"/>
        <xdr:cNvSpPr txBox="1"/>
      </xdr:nvSpPr>
      <xdr:spPr>
        <a:xfrm>
          <a:off x="22212300" y="6444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14377</xdr:rowOff>
    </xdr:from>
    <xdr:to>
      <xdr:col>31</xdr:col>
      <xdr:colOff>85725</xdr:colOff>
      <xdr:row>38</xdr:row>
      <xdr:rowOff>115977</xdr:rowOff>
    </xdr:to>
    <xdr:sp macro="" textlink="">
      <xdr:nvSpPr>
        <xdr:cNvPr id="704" name="円/楕円 703"/>
        <xdr:cNvSpPr/>
      </xdr:nvSpPr>
      <xdr:spPr>
        <a:xfrm>
          <a:off x="21272500" y="652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518742</xdr:colOff>
      <xdr:row>38</xdr:row>
      <xdr:rowOff>107104</xdr:rowOff>
    </xdr:from>
    <xdr:ext cx="378565" cy="259045"/>
    <xdr:sp macro="" textlink="">
      <xdr:nvSpPr>
        <xdr:cNvPr id="705" name="テキスト ボックス 704"/>
        <xdr:cNvSpPr txBox="1"/>
      </xdr:nvSpPr>
      <xdr:spPr>
        <a:xfrm>
          <a:off x="21121317" y="6622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29</xdr:col>
      <xdr:colOff>466725</xdr:colOff>
      <xdr:row>34</xdr:row>
      <xdr:rowOff>147422</xdr:rowOff>
    </xdr:from>
    <xdr:to>
      <xdr:col>29</xdr:col>
      <xdr:colOff>568325</xdr:colOff>
      <xdr:row>35</xdr:row>
      <xdr:rowOff>77572</xdr:rowOff>
    </xdr:to>
    <xdr:sp macro="" textlink="">
      <xdr:nvSpPr>
        <xdr:cNvPr id="706" name="円/楕円 705"/>
        <xdr:cNvSpPr/>
      </xdr:nvSpPr>
      <xdr:spPr>
        <a:xfrm>
          <a:off x="20383500" y="59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33</xdr:row>
      <xdr:rowOff>94099</xdr:rowOff>
    </xdr:from>
    <xdr:ext cx="469744" cy="259045"/>
    <xdr:sp macro="" textlink="">
      <xdr:nvSpPr>
        <xdr:cNvPr id="707" name="テキスト ボックス 706"/>
        <xdr:cNvSpPr txBox="1"/>
      </xdr:nvSpPr>
      <xdr:spPr>
        <a:xfrm>
          <a:off x="20199427" y="575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a:t>
          </a:r>
          <a:endParaRPr kumimoji="1" lang="ja-JP" altLang="en-US" sz="1000" b="1">
            <a:solidFill>
              <a:srgbClr val="FF0000"/>
            </a:solidFill>
            <a:latin typeface="ＭＳ Ｐゴシック"/>
          </a:endParaRPr>
        </a:p>
      </xdr:txBody>
    </xdr:sp>
    <xdr:clientData/>
  </xdr:oneCellAnchor>
  <xdr:twoCellAnchor>
    <xdr:from>
      <xdr:col>28</xdr:col>
      <xdr:colOff>263525</xdr:colOff>
      <xdr:row>34</xdr:row>
      <xdr:rowOff>149251</xdr:rowOff>
    </xdr:from>
    <xdr:to>
      <xdr:col>28</xdr:col>
      <xdr:colOff>365125</xdr:colOff>
      <xdr:row>35</xdr:row>
      <xdr:rowOff>79401</xdr:rowOff>
    </xdr:to>
    <xdr:sp macro="" textlink="">
      <xdr:nvSpPr>
        <xdr:cNvPr id="708" name="円/楕円 707"/>
        <xdr:cNvSpPr/>
      </xdr:nvSpPr>
      <xdr:spPr>
        <a:xfrm>
          <a:off x="19494500" y="597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33</xdr:row>
      <xdr:rowOff>95928</xdr:rowOff>
    </xdr:from>
    <xdr:ext cx="469744" cy="259045"/>
    <xdr:sp macro="" textlink="">
      <xdr:nvSpPr>
        <xdr:cNvPr id="709" name="テキスト ボックス 708"/>
        <xdr:cNvSpPr txBox="1"/>
      </xdr:nvSpPr>
      <xdr:spPr>
        <a:xfrm>
          <a:off x="19310427" y="5753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1,368</a:t>
          </a:r>
          <a:endParaRPr kumimoji="1" lang="ja-JP" altLang="en-US" sz="1000" b="1">
            <a:solidFill>
              <a:srgbClr val="FF0000"/>
            </a:solidFill>
            <a:latin typeface="ＭＳ Ｐゴシック"/>
          </a:endParaRPr>
        </a:p>
      </xdr:txBody>
    </xdr:sp>
    <xdr:clientData/>
  </xdr:oneCellAnchor>
  <xdr:twoCellAnchor>
    <xdr:from>
      <xdr:col>27</xdr:col>
      <xdr:colOff>60325</xdr:colOff>
      <xdr:row>32</xdr:row>
      <xdr:rowOff>87986</xdr:rowOff>
    </xdr:from>
    <xdr:to>
      <xdr:col>27</xdr:col>
      <xdr:colOff>161925</xdr:colOff>
      <xdr:row>33</xdr:row>
      <xdr:rowOff>18136</xdr:rowOff>
    </xdr:to>
    <xdr:sp macro="" textlink="">
      <xdr:nvSpPr>
        <xdr:cNvPr id="710" name="円/楕円 709"/>
        <xdr:cNvSpPr/>
      </xdr:nvSpPr>
      <xdr:spPr>
        <a:xfrm>
          <a:off x="18605500" y="557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33</xdr:row>
      <xdr:rowOff>9263</xdr:rowOff>
    </xdr:from>
    <xdr:ext cx="469744" cy="259045"/>
    <xdr:sp macro="" textlink="">
      <xdr:nvSpPr>
        <xdr:cNvPr id="711" name="テキスト ボックス 710"/>
        <xdr:cNvSpPr txBox="1"/>
      </xdr:nvSpPr>
      <xdr:spPr>
        <a:xfrm>
          <a:off x="18421427" y="566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2,252</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12" name="正方形/長方形 71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27</xdr:col>
      <xdr:colOff>250825</xdr:colOff>
      <xdr:row>45</xdr:row>
      <xdr:rowOff>57150</xdr:rowOff>
    </xdr:from>
    <xdr:to>
      <xdr:col>29</xdr:col>
      <xdr:colOff>403225</xdr:colOff>
      <xdr:row>46</xdr:row>
      <xdr:rowOff>139700</xdr:rowOff>
    </xdr:to>
    <xdr:sp macro="" textlink="">
      <xdr:nvSpPr>
        <xdr:cNvPr id="713" name="正方形/長方形 712"/>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46</xdr:row>
      <xdr:rowOff>88900</xdr:rowOff>
    </xdr:from>
    <xdr:to>
      <xdr:col>29</xdr:col>
      <xdr:colOff>403225</xdr:colOff>
      <xdr:row>48</xdr:row>
      <xdr:rowOff>0</xdr:rowOff>
    </xdr:to>
    <xdr:sp macro="" textlink="">
      <xdr:nvSpPr>
        <xdr:cNvPr id="714" name="正方形/長方形 713"/>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29</xdr:col>
      <xdr:colOff>530225</xdr:colOff>
      <xdr:row>45</xdr:row>
      <xdr:rowOff>57150</xdr:rowOff>
    </xdr:from>
    <xdr:to>
      <xdr:col>31</xdr:col>
      <xdr:colOff>682625</xdr:colOff>
      <xdr:row>46</xdr:row>
      <xdr:rowOff>139700</xdr:rowOff>
    </xdr:to>
    <xdr:sp macro="" textlink="">
      <xdr:nvSpPr>
        <xdr:cNvPr id="715" name="正方形/長方形 714"/>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46</xdr:row>
      <xdr:rowOff>88900</xdr:rowOff>
    </xdr:from>
    <xdr:to>
      <xdr:col>31</xdr:col>
      <xdr:colOff>682625</xdr:colOff>
      <xdr:row>48</xdr:row>
      <xdr:rowOff>0</xdr:rowOff>
    </xdr:to>
    <xdr:sp macro="" textlink="">
      <xdr:nvSpPr>
        <xdr:cNvPr id="716" name="正方形/長方形 715"/>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26,090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17" name="正方形/長方形 71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18" name="テキスト ボックス 71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19" name="直線コネクタ 71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58</xdr:row>
      <xdr:rowOff>139700</xdr:rowOff>
    </xdr:from>
    <xdr:to>
      <xdr:col>33</xdr:col>
      <xdr:colOff>314325</xdr:colOff>
      <xdr:row>58</xdr:row>
      <xdr:rowOff>139700</xdr:rowOff>
    </xdr:to>
    <xdr:cxnSp macro="">
      <xdr:nvCxnSpPr>
        <xdr:cNvPr id="720" name="直線コネクタ 719"/>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57</xdr:row>
      <xdr:rowOff>168927</xdr:rowOff>
    </xdr:from>
    <xdr:ext cx="248786" cy="259045"/>
    <xdr:sp macro="" textlink="">
      <xdr:nvSpPr>
        <xdr:cNvPr id="721" name="テキスト ボックス 720"/>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56</xdr:row>
      <xdr:rowOff>25400</xdr:rowOff>
    </xdr:from>
    <xdr:to>
      <xdr:col>33</xdr:col>
      <xdr:colOff>314325</xdr:colOff>
      <xdr:row>56</xdr:row>
      <xdr:rowOff>25400</xdr:rowOff>
    </xdr:to>
    <xdr:cxnSp macro="">
      <xdr:nvCxnSpPr>
        <xdr:cNvPr id="722" name="直線コネクタ 721"/>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55</xdr:row>
      <xdr:rowOff>54627</xdr:rowOff>
    </xdr:from>
    <xdr:ext cx="531299" cy="259045"/>
    <xdr:sp macro="" textlink="">
      <xdr:nvSpPr>
        <xdr:cNvPr id="723" name="テキスト ボックス 722"/>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82550</xdr:rowOff>
    </xdr:from>
    <xdr:to>
      <xdr:col>33</xdr:col>
      <xdr:colOff>314325</xdr:colOff>
      <xdr:row>53</xdr:row>
      <xdr:rowOff>82550</xdr:rowOff>
    </xdr:to>
    <xdr:cxnSp macro="">
      <xdr:nvCxnSpPr>
        <xdr:cNvPr id="724" name="直線コネクタ 723"/>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52</xdr:row>
      <xdr:rowOff>111777</xdr:rowOff>
    </xdr:from>
    <xdr:ext cx="531299" cy="259045"/>
    <xdr:sp macro="" textlink="">
      <xdr:nvSpPr>
        <xdr:cNvPr id="725" name="テキスト ボックス 724"/>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139700</xdr:rowOff>
    </xdr:from>
    <xdr:to>
      <xdr:col>33</xdr:col>
      <xdr:colOff>314325</xdr:colOff>
      <xdr:row>50</xdr:row>
      <xdr:rowOff>139700</xdr:rowOff>
    </xdr:to>
    <xdr:cxnSp macro="">
      <xdr:nvCxnSpPr>
        <xdr:cNvPr id="726" name="直線コネクタ 725"/>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168927</xdr:rowOff>
    </xdr:from>
    <xdr:ext cx="531299" cy="259045"/>
    <xdr:sp macro="" textlink="">
      <xdr:nvSpPr>
        <xdr:cNvPr id="727" name="テキスト ボックス 726"/>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28" name="直線コネクタ 72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29" name="テキスト ボックス 72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3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44054</xdr:rowOff>
    </xdr:from>
    <xdr:to>
      <xdr:col>32</xdr:col>
      <xdr:colOff>186689</xdr:colOff>
      <xdr:row>58</xdr:row>
      <xdr:rowOff>120772</xdr:rowOff>
    </xdr:to>
    <xdr:cxnSp macro="">
      <xdr:nvCxnSpPr>
        <xdr:cNvPr id="731" name="直線コネクタ 730"/>
        <xdr:cNvCxnSpPr/>
      </xdr:nvCxnSpPr>
      <xdr:spPr>
        <a:xfrm flipV="1">
          <a:off x="22159595" y="8788004"/>
          <a:ext cx="1269" cy="1276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124599</xdr:rowOff>
    </xdr:from>
    <xdr:ext cx="378565" cy="259045"/>
    <xdr:sp macro="" textlink="">
      <xdr:nvSpPr>
        <xdr:cNvPr id="732" name="貸付金最小値テキスト"/>
        <xdr:cNvSpPr txBox="1"/>
      </xdr:nvSpPr>
      <xdr:spPr>
        <a:xfrm>
          <a:off x="22212300" y="100686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828</a:t>
          </a:r>
          <a:endParaRPr kumimoji="1" lang="ja-JP" altLang="en-US" sz="1000" b="1">
            <a:latin typeface="ＭＳ Ｐゴシック"/>
          </a:endParaRPr>
        </a:p>
      </xdr:txBody>
    </xdr:sp>
    <xdr:clientData/>
  </xdr:oneCellAnchor>
  <xdr:twoCellAnchor>
    <xdr:from>
      <xdr:col>32</xdr:col>
      <xdr:colOff>98425</xdr:colOff>
      <xdr:row>58</xdr:row>
      <xdr:rowOff>120772</xdr:rowOff>
    </xdr:from>
    <xdr:to>
      <xdr:col>32</xdr:col>
      <xdr:colOff>276225</xdr:colOff>
      <xdr:row>58</xdr:row>
      <xdr:rowOff>120772</xdr:rowOff>
    </xdr:to>
    <xdr:cxnSp macro="">
      <xdr:nvCxnSpPr>
        <xdr:cNvPr id="733" name="直線コネクタ 732"/>
        <xdr:cNvCxnSpPr/>
      </xdr:nvCxnSpPr>
      <xdr:spPr>
        <a:xfrm>
          <a:off x="22072600" y="1006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162181</xdr:rowOff>
    </xdr:from>
    <xdr:ext cx="534377" cy="259045"/>
    <xdr:sp macro="" textlink="">
      <xdr:nvSpPr>
        <xdr:cNvPr id="734" name="貸付金最大値テキスト"/>
        <xdr:cNvSpPr txBox="1"/>
      </xdr:nvSpPr>
      <xdr:spPr>
        <a:xfrm>
          <a:off x="22212300" y="856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56,684</a:t>
          </a:r>
          <a:endParaRPr kumimoji="1" lang="ja-JP" altLang="en-US" sz="1000" b="1">
            <a:latin typeface="ＭＳ Ｐゴシック"/>
          </a:endParaRPr>
        </a:p>
      </xdr:txBody>
    </xdr:sp>
    <xdr:clientData/>
  </xdr:oneCellAnchor>
  <xdr:twoCellAnchor>
    <xdr:from>
      <xdr:col>32</xdr:col>
      <xdr:colOff>98425</xdr:colOff>
      <xdr:row>51</xdr:row>
      <xdr:rowOff>44054</xdr:rowOff>
    </xdr:from>
    <xdr:to>
      <xdr:col>32</xdr:col>
      <xdr:colOff>276225</xdr:colOff>
      <xdr:row>51</xdr:row>
      <xdr:rowOff>44054</xdr:rowOff>
    </xdr:to>
    <xdr:cxnSp macro="">
      <xdr:nvCxnSpPr>
        <xdr:cNvPr id="735" name="直線コネクタ 734"/>
        <xdr:cNvCxnSpPr/>
      </xdr:nvCxnSpPr>
      <xdr:spPr>
        <a:xfrm>
          <a:off x="22072600" y="8788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53</xdr:row>
      <xdr:rowOff>91442</xdr:rowOff>
    </xdr:from>
    <xdr:to>
      <xdr:col>32</xdr:col>
      <xdr:colOff>187325</xdr:colOff>
      <xdr:row>54</xdr:row>
      <xdr:rowOff>98049</xdr:rowOff>
    </xdr:to>
    <xdr:cxnSp macro="">
      <xdr:nvCxnSpPr>
        <xdr:cNvPr id="736" name="直線コネクタ 735"/>
        <xdr:cNvCxnSpPr/>
      </xdr:nvCxnSpPr>
      <xdr:spPr>
        <a:xfrm flipV="1">
          <a:off x="21323300" y="9178292"/>
          <a:ext cx="838200" cy="178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47141</xdr:rowOff>
    </xdr:from>
    <xdr:ext cx="534377" cy="259045"/>
    <xdr:sp macro="" textlink="">
      <xdr:nvSpPr>
        <xdr:cNvPr id="737" name="貸付金平均値テキスト"/>
        <xdr:cNvSpPr txBox="1"/>
      </xdr:nvSpPr>
      <xdr:spPr>
        <a:xfrm>
          <a:off x="22212300" y="94768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23,383</a:t>
          </a:r>
          <a:endParaRPr kumimoji="1" lang="ja-JP" altLang="en-US" sz="1000" b="1">
            <a:solidFill>
              <a:srgbClr val="000080"/>
            </a:solidFill>
            <a:latin typeface="ＭＳ Ｐゴシック"/>
          </a:endParaRPr>
        </a:p>
      </xdr:txBody>
    </xdr:sp>
    <xdr:clientData/>
  </xdr:oneCellAnchor>
  <xdr:twoCellAnchor>
    <xdr:from>
      <xdr:col>32</xdr:col>
      <xdr:colOff>136525</xdr:colOff>
      <xdr:row>55</xdr:row>
      <xdr:rowOff>68714</xdr:rowOff>
    </xdr:from>
    <xdr:to>
      <xdr:col>32</xdr:col>
      <xdr:colOff>238125</xdr:colOff>
      <xdr:row>55</xdr:row>
      <xdr:rowOff>170314</xdr:rowOff>
    </xdr:to>
    <xdr:sp macro="" textlink="">
      <xdr:nvSpPr>
        <xdr:cNvPr id="738" name="フローチャート : 判断 737"/>
        <xdr:cNvSpPr/>
      </xdr:nvSpPr>
      <xdr:spPr>
        <a:xfrm>
          <a:off x="22110700" y="9498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86985</xdr:rowOff>
    </xdr:from>
    <xdr:to>
      <xdr:col>31</xdr:col>
      <xdr:colOff>34925</xdr:colOff>
      <xdr:row>54</xdr:row>
      <xdr:rowOff>98049</xdr:rowOff>
    </xdr:to>
    <xdr:cxnSp macro="">
      <xdr:nvCxnSpPr>
        <xdr:cNvPr id="739" name="直線コネクタ 738"/>
        <xdr:cNvCxnSpPr/>
      </xdr:nvCxnSpPr>
      <xdr:spPr>
        <a:xfrm>
          <a:off x="20434300" y="9345285"/>
          <a:ext cx="88900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53</xdr:row>
      <xdr:rowOff>165458</xdr:rowOff>
    </xdr:from>
    <xdr:to>
      <xdr:col>31</xdr:col>
      <xdr:colOff>85725</xdr:colOff>
      <xdr:row>54</xdr:row>
      <xdr:rowOff>95608</xdr:rowOff>
    </xdr:to>
    <xdr:sp macro="" textlink="">
      <xdr:nvSpPr>
        <xdr:cNvPr id="740" name="フローチャート : 判断 739"/>
        <xdr:cNvSpPr/>
      </xdr:nvSpPr>
      <xdr:spPr>
        <a:xfrm>
          <a:off x="21272500" y="925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52</xdr:row>
      <xdr:rowOff>112135</xdr:rowOff>
    </xdr:from>
    <xdr:ext cx="534377" cy="259045"/>
    <xdr:sp macro="" textlink="">
      <xdr:nvSpPr>
        <xdr:cNvPr id="741" name="テキスト ボックス 740"/>
        <xdr:cNvSpPr txBox="1"/>
      </xdr:nvSpPr>
      <xdr:spPr>
        <a:xfrm>
          <a:off x="21043411" y="9027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34,151</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68788</xdr:rowOff>
    </xdr:from>
    <xdr:to>
      <xdr:col>29</xdr:col>
      <xdr:colOff>517525</xdr:colOff>
      <xdr:row>54</xdr:row>
      <xdr:rowOff>86985</xdr:rowOff>
    </xdr:to>
    <xdr:cxnSp macro="">
      <xdr:nvCxnSpPr>
        <xdr:cNvPr id="742" name="直線コネクタ 741"/>
        <xdr:cNvCxnSpPr/>
      </xdr:nvCxnSpPr>
      <xdr:spPr>
        <a:xfrm>
          <a:off x="19545300" y="9327088"/>
          <a:ext cx="889000" cy="1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53</xdr:row>
      <xdr:rowOff>64646</xdr:rowOff>
    </xdr:from>
    <xdr:to>
      <xdr:col>29</xdr:col>
      <xdr:colOff>568325</xdr:colOff>
      <xdr:row>53</xdr:row>
      <xdr:rowOff>166246</xdr:rowOff>
    </xdr:to>
    <xdr:sp macro="" textlink="">
      <xdr:nvSpPr>
        <xdr:cNvPr id="743" name="フローチャート : 判断 742"/>
        <xdr:cNvSpPr/>
      </xdr:nvSpPr>
      <xdr:spPr>
        <a:xfrm>
          <a:off x="20383500" y="915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52</xdr:row>
      <xdr:rowOff>11323</xdr:rowOff>
    </xdr:from>
    <xdr:ext cx="534377" cy="259045"/>
    <xdr:sp macro="" textlink="">
      <xdr:nvSpPr>
        <xdr:cNvPr id="744" name="テキスト ボックス 743"/>
        <xdr:cNvSpPr txBox="1"/>
      </xdr:nvSpPr>
      <xdr:spPr>
        <a:xfrm>
          <a:off x="20167111" y="892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38,561</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44968</xdr:rowOff>
    </xdr:from>
    <xdr:to>
      <xdr:col>28</xdr:col>
      <xdr:colOff>314325</xdr:colOff>
      <xdr:row>54</xdr:row>
      <xdr:rowOff>68788</xdr:rowOff>
    </xdr:to>
    <xdr:cxnSp macro="">
      <xdr:nvCxnSpPr>
        <xdr:cNvPr id="745" name="直線コネクタ 744"/>
        <xdr:cNvCxnSpPr/>
      </xdr:nvCxnSpPr>
      <xdr:spPr>
        <a:xfrm>
          <a:off x="18656300" y="9303268"/>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53</xdr:row>
      <xdr:rowOff>1735</xdr:rowOff>
    </xdr:from>
    <xdr:to>
      <xdr:col>28</xdr:col>
      <xdr:colOff>365125</xdr:colOff>
      <xdr:row>53</xdr:row>
      <xdr:rowOff>103335</xdr:rowOff>
    </xdr:to>
    <xdr:sp macro="" textlink="">
      <xdr:nvSpPr>
        <xdr:cNvPr id="746" name="フローチャート : 判断 745"/>
        <xdr:cNvSpPr/>
      </xdr:nvSpPr>
      <xdr:spPr>
        <a:xfrm>
          <a:off x="19494500" y="908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51</xdr:row>
      <xdr:rowOff>119862</xdr:rowOff>
    </xdr:from>
    <xdr:ext cx="534377" cy="259045"/>
    <xdr:sp macro="" textlink="">
      <xdr:nvSpPr>
        <xdr:cNvPr id="747" name="テキスト ボックス 746"/>
        <xdr:cNvSpPr txBox="1"/>
      </xdr:nvSpPr>
      <xdr:spPr>
        <a:xfrm>
          <a:off x="19278111" y="8863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41,313</a:t>
          </a:r>
          <a:endParaRPr kumimoji="1" lang="ja-JP" altLang="en-US" sz="1000" b="1">
            <a:solidFill>
              <a:srgbClr val="000080"/>
            </a:solidFill>
            <a:latin typeface="ＭＳ Ｐゴシック"/>
          </a:endParaRPr>
        </a:p>
      </xdr:txBody>
    </xdr:sp>
    <xdr:clientData/>
  </xdr:oneCellAnchor>
  <xdr:twoCellAnchor>
    <xdr:from>
      <xdr:col>27</xdr:col>
      <xdr:colOff>60325</xdr:colOff>
      <xdr:row>52</xdr:row>
      <xdr:rowOff>168567</xdr:rowOff>
    </xdr:from>
    <xdr:to>
      <xdr:col>27</xdr:col>
      <xdr:colOff>161925</xdr:colOff>
      <xdr:row>53</xdr:row>
      <xdr:rowOff>98717</xdr:rowOff>
    </xdr:to>
    <xdr:sp macro="" textlink="">
      <xdr:nvSpPr>
        <xdr:cNvPr id="748" name="フローチャート : 判断 747"/>
        <xdr:cNvSpPr/>
      </xdr:nvSpPr>
      <xdr:spPr>
        <a:xfrm>
          <a:off x="18605500" y="9083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51</xdr:row>
      <xdr:rowOff>115244</xdr:rowOff>
    </xdr:from>
    <xdr:ext cx="534377" cy="259045"/>
    <xdr:sp macro="" textlink="">
      <xdr:nvSpPr>
        <xdr:cNvPr id="749" name="テキスト ボックス 748"/>
        <xdr:cNvSpPr txBox="1"/>
      </xdr:nvSpPr>
      <xdr:spPr>
        <a:xfrm>
          <a:off x="18389111" y="8859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41,515</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50" name="テキスト ボックス 74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51" name="テキスト ボックス 75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52" name="テキスト ボックス 75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53" name="テキスト ボックス 75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54" name="テキスト ボックス 75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53</xdr:row>
      <xdr:rowOff>40642</xdr:rowOff>
    </xdr:from>
    <xdr:to>
      <xdr:col>32</xdr:col>
      <xdr:colOff>238125</xdr:colOff>
      <xdr:row>53</xdr:row>
      <xdr:rowOff>142242</xdr:rowOff>
    </xdr:to>
    <xdr:sp macro="" textlink="">
      <xdr:nvSpPr>
        <xdr:cNvPr id="755" name="円/楕円 754"/>
        <xdr:cNvSpPr/>
      </xdr:nvSpPr>
      <xdr:spPr>
        <a:xfrm>
          <a:off x="22110700" y="912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52</xdr:row>
      <xdr:rowOff>63519</xdr:rowOff>
    </xdr:from>
    <xdr:ext cx="534377" cy="259045"/>
    <xdr:sp macro="" textlink="">
      <xdr:nvSpPr>
        <xdr:cNvPr id="756" name="貸付金該当値テキスト"/>
        <xdr:cNvSpPr txBox="1"/>
      </xdr:nvSpPr>
      <xdr:spPr>
        <a:xfrm>
          <a:off x="22212300" y="897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39,611</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47249</xdr:rowOff>
    </xdr:from>
    <xdr:to>
      <xdr:col>31</xdr:col>
      <xdr:colOff>85725</xdr:colOff>
      <xdr:row>54</xdr:row>
      <xdr:rowOff>148849</xdr:rowOff>
    </xdr:to>
    <xdr:sp macro="" textlink="">
      <xdr:nvSpPr>
        <xdr:cNvPr id="757" name="円/楕円 756"/>
        <xdr:cNvSpPr/>
      </xdr:nvSpPr>
      <xdr:spPr>
        <a:xfrm>
          <a:off x="21272500" y="9305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440836</xdr:colOff>
      <xdr:row>54</xdr:row>
      <xdr:rowOff>139976</xdr:rowOff>
    </xdr:from>
    <xdr:ext cx="534377" cy="259045"/>
    <xdr:sp macro="" textlink="">
      <xdr:nvSpPr>
        <xdr:cNvPr id="758" name="テキスト ボックス 757"/>
        <xdr:cNvSpPr txBox="1"/>
      </xdr:nvSpPr>
      <xdr:spPr>
        <a:xfrm>
          <a:off x="21043411" y="939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31,822</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36185</xdr:rowOff>
    </xdr:from>
    <xdr:to>
      <xdr:col>29</xdr:col>
      <xdr:colOff>568325</xdr:colOff>
      <xdr:row>54</xdr:row>
      <xdr:rowOff>137785</xdr:rowOff>
    </xdr:to>
    <xdr:sp macro="" textlink="">
      <xdr:nvSpPr>
        <xdr:cNvPr id="759" name="円/楕円 758"/>
        <xdr:cNvSpPr/>
      </xdr:nvSpPr>
      <xdr:spPr>
        <a:xfrm>
          <a:off x="20383500" y="929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54</xdr:row>
      <xdr:rowOff>128912</xdr:rowOff>
    </xdr:from>
    <xdr:ext cx="534377" cy="259045"/>
    <xdr:sp macro="" textlink="">
      <xdr:nvSpPr>
        <xdr:cNvPr id="760" name="テキスト ボックス 759"/>
        <xdr:cNvSpPr txBox="1"/>
      </xdr:nvSpPr>
      <xdr:spPr>
        <a:xfrm>
          <a:off x="20167111" y="938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32,306</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17988</xdr:rowOff>
    </xdr:from>
    <xdr:to>
      <xdr:col>28</xdr:col>
      <xdr:colOff>365125</xdr:colOff>
      <xdr:row>54</xdr:row>
      <xdr:rowOff>119588</xdr:rowOff>
    </xdr:to>
    <xdr:sp macro="" textlink="">
      <xdr:nvSpPr>
        <xdr:cNvPr id="761" name="円/楕円 760"/>
        <xdr:cNvSpPr/>
      </xdr:nvSpPr>
      <xdr:spPr>
        <a:xfrm>
          <a:off x="19494500" y="927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54</xdr:row>
      <xdr:rowOff>110715</xdr:rowOff>
    </xdr:from>
    <xdr:ext cx="534377" cy="259045"/>
    <xdr:sp macro="" textlink="">
      <xdr:nvSpPr>
        <xdr:cNvPr id="762" name="テキスト ボックス 761"/>
        <xdr:cNvSpPr txBox="1"/>
      </xdr:nvSpPr>
      <xdr:spPr>
        <a:xfrm>
          <a:off x="19278111" y="936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33,102</a:t>
          </a:r>
          <a:endParaRPr kumimoji="1" lang="ja-JP" altLang="en-US" sz="1000" b="1">
            <a:solidFill>
              <a:srgbClr val="FF0000"/>
            </a:solidFill>
            <a:latin typeface="ＭＳ Ｐゴシック"/>
          </a:endParaRPr>
        </a:p>
      </xdr:txBody>
    </xdr:sp>
    <xdr:clientData/>
  </xdr:oneCellAnchor>
  <xdr:twoCellAnchor>
    <xdr:from>
      <xdr:col>27</xdr:col>
      <xdr:colOff>60325</xdr:colOff>
      <xdr:row>53</xdr:row>
      <xdr:rowOff>165618</xdr:rowOff>
    </xdr:from>
    <xdr:to>
      <xdr:col>27</xdr:col>
      <xdr:colOff>161925</xdr:colOff>
      <xdr:row>54</xdr:row>
      <xdr:rowOff>95768</xdr:rowOff>
    </xdr:to>
    <xdr:sp macro="" textlink="">
      <xdr:nvSpPr>
        <xdr:cNvPr id="763" name="円/楕円 762"/>
        <xdr:cNvSpPr/>
      </xdr:nvSpPr>
      <xdr:spPr>
        <a:xfrm>
          <a:off x="18605500" y="925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54</xdr:row>
      <xdr:rowOff>86895</xdr:rowOff>
    </xdr:from>
    <xdr:ext cx="534377" cy="259045"/>
    <xdr:sp macro="" textlink="">
      <xdr:nvSpPr>
        <xdr:cNvPr id="764" name="テキスト ボックス 763"/>
        <xdr:cNvSpPr txBox="1"/>
      </xdr:nvSpPr>
      <xdr:spPr>
        <a:xfrm>
          <a:off x="18389111" y="934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34,144</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65" name="正方形/長方形 76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27</xdr:col>
      <xdr:colOff>250825</xdr:colOff>
      <xdr:row>65</xdr:row>
      <xdr:rowOff>57150</xdr:rowOff>
    </xdr:from>
    <xdr:to>
      <xdr:col>29</xdr:col>
      <xdr:colOff>403225</xdr:colOff>
      <xdr:row>66</xdr:row>
      <xdr:rowOff>139700</xdr:rowOff>
    </xdr:to>
    <xdr:sp macro="" textlink="">
      <xdr:nvSpPr>
        <xdr:cNvPr id="766" name="正方形/長方形 765"/>
        <xdr:cNvSpPr/>
      </xdr:nvSpPr>
      <xdr:spPr>
        <a:xfrm>
          <a:off x="18796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66</xdr:row>
      <xdr:rowOff>88900</xdr:rowOff>
    </xdr:from>
    <xdr:to>
      <xdr:col>29</xdr:col>
      <xdr:colOff>403225</xdr:colOff>
      <xdr:row>68</xdr:row>
      <xdr:rowOff>0</xdr:rowOff>
    </xdr:to>
    <xdr:sp macro="" textlink="">
      <xdr:nvSpPr>
        <xdr:cNvPr id="767" name="正方形/長方形 766"/>
        <xdr:cNvSpPr/>
      </xdr:nvSpPr>
      <xdr:spPr>
        <a:xfrm>
          <a:off x="18796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3/19</a:t>
          </a:r>
          <a:endParaRPr kumimoji="1" lang="ja-JP" altLang="en-US" sz="1200" b="1" i="1">
            <a:solidFill>
              <a:srgbClr val="4080FF"/>
            </a:solidFill>
            <a:latin typeface="ＭＳ Ｐゴシック"/>
          </a:endParaRPr>
        </a:p>
      </xdr:txBody>
    </xdr:sp>
    <xdr:clientData/>
  </xdr:twoCellAnchor>
  <xdr:twoCellAnchor>
    <xdr:from>
      <xdr:col>29</xdr:col>
      <xdr:colOff>530225</xdr:colOff>
      <xdr:row>65</xdr:row>
      <xdr:rowOff>57150</xdr:rowOff>
    </xdr:from>
    <xdr:to>
      <xdr:col>31</xdr:col>
      <xdr:colOff>682625</xdr:colOff>
      <xdr:row>66</xdr:row>
      <xdr:rowOff>139700</xdr:rowOff>
    </xdr:to>
    <xdr:sp macro="" textlink="">
      <xdr:nvSpPr>
        <xdr:cNvPr id="768" name="正方形/長方形 767"/>
        <xdr:cNvSpPr/>
      </xdr:nvSpPr>
      <xdr:spPr>
        <a:xfrm>
          <a:off x="204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66</xdr:row>
      <xdr:rowOff>88900</xdr:rowOff>
    </xdr:from>
    <xdr:to>
      <xdr:col>31</xdr:col>
      <xdr:colOff>682625</xdr:colOff>
      <xdr:row>68</xdr:row>
      <xdr:rowOff>0</xdr:rowOff>
    </xdr:to>
    <xdr:sp macro="" textlink="">
      <xdr:nvSpPr>
        <xdr:cNvPr id="769" name="正方形/長方形 768"/>
        <xdr:cNvSpPr/>
      </xdr:nvSpPr>
      <xdr:spPr>
        <a:xfrm>
          <a:off x="204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1,210</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70" name="正方形/長方形 76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71" name="テキスト ボックス 77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72" name="直線コネクタ 77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79</xdr:row>
      <xdr:rowOff>44450</xdr:rowOff>
    </xdr:from>
    <xdr:to>
      <xdr:col>33</xdr:col>
      <xdr:colOff>314325</xdr:colOff>
      <xdr:row>79</xdr:row>
      <xdr:rowOff>44450</xdr:rowOff>
    </xdr:to>
    <xdr:cxnSp macro="">
      <xdr:nvCxnSpPr>
        <xdr:cNvPr id="773" name="直線コネクタ 77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78</xdr:row>
      <xdr:rowOff>73677</xdr:rowOff>
    </xdr:from>
    <xdr:ext cx="248786" cy="259045"/>
    <xdr:sp macro="" textlink="">
      <xdr:nvSpPr>
        <xdr:cNvPr id="774" name="テキスト ボックス 773"/>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775" name="直線コネクタ 77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35577</xdr:rowOff>
    </xdr:from>
    <xdr:ext cx="467179" cy="259045"/>
    <xdr:sp macro="" textlink="">
      <xdr:nvSpPr>
        <xdr:cNvPr id="776" name="テキスト ボックス 775"/>
        <xdr:cNvSpPr txBox="1"/>
      </xdr:nvSpPr>
      <xdr:spPr>
        <a:xfrm>
          <a:off x="17820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777" name="直線コネクタ 77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73</xdr:row>
      <xdr:rowOff>168927</xdr:rowOff>
    </xdr:from>
    <xdr:ext cx="467179" cy="259045"/>
    <xdr:sp macro="" textlink="">
      <xdr:nvSpPr>
        <xdr:cNvPr id="778" name="テキスト ボックス 777"/>
        <xdr:cNvSpPr txBox="1"/>
      </xdr:nvSpPr>
      <xdr:spPr>
        <a:xfrm>
          <a:off x="17820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779" name="直線コネクタ 77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71</xdr:row>
      <xdr:rowOff>130827</xdr:rowOff>
    </xdr:from>
    <xdr:ext cx="467179" cy="259045"/>
    <xdr:sp macro="" textlink="">
      <xdr:nvSpPr>
        <xdr:cNvPr id="780" name="テキスト ボックス 779"/>
        <xdr:cNvSpPr txBox="1"/>
      </xdr:nvSpPr>
      <xdr:spPr>
        <a:xfrm>
          <a:off x="17820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781" name="直線コネクタ 78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69</xdr:row>
      <xdr:rowOff>92727</xdr:rowOff>
    </xdr:from>
    <xdr:ext cx="467179" cy="259045"/>
    <xdr:sp macro="" textlink="">
      <xdr:nvSpPr>
        <xdr:cNvPr id="782" name="テキスト ボックス 781"/>
        <xdr:cNvSpPr txBox="1"/>
      </xdr:nvSpPr>
      <xdr:spPr>
        <a:xfrm>
          <a:off x="17820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783" name="直線コネクタ 78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784" name="テキスト ボックス 78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78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73978</xdr:rowOff>
    </xdr:from>
    <xdr:to>
      <xdr:col>32</xdr:col>
      <xdr:colOff>186689</xdr:colOff>
      <xdr:row>78</xdr:row>
      <xdr:rowOff>125031</xdr:rowOff>
    </xdr:to>
    <xdr:cxnSp macro="">
      <xdr:nvCxnSpPr>
        <xdr:cNvPr id="786" name="直線コネクタ 785"/>
        <xdr:cNvCxnSpPr/>
      </xdr:nvCxnSpPr>
      <xdr:spPr>
        <a:xfrm flipV="1">
          <a:off x="22159595" y="12246928"/>
          <a:ext cx="1269" cy="1251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128858</xdr:rowOff>
    </xdr:from>
    <xdr:ext cx="378565" cy="259045"/>
    <xdr:sp macro="" textlink="">
      <xdr:nvSpPr>
        <xdr:cNvPr id="787" name="繰出金最小値テキスト"/>
        <xdr:cNvSpPr txBox="1"/>
      </xdr:nvSpPr>
      <xdr:spPr>
        <a:xfrm>
          <a:off x="22212300" y="13501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32</xdr:col>
      <xdr:colOff>98425</xdr:colOff>
      <xdr:row>78</xdr:row>
      <xdr:rowOff>125031</xdr:rowOff>
    </xdr:from>
    <xdr:to>
      <xdr:col>32</xdr:col>
      <xdr:colOff>276225</xdr:colOff>
      <xdr:row>78</xdr:row>
      <xdr:rowOff>125031</xdr:rowOff>
    </xdr:to>
    <xdr:cxnSp macro="">
      <xdr:nvCxnSpPr>
        <xdr:cNvPr id="788" name="直線コネクタ 787"/>
        <xdr:cNvCxnSpPr/>
      </xdr:nvCxnSpPr>
      <xdr:spPr>
        <a:xfrm>
          <a:off x="22072600" y="1349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20655</xdr:rowOff>
    </xdr:from>
    <xdr:ext cx="469744" cy="259045"/>
    <xdr:sp macro="" textlink="">
      <xdr:nvSpPr>
        <xdr:cNvPr id="789" name="繰出金最大値テキスト"/>
        <xdr:cNvSpPr txBox="1"/>
      </xdr:nvSpPr>
      <xdr:spPr>
        <a:xfrm>
          <a:off x="22212300" y="1202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7,045</a:t>
          </a:r>
          <a:endParaRPr kumimoji="1" lang="ja-JP" altLang="en-US" sz="1000" b="1">
            <a:latin typeface="ＭＳ Ｐゴシック"/>
          </a:endParaRPr>
        </a:p>
      </xdr:txBody>
    </xdr:sp>
    <xdr:clientData/>
  </xdr:oneCellAnchor>
  <xdr:twoCellAnchor>
    <xdr:from>
      <xdr:col>32</xdr:col>
      <xdr:colOff>98425</xdr:colOff>
      <xdr:row>71</xdr:row>
      <xdr:rowOff>73978</xdr:rowOff>
    </xdr:from>
    <xdr:to>
      <xdr:col>32</xdr:col>
      <xdr:colOff>276225</xdr:colOff>
      <xdr:row>71</xdr:row>
      <xdr:rowOff>73978</xdr:rowOff>
    </xdr:to>
    <xdr:cxnSp macro="">
      <xdr:nvCxnSpPr>
        <xdr:cNvPr id="790" name="直線コネクタ 789"/>
        <xdr:cNvCxnSpPr/>
      </xdr:nvCxnSpPr>
      <xdr:spPr>
        <a:xfrm>
          <a:off x="22072600" y="12246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34734</xdr:rowOff>
    </xdr:from>
    <xdr:to>
      <xdr:col>32</xdr:col>
      <xdr:colOff>187325</xdr:colOff>
      <xdr:row>76</xdr:row>
      <xdr:rowOff>112268</xdr:rowOff>
    </xdr:to>
    <xdr:cxnSp macro="">
      <xdr:nvCxnSpPr>
        <xdr:cNvPr id="791" name="直線コネクタ 790"/>
        <xdr:cNvCxnSpPr/>
      </xdr:nvCxnSpPr>
      <xdr:spPr>
        <a:xfrm flipV="1">
          <a:off x="21323300" y="13064934"/>
          <a:ext cx="838200" cy="7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77</xdr:row>
      <xdr:rowOff>50944</xdr:rowOff>
    </xdr:from>
    <xdr:ext cx="469744" cy="259045"/>
    <xdr:sp macro="" textlink="">
      <xdr:nvSpPr>
        <xdr:cNvPr id="792" name="繰出金平均値テキスト"/>
        <xdr:cNvSpPr txBox="1"/>
      </xdr:nvSpPr>
      <xdr:spPr>
        <a:xfrm>
          <a:off x="22212300" y="13252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1,386</a:t>
          </a:r>
          <a:endParaRPr kumimoji="1" lang="ja-JP" altLang="en-US" sz="1000" b="1">
            <a:solidFill>
              <a:srgbClr val="000080"/>
            </a:solidFill>
            <a:latin typeface="ＭＳ Ｐゴシック"/>
          </a:endParaRPr>
        </a:p>
      </xdr:txBody>
    </xdr:sp>
    <xdr:clientData/>
  </xdr:oneCellAnchor>
  <xdr:twoCellAnchor>
    <xdr:from>
      <xdr:col>32</xdr:col>
      <xdr:colOff>136525</xdr:colOff>
      <xdr:row>77</xdr:row>
      <xdr:rowOff>72517</xdr:rowOff>
    </xdr:from>
    <xdr:to>
      <xdr:col>32</xdr:col>
      <xdr:colOff>238125</xdr:colOff>
      <xdr:row>78</xdr:row>
      <xdr:rowOff>2667</xdr:rowOff>
    </xdr:to>
    <xdr:sp macro="" textlink="">
      <xdr:nvSpPr>
        <xdr:cNvPr id="793" name="フローチャート : 判断 792"/>
        <xdr:cNvSpPr/>
      </xdr:nvSpPr>
      <xdr:spPr>
        <a:xfrm>
          <a:off x="22110700" y="1327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166179</xdr:rowOff>
    </xdr:from>
    <xdr:to>
      <xdr:col>31</xdr:col>
      <xdr:colOff>34925</xdr:colOff>
      <xdr:row>76</xdr:row>
      <xdr:rowOff>112268</xdr:rowOff>
    </xdr:to>
    <xdr:cxnSp macro="">
      <xdr:nvCxnSpPr>
        <xdr:cNvPr id="794" name="直線コネクタ 793"/>
        <xdr:cNvCxnSpPr/>
      </xdr:nvCxnSpPr>
      <xdr:spPr>
        <a:xfrm>
          <a:off x="20434300" y="13024929"/>
          <a:ext cx="889000" cy="11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91948</xdr:rowOff>
    </xdr:from>
    <xdr:to>
      <xdr:col>31</xdr:col>
      <xdr:colOff>85725</xdr:colOff>
      <xdr:row>77</xdr:row>
      <xdr:rowOff>22098</xdr:rowOff>
    </xdr:to>
    <xdr:sp macro="" textlink="">
      <xdr:nvSpPr>
        <xdr:cNvPr id="795" name="フローチャート : 判断 794"/>
        <xdr:cNvSpPr/>
      </xdr:nvSpPr>
      <xdr:spPr>
        <a:xfrm>
          <a:off x="21272500" y="1312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77</xdr:row>
      <xdr:rowOff>13225</xdr:rowOff>
    </xdr:from>
    <xdr:ext cx="469744" cy="259045"/>
    <xdr:sp macro="" textlink="">
      <xdr:nvSpPr>
        <xdr:cNvPr id="796" name="テキスト ボックス 795"/>
        <xdr:cNvSpPr txBox="1"/>
      </xdr:nvSpPr>
      <xdr:spPr>
        <a:xfrm>
          <a:off x="21075727" y="13214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2,184</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166179</xdr:rowOff>
    </xdr:from>
    <xdr:to>
      <xdr:col>29</xdr:col>
      <xdr:colOff>517525</xdr:colOff>
      <xdr:row>76</xdr:row>
      <xdr:rowOff>51879</xdr:rowOff>
    </xdr:to>
    <xdr:cxnSp macro="">
      <xdr:nvCxnSpPr>
        <xdr:cNvPr id="797" name="直線コネクタ 796"/>
        <xdr:cNvCxnSpPr/>
      </xdr:nvCxnSpPr>
      <xdr:spPr>
        <a:xfrm flipV="1">
          <a:off x="19545300" y="13024929"/>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44514</xdr:rowOff>
    </xdr:from>
    <xdr:to>
      <xdr:col>29</xdr:col>
      <xdr:colOff>568325</xdr:colOff>
      <xdr:row>76</xdr:row>
      <xdr:rowOff>146114</xdr:rowOff>
    </xdr:to>
    <xdr:sp macro="" textlink="">
      <xdr:nvSpPr>
        <xdr:cNvPr id="798" name="フローチャート : 判断 797"/>
        <xdr:cNvSpPr/>
      </xdr:nvSpPr>
      <xdr:spPr>
        <a:xfrm>
          <a:off x="20383500" y="1307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76</xdr:row>
      <xdr:rowOff>137241</xdr:rowOff>
    </xdr:from>
    <xdr:ext cx="469744" cy="259045"/>
    <xdr:sp macro="" textlink="">
      <xdr:nvSpPr>
        <xdr:cNvPr id="799" name="テキスト ボックス 798"/>
        <xdr:cNvSpPr txBox="1"/>
      </xdr:nvSpPr>
      <xdr:spPr>
        <a:xfrm>
          <a:off x="20199427" y="1316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2,433</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51879</xdr:rowOff>
    </xdr:from>
    <xdr:to>
      <xdr:col>28</xdr:col>
      <xdr:colOff>314325</xdr:colOff>
      <xdr:row>77</xdr:row>
      <xdr:rowOff>55690</xdr:rowOff>
    </xdr:to>
    <xdr:cxnSp macro="">
      <xdr:nvCxnSpPr>
        <xdr:cNvPr id="800" name="直線コネクタ 799"/>
        <xdr:cNvCxnSpPr/>
      </xdr:nvCxnSpPr>
      <xdr:spPr>
        <a:xfrm flipV="1">
          <a:off x="18656300" y="13082079"/>
          <a:ext cx="889000" cy="175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146050</xdr:rowOff>
    </xdr:from>
    <xdr:to>
      <xdr:col>28</xdr:col>
      <xdr:colOff>365125</xdr:colOff>
      <xdr:row>76</xdr:row>
      <xdr:rowOff>76200</xdr:rowOff>
    </xdr:to>
    <xdr:sp macro="" textlink="">
      <xdr:nvSpPr>
        <xdr:cNvPr id="801" name="フローチャート : 判断 800"/>
        <xdr:cNvSpPr/>
      </xdr:nvSpPr>
      <xdr:spPr>
        <a:xfrm>
          <a:off x="19494500" y="1300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74</xdr:row>
      <xdr:rowOff>92727</xdr:rowOff>
    </xdr:from>
    <xdr:ext cx="469744" cy="259045"/>
    <xdr:sp macro="" textlink="">
      <xdr:nvSpPr>
        <xdr:cNvPr id="802" name="テキスト ボックス 801"/>
        <xdr:cNvSpPr txBox="1"/>
      </xdr:nvSpPr>
      <xdr:spPr>
        <a:xfrm>
          <a:off x="19310427" y="1278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2,800</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155575</xdr:rowOff>
    </xdr:from>
    <xdr:to>
      <xdr:col>27</xdr:col>
      <xdr:colOff>161925</xdr:colOff>
      <xdr:row>77</xdr:row>
      <xdr:rowOff>85725</xdr:rowOff>
    </xdr:to>
    <xdr:sp macro="" textlink="">
      <xdr:nvSpPr>
        <xdr:cNvPr id="803" name="フローチャート : 判断 802"/>
        <xdr:cNvSpPr/>
      </xdr:nvSpPr>
      <xdr:spPr>
        <a:xfrm>
          <a:off x="18605500" y="13185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75</xdr:row>
      <xdr:rowOff>102252</xdr:rowOff>
    </xdr:from>
    <xdr:ext cx="469744" cy="259045"/>
    <xdr:sp macro="" textlink="">
      <xdr:nvSpPr>
        <xdr:cNvPr id="804" name="テキスト ボックス 803"/>
        <xdr:cNvSpPr txBox="1"/>
      </xdr:nvSpPr>
      <xdr:spPr>
        <a:xfrm>
          <a:off x="18421427" y="1296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1,850</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05" name="テキスト ボックス 80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06" name="テキスト ボックス 80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07" name="テキスト ボックス 80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08" name="テキスト ボックス 80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09" name="テキスト ボックス 80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75</xdr:row>
      <xdr:rowOff>155384</xdr:rowOff>
    </xdr:from>
    <xdr:to>
      <xdr:col>32</xdr:col>
      <xdr:colOff>238125</xdr:colOff>
      <xdr:row>76</xdr:row>
      <xdr:rowOff>85534</xdr:rowOff>
    </xdr:to>
    <xdr:sp macro="" textlink="">
      <xdr:nvSpPr>
        <xdr:cNvPr id="810" name="円/楕円 809"/>
        <xdr:cNvSpPr/>
      </xdr:nvSpPr>
      <xdr:spPr>
        <a:xfrm>
          <a:off x="22110700" y="1301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6811</xdr:rowOff>
    </xdr:from>
    <xdr:ext cx="469744" cy="259045"/>
    <xdr:sp macro="" textlink="">
      <xdr:nvSpPr>
        <xdr:cNvPr id="811" name="繰出金該当値テキスト"/>
        <xdr:cNvSpPr txBox="1"/>
      </xdr:nvSpPr>
      <xdr:spPr>
        <a:xfrm>
          <a:off x="22212300" y="12865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2,751</a:t>
          </a:r>
          <a:endParaRPr kumimoji="1" lang="ja-JP" altLang="en-US" sz="1000" b="1">
            <a:solidFill>
              <a:srgbClr val="FF0000"/>
            </a:solidFill>
            <a:latin typeface="ＭＳ Ｐゴシック"/>
          </a:endParaRPr>
        </a:p>
      </xdr:txBody>
    </xdr:sp>
    <xdr:clientData/>
  </xdr:oneCellAnchor>
  <xdr:twoCellAnchor>
    <xdr:from>
      <xdr:col>30</xdr:col>
      <xdr:colOff>669925</xdr:colOff>
      <xdr:row>76</xdr:row>
      <xdr:rowOff>61468</xdr:rowOff>
    </xdr:from>
    <xdr:to>
      <xdr:col>31</xdr:col>
      <xdr:colOff>85725</xdr:colOff>
      <xdr:row>76</xdr:row>
      <xdr:rowOff>163068</xdr:rowOff>
    </xdr:to>
    <xdr:sp macro="" textlink="">
      <xdr:nvSpPr>
        <xdr:cNvPr id="812" name="円/楕円 811"/>
        <xdr:cNvSpPr/>
      </xdr:nvSpPr>
      <xdr:spPr>
        <a:xfrm>
          <a:off x="21272500" y="130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473152</xdr:colOff>
      <xdr:row>75</xdr:row>
      <xdr:rowOff>8145</xdr:rowOff>
    </xdr:from>
    <xdr:ext cx="469744" cy="259045"/>
    <xdr:sp macro="" textlink="">
      <xdr:nvSpPr>
        <xdr:cNvPr id="813" name="テキスト ボックス 812"/>
        <xdr:cNvSpPr txBox="1"/>
      </xdr:nvSpPr>
      <xdr:spPr>
        <a:xfrm>
          <a:off x="21075727" y="1286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2,344</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115380</xdr:rowOff>
    </xdr:from>
    <xdr:to>
      <xdr:col>29</xdr:col>
      <xdr:colOff>568325</xdr:colOff>
      <xdr:row>76</xdr:row>
      <xdr:rowOff>45529</xdr:rowOff>
    </xdr:to>
    <xdr:sp macro="" textlink="">
      <xdr:nvSpPr>
        <xdr:cNvPr id="814" name="円/楕円 813"/>
        <xdr:cNvSpPr/>
      </xdr:nvSpPr>
      <xdr:spPr>
        <a:xfrm>
          <a:off x="20383500" y="129741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74</xdr:row>
      <xdr:rowOff>62057</xdr:rowOff>
    </xdr:from>
    <xdr:ext cx="469744" cy="259045"/>
    <xdr:sp macro="" textlink="">
      <xdr:nvSpPr>
        <xdr:cNvPr id="815" name="テキスト ボックス 814"/>
        <xdr:cNvSpPr txBox="1"/>
      </xdr:nvSpPr>
      <xdr:spPr>
        <a:xfrm>
          <a:off x="20199427" y="1274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2,961</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1079</xdr:rowOff>
    </xdr:from>
    <xdr:to>
      <xdr:col>28</xdr:col>
      <xdr:colOff>365125</xdr:colOff>
      <xdr:row>76</xdr:row>
      <xdr:rowOff>102679</xdr:rowOff>
    </xdr:to>
    <xdr:sp macro="" textlink="">
      <xdr:nvSpPr>
        <xdr:cNvPr id="816" name="円/楕円 815"/>
        <xdr:cNvSpPr/>
      </xdr:nvSpPr>
      <xdr:spPr>
        <a:xfrm>
          <a:off x="19494500" y="1303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76</xdr:row>
      <xdr:rowOff>93806</xdr:rowOff>
    </xdr:from>
    <xdr:ext cx="469744" cy="259045"/>
    <xdr:sp macro="" textlink="">
      <xdr:nvSpPr>
        <xdr:cNvPr id="817" name="テキスト ボックス 816"/>
        <xdr:cNvSpPr txBox="1"/>
      </xdr:nvSpPr>
      <xdr:spPr>
        <a:xfrm>
          <a:off x="19310427" y="1312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2,661</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4890</xdr:rowOff>
    </xdr:from>
    <xdr:to>
      <xdr:col>27</xdr:col>
      <xdr:colOff>161925</xdr:colOff>
      <xdr:row>77</xdr:row>
      <xdr:rowOff>106490</xdr:rowOff>
    </xdr:to>
    <xdr:sp macro="" textlink="">
      <xdr:nvSpPr>
        <xdr:cNvPr id="818" name="円/楕円 817"/>
        <xdr:cNvSpPr/>
      </xdr:nvSpPr>
      <xdr:spPr>
        <a:xfrm>
          <a:off x="18605500" y="1320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77</xdr:row>
      <xdr:rowOff>97617</xdr:rowOff>
    </xdr:from>
    <xdr:ext cx="469744" cy="259045"/>
    <xdr:sp macro="" textlink="">
      <xdr:nvSpPr>
        <xdr:cNvPr id="819" name="テキスト ボックス 818"/>
        <xdr:cNvSpPr txBox="1"/>
      </xdr:nvSpPr>
      <xdr:spPr>
        <a:xfrm>
          <a:off x="18421427" y="1329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20" name="正方形/長方形 81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27</xdr:col>
      <xdr:colOff>250825</xdr:colOff>
      <xdr:row>85</xdr:row>
      <xdr:rowOff>57150</xdr:rowOff>
    </xdr:from>
    <xdr:to>
      <xdr:col>29</xdr:col>
      <xdr:colOff>403225</xdr:colOff>
      <xdr:row>86</xdr:row>
      <xdr:rowOff>139700</xdr:rowOff>
    </xdr:to>
    <xdr:sp macro="" textlink="">
      <xdr:nvSpPr>
        <xdr:cNvPr id="821" name="正方形/長方形 820"/>
        <xdr:cNvSpPr/>
      </xdr:nvSpPr>
      <xdr:spPr>
        <a:xfrm>
          <a:off x="18796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86</xdr:row>
      <xdr:rowOff>88900</xdr:rowOff>
    </xdr:from>
    <xdr:to>
      <xdr:col>29</xdr:col>
      <xdr:colOff>403225</xdr:colOff>
      <xdr:row>88</xdr:row>
      <xdr:rowOff>0</xdr:rowOff>
    </xdr:to>
    <xdr:sp macro="" textlink="">
      <xdr:nvSpPr>
        <xdr:cNvPr id="822" name="正方形/長方形 821"/>
        <xdr:cNvSpPr/>
      </xdr:nvSpPr>
      <xdr:spPr>
        <a:xfrm>
          <a:off x="18796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29</xdr:col>
      <xdr:colOff>530225</xdr:colOff>
      <xdr:row>85</xdr:row>
      <xdr:rowOff>57150</xdr:rowOff>
    </xdr:from>
    <xdr:to>
      <xdr:col>31</xdr:col>
      <xdr:colOff>682625</xdr:colOff>
      <xdr:row>86</xdr:row>
      <xdr:rowOff>139700</xdr:rowOff>
    </xdr:to>
    <xdr:sp macro="" textlink="">
      <xdr:nvSpPr>
        <xdr:cNvPr id="823" name="正方形/長方形 822"/>
        <xdr:cNvSpPr/>
      </xdr:nvSpPr>
      <xdr:spPr>
        <a:xfrm>
          <a:off x="204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86</xdr:row>
      <xdr:rowOff>88900</xdr:rowOff>
    </xdr:from>
    <xdr:to>
      <xdr:col>31</xdr:col>
      <xdr:colOff>682625</xdr:colOff>
      <xdr:row>88</xdr:row>
      <xdr:rowOff>0</xdr:rowOff>
    </xdr:to>
    <xdr:sp macro="" textlink="">
      <xdr:nvSpPr>
        <xdr:cNvPr id="824" name="正方形/長方形 823"/>
        <xdr:cNvSpPr/>
      </xdr:nvSpPr>
      <xdr:spPr>
        <a:xfrm>
          <a:off x="204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25" name="正方形/長方形 82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26" name="テキスト ボックス 82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27" name="直線コネクタ 82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28" name="直線コネクタ 82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29" name="テキスト ボックス 82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30" name="直線コネクタ 82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31" name="テキスト ボックス 83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3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33" name="直線コネクタ 83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3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35" name="直線コネクタ 83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3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37" name="直線コネクタ 83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38" name="直線コネクタ 83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3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40" name="フローチャート : 判断 83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41" name="直線コネクタ 84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42" name="フローチャート : 判断 84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95</xdr:row>
      <xdr:rowOff>10177</xdr:rowOff>
    </xdr:from>
    <xdr:ext cx="249299" cy="259045"/>
    <xdr:sp macro="" textlink="">
      <xdr:nvSpPr>
        <xdr:cNvPr id="843" name="テキスト ボックス 842"/>
        <xdr:cNvSpPr txBox="1"/>
      </xdr:nvSpPr>
      <xdr:spPr>
        <a:xfrm>
          <a:off x="211859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44" name="直線コネクタ 84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45" name="フローチャート : 判断 84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46" name="テキスト ボックス 845"/>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47" name="直線コネクタ 84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48" name="フローチャート : 判断 84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49" name="テキスト ボックス 848"/>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50" name="フローチャート : 判断 84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51" name="テキスト ボックス 850"/>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52" name="テキスト ボックス 85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53" name="テキスト ボックス 85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54" name="テキスト ボックス 85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55" name="テキスト ボックス 85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56" name="テキスト ボックス 85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57" name="円/楕円 85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5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59" name="円/楕円 85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93</xdr:row>
      <xdr:rowOff>35577</xdr:rowOff>
    </xdr:from>
    <xdr:ext cx="249299" cy="259045"/>
    <xdr:sp macro="" textlink="">
      <xdr:nvSpPr>
        <xdr:cNvPr id="860" name="テキスト ボックス 859"/>
        <xdr:cNvSpPr txBox="1"/>
      </xdr:nvSpPr>
      <xdr:spPr>
        <a:xfrm>
          <a:off x="211859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61" name="円/楕円 86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62" name="テキスト ボックス 861"/>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63" name="円/楕円 86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64" name="テキスト ボックス 863"/>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65" name="円/楕円 86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66" name="テキスト ボックス 865"/>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67" name="正方形/長方形 86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68" name="正方形/長方形 86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69" name="テキスト ボックス 86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400">
              <a:latin typeface="ＭＳ Ｐゴシック"/>
            </a:rPr>
            <a:t>歳出決算総額は、住民一人当たり３７３，９９１円となっている。</a:t>
          </a:r>
          <a:endParaRPr kumimoji="1" lang="en-US" altLang="ja-JP" sz="1400">
            <a:latin typeface="ＭＳ Ｐゴシック"/>
          </a:endParaRPr>
        </a:p>
        <a:p>
          <a:r>
            <a:rPr kumimoji="1" lang="ja-JP" altLang="en-US" sz="1400">
              <a:latin typeface="ＭＳ Ｐゴシック"/>
            </a:rPr>
            <a:t>　主な構成項目である人件費は、住民一人当たり１１３，５８３円となっている。平成２７年度は岡山県人事委員会勧告に基づく月例給等の引上げ改定はあったものの、人件費総額では減少しており、住民一人当たり△５２円となっている。</a:t>
          </a:r>
          <a:endParaRPr kumimoji="1" lang="en-US" altLang="ja-JP" sz="1400">
            <a:latin typeface="ＭＳ Ｐゴシック"/>
          </a:endParaRPr>
        </a:p>
        <a:p>
          <a:r>
            <a:rPr kumimoji="1" lang="ja-JP" altLang="en-US" sz="1400">
              <a:latin typeface="ＭＳ Ｐゴシック"/>
            </a:rPr>
            <a:t>　また、補助費等について、高齢化の進展に伴う医療や介護に係る社会保障関係費の増に加え、平成２６年度以降は、高等学校等就学支援金の制度変更及び学年進行の影響等で上昇傾向にある。平成２６年度は住民一人当たり＋２，８５７円、平成２７年度は＋１２，０７７円と大きく増加している。</a:t>
          </a:r>
          <a:endParaRPr kumimoji="1" lang="en-US" altLang="ja-JP" sz="1400">
            <a:latin typeface="ＭＳ Ｐゴシック"/>
          </a:endParaRPr>
        </a:p>
        <a:p>
          <a:r>
            <a:rPr kumimoji="1" lang="ja-JP" altLang="en-US" sz="1400">
              <a:latin typeface="ＭＳ Ｐゴシック"/>
            </a:rPr>
            <a:t>　なお、貸付金について、平成２７年度は住民一人当たり＋７，７８９円と大きく増加しているが、おかやまの森整備公社への長期貸付等に要する経費が計上されているためである。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）都道府県目的別歳出決算分析表（住民一人当たりのコスト）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岡山県</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1,933,781
1,911,633
7,114.50
732,411,009
723,217,632
1,618,461
440,116,540
1,384,460,642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12.1
197.5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グループ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H24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H25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H26  </a:t>
          </a:r>
          <a:r>
            <a:rPr kumimoji="1" lang="ja-JP" altLang="en-US" sz="1100" b="1">
              <a:solidFill>
                <a:srgbClr val="000000"/>
              </a:solidFill>
              <a:latin typeface="ＭＳ ゴシック"/>
            </a:rPr>
            <a:t>Ｃ     </a:t>
          </a:r>
          <a:r>
            <a:rPr kumimoji="1" lang="en-US" altLang="ja-JP" sz="1100" b="1">
              <a:solidFill>
                <a:srgbClr val="000000"/>
              </a:solidFill>
              <a:latin typeface="ＭＳ ゴシック"/>
            </a:rPr>
            <a:t>H27  </a:t>
          </a:r>
          <a:r>
            <a:rPr kumimoji="1" lang="ja-JP" altLang="en-US" sz="1100" b="1">
              <a:solidFill>
                <a:srgbClr val="000000"/>
              </a:solidFill>
              <a:latin typeface="ＭＳ ゴシック"/>
            </a:rPr>
            <a:t>Ｂ</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グループ内の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4609532" cy="259045"/>
    <xdr:sp macro="" textlink="">
      <xdr:nvSpPr>
        <xdr:cNvPr id="29" name="テキスト ボックス 28"/>
        <xdr:cNvSpPr txBox="1"/>
      </xdr:nvSpPr>
      <xdr:spPr>
        <a:xfrm>
          <a:off x="698500" y="2730500"/>
          <a:ext cx="46095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グループとは、道府県を財政力指数の高低によって</a:t>
          </a:r>
          <a:r>
            <a:rPr kumimoji="1" lang="en-US" altLang="ja-JP" sz="1000">
              <a:solidFill>
                <a:srgbClr val="000000"/>
              </a:solidFill>
              <a:latin typeface="ＭＳ Ｐゴシック"/>
            </a:rPr>
            <a:t>5</a:t>
          </a:r>
          <a:r>
            <a:rPr kumimoji="1" lang="ja-JP" altLang="en-US" sz="1000">
              <a:solidFill>
                <a:srgbClr val="000000"/>
              </a:solidFill>
              <a:latin typeface="ＭＳ Ｐゴシック"/>
            </a:rPr>
            <a:t>つに分類したものである。</a:t>
          </a:r>
        </a:p>
      </xdr:txBody>
    </xdr:sp>
    <xdr:clientData/>
  </xdr:oneCellAnchor>
  <xdr:oneCellAnchor>
    <xdr:from>
      <xdr:col>1</xdr:col>
      <xdr:colOff>3175</xdr:colOff>
      <xdr:row>17</xdr:row>
      <xdr:rowOff>69850</xdr:rowOff>
    </xdr:from>
    <xdr:ext cx="8590942" cy="259045"/>
    <xdr:sp macro="" textlink="">
      <xdr:nvSpPr>
        <xdr:cNvPr id="30" name="テキスト ボックス 29"/>
        <xdr:cNvSpPr txBox="1"/>
      </xdr:nvSpPr>
      <xdr:spPr>
        <a:xfrm>
          <a:off x="698500" y="2984500"/>
          <a:ext cx="859094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ja-JP" altLang="en-US" sz="1000">
              <a:solidFill>
                <a:srgbClr val="000000"/>
              </a:solidFill>
              <a:latin typeface="ＭＳ Ｐゴシック"/>
            </a:rPr>
            <a:t>　　　　　Ａグループ　</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以上、Ｂグループ　</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1.000</a:t>
          </a:r>
          <a:r>
            <a:rPr kumimoji="1" lang="ja-JP" altLang="en-US" sz="1000">
              <a:solidFill>
                <a:srgbClr val="000000"/>
              </a:solidFill>
              <a:latin typeface="ＭＳ Ｐゴシック"/>
            </a:rPr>
            <a:t>未満、Ｃグループ　</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0.500</a:t>
          </a:r>
          <a:r>
            <a:rPr kumimoji="1" lang="ja-JP" altLang="en-US" sz="1000">
              <a:solidFill>
                <a:srgbClr val="000000"/>
              </a:solidFill>
              <a:latin typeface="ＭＳ Ｐゴシック"/>
            </a:rPr>
            <a:t>未満、Ｄグループ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以上</a:t>
          </a:r>
          <a:r>
            <a:rPr kumimoji="1" lang="en-US" altLang="ja-JP" sz="1000">
              <a:solidFill>
                <a:srgbClr val="000000"/>
              </a:solidFill>
              <a:latin typeface="ＭＳ Ｐゴシック"/>
            </a:rPr>
            <a:t>0.400</a:t>
          </a:r>
          <a:r>
            <a:rPr kumimoji="1" lang="ja-JP" altLang="en-US" sz="1000">
              <a:solidFill>
                <a:srgbClr val="000000"/>
              </a:solidFill>
              <a:latin typeface="ＭＳ Ｐゴシック"/>
            </a:rPr>
            <a:t>未満、Ｅグループ　</a:t>
          </a:r>
          <a:r>
            <a:rPr kumimoji="1" lang="en-US" altLang="ja-JP" sz="1000">
              <a:solidFill>
                <a:srgbClr val="000000"/>
              </a:solidFill>
              <a:latin typeface="ＭＳ Ｐゴシック"/>
            </a:rPr>
            <a:t>0.300</a:t>
          </a:r>
          <a:r>
            <a:rPr kumimoji="1" lang="ja-JP" altLang="en-US" sz="1000">
              <a:solidFill>
                <a:srgbClr val="000000"/>
              </a:solidFill>
              <a:latin typeface="ＭＳ Ｐゴシック"/>
            </a:rPr>
            <a:t>未満</a:t>
          </a:r>
        </a:p>
      </xdr:txBody>
    </xdr:sp>
    <xdr:clientData/>
  </xdr:oneCellAnchor>
  <xdr:twoCellAnchor>
    <xdr:from>
      <xdr:col>1</xdr:col>
      <xdr:colOff>225425</xdr:colOff>
      <xdr:row>17</xdr:row>
      <xdr:rowOff>114300</xdr:rowOff>
    </xdr:from>
    <xdr:to>
      <xdr:col>14</xdr:col>
      <xdr:colOff>454025</xdr:colOff>
      <xdr:row>18</xdr:row>
      <xdr:rowOff>133350</xdr:rowOff>
    </xdr:to>
    <xdr:sp macro="" textlink="">
      <xdr:nvSpPr>
        <xdr:cNvPr id="31" name="大かっこ 30"/>
        <xdr:cNvSpPr/>
      </xdr:nvSpPr>
      <xdr:spPr>
        <a:xfrm>
          <a:off x="920750" y="3028950"/>
          <a:ext cx="9144000" cy="190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xdr:col>
      <xdr:colOff>3175</xdr:colOff>
      <xdr:row>19</xdr:row>
      <xdr:rowOff>44450</xdr:rowOff>
    </xdr:from>
    <xdr:ext cx="9703105" cy="259045"/>
    <xdr:sp macro="" textlink="">
      <xdr:nvSpPr>
        <xdr:cNvPr id="32" name="テキスト ボックス 31"/>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127000</xdr:rowOff>
    </xdr:from>
    <xdr:ext cx="8209427" cy="259045"/>
    <xdr:sp macro="" textlink="">
      <xdr:nvSpPr>
        <xdr:cNvPr id="33" name="テキスト ボックス 32"/>
        <xdr:cNvSpPr txBox="1"/>
      </xdr:nvSpPr>
      <xdr:spPr>
        <a:xfrm>
          <a:off x="698500" y="3556000"/>
          <a:ext cx="820942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グループ内順位及び都道府県平均は、平成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年度決算の状況である。また同一グループの団体が存在しない場合グループ内順位を表示しない。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4" name="正方形/長方形 33"/>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574675</xdr:colOff>
      <xdr:row>25</xdr:row>
      <xdr:rowOff>57150</xdr:rowOff>
    </xdr:from>
    <xdr:to>
      <xdr:col>4</xdr:col>
      <xdr:colOff>41275</xdr:colOff>
      <xdr:row>26</xdr:row>
      <xdr:rowOff>139700</xdr:rowOff>
    </xdr:to>
    <xdr:sp macro="" textlink="">
      <xdr:nvSpPr>
        <xdr:cNvPr id="35" name="正方形/長方形 34"/>
        <xdr:cNvSpPr/>
      </xdr:nvSpPr>
      <xdr:spPr>
        <a:xfrm>
          <a:off x="127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26</xdr:row>
      <xdr:rowOff>88900</xdr:rowOff>
    </xdr:from>
    <xdr:to>
      <xdr:col>4</xdr:col>
      <xdr:colOff>41275</xdr:colOff>
      <xdr:row>28</xdr:row>
      <xdr:rowOff>0</xdr:rowOff>
    </xdr:to>
    <xdr:sp macro="" textlink="">
      <xdr:nvSpPr>
        <xdr:cNvPr id="36" name="正方形/長方形 35"/>
        <xdr:cNvSpPr/>
      </xdr:nvSpPr>
      <xdr:spPr>
        <a:xfrm>
          <a:off x="127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4</xdr:col>
      <xdr:colOff>168275</xdr:colOff>
      <xdr:row>25</xdr:row>
      <xdr:rowOff>57150</xdr:rowOff>
    </xdr:from>
    <xdr:to>
      <xdr:col>6</xdr:col>
      <xdr:colOff>320675</xdr:colOff>
      <xdr:row>26</xdr:row>
      <xdr:rowOff>139700</xdr:rowOff>
    </xdr:to>
    <xdr:sp macro="" textlink="">
      <xdr:nvSpPr>
        <xdr:cNvPr id="37" name="正方形/長方形 36"/>
        <xdr:cNvSpPr/>
      </xdr:nvSpPr>
      <xdr:spPr>
        <a:xfrm>
          <a:off x="292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26</xdr:row>
      <xdr:rowOff>88900</xdr:rowOff>
    </xdr:from>
    <xdr:to>
      <xdr:col>6</xdr:col>
      <xdr:colOff>320675</xdr:colOff>
      <xdr:row>28</xdr:row>
      <xdr:rowOff>0</xdr:rowOff>
    </xdr:to>
    <xdr:sp macro="" textlink="">
      <xdr:nvSpPr>
        <xdr:cNvPr id="38" name="正方形/長方形 37"/>
        <xdr:cNvSpPr/>
      </xdr:nvSpPr>
      <xdr:spPr>
        <a:xfrm>
          <a:off x="292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37</xdr:row>
      <xdr:rowOff>168927</xdr:rowOff>
    </xdr:from>
    <xdr:ext cx="377026" cy="259045"/>
    <xdr:sp macro="" textlink="">
      <xdr:nvSpPr>
        <xdr:cNvPr id="44" name="テキスト ボックス 43"/>
        <xdr:cNvSpPr txBox="1"/>
      </xdr:nvSpPr>
      <xdr:spPr>
        <a:xfrm>
          <a:off x="384974" y="65125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35</xdr:row>
      <xdr:rowOff>54627</xdr:rowOff>
    </xdr:from>
    <xdr:ext cx="377026" cy="259045"/>
    <xdr:sp macro="" textlink="">
      <xdr:nvSpPr>
        <xdr:cNvPr id="46" name="テキスト ボックス 45"/>
        <xdr:cNvSpPr txBox="1"/>
      </xdr:nvSpPr>
      <xdr:spPr>
        <a:xfrm>
          <a:off x="384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32</xdr:row>
      <xdr:rowOff>111777</xdr:rowOff>
    </xdr:from>
    <xdr:ext cx="377026" cy="259045"/>
    <xdr:sp macro="" textlink="">
      <xdr:nvSpPr>
        <xdr:cNvPr id="48" name="テキスト ボックス 47"/>
        <xdr:cNvSpPr txBox="1"/>
      </xdr:nvSpPr>
      <xdr:spPr>
        <a:xfrm>
          <a:off x="384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384974</xdr:colOff>
      <xdr:row>29</xdr:row>
      <xdr:rowOff>168927</xdr:rowOff>
    </xdr:from>
    <xdr:ext cx="377026" cy="259045"/>
    <xdr:sp macro="" textlink="">
      <xdr:nvSpPr>
        <xdr:cNvPr id="50" name="テキスト ボックス 49"/>
        <xdr:cNvSpPr txBox="1"/>
      </xdr:nvSpPr>
      <xdr:spPr>
        <a:xfrm>
          <a:off x="384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27686</xdr:rowOff>
    </xdr:from>
    <xdr:to>
      <xdr:col>6</xdr:col>
      <xdr:colOff>510540</xdr:colOff>
      <xdr:row>37</xdr:row>
      <xdr:rowOff>114554</xdr:rowOff>
    </xdr:to>
    <xdr:cxnSp macro="">
      <xdr:nvCxnSpPr>
        <xdr:cNvPr id="54" name="直線コネクタ 53"/>
        <xdr:cNvCxnSpPr/>
      </xdr:nvCxnSpPr>
      <xdr:spPr>
        <a:xfrm flipV="1">
          <a:off x="4633595" y="5171186"/>
          <a:ext cx="1270" cy="1287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37</xdr:row>
      <xdr:rowOff>118381</xdr:rowOff>
    </xdr:from>
    <xdr:ext cx="378565" cy="259045"/>
    <xdr:sp macro="" textlink="">
      <xdr:nvSpPr>
        <xdr:cNvPr id="55" name="議会費最小値テキスト"/>
        <xdr:cNvSpPr txBox="1"/>
      </xdr:nvSpPr>
      <xdr:spPr>
        <a:xfrm>
          <a:off x="4686300" y="6462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6</xdr:col>
      <xdr:colOff>422275</xdr:colOff>
      <xdr:row>37</xdr:row>
      <xdr:rowOff>114554</xdr:rowOff>
    </xdr:from>
    <xdr:to>
      <xdr:col>6</xdr:col>
      <xdr:colOff>600075</xdr:colOff>
      <xdr:row>37</xdr:row>
      <xdr:rowOff>114554</xdr:rowOff>
    </xdr:to>
    <xdr:cxnSp macro="">
      <xdr:nvCxnSpPr>
        <xdr:cNvPr id="56" name="直線コネクタ 55"/>
        <xdr:cNvCxnSpPr/>
      </xdr:nvCxnSpPr>
      <xdr:spPr>
        <a:xfrm>
          <a:off x="4546600" y="645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145813</xdr:rowOff>
    </xdr:from>
    <xdr:ext cx="378565" cy="259045"/>
    <xdr:sp macro="" textlink="">
      <xdr:nvSpPr>
        <xdr:cNvPr id="57" name="議会費最大値テキスト"/>
        <xdr:cNvSpPr txBox="1"/>
      </xdr:nvSpPr>
      <xdr:spPr>
        <a:xfrm>
          <a:off x="4686300" y="4946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849</a:t>
          </a:r>
          <a:endParaRPr kumimoji="1" lang="ja-JP" altLang="en-US" sz="1000" b="1">
            <a:latin typeface="ＭＳ Ｐゴシック"/>
          </a:endParaRPr>
        </a:p>
      </xdr:txBody>
    </xdr:sp>
    <xdr:clientData/>
  </xdr:oneCellAnchor>
  <xdr:twoCellAnchor>
    <xdr:from>
      <xdr:col>6</xdr:col>
      <xdr:colOff>422275</xdr:colOff>
      <xdr:row>30</xdr:row>
      <xdr:rowOff>27686</xdr:rowOff>
    </xdr:from>
    <xdr:to>
      <xdr:col>6</xdr:col>
      <xdr:colOff>600075</xdr:colOff>
      <xdr:row>30</xdr:row>
      <xdr:rowOff>27686</xdr:rowOff>
    </xdr:to>
    <xdr:cxnSp macro="">
      <xdr:nvCxnSpPr>
        <xdr:cNvPr id="58" name="直線コネクタ 57"/>
        <xdr:cNvCxnSpPr/>
      </xdr:nvCxnSpPr>
      <xdr:spPr>
        <a:xfrm>
          <a:off x="4546600" y="517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31</xdr:row>
      <xdr:rowOff>66548</xdr:rowOff>
    </xdr:from>
    <xdr:to>
      <xdr:col>6</xdr:col>
      <xdr:colOff>511175</xdr:colOff>
      <xdr:row>31</xdr:row>
      <xdr:rowOff>71120</xdr:rowOff>
    </xdr:to>
    <xdr:cxnSp macro="">
      <xdr:nvCxnSpPr>
        <xdr:cNvPr id="59" name="直線コネクタ 58"/>
        <xdr:cNvCxnSpPr/>
      </xdr:nvCxnSpPr>
      <xdr:spPr>
        <a:xfrm>
          <a:off x="3797300" y="538149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62755</xdr:rowOff>
    </xdr:from>
    <xdr:ext cx="378565" cy="259045"/>
    <xdr:sp macro="" textlink="">
      <xdr:nvSpPr>
        <xdr:cNvPr id="60" name="議会費平均値テキスト"/>
        <xdr:cNvSpPr txBox="1"/>
      </xdr:nvSpPr>
      <xdr:spPr>
        <a:xfrm>
          <a:off x="4686300" y="58920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502</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84328</xdr:rowOff>
    </xdr:from>
    <xdr:to>
      <xdr:col>6</xdr:col>
      <xdr:colOff>561975</xdr:colOff>
      <xdr:row>35</xdr:row>
      <xdr:rowOff>14478</xdr:rowOff>
    </xdr:to>
    <xdr:sp macro="" textlink="">
      <xdr:nvSpPr>
        <xdr:cNvPr id="61" name="フローチャート : 判断 60"/>
        <xdr:cNvSpPr/>
      </xdr:nvSpPr>
      <xdr:spPr>
        <a:xfrm>
          <a:off x="4584700" y="591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31</xdr:row>
      <xdr:rowOff>66548</xdr:rowOff>
    </xdr:from>
    <xdr:to>
      <xdr:col>5</xdr:col>
      <xdr:colOff>358775</xdr:colOff>
      <xdr:row>31</xdr:row>
      <xdr:rowOff>100838</xdr:rowOff>
    </xdr:to>
    <xdr:cxnSp macro="">
      <xdr:nvCxnSpPr>
        <xdr:cNvPr id="62" name="直線コネクタ 61"/>
        <xdr:cNvCxnSpPr/>
      </xdr:nvCxnSpPr>
      <xdr:spPr>
        <a:xfrm flipV="1">
          <a:off x="2908300" y="5381498"/>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30</xdr:row>
      <xdr:rowOff>40894</xdr:rowOff>
    </xdr:from>
    <xdr:to>
      <xdr:col>5</xdr:col>
      <xdr:colOff>409575</xdr:colOff>
      <xdr:row>30</xdr:row>
      <xdr:rowOff>142494</xdr:rowOff>
    </xdr:to>
    <xdr:sp macro="" textlink="">
      <xdr:nvSpPr>
        <xdr:cNvPr id="63" name="フローチャート : 判断 62"/>
        <xdr:cNvSpPr/>
      </xdr:nvSpPr>
      <xdr:spPr>
        <a:xfrm>
          <a:off x="3746500" y="51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156792</xdr:colOff>
      <xdr:row>28</xdr:row>
      <xdr:rowOff>159021</xdr:rowOff>
    </xdr:from>
    <xdr:ext cx="378565" cy="259045"/>
    <xdr:sp macro="" textlink="">
      <xdr:nvSpPr>
        <xdr:cNvPr id="64" name="テキスト ボックス 63"/>
        <xdr:cNvSpPr txBox="1"/>
      </xdr:nvSpPr>
      <xdr:spPr>
        <a:xfrm>
          <a:off x="3595317" y="4959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a:t>
          </a:r>
          <a:endParaRPr kumimoji="1" lang="ja-JP" altLang="en-US" sz="1000" b="1">
            <a:solidFill>
              <a:srgbClr val="000080"/>
            </a:solidFill>
            <a:latin typeface="ＭＳ Ｐゴシック"/>
          </a:endParaRPr>
        </a:p>
      </xdr:txBody>
    </xdr:sp>
    <xdr:clientData/>
  </xdr:oneCellAnchor>
  <xdr:twoCellAnchor>
    <xdr:from>
      <xdr:col>2</xdr:col>
      <xdr:colOff>638175</xdr:colOff>
      <xdr:row>31</xdr:row>
      <xdr:rowOff>100838</xdr:rowOff>
    </xdr:from>
    <xdr:to>
      <xdr:col>4</xdr:col>
      <xdr:colOff>155575</xdr:colOff>
      <xdr:row>31</xdr:row>
      <xdr:rowOff>125984</xdr:rowOff>
    </xdr:to>
    <xdr:cxnSp macro="">
      <xdr:nvCxnSpPr>
        <xdr:cNvPr id="65" name="直線コネクタ 64"/>
        <xdr:cNvCxnSpPr/>
      </xdr:nvCxnSpPr>
      <xdr:spPr>
        <a:xfrm flipV="1">
          <a:off x="2019300" y="541578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30</xdr:row>
      <xdr:rowOff>139192</xdr:rowOff>
    </xdr:from>
    <xdr:to>
      <xdr:col>4</xdr:col>
      <xdr:colOff>206375</xdr:colOff>
      <xdr:row>31</xdr:row>
      <xdr:rowOff>69342</xdr:rowOff>
    </xdr:to>
    <xdr:sp macro="" textlink="">
      <xdr:nvSpPr>
        <xdr:cNvPr id="66" name="フローチャート : 判断 65"/>
        <xdr:cNvSpPr/>
      </xdr:nvSpPr>
      <xdr:spPr>
        <a:xfrm>
          <a:off x="2857500" y="5282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29</xdr:row>
      <xdr:rowOff>85869</xdr:rowOff>
    </xdr:from>
    <xdr:ext cx="378565" cy="259045"/>
    <xdr:sp macro="" textlink="">
      <xdr:nvSpPr>
        <xdr:cNvPr id="67" name="テキスト ボックス 66"/>
        <xdr:cNvSpPr txBox="1"/>
      </xdr:nvSpPr>
      <xdr:spPr>
        <a:xfrm>
          <a:off x="2719017" y="5057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778</a:t>
          </a:r>
          <a:endParaRPr kumimoji="1" lang="ja-JP" altLang="en-US" sz="1000" b="1">
            <a:solidFill>
              <a:srgbClr val="000080"/>
            </a:solidFill>
            <a:latin typeface="ＭＳ Ｐゴシック"/>
          </a:endParaRPr>
        </a:p>
      </xdr:txBody>
    </xdr:sp>
    <xdr:clientData/>
  </xdr:oneCellAnchor>
  <xdr:twoCellAnchor>
    <xdr:from>
      <xdr:col>1</xdr:col>
      <xdr:colOff>434975</xdr:colOff>
      <xdr:row>31</xdr:row>
      <xdr:rowOff>254</xdr:rowOff>
    </xdr:from>
    <xdr:to>
      <xdr:col>2</xdr:col>
      <xdr:colOff>638175</xdr:colOff>
      <xdr:row>31</xdr:row>
      <xdr:rowOff>125984</xdr:rowOff>
    </xdr:to>
    <xdr:cxnSp macro="">
      <xdr:nvCxnSpPr>
        <xdr:cNvPr id="68" name="直線コネクタ 67"/>
        <xdr:cNvCxnSpPr/>
      </xdr:nvCxnSpPr>
      <xdr:spPr>
        <a:xfrm>
          <a:off x="1130300" y="5315204"/>
          <a:ext cx="8890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30</xdr:row>
      <xdr:rowOff>127762</xdr:rowOff>
    </xdr:from>
    <xdr:to>
      <xdr:col>3</xdr:col>
      <xdr:colOff>3175</xdr:colOff>
      <xdr:row>31</xdr:row>
      <xdr:rowOff>57912</xdr:rowOff>
    </xdr:to>
    <xdr:sp macro="" textlink="">
      <xdr:nvSpPr>
        <xdr:cNvPr id="69" name="フローチャート : 判断 68"/>
        <xdr:cNvSpPr/>
      </xdr:nvSpPr>
      <xdr:spPr>
        <a:xfrm>
          <a:off x="1968500" y="527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29</xdr:row>
      <xdr:rowOff>74439</xdr:rowOff>
    </xdr:from>
    <xdr:ext cx="378565" cy="259045"/>
    <xdr:sp macro="" textlink="">
      <xdr:nvSpPr>
        <xdr:cNvPr id="70" name="テキスト ボックス 69"/>
        <xdr:cNvSpPr txBox="1"/>
      </xdr:nvSpPr>
      <xdr:spPr>
        <a:xfrm>
          <a:off x="1830017" y="5046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twoCellAnchor>
    <xdr:from>
      <xdr:col>1</xdr:col>
      <xdr:colOff>384175</xdr:colOff>
      <xdr:row>29</xdr:row>
      <xdr:rowOff>127762</xdr:rowOff>
    </xdr:from>
    <xdr:to>
      <xdr:col>1</xdr:col>
      <xdr:colOff>485775</xdr:colOff>
      <xdr:row>30</xdr:row>
      <xdr:rowOff>57912</xdr:rowOff>
    </xdr:to>
    <xdr:sp macro="" textlink="">
      <xdr:nvSpPr>
        <xdr:cNvPr id="71" name="フローチャート : 判断 70"/>
        <xdr:cNvSpPr/>
      </xdr:nvSpPr>
      <xdr:spPr>
        <a:xfrm>
          <a:off x="1079500" y="509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28</xdr:row>
      <xdr:rowOff>74439</xdr:rowOff>
    </xdr:from>
    <xdr:ext cx="378565" cy="259045"/>
    <xdr:sp macro="" textlink="">
      <xdr:nvSpPr>
        <xdr:cNvPr id="72" name="テキスト ボックス 71"/>
        <xdr:cNvSpPr txBox="1"/>
      </xdr:nvSpPr>
      <xdr:spPr>
        <a:xfrm>
          <a:off x="941017" y="4875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31</xdr:row>
      <xdr:rowOff>20320</xdr:rowOff>
    </xdr:from>
    <xdr:to>
      <xdr:col>6</xdr:col>
      <xdr:colOff>561975</xdr:colOff>
      <xdr:row>31</xdr:row>
      <xdr:rowOff>121920</xdr:rowOff>
    </xdr:to>
    <xdr:sp macro="" textlink="">
      <xdr:nvSpPr>
        <xdr:cNvPr id="78" name="円/楕円 77"/>
        <xdr:cNvSpPr/>
      </xdr:nvSpPr>
      <xdr:spPr>
        <a:xfrm>
          <a:off x="4584700" y="53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30</xdr:row>
      <xdr:rowOff>43197</xdr:rowOff>
    </xdr:from>
    <xdr:ext cx="378565" cy="259045"/>
    <xdr:sp macro="" textlink="">
      <xdr:nvSpPr>
        <xdr:cNvPr id="79" name="議会費該当値テキスト"/>
        <xdr:cNvSpPr txBox="1"/>
      </xdr:nvSpPr>
      <xdr:spPr>
        <a:xfrm>
          <a:off x="4686300" y="518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755</a:t>
          </a:r>
          <a:endParaRPr kumimoji="1" lang="ja-JP" altLang="en-US" sz="1000" b="1">
            <a:solidFill>
              <a:srgbClr val="FF0000"/>
            </a:solidFill>
            <a:latin typeface="ＭＳ Ｐゴシック"/>
          </a:endParaRPr>
        </a:p>
      </xdr:txBody>
    </xdr:sp>
    <xdr:clientData/>
  </xdr:oneCellAnchor>
  <xdr:twoCellAnchor>
    <xdr:from>
      <xdr:col>5</xdr:col>
      <xdr:colOff>307975</xdr:colOff>
      <xdr:row>31</xdr:row>
      <xdr:rowOff>15748</xdr:rowOff>
    </xdr:from>
    <xdr:to>
      <xdr:col>5</xdr:col>
      <xdr:colOff>409575</xdr:colOff>
      <xdr:row>31</xdr:row>
      <xdr:rowOff>117348</xdr:rowOff>
    </xdr:to>
    <xdr:sp macro="" textlink="">
      <xdr:nvSpPr>
        <xdr:cNvPr id="80" name="円/楕円 79"/>
        <xdr:cNvSpPr/>
      </xdr:nvSpPr>
      <xdr:spPr>
        <a:xfrm>
          <a:off x="3746500" y="5330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156792</xdr:colOff>
      <xdr:row>31</xdr:row>
      <xdr:rowOff>108475</xdr:rowOff>
    </xdr:from>
    <xdr:ext cx="378565" cy="259045"/>
    <xdr:sp macro="" textlink="">
      <xdr:nvSpPr>
        <xdr:cNvPr id="81" name="テキスト ボックス 80"/>
        <xdr:cNvSpPr txBox="1"/>
      </xdr:nvSpPr>
      <xdr:spPr>
        <a:xfrm>
          <a:off x="3595317" y="5423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4</xdr:col>
      <xdr:colOff>104775</xdr:colOff>
      <xdr:row>31</xdr:row>
      <xdr:rowOff>50038</xdr:rowOff>
    </xdr:from>
    <xdr:to>
      <xdr:col>4</xdr:col>
      <xdr:colOff>206375</xdr:colOff>
      <xdr:row>31</xdr:row>
      <xdr:rowOff>151638</xdr:rowOff>
    </xdr:to>
    <xdr:sp macro="" textlink="">
      <xdr:nvSpPr>
        <xdr:cNvPr id="82" name="円/楕円 81"/>
        <xdr:cNvSpPr/>
      </xdr:nvSpPr>
      <xdr:spPr>
        <a:xfrm>
          <a:off x="2857500" y="536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31</xdr:row>
      <xdr:rowOff>142765</xdr:rowOff>
    </xdr:from>
    <xdr:ext cx="378565" cy="259045"/>
    <xdr:sp macro="" textlink="">
      <xdr:nvSpPr>
        <xdr:cNvPr id="83" name="テキスト ボックス 82"/>
        <xdr:cNvSpPr txBox="1"/>
      </xdr:nvSpPr>
      <xdr:spPr>
        <a:xfrm>
          <a:off x="2719017" y="5457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742</a:t>
          </a:r>
          <a:endParaRPr kumimoji="1" lang="ja-JP" altLang="en-US" sz="1000" b="1">
            <a:solidFill>
              <a:srgbClr val="FF0000"/>
            </a:solidFill>
            <a:latin typeface="ＭＳ Ｐゴシック"/>
          </a:endParaRPr>
        </a:p>
      </xdr:txBody>
    </xdr:sp>
    <xdr:clientData/>
  </xdr:oneCellAnchor>
  <xdr:twoCellAnchor>
    <xdr:from>
      <xdr:col>2</xdr:col>
      <xdr:colOff>587375</xdr:colOff>
      <xdr:row>31</xdr:row>
      <xdr:rowOff>75184</xdr:rowOff>
    </xdr:from>
    <xdr:to>
      <xdr:col>3</xdr:col>
      <xdr:colOff>3175</xdr:colOff>
      <xdr:row>32</xdr:row>
      <xdr:rowOff>5334</xdr:rowOff>
    </xdr:to>
    <xdr:sp macro="" textlink="">
      <xdr:nvSpPr>
        <xdr:cNvPr id="84" name="円/楕円 83"/>
        <xdr:cNvSpPr/>
      </xdr:nvSpPr>
      <xdr:spPr>
        <a:xfrm>
          <a:off x="1968500" y="539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31</xdr:row>
      <xdr:rowOff>167911</xdr:rowOff>
    </xdr:from>
    <xdr:ext cx="378565" cy="259045"/>
    <xdr:sp macro="" textlink="">
      <xdr:nvSpPr>
        <xdr:cNvPr id="85" name="テキスト ボックス 84"/>
        <xdr:cNvSpPr txBox="1"/>
      </xdr:nvSpPr>
      <xdr:spPr>
        <a:xfrm>
          <a:off x="1830017" y="5482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731</a:t>
          </a:r>
          <a:endParaRPr kumimoji="1" lang="ja-JP" altLang="en-US" sz="1000" b="1">
            <a:solidFill>
              <a:srgbClr val="FF0000"/>
            </a:solidFill>
            <a:latin typeface="ＭＳ Ｐゴシック"/>
          </a:endParaRPr>
        </a:p>
      </xdr:txBody>
    </xdr:sp>
    <xdr:clientData/>
  </xdr:oneCellAnchor>
  <xdr:twoCellAnchor>
    <xdr:from>
      <xdr:col>1</xdr:col>
      <xdr:colOff>384175</xdr:colOff>
      <xdr:row>30</xdr:row>
      <xdr:rowOff>120904</xdr:rowOff>
    </xdr:from>
    <xdr:to>
      <xdr:col>1</xdr:col>
      <xdr:colOff>485775</xdr:colOff>
      <xdr:row>31</xdr:row>
      <xdr:rowOff>51054</xdr:rowOff>
    </xdr:to>
    <xdr:sp macro="" textlink="">
      <xdr:nvSpPr>
        <xdr:cNvPr id="86" name="円/楕円 85"/>
        <xdr:cNvSpPr/>
      </xdr:nvSpPr>
      <xdr:spPr>
        <a:xfrm>
          <a:off x="1079500" y="52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31</xdr:row>
      <xdr:rowOff>42181</xdr:rowOff>
    </xdr:from>
    <xdr:ext cx="378565" cy="259045"/>
    <xdr:sp macro="" textlink="">
      <xdr:nvSpPr>
        <xdr:cNvPr id="87" name="テキスト ボックス 86"/>
        <xdr:cNvSpPr txBox="1"/>
      </xdr:nvSpPr>
      <xdr:spPr>
        <a:xfrm>
          <a:off x="941017" y="53571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786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574675</xdr:colOff>
      <xdr:row>45</xdr:row>
      <xdr:rowOff>57150</xdr:rowOff>
    </xdr:from>
    <xdr:to>
      <xdr:col>4</xdr:col>
      <xdr:colOff>41275</xdr:colOff>
      <xdr:row>46</xdr:row>
      <xdr:rowOff>139700</xdr:rowOff>
    </xdr:to>
    <xdr:sp macro="" textlink="">
      <xdr:nvSpPr>
        <xdr:cNvPr id="89" name="正方形/長方形 88"/>
        <xdr:cNvSpPr/>
      </xdr:nvSpPr>
      <xdr:spPr>
        <a:xfrm>
          <a:off x="127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46</xdr:row>
      <xdr:rowOff>88900</xdr:rowOff>
    </xdr:from>
    <xdr:to>
      <xdr:col>4</xdr:col>
      <xdr:colOff>41275</xdr:colOff>
      <xdr:row>48</xdr:row>
      <xdr:rowOff>0</xdr:rowOff>
    </xdr:to>
    <xdr:sp macro="" textlink="">
      <xdr:nvSpPr>
        <xdr:cNvPr id="90" name="正方形/長方形 89"/>
        <xdr:cNvSpPr/>
      </xdr:nvSpPr>
      <xdr:spPr>
        <a:xfrm>
          <a:off x="127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a:t>
          </a:r>
          <a:endParaRPr kumimoji="1" lang="ja-JP" altLang="en-US" sz="1200" b="1" i="1">
            <a:solidFill>
              <a:srgbClr val="4080FF"/>
            </a:solidFill>
            <a:latin typeface="ＭＳ Ｐゴシック"/>
          </a:endParaRPr>
        </a:p>
      </xdr:txBody>
    </xdr:sp>
    <xdr:clientData/>
  </xdr:twoCellAnchor>
  <xdr:twoCellAnchor>
    <xdr:from>
      <xdr:col>4</xdr:col>
      <xdr:colOff>168275</xdr:colOff>
      <xdr:row>45</xdr:row>
      <xdr:rowOff>57150</xdr:rowOff>
    </xdr:from>
    <xdr:to>
      <xdr:col>6</xdr:col>
      <xdr:colOff>320675</xdr:colOff>
      <xdr:row>46</xdr:row>
      <xdr:rowOff>139700</xdr:rowOff>
    </xdr:to>
    <xdr:sp macro="" textlink="">
      <xdr:nvSpPr>
        <xdr:cNvPr id="91" name="正方形/長方形 90"/>
        <xdr:cNvSpPr/>
      </xdr:nvSpPr>
      <xdr:spPr>
        <a:xfrm>
          <a:off x="292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46</xdr:row>
      <xdr:rowOff>88900</xdr:rowOff>
    </xdr:from>
    <xdr:to>
      <xdr:col>6</xdr:col>
      <xdr:colOff>320675</xdr:colOff>
      <xdr:row>48</xdr:row>
      <xdr:rowOff>0</xdr:rowOff>
    </xdr:to>
    <xdr:sp macro="" textlink="">
      <xdr:nvSpPr>
        <xdr:cNvPr id="92" name="正方形/長方形 91"/>
        <xdr:cNvSpPr/>
      </xdr:nvSpPr>
      <xdr:spPr>
        <a:xfrm>
          <a:off x="292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24,345</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3" name="正方形/長方形 92"/>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4" name="テキスト ボックス 93"/>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5" name="直線コネクタ 94"/>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6" name="直線コネクタ 95"/>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7" name="テキスト ボックス 96"/>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98" name="直線コネクタ 97"/>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144434</xdr:rowOff>
    </xdr:from>
    <xdr:ext cx="531299" cy="259045"/>
    <xdr:sp macro="" textlink="">
      <xdr:nvSpPr>
        <xdr:cNvPr id="99" name="テキスト ボックス 98"/>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0" name="直線コネクタ 99"/>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54</xdr:row>
      <xdr:rowOff>160762</xdr:rowOff>
    </xdr:from>
    <xdr:ext cx="531299" cy="259045"/>
    <xdr:sp macro="" textlink="">
      <xdr:nvSpPr>
        <xdr:cNvPr id="101" name="テキスト ボックス 100"/>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2" name="直線コネクタ 101"/>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5642</xdr:rowOff>
    </xdr:from>
    <xdr:ext cx="531299" cy="259045"/>
    <xdr:sp macro="" textlink="">
      <xdr:nvSpPr>
        <xdr:cNvPr id="103" name="テキスト ボックス 102"/>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4" name="直線コネクタ 103"/>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21970</xdr:rowOff>
    </xdr:from>
    <xdr:ext cx="531299" cy="259045"/>
    <xdr:sp macro="" textlink="">
      <xdr:nvSpPr>
        <xdr:cNvPr id="105" name="テキスト ボックス 104"/>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6" name="直線コネクタ 105"/>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7" name="テキスト ボックス 106"/>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23473</xdr:rowOff>
    </xdr:from>
    <xdr:to>
      <xdr:col>6</xdr:col>
      <xdr:colOff>510540</xdr:colOff>
      <xdr:row>58</xdr:row>
      <xdr:rowOff>93229</xdr:rowOff>
    </xdr:to>
    <xdr:cxnSp macro="">
      <xdr:nvCxnSpPr>
        <xdr:cNvPr id="111" name="直線コネクタ 110"/>
        <xdr:cNvCxnSpPr/>
      </xdr:nvCxnSpPr>
      <xdr:spPr>
        <a:xfrm flipV="1">
          <a:off x="4633595" y="8767423"/>
          <a:ext cx="1270" cy="1269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97056</xdr:rowOff>
    </xdr:from>
    <xdr:ext cx="534377" cy="259045"/>
    <xdr:sp macro="" textlink="">
      <xdr:nvSpPr>
        <xdr:cNvPr id="112" name="総務費最小値テキスト"/>
        <xdr:cNvSpPr txBox="1"/>
      </xdr:nvSpPr>
      <xdr:spPr>
        <a:xfrm>
          <a:off x="4686300" y="1004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10,846</a:t>
          </a:r>
          <a:endParaRPr kumimoji="1" lang="ja-JP" altLang="en-US" sz="1000" b="1">
            <a:latin typeface="ＭＳ Ｐゴシック"/>
          </a:endParaRPr>
        </a:p>
      </xdr:txBody>
    </xdr:sp>
    <xdr:clientData/>
  </xdr:oneCellAnchor>
  <xdr:twoCellAnchor>
    <xdr:from>
      <xdr:col>6</xdr:col>
      <xdr:colOff>422275</xdr:colOff>
      <xdr:row>58</xdr:row>
      <xdr:rowOff>93229</xdr:rowOff>
    </xdr:from>
    <xdr:to>
      <xdr:col>6</xdr:col>
      <xdr:colOff>600075</xdr:colOff>
      <xdr:row>58</xdr:row>
      <xdr:rowOff>93229</xdr:rowOff>
    </xdr:to>
    <xdr:cxnSp macro="">
      <xdr:nvCxnSpPr>
        <xdr:cNvPr id="113" name="直線コネクタ 112"/>
        <xdr:cNvCxnSpPr/>
      </xdr:nvCxnSpPr>
      <xdr:spPr>
        <a:xfrm>
          <a:off x="4546600" y="10037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141600</xdr:rowOff>
    </xdr:from>
    <xdr:ext cx="534377" cy="259045"/>
    <xdr:sp macro="" textlink="">
      <xdr:nvSpPr>
        <xdr:cNvPr id="114" name="総務費最大値テキスト"/>
        <xdr:cNvSpPr txBox="1"/>
      </xdr:nvSpPr>
      <xdr:spPr>
        <a:xfrm>
          <a:off x="4686300" y="854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88,618</a:t>
          </a:r>
          <a:endParaRPr kumimoji="1" lang="ja-JP" altLang="en-US" sz="1000" b="1">
            <a:latin typeface="ＭＳ Ｐゴシック"/>
          </a:endParaRPr>
        </a:p>
      </xdr:txBody>
    </xdr:sp>
    <xdr:clientData/>
  </xdr:oneCellAnchor>
  <xdr:twoCellAnchor>
    <xdr:from>
      <xdr:col>6</xdr:col>
      <xdr:colOff>422275</xdr:colOff>
      <xdr:row>51</xdr:row>
      <xdr:rowOff>23473</xdr:rowOff>
    </xdr:from>
    <xdr:to>
      <xdr:col>6</xdr:col>
      <xdr:colOff>600075</xdr:colOff>
      <xdr:row>51</xdr:row>
      <xdr:rowOff>23473</xdr:rowOff>
    </xdr:to>
    <xdr:cxnSp macro="">
      <xdr:nvCxnSpPr>
        <xdr:cNvPr id="115" name="直線コネクタ 114"/>
        <xdr:cNvCxnSpPr/>
      </xdr:nvCxnSpPr>
      <xdr:spPr>
        <a:xfrm>
          <a:off x="4546600" y="8767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100773</xdr:rowOff>
    </xdr:from>
    <xdr:to>
      <xdr:col>6</xdr:col>
      <xdr:colOff>511175</xdr:colOff>
      <xdr:row>57</xdr:row>
      <xdr:rowOff>125265</xdr:rowOff>
    </xdr:to>
    <xdr:cxnSp macro="">
      <xdr:nvCxnSpPr>
        <xdr:cNvPr id="116" name="直線コネクタ 115"/>
        <xdr:cNvCxnSpPr/>
      </xdr:nvCxnSpPr>
      <xdr:spPr>
        <a:xfrm flipV="1">
          <a:off x="3797300" y="9873423"/>
          <a:ext cx="8382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98286</xdr:rowOff>
    </xdr:from>
    <xdr:ext cx="534377" cy="259045"/>
    <xdr:sp macro="" textlink="">
      <xdr:nvSpPr>
        <xdr:cNvPr id="117" name="総務費平均値テキスト"/>
        <xdr:cNvSpPr txBox="1"/>
      </xdr:nvSpPr>
      <xdr:spPr>
        <a:xfrm>
          <a:off x="4686300" y="987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16,604</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119859</xdr:rowOff>
    </xdr:from>
    <xdr:to>
      <xdr:col>6</xdr:col>
      <xdr:colOff>561975</xdr:colOff>
      <xdr:row>58</xdr:row>
      <xdr:rowOff>50009</xdr:rowOff>
    </xdr:to>
    <xdr:sp macro="" textlink="">
      <xdr:nvSpPr>
        <xdr:cNvPr id="118" name="フローチャート : 判断 117"/>
        <xdr:cNvSpPr/>
      </xdr:nvSpPr>
      <xdr:spPr>
        <a:xfrm>
          <a:off x="4584700" y="9892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44537</xdr:rowOff>
    </xdr:from>
    <xdr:to>
      <xdr:col>5</xdr:col>
      <xdr:colOff>358775</xdr:colOff>
      <xdr:row>57</xdr:row>
      <xdr:rowOff>125265</xdr:rowOff>
    </xdr:to>
    <xdr:cxnSp macro="">
      <xdr:nvCxnSpPr>
        <xdr:cNvPr id="119" name="直線コネクタ 118"/>
        <xdr:cNvCxnSpPr/>
      </xdr:nvCxnSpPr>
      <xdr:spPr>
        <a:xfrm>
          <a:off x="2908300" y="9817187"/>
          <a:ext cx="889000" cy="8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54</xdr:row>
      <xdr:rowOff>140906</xdr:rowOff>
    </xdr:from>
    <xdr:to>
      <xdr:col>5</xdr:col>
      <xdr:colOff>409575</xdr:colOff>
      <xdr:row>55</xdr:row>
      <xdr:rowOff>71056</xdr:rowOff>
    </xdr:to>
    <xdr:sp macro="" textlink="">
      <xdr:nvSpPr>
        <xdr:cNvPr id="120" name="フローチャート : 判断 119"/>
        <xdr:cNvSpPr/>
      </xdr:nvSpPr>
      <xdr:spPr>
        <a:xfrm>
          <a:off x="3746500" y="9399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53</xdr:row>
      <xdr:rowOff>87583</xdr:rowOff>
    </xdr:from>
    <xdr:ext cx="534377" cy="259045"/>
    <xdr:sp macro="" textlink="">
      <xdr:nvSpPr>
        <xdr:cNvPr id="121" name="テキスト ボックス 120"/>
        <xdr:cNvSpPr txBox="1"/>
      </xdr:nvSpPr>
      <xdr:spPr>
        <a:xfrm>
          <a:off x="3517411" y="9174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46,815</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44537</xdr:rowOff>
    </xdr:from>
    <xdr:to>
      <xdr:col>4</xdr:col>
      <xdr:colOff>155575</xdr:colOff>
      <xdr:row>57</xdr:row>
      <xdr:rowOff>158984</xdr:rowOff>
    </xdr:to>
    <xdr:cxnSp macro="">
      <xdr:nvCxnSpPr>
        <xdr:cNvPr id="122" name="直線コネクタ 121"/>
        <xdr:cNvCxnSpPr/>
      </xdr:nvCxnSpPr>
      <xdr:spPr>
        <a:xfrm flipV="1">
          <a:off x="2019300" y="9817187"/>
          <a:ext cx="889000" cy="1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55</xdr:row>
      <xdr:rowOff>166265</xdr:rowOff>
    </xdr:from>
    <xdr:to>
      <xdr:col>4</xdr:col>
      <xdr:colOff>206375</xdr:colOff>
      <xdr:row>56</xdr:row>
      <xdr:rowOff>96415</xdr:rowOff>
    </xdr:to>
    <xdr:sp macro="" textlink="">
      <xdr:nvSpPr>
        <xdr:cNvPr id="123" name="フローチャート : 判断 122"/>
        <xdr:cNvSpPr/>
      </xdr:nvSpPr>
      <xdr:spPr>
        <a:xfrm>
          <a:off x="2857500" y="959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112942</xdr:rowOff>
    </xdr:from>
    <xdr:ext cx="534377" cy="259045"/>
    <xdr:sp macro="" textlink="">
      <xdr:nvSpPr>
        <xdr:cNvPr id="124" name="テキスト ボックス 123"/>
        <xdr:cNvSpPr txBox="1"/>
      </xdr:nvSpPr>
      <xdr:spPr>
        <a:xfrm>
          <a:off x="2641111" y="937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34,762</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77701</xdr:rowOff>
    </xdr:from>
    <xdr:to>
      <xdr:col>2</xdr:col>
      <xdr:colOff>638175</xdr:colOff>
      <xdr:row>57</xdr:row>
      <xdr:rowOff>158984</xdr:rowOff>
    </xdr:to>
    <xdr:cxnSp macro="">
      <xdr:nvCxnSpPr>
        <xdr:cNvPr id="125" name="直線コネクタ 124"/>
        <xdr:cNvCxnSpPr/>
      </xdr:nvCxnSpPr>
      <xdr:spPr>
        <a:xfrm>
          <a:off x="1130300" y="9850351"/>
          <a:ext cx="889000" cy="8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73323</xdr:rowOff>
    </xdr:from>
    <xdr:to>
      <xdr:col>3</xdr:col>
      <xdr:colOff>3175</xdr:colOff>
      <xdr:row>56</xdr:row>
      <xdr:rowOff>3473</xdr:rowOff>
    </xdr:to>
    <xdr:sp macro="" textlink="">
      <xdr:nvSpPr>
        <xdr:cNvPr id="126" name="フローチャート : 判断 125"/>
        <xdr:cNvSpPr/>
      </xdr:nvSpPr>
      <xdr:spPr>
        <a:xfrm>
          <a:off x="1968500" y="950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20000</xdr:rowOff>
    </xdr:from>
    <xdr:ext cx="534377" cy="259045"/>
    <xdr:sp macro="" textlink="">
      <xdr:nvSpPr>
        <xdr:cNvPr id="127" name="テキスト ボックス 126"/>
        <xdr:cNvSpPr txBox="1"/>
      </xdr:nvSpPr>
      <xdr:spPr>
        <a:xfrm>
          <a:off x="1752111" y="927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40,454</a:t>
          </a:r>
          <a:endParaRPr kumimoji="1" lang="ja-JP" altLang="en-US" sz="1000" b="1">
            <a:solidFill>
              <a:srgbClr val="000080"/>
            </a:solidFill>
            <a:latin typeface="ＭＳ Ｐゴシック"/>
          </a:endParaRPr>
        </a:p>
      </xdr:txBody>
    </xdr:sp>
    <xdr:clientData/>
  </xdr:oneCellAnchor>
  <xdr:twoCellAnchor>
    <xdr:from>
      <xdr:col>1</xdr:col>
      <xdr:colOff>384175</xdr:colOff>
      <xdr:row>53</xdr:row>
      <xdr:rowOff>126554</xdr:rowOff>
    </xdr:from>
    <xdr:to>
      <xdr:col>1</xdr:col>
      <xdr:colOff>485775</xdr:colOff>
      <xdr:row>54</xdr:row>
      <xdr:rowOff>56704</xdr:rowOff>
    </xdr:to>
    <xdr:sp macro="" textlink="">
      <xdr:nvSpPr>
        <xdr:cNvPr id="128" name="フローチャート : 判断 127"/>
        <xdr:cNvSpPr/>
      </xdr:nvSpPr>
      <xdr:spPr>
        <a:xfrm>
          <a:off x="1079500" y="9213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52</xdr:row>
      <xdr:rowOff>73231</xdr:rowOff>
    </xdr:from>
    <xdr:ext cx="534377" cy="259045"/>
    <xdr:sp macro="" textlink="">
      <xdr:nvSpPr>
        <xdr:cNvPr id="129" name="テキスト ボックス 128"/>
        <xdr:cNvSpPr txBox="1"/>
      </xdr:nvSpPr>
      <xdr:spPr>
        <a:xfrm>
          <a:off x="863111" y="898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58,194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49973</xdr:rowOff>
    </xdr:from>
    <xdr:to>
      <xdr:col>6</xdr:col>
      <xdr:colOff>561975</xdr:colOff>
      <xdr:row>57</xdr:row>
      <xdr:rowOff>151573</xdr:rowOff>
    </xdr:to>
    <xdr:sp macro="" textlink="">
      <xdr:nvSpPr>
        <xdr:cNvPr id="135" name="円/楕円 134"/>
        <xdr:cNvSpPr/>
      </xdr:nvSpPr>
      <xdr:spPr>
        <a:xfrm>
          <a:off x="4584700" y="982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72850</xdr:rowOff>
    </xdr:from>
    <xdr:ext cx="534377" cy="259045"/>
    <xdr:sp macro="" textlink="">
      <xdr:nvSpPr>
        <xdr:cNvPr id="136" name="総務費該当値テキスト"/>
        <xdr:cNvSpPr txBox="1"/>
      </xdr:nvSpPr>
      <xdr:spPr>
        <a:xfrm>
          <a:off x="4686300" y="9674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20,884</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74465</xdr:rowOff>
    </xdr:from>
    <xdr:to>
      <xdr:col>5</xdr:col>
      <xdr:colOff>409575</xdr:colOff>
      <xdr:row>58</xdr:row>
      <xdr:rowOff>4615</xdr:rowOff>
    </xdr:to>
    <xdr:sp macro="" textlink="">
      <xdr:nvSpPr>
        <xdr:cNvPr id="137" name="円/楕円 136"/>
        <xdr:cNvSpPr/>
      </xdr:nvSpPr>
      <xdr:spPr>
        <a:xfrm>
          <a:off x="3746500" y="984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57</xdr:row>
      <xdr:rowOff>167192</xdr:rowOff>
    </xdr:from>
    <xdr:ext cx="534377" cy="259045"/>
    <xdr:sp macro="" textlink="">
      <xdr:nvSpPr>
        <xdr:cNvPr id="138" name="テキスト ボックス 137"/>
        <xdr:cNvSpPr txBox="1"/>
      </xdr:nvSpPr>
      <xdr:spPr>
        <a:xfrm>
          <a:off x="3517411" y="9939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19,384</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165187</xdr:rowOff>
    </xdr:from>
    <xdr:to>
      <xdr:col>4</xdr:col>
      <xdr:colOff>206375</xdr:colOff>
      <xdr:row>57</xdr:row>
      <xdr:rowOff>95337</xdr:rowOff>
    </xdr:to>
    <xdr:sp macro="" textlink="">
      <xdr:nvSpPr>
        <xdr:cNvPr id="139" name="円/楕円 138"/>
        <xdr:cNvSpPr/>
      </xdr:nvSpPr>
      <xdr:spPr>
        <a:xfrm>
          <a:off x="2857500" y="9766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86464</xdr:rowOff>
    </xdr:from>
    <xdr:ext cx="534377" cy="259045"/>
    <xdr:sp macro="" textlink="">
      <xdr:nvSpPr>
        <xdr:cNvPr id="140" name="テキスト ボックス 139"/>
        <xdr:cNvSpPr txBox="1"/>
      </xdr:nvSpPr>
      <xdr:spPr>
        <a:xfrm>
          <a:off x="2641111" y="985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24,328</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108184</xdr:rowOff>
    </xdr:from>
    <xdr:to>
      <xdr:col>3</xdr:col>
      <xdr:colOff>3175</xdr:colOff>
      <xdr:row>58</xdr:row>
      <xdr:rowOff>38334</xdr:rowOff>
    </xdr:to>
    <xdr:sp macro="" textlink="">
      <xdr:nvSpPr>
        <xdr:cNvPr id="141" name="円/楕円 140"/>
        <xdr:cNvSpPr/>
      </xdr:nvSpPr>
      <xdr:spPr>
        <a:xfrm>
          <a:off x="1968500" y="988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29461</xdr:rowOff>
    </xdr:from>
    <xdr:ext cx="534377" cy="259045"/>
    <xdr:sp macro="" textlink="">
      <xdr:nvSpPr>
        <xdr:cNvPr id="142" name="テキスト ボックス 141"/>
        <xdr:cNvSpPr txBox="1"/>
      </xdr:nvSpPr>
      <xdr:spPr>
        <a:xfrm>
          <a:off x="1752111" y="9973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17,319</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26901</xdr:rowOff>
    </xdr:from>
    <xdr:to>
      <xdr:col>1</xdr:col>
      <xdr:colOff>485775</xdr:colOff>
      <xdr:row>57</xdr:row>
      <xdr:rowOff>128501</xdr:rowOff>
    </xdr:to>
    <xdr:sp macro="" textlink="">
      <xdr:nvSpPr>
        <xdr:cNvPr id="143" name="円/楕円 142"/>
        <xdr:cNvSpPr/>
      </xdr:nvSpPr>
      <xdr:spPr>
        <a:xfrm>
          <a:off x="1079500" y="979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119628</xdr:rowOff>
    </xdr:from>
    <xdr:ext cx="534377" cy="259045"/>
    <xdr:sp macro="" textlink="">
      <xdr:nvSpPr>
        <xdr:cNvPr id="144" name="テキスト ボックス 143"/>
        <xdr:cNvSpPr txBox="1"/>
      </xdr:nvSpPr>
      <xdr:spPr>
        <a:xfrm>
          <a:off x="863111" y="989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22,297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574675</xdr:colOff>
      <xdr:row>65</xdr:row>
      <xdr:rowOff>57150</xdr:rowOff>
    </xdr:from>
    <xdr:to>
      <xdr:col>4</xdr:col>
      <xdr:colOff>41275</xdr:colOff>
      <xdr:row>66</xdr:row>
      <xdr:rowOff>139700</xdr:rowOff>
    </xdr:to>
    <xdr:sp macro="" textlink="">
      <xdr:nvSpPr>
        <xdr:cNvPr id="146" name="正方形/長方形 145"/>
        <xdr:cNvSpPr/>
      </xdr:nvSpPr>
      <xdr:spPr>
        <a:xfrm>
          <a:off x="127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66</xdr:row>
      <xdr:rowOff>88900</xdr:rowOff>
    </xdr:from>
    <xdr:to>
      <xdr:col>4</xdr:col>
      <xdr:colOff>41275</xdr:colOff>
      <xdr:row>68</xdr:row>
      <xdr:rowOff>0</xdr:rowOff>
    </xdr:to>
    <xdr:sp macro="" textlink="">
      <xdr:nvSpPr>
        <xdr:cNvPr id="147" name="正方形/長方形 146"/>
        <xdr:cNvSpPr/>
      </xdr:nvSpPr>
      <xdr:spPr>
        <a:xfrm>
          <a:off x="127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9/19</a:t>
          </a:r>
          <a:endParaRPr kumimoji="1" lang="ja-JP" altLang="en-US" sz="1200" b="1" i="1">
            <a:solidFill>
              <a:srgbClr val="4080FF"/>
            </a:solidFill>
            <a:latin typeface="ＭＳ Ｐゴシック"/>
          </a:endParaRPr>
        </a:p>
      </xdr:txBody>
    </xdr:sp>
    <xdr:clientData/>
  </xdr:twoCellAnchor>
  <xdr:twoCellAnchor>
    <xdr:from>
      <xdr:col>4</xdr:col>
      <xdr:colOff>168275</xdr:colOff>
      <xdr:row>65</xdr:row>
      <xdr:rowOff>57150</xdr:rowOff>
    </xdr:from>
    <xdr:to>
      <xdr:col>6</xdr:col>
      <xdr:colOff>320675</xdr:colOff>
      <xdr:row>66</xdr:row>
      <xdr:rowOff>139700</xdr:rowOff>
    </xdr:to>
    <xdr:sp macro="" textlink="">
      <xdr:nvSpPr>
        <xdr:cNvPr id="148" name="正方形/長方形 147"/>
        <xdr:cNvSpPr/>
      </xdr:nvSpPr>
      <xdr:spPr>
        <a:xfrm>
          <a:off x="292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66</xdr:row>
      <xdr:rowOff>88900</xdr:rowOff>
    </xdr:from>
    <xdr:to>
      <xdr:col>6</xdr:col>
      <xdr:colOff>320675</xdr:colOff>
      <xdr:row>68</xdr:row>
      <xdr:rowOff>0</xdr:rowOff>
    </xdr:to>
    <xdr:sp macro="" textlink="">
      <xdr:nvSpPr>
        <xdr:cNvPr id="149" name="正方形/長方形 148"/>
        <xdr:cNvSpPr/>
      </xdr:nvSpPr>
      <xdr:spPr>
        <a:xfrm>
          <a:off x="292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63,048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6" name="テキスト ボックス 155"/>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8" name="テキスト ボックス 157"/>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0" name="テキスト ボックス 159"/>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2" name="テキスト ボックス 161"/>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37531</xdr:rowOff>
    </xdr:from>
    <xdr:to>
      <xdr:col>6</xdr:col>
      <xdr:colOff>510540</xdr:colOff>
      <xdr:row>78</xdr:row>
      <xdr:rowOff>53170</xdr:rowOff>
    </xdr:to>
    <xdr:cxnSp macro="">
      <xdr:nvCxnSpPr>
        <xdr:cNvPr id="166" name="直線コネクタ 165"/>
        <xdr:cNvCxnSpPr/>
      </xdr:nvCxnSpPr>
      <xdr:spPr>
        <a:xfrm flipV="1">
          <a:off x="4633595" y="12210481"/>
          <a:ext cx="1270" cy="1215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56997</xdr:rowOff>
    </xdr:from>
    <xdr:ext cx="534377" cy="259045"/>
    <xdr:sp macro="" textlink="">
      <xdr:nvSpPr>
        <xdr:cNvPr id="167" name="民生費最小値テキスト"/>
        <xdr:cNvSpPr txBox="1"/>
      </xdr:nvSpPr>
      <xdr:spPr>
        <a:xfrm>
          <a:off x="4686300" y="13430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42,711</a:t>
          </a:r>
          <a:endParaRPr kumimoji="1" lang="ja-JP" altLang="en-US" sz="1000" b="1">
            <a:latin typeface="ＭＳ Ｐゴシック"/>
          </a:endParaRPr>
        </a:p>
      </xdr:txBody>
    </xdr:sp>
    <xdr:clientData/>
  </xdr:oneCellAnchor>
  <xdr:twoCellAnchor>
    <xdr:from>
      <xdr:col>6</xdr:col>
      <xdr:colOff>422275</xdr:colOff>
      <xdr:row>78</xdr:row>
      <xdr:rowOff>53170</xdr:rowOff>
    </xdr:from>
    <xdr:to>
      <xdr:col>6</xdr:col>
      <xdr:colOff>600075</xdr:colOff>
      <xdr:row>78</xdr:row>
      <xdr:rowOff>53170</xdr:rowOff>
    </xdr:to>
    <xdr:cxnSp macro="">
      <xdr:nvCxnSpPr>
        <xdr:cNvPr id="168" name="直線コネクタ 167"/>
        <xdr:cNvCxnSpPr/>
      </xdr:nvCxnSpPr>
      <xdr:spPr>
        <a:xfrm>
          <a:off x="4546600" y="13426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155658</xdr:rowOff>
    </xdr:from>
    <xdr:ext cx="599010" cy="259045"/>
    <xdr:sp macro="" textlink="">
      <xdr:nvSpPr>
        <xdr:cNvPr id="169" name="民生費最大値テキスト"/>
        <xdr:cNvSpPr txBox="1"/>
      </xdr:nvSpPr>
      <xdr:spPr>
        <a:xfrm>
          <a:off x="4686300" y="11985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361,816</a:t>
          </a:r>
          <a:endParaRPr kumimoji="1" lang="ja-JP" altLang="en-US" sz="1000" b="1">
            <a:latin typeface="ＭＳ Ｐゴシック"/>
          </a:endParaRPr>
        </a:p>
      </xdr:txBody>
    </xdr:sp>
    <xdr:clientData/>
  </xdr:oneCellAnchor>
  <xdr:twoCellAnchor>
    <xdr:from>
      <xdr:col>6</xdr:col>
      <xdr:colOff>422275</xdr:colOff>
      <xdr:row>71</xdr:row>
      <xdr:rowOff>37531</xdr:rowOff>
    </xdr:from>
    <xdr:to>
      <xdr:col>6</xdr:col>
      <xdr:colOff>600075</xdr:colOff>
      <xdr:row>71</xdr:row>
      <xdr:rowOff>37531</xdr:rowOff>
    </xdr:to>
    <xdr:cxnSp macro="">
      <xdr:nvCxnSpPr>
        <xdr:cNvPr id="170" name="直線コネクタ 169"/>
        <xdr:cNvCxnSpPr/>
      </xdr:nvCxnSpPr>
      <xdr:spPr>
        <a:xfrm>
          <a:off x="4546600" y="12210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4345</xdr:rowOff>
    </xdr:from>
    <xdr:to>
      <xdr:col>6</xdr:col>
      <xdr:colOff>511175</xdr:colOff>
      <xdr:row>78</xdr:row>
      <xdr:rowOff>18176</xdr:rowOff>
    </xdr:to>
    <xdr:cxnSp macro="">
      <xdr:nvCxnSpPr>
        <xdr:cNvPr id="171" name="直線コネクタ 170"/>
        <xdr:cNvCxnSpPr/>
      </xdr:nvCxnSpPr>
      <xdr:spPr>
        <a:xfrm flipV="1">
          <a:off x="3797300" y="13377445"/>
          <a:ext cx="8382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133414</xdr:rowOff>
    </xdr:from>
    <xdr:ext cx="534377" cy="259045"/>
    <xdr:sp macro="" textlink="">
      <xdr:nvSpPr>
        <xdr:cNvPr id="172" name="民生費平均値テキスト"/>
        <xdr:cNvSpPr txBox="1"/>
      </xdr:nvSpPr>
      <xdr:spPr>
        <a:xfrm>
          <a:off x="4686300" y="13163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59,321</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110537</xdr:rowOff>
    </xdr:from>
    <xdr:to>
      <xdr:col>6</xdr:col>
      <xdr:colOff>561975</xdr:colOff>
      <xdr:row>78</xdr:row>
      <xdr:rowOff>40687</xdr:rowOff>
    </xdr:to>
    <xdr:sp macro="" textlink="">
      <xdr:nvSpPr>
        <xdr:cNvPr id="173" name="フローチャート : 判断 172"/>
        <xdr:cNvSpPr/>
      </xdr:nvSpPr>
      <xdr:spPr>
        <a:xfrm>
          <a:off x="4584700" y="13312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18176</xdr:rowOff>
    </xdr:from>
    <xdr:to>
      <xdr:col>5</xdr:col>
      <xdr:colOff>358775</xdr:colOff>
      <xdr:row>78</xdr:row>
      <xdr:rowOff>29305</xdr:rowOff>
    </xdr:to>
    <xdr:cxnSp macro="">
      <xdr:nvCxnSpPr>
        <xdr:cNvPr id="174" name="直線コネクタ 173"/>
        <xdr:cNvCxnSpPr/>
      </xdr:nvCxnSpPr>
      <xdr:spPr>
        <a:xfrm flipV="1">
          <a:off x="2908300" y="13391276"/>
          <a:ext cx="889000" cy="11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3494</xdr:rowOff>
    </xdr:from>
    <xdr:to>
      <xdr:col>5</xdr:col>
      <xdr:colOff>409575</xdr:colOff>
      <xdr:row>77</xdr:row>
      <xdr:rowOff>105094</xdr:rowOff>
    </xdr:to>
    <xdr:sp macro="" textlink="">
      <xdr:nvSpPr>
        <xdr:cNvPr id="175" name="フローチャート : 判断 174"/>
        <xdr:cNvSpPr/>
      </xdr:nvSpPr>
      <xdr:spPr>
        <a:xfrm>
          <a:off x="3746500" y="1320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75</xdr:row>
      <xdr:rowOff>121621</xdr:rowOff>
    </xdr:from>
    <xdr:ext cx="534377" cy="259045"/>
    <xdr:sp macro="" textlink="">
      <xdr:nvSpPr>
        <xdr:cNvPr id="176" name="テキスト ボックス 175"/>
        <xdr:cNvSpPr txBox="1"/>
      </xdr:nvSpPr>
      <xdr:spPr>
        <a:xfrm>
          <a:off x="3517411" y="1298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87,416</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15673</xdr:rowOff>
    </xdr:from>
    <xdr:to>
      <xdr:col>4</xdr:col>
      <xdr:colOff>155575</xdr:colOff>
      <xdr:row>78</xdr:row>
      <xdr:rowOff>29305</xdr:rowOff>
    </xdr:to>
    <xdr:cxnSp macro="">
      <xdr:nvCxnSpPr>
        <xdr:cNvPr id="177" name="直線コネクタ 176"/>
        <xdr:cNvCxnSpPr/>
      </xdr:nvCxnSpPr>
      <xdr:spPr>
        <a:xfrm>
          <a:off x="2019300" y="13388773"/>
          <a:ext cx="889000" cy="1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126540</xdr:rowOff>
    </xdr:from>
    <xdr:to>
      <xdr:col>4</xdr:col>
      <xdr:colOff>206375</xdr:colOff>
      <xdr:row>77</xdr:row>
      <xdr:rowOff>56690</xdr:rowOff>
    </xdr:to>
    <xdr:sp macro="" textlink="">
      <xdr:nvSpPr>
        <xdr:cNvPr id="178" name="フローチャート : 判断 177"/>
        <xdr:cNvSpPr/>
      </xdr:nvSpPr>
      <xdr:spPr>
        <a:xfrm>
          <a:off x="2857500" y="1315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73216</xdr:rowOff>
    </xdr:from>
    <xdr:ext cx="599010" cy="259045"/>
    <xdr:sp macro="" textlink="">
      <xdr:nvSpPr>
        <xdr:cNvPr id="179" name="テキスト ボックス 178"/>
        <xdr:cNvSpPr txBox="1"/>
      </xdr:nvSpPr>
      <xdr:spPr>
        <a:xfrm>
          <a:off x="2608794" y="1293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100,121</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15673</xdr:rowOff>
    </xdr:from>
    <xdr:to>
      <xdr:col>2</xdr:col>
      <xdr:colOff>638175</xdr:colOff>
      <xdr:row>78</xdr:row>
      <xdr:rowOff>25557</xdr:rowOff>
    </xdr:to>
    <xdr:cxnSp macro="">
      <xdr:nvCxnSpPr>
        <xdr:cNvPr id="180" name="直線コネクタ 179"/>
        <xdr:cNvCxnSpPr/>
      </xdr:nvCxnSpPr>
      <xdr:spPr>
        <a:xfrm flipV="1">
          <a:off x="1130300" y="13388773"/>
          <a:ext cx="889000" cy="9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103443</xdr:rowOff>
    </xdr:from>
    <xdr:to>
      <xdr:col>3</xdr:col>
      <xdr:colOff>3175</xdr:colOff>
      <xdr:row>78</xdr:row>
      <xdr:rowOff>33593</xdr:rowOff>
    </xdr:to>
    <xdr:sp macro="" textlink="">
      <xdr:nvSpPr>
        <xdr:cNvPr id="181" name="フローチャート : 判断 180"/>
        <xdr:cNvSpPr/>
      </xdr:nvSpPr>
      <xdr:spPr>
        <a:xfrm>
          <a:off x="1968500" y="1330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76</xdr:row>
      <xdr:rowOff>50120</xdr:rowOff>
    </xdr:from>
    <xdr:ext cx="534377" cy="259045"/>
    <xdr:sp macro="" textlink="">
      <xdr:nvSpPr>
        <xdr:cNvPr id="182" name="テキスト ボックス 181"/>
        <xdr:cNvSpPr txBox="1"/>
      </xdr:nvSpPr>
      <xdr:spPr>
        <a:xfrm>
          <a:off x="1752111" y="13080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61,183</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68025</xdr:rowOff>
    </xdr:from>
    <xdr:to>
      <xdr:col>1</xdr:col>
      <xdr:colOff>485775</xdr:colOff>
      <xdr:row>77</xdr:row>
      <xdr:rowOff>169625</xdr:rowOff>
    </xdr:to>
    <xdr:sp macro="" textlink="">
      <xdr:nvSpPr>
        <xdr:cNvPr id="183" name="フローチャート : 判断 182"/>
        <xdr:cNvSpPr/>
      </xdr:nvSpPr>
      <xdr:spPr>
        <a:xfrm>
          <a:off x="1079500" y="1326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76</xdr:row>
      <xdr:rowOff>14702</xdr:rowOff>
    </xdr:from>
    <xdr:ext cx="534377" cy="259045"/>
    <xdr:sp macro="" textlink="">
      <xdr:nvSpPr>
        <xdr:cNvPr id="184" name="テキスト ボックス 183"/>
        <xdr:cNvSpPr txBox="1"/>
      </xdr:nvSpPr>
      <xdr:spPr>
        <a:xfrm>
          <a:off x="863111" y="1304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70,479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124995</xdr:rowOff>
    </xdr:from>
    <xdr:to>
      <xdr:col>6</xdr:col>
      <xdr:colOff>561975</xdr:colOff>
      <xdr:row>78</xdr:row>
      <xdr:rowOff>55145</xdr:rowOff>
    </xdr:to>
    <xdr:sp macro="" textlink="">
      <xdr:nvSpPr>
        <xdr:cNvPr id="190" name="円/楕円 189"/>
        <xdr:cNvSpPr/>
      </xdr:nvSpPr>
      <xdr:spPr>
        <a:xfrm>
          <a:off x="4584700" y="13326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88963</xdr:rowOff>
    </xdr:from>
    <xdr:ext cx="534377" cy="259045"/>
    <xdr:sp macro="" textlink="">
      <xdr:nvSpPr>
        <xdr:cNvPr id="191" name="民生費該当値テキスト"/>
        <xdr:cNvSpPr txBox="1"/>
      </xdr:nvSpPr>
      <xdr:spPr>
        <a:xfrm>
          <a:off x="4686300" y="1329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55,526</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138826</xdr:rowOff>
    </xdr:from>
    <xdr:to>
      <xdr:col>5</xdr:col>
      <xdr:colOff>409575</xdr:colOff>
      <xdr:row>78</xdr:row>
      <xdr:rowOff>68976</xdr:rowOff>
    </xdr:to>
    <xdr:sp macro="" textlink="">
      <xdr:nvSpPr>
        <xdr:cNvPr id="192" name="円/楕円 191"/>
        <xdr:cNvSpPr/>
      </xdr:nvSpPr>
      <xdr:spPr>
        <a:xfrm>
          <a:off x="3746500" y="133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78</xdr:row>
      <xdr:rowOff>60103</xdr:rowOff>
    </xdr:from>
    <xdr:ext cx="534377" cy="259045"/>
    <xdr:sp macro="" textlink="">
      <xdr:nvSpPr>
        <xdr:cNvPr id="193" name="テキスト ボックス 192"/>
        <xdr:cNvSpPr txBox="1"/>
      </xdr:nvSpPr>
      <xdr:spPr>
        <a:xfrm>
          <a:off x="3517411" y="1343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51,896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149955</xdr:rowOff>
    </xdr:from>
    <xdr:to>
      <xdr:col>4</xdr:col>
      <xdr:colOff>206375</xdr:colOff>
      <xdr:row>78</xdr:row>
      <xdr:rowOff>80105</xdr:rowOff>
    </xdr:to>
    <xdr:sp macro="" textlink="">
      <xdr:nvSpPr>
        <xdr:cNvPr id="194" name="円/楕円 193"/>
        <xdr:cNvSpPr/>
      </xdr:nvSpPr>
      <xdr:spPr>
        <a:xfrm>
          <a:off x="2857500" y="1335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78</xdr:row>
      <xdr:rowOff>71232</xdr:rowOff>
    </xdr:from>
    <xdr:ext cx="534377" cy="259045"/>
    <xdr:sp macro="" textlink="">
      <xdr:nvSpPr>
        <xdr:cNvPr id="195" name="テキスト ボックス 194"/>
        <xdr:cNvSpPr txBox="1"/>
      </xdr:nvSpPr>
      <xdr:spPr>
        <a:xfrm>
          <a:off x="2641111" y="1344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48,975</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136323</xdr:rowOff>
    </xdr:from>
    <xdr:to>
      <xdr:col>3</xdr:col>
      <xdr:colOff>3175</xdr:colOff>
      <xdr:row>78</xdr:row>
      <xdr:rowOff>66473</xdr:rowOff>
    </xdr:to>
    <xdr:sp macro="" textlink="">
      <xdr:nvSpPr>
        <xdr:cNvPr id="196" name="円/楕円 195"/>
        <xdr:cNvSpPr/>
      </xdr:nvSpPr>
      <xdr:spPr>
        <a:xfrm>
          <a:off x="1968500" y="13337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78</xdr:row>
      <xdr:rowOff>57600</xdr:rowOff>
    </xdr:from>
    <xdr:ext cx="534377" cy="259045"/>
    <xdr:sp macro="" textlink="">
      <xdr:nvSpPr>
        <xdr:cNvPr id="197" name="テキスト ボックス 196"/>
        <xdr:cNvSpPr txBox="1"/>
      </xdr:nvSpPr>
      <xdr:spPr>
        <a:xfrm>
          <a:off x="1752111" y="134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52,553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146207</xdr:rowOff>
    </xdr:from>
    <xdr:to>
      <xdr:col>1</xdr:col>
      <xdr:colOff>485775</xdr:colOff>
      <xdr:row>78</xdr:row>
      <xdr:rowOff>76357</xdr:rowOff>
    </xdr:to>
    <xdr:sp macro="" textlink="">
      <xdr:nvSpPr>
        <xdr:cNvPr id="198" name="円/楕円 197"/>
        <xdr:cNvSpPr/>
      </xdr:nvSpPr>
      <xdr:spPr>
        <a:xfrm>
          <a:off x="1079500" y="13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78</xdr:row>
      <xdr:rowOff>67484</xdr:rowOff>
    </xdr:from>
    <xdr:ext cx="534377" cy="259045"/>
    <xdr:sp macro="" textlink="">
      <xdr:nvSpPr>
        <xdr:cNvPr id="199" name="テキスト ボックス 198"/>
        <xdr:cNvSpPr txBox="1"/>
      </xdr:nvSpPr>
      <xdr:spPr>
        <a:xfrm>
          <a:off x="863111" y="1344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49,959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574675</xdr:colOff>
      <xdr:row>85</xdr:row>
      <xdr:rowOff>57150</xdr:rowOff>
    </xdr:from>
    <xdr:to>
      <xdr:col>4</xdr:col>
      <xdr:colOff>41275</xdr:colOff>
      <xdr:row>86</xdr:row>
      <xdr:rowOff>139700</xdr:rowOff>
    </xdr:to>
    <xdr:sp macro="" textlink="">
      <xdr:nvSpPr>
        <xdr:cNvPr id="201" name="正方形/長方形 200"/>
        <xdr:cNvSpPr/>
      </xdr:nvSpPr>
      <xdr:spPr>
        <a:xfrm>
          <a:off x="127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xdr:col>
      <xdr:colOff>574675</xdr:colOff>
      <xdr:row>86</xdr:row>
      <xdr:rowOff>88900</xdr:rowOff>
    </xdr:from>
    <xdr:to>
      <xdr:col>4</xdr:col>
      <xdr:colOff>41275</xdr:colOff>
      <xdr:row>88</xdr:row>
      <xdr:rowOff>0</xdr:rowOff>
    </xdr:to>
    <xdr:sp macro="" textlink="">
      <xdr:nvSpPr>
        <xdr:cNvPr id="202" name="正方形/長方形 201"/>
        <xdr:cNvSpPr/>
      </xdr:nvSpPr>
      <xdr:spPr>
        <a:xfrm>
          <a:off x="127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13/19</a:t>
          </a:r>
          <a:endParaRPr kumimoji="1" lang="ja-JP" altLang="en-US" sz="1200" b="1" i="1">
            <a:solidFill>
              <a:srgbClr val="4080FF"/>
            </a:solidFill>
            <a:latin typeface="ＭＳ Ｐゴシック"/>
          </a:endParaRPr>
        </a:p>
      </xdr:txBody>
    </xdr:sp>
    <xdr:clientData/>
  </xdr:twoCellAnchor>
  <xdr:twoCellAnchor>
    <xdr:from>
      <xdr:col>4</xdr:col>
      <xdr:colOff>168275</xdr:colOff>
      <xdr:row>85</xdr:row>
      <xdr:rowOff>57150</xdr:rowOff>
    </xdr:from>
    <xdr:to>
      <xdr:col>6</xdr:col>
      <xdr:colOff>320675</xdr:colOff>
      <xdr:row>86</xdr:row>
      <xdr:rowOff>139700</xdr:rowOff>
    </xdr:to>
    <xdr:sp macro="" textlink="">
      <xdr:nvSpPr>
        <xdr:cNvPr id="203" name="正方形/長方形 202"/>
        <xdr:cNvSpPr/>
      </xdr:nvSpPr>
      <xdr:spPr>
        <a:xfrm>
          <a:off x="292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4</xdr:col>
      <xdr:colOff>168275</xdr:colOff>
      <xdr:row>86</xdr:row>
      <xdr:rowOff>88900</xdr:rowOff>
    </xdr:from>
    <xdr:to>
      <xdr:col>6</xdr:col>
      <xdr:colOff>320675</xdr:colOff>
      <xdr:row>88</xdr:row>
      <xdr:rowOff>0</xdr:rowOff>
    </xdr:to>
    <xdr:sp macro="" textlink="">
      <xdr:nvSpPr>
        <xdr:cNvPr id="204" name="正方形/長方形 203"/>
        <xdr:cNvSpPr/>
      </xdr:nvSpPr>
      <xdr:spPr>
        <a:xfrm>
          <a:off x="292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13,838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5" name="正方形/長方形 20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6" name="テキスト ボックス 20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7" name="直線コネクタ 20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08" name="直線コネクタ 207"/>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09" name="テキスト ボックス 208"/>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0" name="直線コネクタ 209"/>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1" name="テキスト ボックス 210"/>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2" name="直線コネクタ 211"/>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3" name="テキスト ボックス 212"/>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4" name="直線コネクタ 213"/>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5" name="テキスト ボックス 214"/>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6" name="直線コネクタ 215"/>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21970</xdr:rowOff>
    </xdr:from>
    <xdr:ext cx="531299" cy="259045"/>
    <xdr:sp macro="" textlink="">
      <xdr:nvSpPr>
        <xdr:cNvPr id="217" name="テキスト ボックス 216"/>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18" name="直線コネクタ 217"/>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38298</xdr:rowOff>
    </xdr:from>
    <xdr:ext cx="531299" cy="259045"/>
    <xdr:sp macro="" textlink="">
      <xdr:nvSpPr>
        <xdr:cNvPr id="219" name="テキスト ボックス 218"/>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87</xdr:row>
      <xdr:rowOff>54627</xdr:rowOff>
    </xdr:from>
    <xdr:ext cx="531299" cy="259045"/>
    <xdr:sp macro="" textlink="">
      <xdr:nvSpPr>
        <xdr:cNvPr id="221" name="テキスト ボックス 220"/>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2"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92</xdr:row>
      <xdr:rowOff>171117</xdr:rowOff>
    </xdr:from>
    <xdr:to>
      <xdr:col>6</xdr:col>
      <xdr:colOff>510540</xdr:colOff>
      <xdr:row>98</xdr:row>
      <xdr:rowOff>72622</xdr:rowOff>
    </xdr:to>
    <xdr:cxnSp macro="">
      <xdr:nvCxnSpPr>
        <xdr:cNvPr id="223" name="直線コネクタ 222"/>
        <xdr:cNvCxnSpPr/>
      </xdr:nvCxnSpPr>
      <xdr:spPr>
        <a:xfrm flipV="1">
          <a:off x="4633595" y="15944517"/>
          <a:ext cx="1270" cy="93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76449</xdr:rowOff>
    </xdr:from>
    <xdr:ext cx="469744" cy="259045"/>
    <xdr:sp macro="" textlink="">
      <xdr:nvSpPr>
        <xdr:cNvPr id="224" name="衛生費最小値テキスト"/>
        <xdr:cNvSpPr txBox="1"/>
      </xdr:nvSpPr>
      <xdr:spPr>
        <a:xfrm>
          <a:off x="4686300" y="16878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6,054</a:t>
          </a:r>
          <a:endParaRPr kumimoji="1" lang="ja-JP" altLang="en-US" sz="1000" b="1">
            <a:latin typeface="ＭＳ Ｐゴシック"/>
          </a:endParaRPr>
        </a:p>
      </xdr:txBody>
    </xdr:sp>
    <xdr:clientData/>
  </xdr:oneCellAnchor>
  <xdr:twoCellAnchor>
    <xdr:from>
      <xdr:col>6</xdr:col>
      <xdr:colOff>422275</xdr:colOff>
      <xdr:row>98</xdr:row>
      <xdr:rowOff>72622</xdr:rowOff>
    </xdr:from>
    <xdr:to>
      <xdr:col>6</xdr:col>
      <xdr:colOff>600075</xdr:colOff>
      <xdr:row>98</xdr:row>
      <xdr:rowOff>72622</xdr:rowOff>
    </xdr:to>
    <xdr:cxnSp macro="">
      <xdr:nvCxnSpPr>
        <xdr:cNvPr id="225" name="直線コネクタ 224"/>
        <xdr:cNvCxnSpPr/>
      </xdr:nvCxnSpPr>
      <xdr:spPr>
        <a:xfrm>
          <a:off x="4546600" y="1687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91</xdr:row>
      <xdr:rowOff>117794</xdr:rowOff>
    </xdr:from>
    <xdr:ext cx="534377" cy="259045"/>
    <xdr:sp macro="" textlink="">
      <xdr:nvSpPr>
        <xdr:cNvPr id="226" name="衛生費最大値テキスト"/>
        <xdr:cNvSpPr txBox="1"/>
      </xdr:nvSpPr>
      <xdr:spPr>
        <a:xfrm>
          <a:off x="4686300" y="1571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34,538</a:t>
          </a:r>
          <a:endParaRPr kumimoji="1" lang="ja-JP" altLang="en-US" sz="1000" b="1">
            <a:latin typeface="ＭＳ Ｐゴシック"/>
          </a:endParaRPr>
        </a:p>
      </xdr:txBody>
    </xdr:sp>
    <xdr:clientData/>
  </xdr:oneCellAnchor>
  <xdr:twoCellAnchor>
    <xdr:from>
      <xdr:col>6</xdr:col>
      <xdr:colOff>422275</xdr:colOff>
      <xdr:row>92</xdr:row>
      <xdr:rowOff>171117</xdr:rowOff>
    </xdr:from>
    <xdr:to>
      <xdr:col>6</xdr:col>
      <xdr:colOff>600075</xdr:colOff>
      <xdr:row>92</xdr:row>
      <xdr:rowOff>171117</xdr:rowOff>
    </xdr:to>
    <xdr:cxnSp macro="">
      <xdr:nvCxnSpPr>
        <xdr:cNvPr id="227" name="直線コネクタ 226"/>
        <xdr:cNvCxnSpPr/>
      </xdr:nvCxnSpPr>
      <xdr:spPr>
        <a:xfrm>
          <a:off x="4546600" y="15944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129544</xdr:rowOff>
    </xdr:from>
    <xdr:to>
      <xdr:col>6</xdr:col>
      <xdr:colOff>511175</xdr:colOff>
      <xdr:row>97</xdr:row>
      <xdr:rowOff>141072</xdr:rowOff>
    </xdr:to>
    <xdr:cxnSp macro="">
      <xdr:nvCxnSpPr>
        <xdr:cNvPr id="228" name="直線コネクタ 227"/>
        <xdr:cNvCxnSpPr/>
      </xdr:nvCxnSpPr>
      <xdr:spPr>
        <a:xfrm flipV="1">
          <a:off x="3797300" y="16760194"/>
          <a:ext cx="838200" cy="1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59884</xdr:rowOff>
    </xdr:from>
    <xdr:ext cx="534377" cy="259045"/>
    <xdr:sp macro="" textlink="">
      <xdr:nvSpPr>
        <xdr:cNvPr id="229" name="衛生費平均値テキスト"/>
        <xdr:cNvSpPr txBox="1"/>
      </xdr:nvSpPr>
      <xdr:spPr>
        <a:xfrm>
          <a:off x="4686300" y="1651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10,839</a:t>
          </a:r>
          <a:endParaRPr kumimoji="1" lang="ja-JP" altLang="en-US" sz="1000" b="1">
            <a:solidFill>
              <a:srgbClr val="000080"/>
            </a:solidFill>
            <a:latin typeface="ＭＳ Ｐゴシック"/>
          </a:endParaRPr>
        </a:p>
      </xdr:txBody>
    </xdr:sp>
    <xdr:clientData/>
  </xdr:oneCellAnchor>
  <xdr:twoCellAnchor>
    <xdr:from>
      <xdr:col>6</xdr:col>
      <xdr:colOff>460375</xdr:colOff>
      <xdr:row>97</xdr:row>
      <xdr:rowOff>37007</xdr:rowOff>
    </xdr:from>
    <xdr:to>
      <xdr:col>6</xdr:col>
      <xdr:colOff>561975</xdr:colOff>
      <xdr:row>97</xdr:row>
      <xdr:rowOff>138607</xdr:rowOff>
    </xdr:to>
    <xdr:sp macro="" textlink="">
      <xdr:nvSpPr>
        <xdr:cNvPr id="230" name="フローチャート : 判断 229"/>
        <xdr:cNvSpPr/>
      </xdr:nvSpPr>
      <xdr:spPr>
        <a:xfrm>
          <a:off x="4584700" y="1666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100282</xdr:rowOff>
    </xdr:from>
    <xdr:to>
      <xdr:col>5</xdr:col>
      <xdr:colOff>358775</xdr:colOff>
      <xdr:row>97</xdr:row>
      <xdr:rowOff>141072</xdr:rowOff>
    </xdr:to>
    <xdr:cxnSp macro="">
      <xdr:nvCxnSpPr>
        <xdr:cNvPr id="231" name="直線コネクタ 230"/>
        <xdr:cNvCxnSpPr/>
      </xdr:nvCxnSpPr>
      <xdr:spPr>
        <a:xfrm>
          <a:off x="2908300" y="16730932"/>
          <a:ext cx="889000" cy="40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32240</xdr:rowOff>
    </xdr:from>
    <xdr:to>
      <xdr:col>5</xdr:col>
      <xdr:colOff>409575</xdr:colOff>
      <xdr:row>96</xdr:row>
      <xdr:rowOff>133840</xdr:rowOff>
    </xdr:to>
    <xdr:sp macro="" textlink="">
      <xdr:nvSpPr>
        <xdr:cNvPr id="232" name="フローチャート : 判断 231"/>
        <xdr:cNvSpPr/>
      </xdr:nvSpPr>
      <xdr:spPr>
        <a:xfrm>
          <a:off x="3746500" y="1649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78886</xdr:colOff>
      <xdr:row>94</xdr:row>
      <xdr:rowOff>150367</xdr:rowOff>
    </xdr:from>
    <xdr:ext cx="534377" cy="259045"/>
    <xdr:sp macro="" textlink="">
      <xdr:nvSpPr>
        <xdr:cNvPr id="233" name="テキスト ボックス 232"/>
        <xdr:cNvSpPr txBox="1"/>
      </xdr:nvSpPr>
      <xdr:spPr>
        <a:xfrm>
          <a:off x="3517411" y="1626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16,235</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100282</xdr:rowOff>
    </xdr:from>
    <xdr:to>
      <xdr:col>4</xdr:col>
      <xdr:colOff>155575</xdr:colOff>
      <xdr:row>97</xdr:row>
      <xdr:rowOff>129511</xdr:rowOff>
    </xdr:to>
    <xdr:cxnSp macro="">
      <xdr:nvCxnSpPr>
        <xdr:cNvPr id="234" name="直線コネクタ 233"/>
        <xdr:cNvCxnSpPr/>
      </xdr:nvCxnSpPr>
      <xdr:spPr>
        <a:xfrm flipV="1">
          <a:off x="2019300" y="16730932"/>
          <a:ext cx="889000" cy="2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158525</xdr:rowOff>
    </xdr:from>
    <xdr:to>
      <xdr:col>4</xdr:col>
      <xdr:colOff>206375</xdr:colOff>
      <xdr:row>96</xdr:row>
      <xdr:rowOff>88675</xdr:rowOff>
    </xdr:to>
    <xdr:sp macro="" textlink="">
      <xdr:nvSpPr>
        <xdr:cNvPr id="235" name="フローチャート : 判断 234"/>
        <xdr:cNvSpPr/>
      </xdr:nvSpPr>
      <xdr:spPr>
        <a:xfrm>
          <a:off x="2857500" y="1644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105202</xdr:rowOff>
    </xdr:from>
    <xdr:ext cx="534377" cy="259045"/>
    <xdr:sp macro="" textlink="">
      <xdr:nvSpPr>
        <xdr:cNvPr id="236" name="テキスト ボックス 235"/>
        <xdr:cNvSpPr txBox="1"/>
      </xdr:nvSpPr>
      <xdr:spPr>
        <a:xfrm>
          <a:off x="2641111" y="16221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17,618</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25270</xdr:rowOff>
    </xdr:from>
    <xdr:to>
      <xdr:col>2</xdr:col>
      <xdr:colOff>638175</xdr:colOff>
      <xdr:row>97</xdr:row>
      <xdr:rowOff>129511</xdr:rowOff>
    </xdr:to>
    <xdr:cxnSp macro="">
      <xdr:nvCxnSpPr>
        <xdr:cNvPr id="237" name="直線コネクタ 236"/>
        <xdr:cNvCxnSpPr/>
      </xdr:nvCxnSpPr>
      <xdr:spPr>
        <a:xfrm>
          <a:off x="1130300" y="16655920"/>
          <a:ext cx="889000" cy="10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92</xdr:row>
      <xdr:rowOff>161627</xdr:rowOff>
    </xdr:from>
    <xdr:to>
      <xdr:col>3</xdr:col>
      <xdr:colOff>3175</xdr:colOff>
      <xdr:row>93</xdr:row>
      <xdr:rowOff>91777</xdr:rowOff>
    </xdr:to>
    <xdr:sp macro="" textlink="">
      <xdr:nvSpPr>
        <xdr:cNvPr id="238" name="フローチャート : 判断 237"/>
        <xdr:cNvSpPr/>
      </xdr:nvSpPr>
      <xdr:spPr>
        <a:xfrm>
          <a:off x="1968500" y="15935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91</xdr:row>
      <xdr:rowOff>108304</xdr:rowOff>
    </xdr:from>
    <xdr:ext cx="534377" cy="259045"/>
    <xdr:sp macro="" textlink="">
      <xdr:nvSpPr>
        <xdr:cNvPr id="239" name="テキスト ボックス 238"/>
        <xdr:cNvSpPr txBox="1"/>
      </xdr:nvSpPr>
      <xdr:spPr>
        <a:xfrm>
          <a:off x="1752111" y="15710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33,273</a:t>
          </a:r>
          <a:endParaRPr kumimoji="1" lang="ja-JP" altLang="en-US" sz="1000" b="1">
            <a:solidFill>
              <a:srgbClr val="000080"/>
            </a:solidFill>
            <a:latin typeface="ＭＳ Ｐゴシック"/>
          </a:endParaRPr>
        </a:p>
      </xdr:txBody>
    </xdr:sp>
    <xdr:clientData/>
  </xdr:oneCellAnchor>
  <xdr:twoCellAnchor>
    <xdr:from>
      <xdr:col>1</xdr:col>
      <xdr:colOff>384175</xdr:colOff>
      <xdr:row>89</xdr:row>
      <xdr:rowOff>128251</xdr:rowOff>
    </xdr:from>
    <xdr:to>
      <xdr:col>1</xdr:col>
      <xdr:colOff>485775</xdr:colOff>
      <xdr:row>90</xdr:row>
      <xdr:rowOff>58401</xdr:rowOff>
    </xdr:to>
    <xdr:sp macro="" textlink="">
      <xdr:nvSpPr>
        <xdr:cNvPr id="240" name="フローチャート : 判断 239"/>
        <xdr:cNvSpPr/>
      </xdr:nvSpPr>
      <xdr:spPr>
        <a:xfrm>
          <a:off x="1079500" y="15387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88</xdr:row>
      <xdr:rowOff>74928</xdr:rowOff>
    </xdr:from>
    <xdr:ext cx="534377" cy="259045"/>
    <xdr:sp macro="" textlink="">
      <xdr:nvSpPr>
        <xdr:cNvPr id="241" name="テキスト ボックス 240"/>
        <xdr:cNvSpPr txBox="1"/>
      </xdr:nvSpPr>
      <xdr:spPr>
        <a:xfrm>
          <a:off x="863111" y="15162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50,045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78744</xdr:rowOff>
    </xdr:from>
    <xdr:to>
      <xdr:col>6</xdr:col>
      <xdr:colOff>561975</xdr:colOff>
      <xdr:row>98</xdr:row>
      <xdr:rowOff>8894</xdr:rowOff>
    </xdr:to>
    <xdr:sp macro="" textlink="">
      <xdr:nvSpPr>
        <xdr:cNvPr id="247" name="円/楕円 246"/>
        <xdr:cNvSpPr/>
      </xdr:nvSpPr>
      <xdr:spPr>
        <a:xfrm>
          <a:off x="4584700" y="1670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15435</xdr:rowOff>
    </xdr:from>
    <xdr:ext cx="469744" cy="259045"/>
    <xdr:sp macro="" textlink="">
      <xdr:nvSpPr>
        <xdr:cNvPr id="248" name="衛生費該当値テキスト"/>
        <xdr:cNvSpPr txBox="1"/>
      </xdr:nvSpPr>
      <xdr:spPr>
        <a:xfrm>
          <a:off x="4686300" y="16646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9,561</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90272</xdr:rowOff>
    </xdr:from>
    <xdr:to>
      <xdr:col>5</xdr:col>
      <xdr:colOff>409575</xdr:colOff>
      <xdr:row>98</xdr:row>
      <xdr:rowOff>20422</xdr:rowOff>
    </xdr:to>
    <xdr:sp macro="" textlink="">
      <xdr:nvSpPr>
        <xdr:cNvPr id="249" name="円/楕円 248"/>
        <xdr:cNvSpPr/>
      </xdr:nvSpPr>
      <xdr:spPr>
        <a:xfrm>
          <a:off x="3746500" y="167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111202</xdr:colOff>
      <xdr:row>98</xdr:row>
      <xdr:rowOff>11549</xdr:rowOff>
    </xdr:from>
    <xdr:ext cx="469744" cy="259045"/>
    <xdr:sp macro="" textlink="">
      <xdr:nvSpPr>
        <xdr:cNvPr id="250" name="テキスト ボックス 249"/>
        <xdr:cNvSpPr txBox="1"/>
      </xdr:nvSpPr>
      <xdr:spPr>
        <a:xfrm>
          <a:off x="3549727" y="16813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9,208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49482</xdr:rowOff>
    </xdr:from>
    <xdr:to>
      <xdr:col>4</xdr:col>
      <xdr:colOff>206375</xdr:colOff>
      <xdr:row>97</xdr:row>
      <xdr:rowOff>151082</xdr:rowOff>
    </xdr:to>
    <xdr:sp macro="" textlink="">
      <xdr:nvSpPr>
        <xdr:cNvPr id="251" name="円/楕円 250"/>
        <xdr:cNvSpPr/>
      </xdr:nvSpPr>
      <xdr:spPr>
        <a:xfrm>
          <a:off x="2857500" y="1668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142209</xdr:rowOff>
    </xdr:from>
    <xdr:ext cx="534377" cy="259045"/>
    <xdr:sp macro="" textlink="">
      <xdr:nvSpPr>
        <xdr:cNvPr id="252" name="テキスト ボックス 251"/>
        <xdr:cNvSpPr txBox="1"/>
      </xdr:nvSpPr>
      <xdr:spPr>
        <a:xfrm>
          <a:off x="2641111" y="167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10,457</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78711</xdr:rowOff>
    </xdr:from>
    <xdr:to>
      <xdr:col>3</xdr:col>
      <xdr:colOff>3175</xdr:colOff>
      <xdr:row>98</xdr:row>
      <xdr:rowOff>8861</xdr:rowOff>
    </xdr:to>
    <xdr:sp macro="" textlink="">
      <xdr:nvSpPr>
        <xdr:cNvPr id="253" name="円/楕円 252"/>
        <xdr:cNvSpPr/>
      </xdr:nvSpPr>
      <xdr:spPr>
        <a:xfrm>
          <a:off x="1968500" y="1670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97</xdr:row>
      <xdr:rowOff>171438</xdr:rowOff>
    </xdr:from>
    <xdr:ext cx="469744" cy="259045"/>
    <xdr:sp macro="" textlink="">
      <xdr:nvSpPr>
        <xdr:cNvPr id="254" name="テキスト ボックス 253"/>
        <xdr:cNvSpPr txBox="1"/>
      </xdr:nvSpPr>
      <xdr:spPr>
        <a:xfrm>
          <a:off x="1784427" y="16802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9,562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145920</xdr:rowOff>
    </xdr:from>
    <xdr:to>
      <xdr:col>1</xdr:col>
      <xdr:colOff>485775</xdr:colOff>
      <xdr:row>97</xdr:row>
      <xdr:rowOff>76070</xdr:rowOff>
    </xdr:to>
    <xdr:sp macro="" textlink="">
      <xdr:nvSpPr>
        <xdr:cNvPr id="255" name="円/楕円 254"/>
        <xdr:cNvSpPr/>
      </xdr:nvSpPr>
      <xdr:spPr>
        <a:xfrm>
          <a:off x="1079500" y="1660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67197</xdr:rowOff>
    </xdr:from>
    <xdr:ext cx="534377" cy="259045"/>
    <xdr:sp macro="" textlink="">
      <xdr:nvSpPr>
        <xdr:cNvPr id="256" name="テキスト ボックス 255"/>
        <xdr:cNvSpPr txBox="1"/>
      </xdr:nvSpPr>
      <xdr:spPr>
        <a:xfrm>
          <a:off x="863111" y="1669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12,754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10</xdr:col>
      <xdr:colOff>244475</xdr:colOff>
      <xdr:row>25</xdr:row>
      <xdr:rowOff>57150</xdr:rowOff>
    </xdr:from>
    <xdr:to>
      <xdr:col>12</xdr:col>
      <xdr:colOff>396875</xdr:colOff>
      <xdr:row>26</xdr:row>
      <xdr:rowOff>139700</xdr:rowOff>
    </xdr:to>
    <xdr:sp macro="" textlink="">
      <xdr:nvSpPr>
        <xdr:cNvPr id="258" name="正方形/長方形 257"/>
        <xdr:cNvSpPr/>
      </xdr:nvSpPr>
      <xdr:spPr>
        <a:xfrm>
          <a:off x="711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26</xdr:row>
      <xdr:rowOff>88900</xdr:rowOff>
    </xdr:from>
    <xdr:to>
      <xdr:col>12</xdr:col>
      <xdr:colOff>396875</xdr:colOff>
      <xdr:row>28</xdr:row>
      <xdr:rowOff>0</xdr:rowOff>
    </xdr:to>
    <xdr:sp macro="" textlink="">
      <xdr:nvSpPr>
        <xdr:cNvPr id="259" name="正方形/長方形 258"/>
        <xdr:cNvSpPr/>
      </xdr:nvSpPr>
      <xdr:spPr>
        <a:xfrm>
          <a:off x="711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a:t>
          </a:r>
          <a:endParaRPr kumimoji="1" lang="ja-JP" altLang="en-US" sz="1200" b="1" i="1">
            <a:solidFill>
              <a:srgbClr val="4080FF"/>
            </a:solidFill>
            <a:latin typeface="ＭＳ Ｐゴシック"/>
          </a:endParaRPr>
        </a:p>
      </xdr:txBody>
    </xdr:sp>
    <xdr:clientData/>
  </xdr:twoCellAnchor>
  <xdr:twoCellAnchor>
    <xdr:from>
      <xdr:col>12</xdr:col>
      <xdr:colOff>523875</xdr:colOff>
      <xdr:row>25</xdr:row>
      <xdr:rowOff>57150</xdr:rowOff>
    </xdr:from>
    <xdr:to>
      <xdr:col>14</xdr:col>
      <xdr:colOff>676275</xdr:colOff>
      <xdr:row>26</xdr:row>
      <xdr:rowOff>139700</xdr:rowOff>
    </xdr:to>
    <xdr:sp macro="" textlink="">
      <xdr:nvSpPr>
        <xdr:cNvPr id="260" name="正方形/長方形 259"/>
        <xdr:cNvSpPr/>
      </xdr:nvSpPr>
      <xdr:spPr>
        <a:xfrm>
          <a:off x="876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26</xdr:row>
      <xdr:rowOff>88900</xdr:rowOff>
    </xdr:from>
    <xdr:to>
      <xdr:col>14</xdr:col>
      <xdr:colOff>676275</xdr:colOff>
      <xdr:row>28</xdr:row>
      <xdr:rowOff>0</xdr:rowOff>
    </xdr:to>
    <xdr:sp macro="" textlink="">
      <xdr:nvSpPr>
        <xdr:cNvPr id="261" name="正方形/長方形 260"/>
        <xdr:cNvSpPr/>
      </xdr:nvSpPr>
      <xdr:spPr>
        <a:xfrm>
          <a:off x="876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2,304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2" name="正方形/長方形 26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3" name="テキスト ボックス 26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4" name="直線コネクタ 26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98878</xdr:rowOff>
    </xdr:from>
    <xdr:to>
      <xdr:col>16</xdr:col>
      <xdr:colOff>307975</xdr:colOff>
      <xdr:row>39</xdr:row>
      <xdr:rowOff>98878</xdr:rowOff>
    </xdr:to>
    <xdr:cxnSp macro="">
      <xdr:nvCxnSpPr>
        <xdr:cNvPr id="265" name="直線コネクタ 264"/>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128105</xdr:rowOff>
    </xdr:from>
    <xdr:ext cx="248786" cy="259045"/>
    <xdr:sp macro="" textlink="">
      <xdr:nvSpPr>
        <xdr:cNvPr id="266" name="テキスト ボックス 265"/>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115207</xdr:rowOff>
    </xdr:from>
    <xdr:to>
      <xdr:col>16</xdr:col>
      <xdr:colOff>307975</xdr:colOff>
      <xdr:row>37</xdr:row>
      <xdr:rowOff>115207</xdr:rowOff>
    </xdr:to>
    <xdr:cxnSp macro="">
      <xdr:nvCxnSpPr>
        <xdr:cNvPr id="267" name="直線コネクタ 266"/>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144434</xdr:rowOff>
    </xdr:from>
    <xdr:ext cx="467179" cy="259045"/>
    <xdr:sp macro="" textlink="">
      <xdr:nvSpPr>
        <xdr:cNvPr id="268" name="テキスト ボックス 267"/>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35</xdr:row>
      <xdr:rowOff>131536</xdr:rowOff>
    </xdr:from>
    <xdr:to>
      <xdr:col>16</xdr:col>
      <xdr:colOff>307975</xdr:colOff>
      <xdr:row>35</xdr:row>
      <xdr:rowOff>131536</xdr:rowOff>
    </xdr:to>
    <xdr:cxnSp macro="">
      <xdr:nvCxnSpPr>
        <xdr:cNvPr id="269" name="直線コネクタ 268"/>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160763</xdr:rowOff>
    </xdr:from>
    <xdr:ext cx="467179" cy="259045"/>
    <xdr:sp macro="" textlink="">
      <xdr:nvSpPr>
        <xdr:cNvPr id="270" name="テキスト ボックス 269"/>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33</xdr:row>
      <xdr:rowOff>147864</xdr:rowOff>
    </xdr:from>
    <xdr:to>
      <xdr:col>16</xdr:col>
      <xdr:colOff>307975</xdr:colOff>
      <xdr:row>33</xdr:row>
      <xdr:rowOff>147864</xdr:rowOff>
    </xdr:to>
    <xdr:cxnSp macro="">
      <xdr:nvCxnSpPr>
        <xdr:cNvPr id="271" name="直線コネクタ 270"/>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5641</xdr:rowOff>
    </xdr:from>
    <xdr:ext cx="467179" cy="259045"/>
    <xdr:sp macro="" textlink="">
      <xdr:nvSpPr>
        <xdr:cNvPr id="272" name="テキスト ボックス 271"/>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31</xdr:row>
      <xdr:rowOff>164193</xdr:rowOff>
    </xdr:from>
    <xdr:to>
      <xdr:col>16</xdr:col>
      <xdr:colOff>307975</xdr:colOff>
      <xdr:row>31</xdr:row>
      <xdr:rowOff>164193</xdr:rowOff>
    </xdr:to>
    <xdr:cxnSp macro="">
      <xdr:nvCxnSpPr>
        <xdr:cNvPr id="273" name="直線コネクタ 272"/>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21970</xdr:rowOff>
    </xdr:from>
    <xdr:ext cx="531299" cy="259045"/>
    <xdr:sp macro="" textlink="">
      <xdr:nvSpPr>
        <xdr:cNvPr id="274" name="テキスト ボックス 273"/>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30</xdr:row>
      <xdr:rowOff>9072</xdr:rowOff>
    </xdr:from>
    <xdr:to>
      <xdr:col>16</xdr:col>
      <xdr:colOff>307975</xdr:colOff>
      <xdr:row>30</xdr:row>
      <xdr:rowOff>9072</xdr:rowOff>
    </xdr:to>
    <xdr:cxnSp macro="">
      <xdr:nvCxnSpPr>
        <xdr:cNvPr id="275" name="直線コネクタ 274"/>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38299</xdr:rowOff>
    </xdr:from>
    <xdr:ext cx="531299" cy="259045"/>
    <xdr:sp macro="" textlink="">
      <xdr:nvSpPr>
        <xdr:cNvPr id="276" name="テキスト ボックス 275"/>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163540</xdr:rowOff>
    </xdr:from>
    <xdr:to>
      <xdr:col>15</xdr:col>
      <xdr:colOff>180340</xdr:colOff>
      <xdr:row>39</xdr:row>
      <xdr:rowOff>5588</xdr:rowOff>
    </xdr:to>
    <xdr:cxnSp macro="">
      <xdr:nvCxnSpPr>
        <xdr:cNvPr id="280" name="直線コネクタ 279"/>
        <xdr:cNvCxnSpPr/>
      </xdr:nvCxnSpPr>
      <xdr:spPr>
        <a:xfrm flipV="1">
          <a:off x="10475595" y="5135590"/>
          <a:ext cx="1270" cy="155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9415</xdr:rowOff>
    </xdr:from>
    <xdr:ext cx="378565" cy="259045"/>
    <xdr:sp macro="" textlink="">
      <xdr:nvSpPr>
        <xdr:cNvPr id="281" name="労働費最小値テキスト"/>
        <xdr:cNvSpPr txBox="1"/>
      </xdr:nvSpPr>
      <xdr:spPr>
        <a:xfrm>
          <a:off x="10528300" y="6695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857</a:t>
          </a:r>
          <a:endParaRPr kumimoji="1" lang="ja-JP" altLang="en-US" sz="1000" b="1">
            <a:latin typeface="ＭＳ Ｐゴシック"/>
          </a:endParaRPr>
        </a:p>
      </xdr:txBody>
    </xdr:sp>
    <xdr:clientData/>
  </xdr:oneCellAnchor>
  <xdr:twoCellAnchor>
    <xdr:from>
      <xdr:col>15</xdr:col>
      <xdr:colOff>92075</xdr:colOff>
      <xdr:row>39</xdr:row>
      <xdr:rowOff>5588</xdr:rowOff>
    </xdr:from>
    <xdr:to>
      <xdr:col>15</xdr:col>
      <xdr:colOff>269875</xdr:colOff>
      <xdr:row>39</xdr:row>
      <xdr:rowOff>5588</xdr:rowOff>
    </xdr:to>
    <xdr:cxnSp macro="">
      <xdr:nvCxnSpPr>
        <xdr:cNvPr id="282" name="直線コネクタ 281"/>
        <xdr:cNvCxnSpPr/>
      </xdr:nvCxnSpPr>
      <xdr:spPr>
        <a:xfrm>
          <a:off x="10388600" y="6692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110217</xdr:rowOff>
    </xdr:from>
    <xdr:ext cx="534377" cy="259045"/>
    <xdr:sp macro="" textlink="">
      <xdr:nvSpPr>
        <xdr:cNvPr id="283" name="労働費最大値テキスト"/>
        <xdr:cNvSpPr txBox="1"/>
      </xdr:nvSpPr>
      <xdr:spPr>
        <a:xfrm>
          <a:off x="10528300" y="4910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15,156</a:t>
          </a:r>
          <a:endParaRPr kumimoji="1" lang="ja-JP" altLang="en-US" sz="1000" b="1">
            <a:latin typeface="ＭＳ Ｐゴシック"/>
          </a:endParaRPr>
        </a:p>
      </xdr:txBody>
    </xdr:sp>
    <xdr:clientData/>
  </xdr:oneCellAnchor>
  <xdr:twoCellAnchor>
    <xdr:from>
      <xdr:col>15</xdr:col>
      <xdr:colOff>92075</xdr:colOff>
      <xdr:row>29</xdr:row>
      <xdr:rowOff>163540</xdr:rowOff>
    </xdr:from>
    <xdr:to>
      <xdr:col>15</xdr:col>
      <xdr:colOff>269875</xdr:colOff>
      <xdr:row>29</xdr:row>
      <xdr:rowOff>163540</xdr:rowOff>
    </xdr:to>
    <xdr:cxnSp macro="">
      <xdr:nvCxnSpPr>
        <xdr:cNvPr id="284" name="直線コネクタ 283"/>
        <xdr:cNvCxnSpPr/>
      </xdr:nvCxnSpPr>
      <xdr:spPr>
        <a:xfrm>
          <a:off x="10388600" y="5135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147429</xdr:rowOff>
    </xdr:from>
    <xdr:to>
      <xdr:col>15</xdr:col>
      <xdr:colOff>180975</xdr:colOff>
      <xdr:row>38</xdr:row>
      <xdr:rowOff>168221</xdr:rowOff>
    </xdr:to>
    <xdr:cxnSp macro="">
      <xdr:nvCxnSpPr>
        <xdr:cNvPr id="285" name="直線コネクタ 284"/>
        <xdr:cNvCxnSpPr/>
      </xdr:nvCxnSpPr>
      <xdr:spPr>
        <a:xfrm flipV="1">
          <a:off x="9639300" y="6662529"/>
          <a:ext cx="838200" cy="2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15765</xdr:rowOff>
    </xdr:from>
    <xdr:ext cx="469744" cy="259045"/>
    <xdr:sp macro="" textlink="">
      <xdr:nvSpPr>
        <xdr:cNvPr id="286" name="労働費平均値テキスト"/>
        <xdr:cNvSpPr txBox="1"/>
      </xdr:nvSpPr>
      <xdr:spPr>
        <a:xfrm>
          <a:off x="10528300" y="63594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2,082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164338</xdr:rowOff>
    </xdr:from>
    <xdr:to>
      <xdr:col>15</xdr:col>
      <xdr:colOff>231775</xdr:colOff>
      <xdr:row>38</xdr:row>
      <xdr:rowOff>94488</xdr:rowOff>
    </xdr:to>
    <xdr:sp macro="" textlink="">
      <xdr:nvSpPr>
        <xdr:cNvPr id="287" name="フローチャート : 判断 286"/>
        <xdr:cNvSpPr/>
      </xdr:nvSpPr>
      <xdr:spPr>
        <a:xfrm>
          <a:off x="104267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68072</xdr:rowOff>
    </xdr:from>
    <xdr:to>
      <xdr:col>14</xdr:col>
      <xdr:colOff>28575</xdr:colOff>
      <xdr:row>38</xdr:row>
      <xdr:rowOff>168221</xdr:rowOff>
    </xdr:to>
    <xdr:cxnSp macro="">
      <xdr:nvCxnSpPr>
        <xdr:cNvPr id="288" name="直線コネクタ 287"/>
        <xdr:cNvCxnSpPr/>
      </xdr:nvCxnSpPr>
      <xdr:spPr>
        <a:xfrm>
          <a:off x="8750300" y="6583172"/>
          <a:ext cx="889000" cy="10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158678</xdr:rowOff>
    </xdr:from>
    <xdr:to>
      <xdr:col>14</xdr:col>
      <xdr:colOff>79375</xdr:colOff>
      <xdr:row>37</xdr:row>
      <xdr:rowOff>88828</xdr:rowOff>
    </xdr:to>
    <xdr:sp macro="" textlink="">
      <xdr:nvSpPr>
        <xdr:cNvPr id="289" name="フローチャート : 判断 288"/>
        <xdr:cNvSpPr/>
      </xdr:nvSpPr>
      <xdr:spPr>
        <a:xfrm>
          <a:off x="9588500" y="6330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35</xdr:row>
      <xdr:rowOff>105355</xdr:rowOff>
    </xdr:from>
    <xdr:ext cx="469744" cy="259045"/>
    <xdr:sp macro="" textlink="">
      <xdr:nvSpPr>
        <xdr:cNvPr id="290" name="テキスト ボックス 289"/>
        <xdr:cNvSpPr txBox="1"/>
      </xdr:nvSpPr>
      <xdr:spPr>
        <a:xfrm>
          <a:off x="9391727" y="610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3,709</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160165</xdr:rowOff>
    </xdr:from>
    <xdr:to>
      <xdr:col>12</xdr:col>
      <xdr:colOff>511175</xdr:colOff>
      <xdr:row>38</xdr:row>
      <xdr:rowOff>68072</xdr:rowOff>
    </xdr:to>
    <xdr:cxnSp macro="">
      <xdr:nvCxnSpPr>
        <xdr:cNvPr id="291" name="直線コネクタ 290"/>
        <xdr:cNvCxnSpPr/>
      </xdr:nvCxnSpPr>
      <xdr:spPr>
        <a:xfrm>
          <a:off x="7861300" y="6503815"/>
          <a:ext cx="889000" cy="79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40132</xdr:rowOff>
    </xdr:from>
    <xdr:to>
      <xdr:col>12</xdr:col>
      <xdr:colOff>561975</xdr:colOff>
      <xdr:row>34</xdr:row>
      <xdr:rowOff>141732</xdr:rowOff>
    </xdr:to>
    <xdr:sp macro="" textlink="">
      <xdr:nvSpPr>
        <xdr:cNvPr id="292" name="フローチャート : 判断 291"/>
        <xdr:cNvSpPr/>
      </xdr:nvSpPr>
      <xdr:spPr>
        <a:xfrm>
          <a:off x="8699500" y="58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32</xdr:row>
      <xdr:rowOff>158259</xdr:rowOff>
    </xdr:from>
    <xdr:ext cx="469744" cy="259045"/>
    <xdr:sp macro="" textlink="">
      <xdr:nvSpPr>
        <xdr:cNvPr id="293" name="テキスト ボックス 292"/>
        <xdr:cNvSpPr txBox="1"/>
      </xdr:nvSpPr>
      <xdr:spPr>
        <a:xfrm>
          <a:off x="8515427" y="5644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7,948</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160165</xdr:rowOff>
    </xdr:from>
    <xdr:to>
      <xdr:col>11</xdr:col>
      <xdr:colOff>307975</xdr:colOff>
      <xdr:row>38</xdr:row>
      <xdr:rowOff>26706</xdr:rowOff>
    </xdr:to>
    <xdr:cxnSp macro="">
      <xdr:nvCxnSpPr>
        <xdr:cNvPr id="294" name="直線コネクタ 293"/>
        <xdr:cNvCxnSpPr/>
      </xdr:nvCxnSpPr>
      <xdr:spPr>
        <a:xfrm flipV="1">
          <a:off x="6972300" y="6503815"/>
          <a:ext cx="889000" cy="3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63319</xdr:rowOff>
    </xdr:from>
    <xdr:to>
      <xdr:col>11</xdr:col>
      <xdr:colOff>358775</xdr:colOff>
      <xdr:row>34</xdr:row>
      <xdr:rowOff>164919</xdr:rowOff>
    </xdr:to>
    <xdr:sp macro="" textlink="">
      <xdr:nvSpPr>
        <xdr:cNvPr id="295" name="フローチャート : 判断 294"/>
        <xdr:cNvSpPr/>
      </xdr:nvSpPr>
      <xdr:spPr>
        <a:xfrm>
          <a:off x="7810500" y="589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9996</xdr:rowOff>
    </xdr:from>
    <xdr:ext cx="469744" cy="259045"/>
    <xdr:sp macro="" textlink="">
      <xdr:nvSpPr>
        <xdr:cNvPr id="296" name="テキスト ボックス 295"/>
        <xdr:cNvSpPr txBox="1"/>
      </xdr:nvSpPr>
      <xdr:spPr>
        <a:xfrm>
          <a:off x="7626427" y="5667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7,735</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56569</xdr:rowOff>
    </xdr:from>
    <xdr:to>
      <xdr:col>10</xdr:col>
      <xdr:colOff>155575</xdr:colOff>
      <xdr:row>34</xdr:row>
      <xdr:rowOff>158169</xdr:rowOff>
    </xdr:to>
    <xdr:sp macro="" textlink="">
      <xdr:nvSpPr>
        <xdr:cNvPr id="297" name="フローチャート : 判断 296"/>
        <xdr:cNvSpPr/>
      </xdr:nvSpPr>
      <xdr:spPr>
        <a:xfrm>
          <a:off x="6921500" y="5885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33</xdr:row>
      <xdr:rowOff>3246</xdr:rowOff>
    </xdr:from>
    <xdr:ext cx="469744" cy="259045"/>
    <xdr:sp macro="" textlink="">
      <xdr:nvSpPr>
        <xdr:cNvPr id="298" name="テキスト ボックス 297"/>
        <xdr:cNvSpPr txBox="1"/>
      </xdr:nvSpPr>
      <xdr:spPr>
        <a:xfrm>
          <a:off x="6737427" y="5661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7,797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96629</xdr:rowOff>
    </xdr:from>
    <xdr:to>
      <xdr:col>15</xdr:col>
      <xdr:colOff>231775</xdr:colOff>
      <xdr:row>39</xdr:row>
      <xdr:rowOff>26779</xdr:rowOff>
    </xdr:to>
    <xdr:sp macro="" textlink="">
      <xdr:nvSpPr>
        <xdr:cNvPr id="304" name="円/楕円 303"/>
        <xdr:cNvSpPr/>
      </xdr:nvSpPr>
      <xdr:spPr>
        <a:xfrm>
          <a:off x="10426700" y="661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11556</xdr:rowOff>
    </xdr:from>
    <xdr:ext cx="469744" cy="259045"/>
    <xdr:sp macro="" textlink="">
      <xdr:nvSpPr>
        <xdr:cNvPr id="305" name="労働費該当値テキスト"/>
        <xdr:cNvSpPr txBox="1"/>
      </xdr:nvSpPr>
      <xdr:spPr>
        <a:xfrm>
          <a:off x="10528300" y="6526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1,129</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117421</xdr:rowOff>
    </xdr:from>
    <xdr:to>
      <xdr:col>14</xdr:col>
      <xdr:colOff>79375</xdr:colOff>
      <xdr:row>39</xdr:row>
      <xdr:rowOff>47571</xdr:rowOff>
    </xdr:to>
    <xdr:sp macro="" textlink="">
      <xdr:nvSpPr>
        <xdr:cNvPr id="306" name="円/楕円 305"/>
        <xdr:cNvSpPr/>
      </xdr:nvSpPr>
      <xdr:spPr>
        <a:xfrm>
          <a:off x="9588500" y="663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512392</xdr:colOff>
      <xdr:row>39</xdr:row>
      <xdr:rowOff>38698</xdr:rowOff>
    </xdr:from>
    <xdr:ext cx="378565" cy="259045"/>
    <xdr:sp macro="" textlink="">
      <xdr:nvSpPr>
        <xdr:cNvPr id="307" name="テキスト ボックス 306"/>
        <xdr:cNvSpPr txBox="1"/>
      </xdr:nvSpPr>
      <xdr:spPr>
        <a:xfrm>
          <a:off x="9437317" y="6725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938</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17272</xdr:rowOff>
    </xdr:from>
    <xdr:to>
      <xdr:col>12</xdr:col>
      <xdr:colOff>561975</xdr:colOff>
      <xdr:row>38</xdr:row>
      <xdr:rowOff>118872</xdr:rowOff>
    </xdr:to>
    <xdr:sp macro="" textlink="">
      <xdr:nvSpPr>
        <xdr:cNvPr id="308" name="円/楕円 307"/>
        <xdr:cNvSpPr/>
      </xdr:nvSpPr>
      <xdr:spPr>
        <a:xfrm>
          <a:off x="8699500" y="653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109999</xdr:rowOff>
    </xdr:from>
    <xdr:ext cx="469744" cy="259045"/>
    <xdr:sp macro="" textlink="">
      <xdr:nvSpPr>
        <xdr:cNvPr id="309" name="テキスト ボックス 308"/>
        <xdr:cNvSpPr txBox="1"/>
      </xdr:nvSpPr>
      <xdr:spPr>
        <a:xfrm>
          <a:off x="8515427" y="6625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109365</xdr:rowOff>
    </xdr:from>
    <xdr:to>
      <xdr:col>11</xdr:col>
      <xdr:colOff>358775</xdr:colOff>
      <xdr:row>38</xdr:row>
      <xdr:rowOff>39515</xdr:rowOff>
    </xdr:to>
    <xdr:sp macro="" textlink="">
      <xdr:nvSpPr>
        <xdr:cNvPr id="310" name="円/楕円 309"/>
        <xdr:cNvSpPr/>
      </xdr:nvSpPr>
      <xdr:spPr>
        <a:xfrm>
          <a:off x="7810500" y="645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30642</xdr:rowOff>
    </xdr:from>
    <xdr:ext cx="469744" cy="259045"/>
    <xdr:sp macro="" textlink="">
      <xdr:nvSpPr>
        <xdr:cNvPr id="311" name="テキスト ボックス 310"/>
        <xdr:cNvSpPr txBox="1"/>
      </xdr:nvSpPr>
      <xdr:spPr>
        <a:xfrm>
          <a:off x="7626427" y="6545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2,587</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147356</xdr:rowOff>
    </xdr:from>
    <xdr:to>
      <xdr:col>10</xdr:col>
      <xdr:colOff>155575</xdr:colOff>
      <xdr:row>38</xdr:row>
      <xdr:rowOff>77506</xdr:rowOff>
    </xdr:to>
    <xdr:sp macro="" textlink="">
      <xdr:nvSpPr>
        <xdr:cNvPr id="312" name="円/楕円 311"/>
        <xdr:cNvSpPr/>
      </xdr:nvSpPr>
      <xdr:spPr>
        <a:xfrm>
          <a:off x="6921500" y="649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68633</xdr:rowOff>
    </xdr:from>
    <xdr:ext cx="469744" cy="259045"/>
    <xdr:sp macro="" textlink="">
      <xdr:nvSpPr>
        <xdr:cNvPr id="313" name="テキスト ボックス 312"/>
        <xdr:cNvSpPr txBox="1"/>
      </xdr:nvSpPr>
      <xdr:spPr>
        <a:xfrm>
          <a:off x="6737427" y="6583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2,238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10</xdr:col>
      <xdr:colOff>244475</xdr:colOff>
      <xdr:row>45</xdr:row>
      <xdr:rowOff>57150</xdr:rowOff>
    </xdr:from>
    <xdr:to>
      <xdr:col>12</xdr:col>
      <xdr:colOff>396875</xdr:colOff>
      <xdr:row>46</xdr:row>
      <xdr:rowOff>139700</xdr:rowOff>
    </xdr:to>
    <xdr:sp macro="" textlink="">
      <xdr:nvSpPr>
        <xdr:cNvPr id="315" name="正方形/長方形 314"/>
        <xdr:cNvSpPr/>
      </xdr:nvSpPr>
      <xdr:spPr>
        <a:xfrm>
          <a:off x="711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46</xdr:row>
      <xdr:rowOff>88900</xdr:rowOff>
    </xdr:from>
    <xdr:to>
      <xdr:col>12</xdr:col>
      <xdr:colOff>396875</xdr:colOff>
      <xdr:row>48</xdr:row>
      <xdr:rowOff>0</xdr:rowOff>
    </xdr:to>
    <xdr:sp macro="" textlink="">
      <xdr:nvSpPr>
        <xdr:cNvPr id="316" name="正方形/長方形 315"/>
        <xdr:cNvSpPr/>
      </xdr:nvSpPr>
      <xdr:spPr>
        <a:xfrm>
          <a:off x="711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12</xdr:col>
      <xdr:colOff>523875</xdr:colOff>
      <xdr:row>45</xdr:row>
      <xdr:rowOff>57150</xdr:rowOff>
    </xdr:from>
    <xdr:to>
      <xdr:col>14</xdr:col>
      <xdr:colOff>676275</xdr:colOff>
      <xdr:row>46</xdr:row>
      <xdr:rowOff>139700</xdr:rowOff>
    </xdr:to>
    <xdr:sp macro="" textlink="">
      <xdr:nvSpPr>
        <xdr:cNvPr id="317" name="正方形/長方形 316"/>
        <xdr:cNvSpPr/>
      </xdr:nvSpPr>
      <xdr:spPr>
        <a:xfrm>
          <a:off x="876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46</xdr:row>
      <xdr:rowOff>88900</xdr:rowOff>
    </xdr:from>
    <xdr:to>
      <xdr:col>14</xdr:col>
      <xdr:colOff>676275</xdr:colOff>
      <xdr:row>48</xdr:row>
      <xdr:rowOff>0</xdr:rowOff>
    </xdr:to>
    <xdr:sp macro="" textlink="">
      <xdr:nvSpPr>
        <xdr:cNvPr id="318" name="正方形/長方形 317"/>
        <xdr:cNvSpPr/>
      </xdr:nvSpPr>
      <xdr:spPr>
        <a:xfrm>
          <a:off x="876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17,780</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22" name="直線コネクタ 32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23" name="テキスト ボックス 32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24" name="直線コネクタ 32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55</xdr:row>
      <xdr:rowOff>54627</xdr:rowOff>
    </xdr:from>
    <xdr:ext cx="531299" cy="259045"/>
    <xdr:sp macro="" textlink="">
      <xdr:nvSpPr>
        <xdr:cNvPr id="325" name="テキスト ボックス 324"/>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26" name="直線コネクタ 32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52</xdr:row>
      <xdr:rowOff>111777</xdr:rowOff>
    </xdr:from>
    <xdr:ext cx="531299" cy="259045"/>
    <xdr:sp macro="" textlink="">
      <xdr:nvSpPr>
        <xdr:cNvPr id="327" name="テキスト ボックス 326"/>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28" name="直線コネクタ 32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49</xdr:row>
      <xdr:rowOff>168927</xdr:rowOff>
    </xdr:from>
    <xdr:ext cx="531299" cy="259045"/>
    <xdr:sp macro="" textlink="">
      <xdr:nvSpPr>
        <xdr:cNvPr id="329" name="テキスト ボックス 328"/>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0" name="直線コネクタ 32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31" name="テキスト ボックス 330"/>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67714</xdr:rowOff>
    </xdr:from>
    <xdr:to>
      <xdr:col>15</xdr:col>
      <xdr:colOff>180340</xdr:colOff>
      <xdr:row>58</xdr:row>
      <xdr:rowOff>110851</xdr:rowOff>
    </xdr:to>
    <xdr:cxnSp macro="">
      <xdr:nvCxnSpPr>
        <xdr:cNvPr id="333" name="直線コネクタ 332"/>
        <xdr:cNvCxnSpPr/>
      </xdr:nvCxnSpPr>
      <xdr:spPr>
        <a:xfrm flipV="1">
          <a:off x="10475595" y="8811664"/>
          <a:ext cx="1270" cy="1243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114678</xdr:rowOff>
    </xdr:from>
    <xdr:ext cx="469744" cy="259045"/>
    <xdr:sp macro="" textlink="">
      <xdr:nvSpPr>
        <xdr:cNvPr id="334" name="農林水産業費最小値テキスト"/>
        <xdr:cNvSpPr txBox="1"/>
      </xdr:nvSpPr>
      <xdr:spPr>
        <a:xfrm>
          <a:off x="10528300" y="10058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1,262</a:t>
          </a:r>
          <a:endParaRPr kumimoji="1" lang="ja-JP" altLang="en-US" sz="1000" b="1">
            <a:latin typeface="ＭＳ Ｐゴシック"/>
          </a:endParaRPr>
        </a:p>
      </xdr:txBody>
    </xdr:sp>
    <xdr:clientData/>
  </xdr:oneCellAnchor>
  <xdr:twoCellAnchor>
    <xdr:from>
      <xdr:col>15</xdr:col>
      <xdr:colOff>92075</xdr:colOff>
      <xdr:row>58</xdr:row>
      <xdr:rowOff>110851</xdr:rowOff>
    </xdr:from>
    <xdr:to>
      <xdr:col>15</xdr:col>
      <xdr:colOff>269875</xdr:colOff>
      <xdr:row>58</xdr:row>
      <xdr:rowOff>110851</xdr:rowOff>
    </xdr:to>
    <xdr:cxnSp macro="">
      <xdr:nvCxnSpPr>
        <xdr:cNvPr id="335" name="直線コネクタ 334"/>
        <xdr:cNvCxnSpPr/>
      </xdr:nvCxnSpPr>
      <xdr:spPr>
        <a:xfrm>
          <a:off x="10388600" y="10054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50</xdr:row>
      <xdr:rowOff>14391</xdr:rowOff>
    </xdr:from>
    <xdr:ext cx="534377" cy="259045"/>
    <xdr:sp macro="" textlink="">
      <xdr:nvSpPr>
        <xdr:cNvPr id="336" name="農林水産業費最大値テキスト"/>
        <xdr:cNvSpPr txBox="1"/>
      </xdr:nvSpPr>
      <xdr:spPr>
        <a:xfrm>
          <a:off x="10528300" y="858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55,649</a:t>
          </a:r>
          <a:endParaRPr kumimoji="1" lang="ja-JP" altLang="en-US" sz="1000" b="1">
            <a:latin typeface="ＭＳ Ｐゴシック"/>
          </a:endParaRPr>
        </a:p>
      </xdr:txBody>
    </xdr:sp>
    <xdr:clientData/>
  </xdr:oneCellAnchor>
  <xdr:twoCellAnchor>
    <xdr:from>
      <xdr:col>15</xdr:col>
      <xdr:colOff>92075</xdr:colOff>
      <xdr:row>51</xdr:row>
      <xdr:rowOff>67714</xdr:rowOff>
    </xdr:from>
    <xdr:to>
      <xdr:col>15</xdr:col>
      <xdr:colOff>269875</xdr:colOff>
      <xdr:row>51</xdr:row>
      <xdr:rowOff>67714</xdr:rowOff>
    </xdr:to>
    <xdr:cxnSp macro="">
      <xdr:nvCxnSpPr>
        <xdr:cNvPr id="337" name="直線コネクタ 336"/>
        <xdr:cNvCxnSpPr/>
      </xdr:nvCxnSpPr>
      <xdr:spPr>
        <a:xfrm>
          <a:off x="10388600" y="8811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51</xdr:row>
      <xdr:rowOff>67714</xdr:rowOff>
    </xdr:from>
    <xdr:to>
      <xdr:col>15</xdr:col>
      <xdr:colOff>180975</xdr:colOff>
      <xdr:row>52</xdr:row>
      <xdr:rowOff>16347</xdr:rowOff>
    </xdr:to>
    <xdr:cxnSp macro="">
      <xdr:nvCxnSpPr>
        <xdr:cNvPr id="338" name="直線コネクタ 337"/>
        <xdr:cNvCxnSpPr/>
      </xdr:nvCxnSpPr>
      <xdr:spPr>
        <a:xfrm flipV="1">
          <a:off x="9639300" y="8811664"/>
          <a:ext cx="838200" cy="12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135221</xdr:rowOff>
    </xdr:from>
    <xdr:ext cx="534377" cy="259045"/>
    <xdr:sp macro="" textlink="">
      <xdr:nvSpPr>
        <xdr:cNvPr id="339" name="農林水産業費平均値テキスト"/>
        <xdr:cNvSpPr txBox="1"/>
      </xdr:nvSpPr>
      <xdr:spPr>
        <a:xfrm>
          <a:off x="10528300" y="97364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12,030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156794</xdr:rowOff>
    </xdr:from>
    <xdr:to>
      <xdr:col>15</xdr:col>
      <xdr:colOff>231775</xdr:colOff>
      <xdr:row>57</xdr:row>
      <xdr:rowOff>86944</xdr:rowOff>
    </xdr:to>
    <xdr:sp macro="" textlink="">
      <xdr:nvSpPr>
        <xdr:cNvPr id="340" name="フローチャート : 判断 339"/>
        <xdr:cNvSpPr/>
      </xdr:nvSpPr>
      <xdr:spPr>
        <a:xfrm>
          <a:off x="10426700" y="9757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51</xdr:row>
      <xdr:rowOff>168824</xdr:rowOff>
    </xdr:from>
    <xdr:to>
      <xdr:col>14</xdr:col>
      <xdr:colOff>28575</xdr:colOff>
      <xdr:row>52</xdr:row>
      <xdr:rowOff>16347</xdr:rowOff>
    </xdr:to>
    <xdr:cxnSp macro="">
      <xdr:nvCxnSpPr>
        <xdr:cNvPr id="341" name="直線コネクタ 340"/>
        <xdr:cNvCxnSpPr/>
      </xdr:nvCxnSpPr>
      <xdr:spPr>
        <a:xfrm>
          <a:off x="8750300" y="8912774"/>
          <a:ext cx="889000" cy="1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54</xdr:row>
      <xdr:rowOff>40048</xdr:rowOff>
    </xdr:from>
    <xdr:to>
      <xdr:col>14</xdr:col>
      <xdr:colOff>79375</xdr:colOff>
      <xdr:row>54</xdr:row>
      <xdr:rowOff>141648</xdr:rowOff>
    </xdr:to>
    <xdr:sp macro="" textlink="">
      <xdr:nvSpPr>
        <xdr:cNvPr id="342" name="フローチャート : 判断 341"/>
        <xdr:cNvSpPr/>
      </xdr:nvSpPr>
      <xdr:spPr>
        <a:xfrm>
          <a:off x="9588500" y="9298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54</xdr:row>
      <xdr:rowOff>132775</xdr:rowOff>
    </xdr:from>
    <xdr:ext cx="534377" cy="259045"/>
    <xdr:sp macro="" textlink="">
      <xdr:nvSpPr>
        <xdr:cNvPr id="343" name="テキスト ボックス 342"/>
        <xdr:cNvSpPr txBox="1"/>
      </xdr:nvSpPr>
      <xdr:spPr>
        <a:xfrm>
          <a:off x="9359411" y="939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32,137</a:t>
          </a:r>
          <a:endParaRPr kumimoji="1" lang="ja-JP" altLang="en-US" sz="1000" b="1">
            <a:solidFill>
              <a:srgbClr val="000080"/>
            </a:solidFill>
            <a:latin typeface="ＭＳ Ｐゴシック"/>
          </a:endParaRPr>
        </a:p>
      </xdr:txBody>
    </xdr:sp>
    <xdr:clientData/>
  </xdr:oneCellAnchor>
  <xdr:twoCellAnchor>
    <xdr:from>
      <xdr:col>11</xdr:col>
      <xdr:colOff>307975</xdr:colOff>
      <xdr:row>51</xdr:row>
      <xdr:rowOff>168824</xdr:rowOff>
    </xdr:from>
    <xdr:to>
      <xdr:col>12</xdr:col>
      <xdr:colOff>511175</xdr:colOff>
      <xdr:row>52</xdr:row>
      <xdr:rowOff>17719</xdr:rowOff>
    </xdr:to>
    <xdr:cxnSp macro="">
      <xdr:nvCxnSpPr>
        <xdr:cNvPr id="344" name="直線コネクタ 343"/>
        <xdr:cNvCxnSpPr/>
      </xdr:nvCxnSpPr>
      <xdr:spPr>
        <a:xfrm flipV="1">
          <a:off x="7861300" y="8912774"/>
          <a:ext cx="8890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54</xdr:row>
      <xdr:rowOff>10605</xdr:rowOff>
    </xdr:from>
    <xdr:to>
      <xdr:col>12</xdr:col>
      <xdr:colOff>561975</xdr:colOff>
      <xdr:row>54</xdr:row>
      <xdr:rowOff>112205</xdr:rowOff>
    </xdr:to>
    <xdr:sp macro="" textlink="">
      <xdr:nvSpPr>
        <xdr:cNvPr id="345" name="フローチャート : 判断 344"/>
        <xdr:cNvSpPr/>
      </xdr:nvSpPr>
      <xdr:spPr>
        <a:xfrm>
          <a:off x="8699500" y="926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103332</xdr:rowOff>
    </xdr:from>
    <xdr:ext cx="534377" cy="259045"/>
    <xdr:sp macro="" textlink="">
      <xdr:nvSpPr>
        <xdr:cNvPr id="346" name="テキスト ボックス 345"/>
        <xdr:cNvSpPr txBox="1"/>
      </xdr:nvSpPr>
      <xdr:spPr>
        <a:xfrm>
          <a:off x="8483111" y="9361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33,425</a:t>
          </a:r>
          <a:endParaRPr kumimoji="1" lang="ja-JP" altLang="en-US" sz="1000" b="1">
            <a:solidFill>
              <a:srgbClr val="000080"/>
            </a:solidFill>
            <a:latin typeface="ＭＳ Ｐゴシック"/>
          </a:endParaRPr>
        </a:p>
      </xdr:txBody>
    </xdr:sp>
    <xdr:clientData/>
  </xdr:oneCellAnchor>
  <xdr:twoCellAnchor>
    <xdr:from>
      <xdr:col>10</xdr:col>
      <xdr:colOff>104775</xdr:colOff>
      <xdr:row>51</xdr:row>
      <xdr:rowOff>123515</xdr:rowOff>
    </xdr:from>
    <xdr:to>
      <xdr:col>11</xdr:col>
      <xdr:colOff>307975</xdr:colOff>
      <xdr:row>52</xdr:row>
      <xdr:rowOff>17719</xdr:rowOff>
    </xdr:to>
    <xdr:cxnSp macro="">
      <xdr:nvCxnSpPr>
        <xdr:cNvPr id="347" name="直線コネクタ 346"/>
        <xdr:cNvCxnSpPr/>
      </xdr:nvCxnSpPr>
      <xdr:spPr>
        <a:xfrm>
          <a:off x="6972300" y="8867465"/>
          <a:ext cx="889000" cy="6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54</xdr:row>
      <xdr:rowOff>30698</xdr:rowOff>
    </xdr:from>
    <xdr:to>
      <xdr:col>11</xdr:col>
      <xdr:colOff>358775</xdr:colOff>
      <xdr:row>54</xdr:row>
      <xdr:rowOff>132298</xdr:rowOff>
    </xdr:to>
    <xdr:sp macro="" textlink="">
      <xdr:nvSpPr>
        <xdr:cNvPr id="348" name="フローチャート : 判断 347"/>
        <xdr:cNvSpPr/>
      </xdr:nvSpPr>
      <xdr:spPr>
        <a:xfrm>
          <a:off x="7810500" y="9288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123425</xdr:rowOff>
    </xdr:from>
    <xdr:ext cx="534377" cy="259045"/>
    <xdr:sp macro="" textlink="">
      <xdr:nvSpPr>
        <xdr:cNvPr id="349" name="テキスト ボックス 348"/>
        <xdr:cNvSpPr txBox="1"/>
      </xdr:nvSpPr>
      <xdr:spPr>
        <a:xfrm>
          <a:off x="7594111" y="9381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32,546</a:t>
          </a:r>
          <a:endParaRPr kumimoji="1" lang="ja-JP" altLang="en-US" sz="1000" b="1">
            <a:solidFill>
              <a:srgbClr val="000080"/>
            </a:solidFill>
            <a:latin typeface="ＭＳ Ｐゴシック"/>
          </a:endParaRPr>
        </a:p>
      </xdr:txBody>
    </xdr:sp>
    <xdr:clientData/>
  </xdr:oneCellAnchor>
  <xdr:twoCellAnchor>
    <xdr:from>
      <xdr:col>10</xdr:col>
      <xdr:colOff>53975</xdr:colOff>
      <xdr:row>54</xdr:row>
      <xdr:rowOff>78887</xdr:rowOff>
    </xdr:from>
    <xdr:to>
      <xdr:col>10</xdr:col>
      <xdr:colOff>155575</xdr:colOff>
      <xdr:row>55</xdr:row>
      <xdr:rowOff>9037</xdr:rowOff>
    </xdr:to>
    <xdr:sp macro="" textlink="">
      <xdr:nvSpPr>
        <xdr:cNvPr id="350" name="フローチャート : 判断 349"/>
        <xdr:cNvSpPr/>
      </xdr:nvSpPr>
      <xdr:spPr>
        <a:xfrm>
          <a:off x="6921500" y="933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164</xdr:rowOff>
    </xdr:from>
    <xdr:ext cx="534377" cy="259045"/>
    <xdr:sp macro="" textlink="">
      <xdr:nvSpPr>
        <xdr:cNvPr id="351" name="テキスト ボックス 350"/>
        <xdr:cNvSpPr txBox="1"/>
      </xdr:nvSpPr>
      <xdr:spPr>
        <a:xfrm>
          <a:off x="6705111" y="942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30,438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2" name="テキスト ボックス 35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3" name="テキスト ボックス 35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4" name="テキスト ボックス 35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5" name="テキスト ボックス 35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6" name="テキスト ボックス 35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51</xdr:row>
      <xdr:rowOff>16914</xdr:rowOff>
    </xdr:from>
    <xdr:to>
      <xdr:col>15</xdr:col>
      <xdr:colOff>231775</xdr:colOff>
      <xdr:row>51</xdr:row>
      <xdr:rowOff>118514</xdr:rowOff>
    </xdr:to>
    <xdr:sp macro="" textlink="">
      <xdr:nvSpPr>
        <xdr:cNvPr id="357" name="円/楕円 356"/>
        <xdr:cNvSpPr/>
      </xdr:nvSpPr>
      <xdr:spPr>
        <a:xfrm>
          <a:off x="10426700" y="87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50</xdr:row>
      <xdr:rowOff>141391</xdr:rowOff>
    </xdr:from>
    <xdr:ext cx="534377" cy="259045"/>
    <xdr:sp macro="" textlink="">
      <xdr:nvSpPr>
        <xdr:cNvPr id="358" name="農林水産業費該当値テキスト"/>
        <xdr:cNvSpPr txBox="1"/>
      </xdr:nvSpPr>
      <xdr:spPr>
        <a:xfrm>
          <a:off x="10528300" y="871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55,649</a:t>
          </a:r>
          <a:endParaRPr kumimoji="1" lang="ja-JP" altLang="en-US" sz="1000" b="1">
            <a:solidFill>
              <a:srgbClr val="FF0000"/>
            </a:solidFill>
            <a:latin typeface="ＭＳ Ｐゴシック"/>
          </a:endParaRPr>
        </a:p>
      </xdr:txBody>
    </xdr:sp>
    <xdr:clientData/>
  </xdr:oneCellAnchor>
  <xdr:twoCellAnchor>
    <xdr:from>
      <xdr:col>13</xdr:col>
      <xdr:colOff>663575</xdr:colOff>
      <xdr:row>51</xdr:row>
      <xdr:rowOff>136997</xdr:rowOff>
    </xdr:from>
    <xdr:to>
      <xdr:col>14</xdr:col>
      <xdr:colOff>79375</xdr:colOff>
      <xdr:row>52</xdr:row>
      <xdr:rowOff>67147</xdr:rowOff>
    </xdr:to>
    <xdr:sp macro="" textlink="">
      <xdr:nvSpPr>
        <xdr:cNvPr id="359" name="円/楕円 358"/>
        <xdr:cNvSpPr/>
      </xdr:nvSpPr>
      <xdr:spPr>
        <a:xfrm>
          <a:off x="9588500" y="888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50</xdr:row>
      <xdr:rowOff>83674</xdr:rowOff>
    </xdr:from>
    <xdr:ext cx="534377" cy="259045"/>
    <xdr:sp macro="" textlink="">
      <xdr:nvSpPr>
        <xdr:cNvPr id="360" name="テキスト ボックス 359"/>
        <xdr:cNvSpPr txBox="1"/>
      </xdr:nvSpPr>
      <xdr:spPr>
        <a:xfrm>
          <a:off x="9359411" y="865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50,396</a:t>
          </a:r>
          <a:endParaRPr kumimoji="1" lang="ja-JP" altLang="en-US" sz="1000" b="1">
            <a:solidFill>
              <a:srgbClr val="FF0000"/>
            </a:solidFill>
            <a:latin typeface="ＭＳ Ｐゴシック"/>
          </a:endParaRPr>
        </a:p>
      </xdr:txBody>
    </xdr:sp>
    <xdr:clientData/>
  </xdr:oneCellAnchor>
  <xdr:twoCellAnchor>
    <xdr:from>
      <xdr:col>12</xdr:col>
      <xdr:colOff>460375</xdr:colOff>
      <xdr:row>51</xdr:row>
      <xdr:rowOff>118024</xdr:rowOff>
    </xdr:from>
    <xdr:to>
      <xdr:col>12</xdr:col>
      <xdr:colOff>561975</xdr:colOff>
      <xdr:row>52</xdr:row>
      <xdr:rowOff>48174</xdr:rowOff>
    </xdr:to>
    <xdr:sp macro="" textlink="">
      <xdr:nvSpPr>
        <xdr:cNvPr id="361" name="円/楕円 360"/>
        <xdr:cNvSpPr/>
      </xdr:nvSpPr>
      <xdr:spPr>
        <a:xfrm>
          <a:off x="8699500" y="8861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50</xdr:row>
      <xdr:rowOff>64701</xdr:rowOff>
    </xdr:from>
    <xdr:ext cx="534377" cy="259045"/>
    <xdr:sp macro="" textlink="">
      <xdr:nvSpPr>
        <xdr:cNvPr id="362" name="テキスト ボックス 361"/>
        <xdr:cNvSpPr txBox="1"/>
      </xdr:nvSpPr>
      <xdr:spPr>
        <a:xfrm>
          <a:off x="8483111" y="86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51,226</a:t>
          </a:r>
          <a:endParaRPr kumimoji="1" lang="ja-JP" altLang="en-US" sz="1000" b="1">
            <a:solidFill>
              <a:srgbClr val="FF0000"/>
            </a:solidFill>
            <a:latin typeface="ＭＳ Ｐゴシック"/>
          </a:endParaRPr>
        </a:p>
      </xdr:txBody>
    </xdr:sp>
    <xdr:clientData/>
  </xdr:oneCellAnchor>
  <xdr:twoCellAnchor>
    <xdr:from>
      <xdr:col>11</xdr:col>
      <xdr:colOff>257175</xdr:colOff>
      <xdr:row>51</xdr:row>
      <xdr:rowOff>138369</xdr:rowOff>
    </xdr:from>
    <xdr:to>
      <xdr:col>11</xdr:col>
      <xdr:colOff>358775</xdr:colOff>
      <xdr:row>52</xdr:row>
      <xdr:rowOff>68519</xdr:rowOff>
    </xdr:to>
    <xdr:sp macro="" textlink="">
      <xdr:nvSpPr>
        <xdr:cNvPr id="363" name="円/楕円 362"/>
        <xdr:cNvSpPr/>
      </xdr:nvSpPr>
      <xdr:spPr>
        <a:xfrm>
          <a:off x="7810500" y="888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50</xdr:row>
      <xdr:rowOff>85046</xdr:rowOff>
    </xdr:from>
    <xdr:ext cx="534377" cy="259045"/>
    <xdr:sp macro="" textlink="">
      <xdr:nvSpPr>
        <xdr:cNvPr id="364" name="テキスト ボックス 363"/>
        <xdr:cNvSpPr txBox="1"/>
      </xdr:nvSpPr>
      <xdr:spPr>
        <a:xfrm>
          <a:off x="7594111" y="865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50,336</a:t>
          </a:r>
          <a:endParaRPr kumimoji="1" lang="ja-JP" altLang="en-US" sz="1000" b="1">
            <a:solidFill>
              <a:srgbClr val="FF0000"/>
            </a:solidFill>
            <a:latin typeface="ＭＳ Ｐゴシック"/>
          </a:endParaRPr>
        </a:p>
      </xdr:txBody>
    </xdr:sp>
    <xdr:clientData/>
  </xdr:oneCellAnchor>
  <xdr:twoCellAnchor>
    <xdr:from>
      <xdr:col>10</xdr:col>
      <xdr:colOff>53975</xdr:colOff>
      <xdr:row>51</xdr:row>
      <xdr:rowOff>72715</xdr:rowOff>
    </xdr:from>
    <xdr:to>
      <xdr:col>10</xdr:col>
      <xdr:colOff>155575</xdr:colOff>
      <xdr:row>52</xdr:row>
      <xdr:rowOff>2865</xdr:rowOff>
    </xdr:to>
    <xdr:sp macro="" textlink="">
      <xdr:nvSpPr>
        <xdr:cNvPr id="365" name="円/楕円 364"/>
        <xdr:cNvSpPr/>
      </xdr:nvSpPr>
      <xdr:spPr>
        <a:xfrm>
          <a:off x="6921500" y="881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50</xdr:row>
      <xdr:rowOff>19392</xdr:rowOff>
    </xdr:from>
    <xdr:ext cx="534377" cy="259045"/>
    <xdr:sp macro="" textlink="">
      <xdr:nvSpPr>
        <xdr:cNvPr id="366" name="テキスト ボックス 365"/>
        <xdr:cNvSpPr txBox="1"/>
      </xdr:nvSpPr>
      <xdr:spPr>
        <a:xfrm>
          <a:off x="6705111" y="8591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53,208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7" name="正方形/長方形 36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10</xdr:col>
      <xdr:colOff>244475</xdr:colOff>
      <xdr:row>65</xdr:row>
      <xdr:rowOff>57150</xdr:rowOff>
    </xdr:from>
    <xdr:to>
      <xdr:col>12</xdr:col>
      <xdr:colOff>396875</xdr:colOff>
      <xdr:row>66</xdr:row>
      <xdr:rowOff>139700</xdr:rowOff>
    </xdr:to>
    <xdr:sp macro="" textlink="">
      <xdr:nvSpPr>
        <xdr:cNvPr id="368" name="正方形/長方形 367"/>
        <xdr:cNvSpPr/>
      </xdr:nvSpPr>
      <xdr:spPr>
        <a:xfrm>
          <a:off x="711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66</xdr:row>
      <xdr:rowOff>88900</xdr:rowOff>
    </xdr:from>
    <xdr:to>
      <xdr:col>12</xdr:col>
      <xdr:colOff>396875</xdr:colOff>
      <xdr:row>68</xdr:row>
      <xdr:rowOff>0</xdr:rowOff>
    </xdr:to>
    <xdr:sp macro="" textlink="">
      <xdr:nvSpPr>
        <xdr:cNvPr id="369" name="正方形/長方形 368"/>
        <xdr:cNvSpPr/>
      </xdr:nvSpPr>
      <xdr:spPr>
        <a:xfrm>
          <a:off x="711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a:t>
          </a:r>
          <a:endParaRPr kumimoji="1" lang="ja-JP" altLang="en-US" sz="1200" b="1" i="1">
            <a:solidFill>
              <a:srgbClr val="4080FF"/>
            </a:solidFill>
            <a:latin typeface="ＭＳ Ｐゴシック"/>
          </a:endParaRPr>
        </a:p>
      </xdr:txBody>
    </xdr:sp>
    <xdr:clientData/>
  </xdr:twoCellAnchor>
  <xdr:twoCellAnchor>
    <xdr:from>
      <xdr:col>12</xdr:col>
      <xdr:colOff>523875</xdr:colOff>
      <xdr:row>65</xdr:row>
      <xdr:rowOff>57150</xdr:rowOff>
    </xdr:from>
    <xdr:to>
      <xdr:col>14</xdr:col>
      <xdr:colOff>676275</xdr:colOff>
      <xdr:row>66</xdr:row>
      <xdr:rowOff>139700</xdr:rowOff>
    </xdr:to>
    <xdr:sp macro="" textlink="">
      <xdr:nvSpPr>
        <xdr:cNvPr id="370" name="正方形/長方形 369"/>
        <xdr:cNvSpPr/>
      </xdr:nvSpPr>
      <xdr:spPr>
        <a:xfrm>
          <a:off x="876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66</xdr:row>
      <xdr:rowOff>88900</xdr:rowOff>
    </xdr:from>
    <xdr:to>
      <xdr:col>14</xdr:col>
      <xdr:colOff>676275</xdr:colOff>
      <xdr:row>68</xdr:row>
      <xdr:rowOff>0</xdr:rowOff>
    </xdr:to>
    <xdr:sp macro="" textlink="">
      <xdr:nvSpPr>
        <xdr:cNvPr id="371" name="正方形/長方形 370"/>
        <xdr:cNvSpPr/>
      </xdr:nvSpPr>
      <xdr:spPr>
        <a:xfrm>
          <a:off x="876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28,488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2" name="正方形/長方形 37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3" name="テキスト ボックス 37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4" name="直線コネクタ 37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5" name="直線コネクタ 37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6" name="テキスト ボックス 37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77" name="直線コネクタ 37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78" name="テキスト ボックス 377"/>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79" name="直線コネクタ 37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0" name="テキスト ボックス 379"/>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1" name="直線コネクタ 38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2" name="テキスト ボックス 381"/>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3" name="直線コネクタ 38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84" name="テキスト ボックス 383"/>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5" name="直線コネクタ 38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6" name="テキスト ボックス 38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43879</xdr:rowOff>
    </xdr:from>
    <xdr:to>
      <xdr:col>15</xdr:col>
      <xdr:colOff>180340</xdr:colOff>
      <xdr:row>78</xdr:row>
      <xdr:rowOff>167932</xdr:rowOff>
    </xdr:to>
    <xdr:cxnSp macro="">
      <xdr:nvCxnSpPr>
        <xdr:cNvPr id="388" name="直線コネクタ 387"/>
        <xdr:cNvCxnSpPr/>
      </xdr:nvCxnSpPr>
      <xdr:spPr>
        <a:xfrm flipV="1">
          <a:off x="10475595" y="12045379"/>
          <a:ext cx="1270" cy="1495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309</xdr:rowOff>
    </xdr:from>
    <xdr:ext cx="469744" cy="259045"/>
    <xdr:sp macro="" textlink="">
      <xdr:nvSpPr>
        <xdr:cNvPr id="389" name="商工費最小値テキスト"/>
        <xdr:cNvSpPr txBox="1"/>
      </xdr:nvSpPr>
      <xdr:spPr>
        <a:xfrm>
          <a:off x="10528300" y="1354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2,518</a:t>
          </a:r>
          <a:endParaRPr kumimoji="1" lang="ja-JP" altLang="en-US" sz="1000" b="1">
            <a:latin typeface="ＭＳ Ｐゴシック"/>
          </a:endParaRPr>
        </a:p>
      </xdr:txBody>
    </xdr:sp>
    <xdr:clientData/>
  </xdr:oneCellAnchor>
  <xdr:twoCellAnchor>
    <xdr:from>
      <xdr:col>15</xdr:col>
      <xdr:colOff>92075</xdr:colOff>
      <xdr:row>78</xdr:row>
      <xdr:rowOff>167932</xdr:rowOff>
    </xdr:from>
    <xdr:to>
      <xdr:col>15</xdr:col>
      <xdr:colOff>269875</xdr:colOff>
      <xdr:row>78</xdr:row>
      <xdr:rowOff>167932</xdr:rowOff>
    </xdr:to>
    <xdr:cxnSp macro="">
      <xdr:nvCxnSpPr>
        <xdr:cNvPr id="390" name="直線コネクタ 389"/>
        <xdr:cNvCxnSpPr/>
      </xdr:nvCxnSpPr>
      <xdr:spPr>
        <a:xfrm>
          <a:off x="10388600" y="13541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162006</xdr:rowOff>
    </xdr:from>
    <xdr:ext cx="534377" cy="259045"/>
    <xdr:sp macro="" textlink="">
      <xdr:nvSpPr>
        <xdr:cNvPr id="391" name="商工費最大値テキスト"/>
        <xdr:cNvSpPr txBox="1"/>
      </xdr:nvSpPr>
      <xdr:spPr>
        <a:xfrm>
          <a:off x="10528300" y="1182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81,030</a:t>
          </a:r>
          <a:endParaRPr kumimoji="1" lang="ja-JP" altLang="en-US" sz="1000" b="1">
            <a:latin typeface="ＭＳ Ｐゴシック"/>
          </a:endParaRPr>
        </a:p>
      </xdr:txBody>
    </xdr:sp>
    <xdr:clientData/>
  </xdr:oneCellAnchor>
  <xdr:twoCellAnchor>
    <xdr:from>
      <xdr:col>15</xdr:col>
      <xdr:colOff>92075</xdr:colOff>
      <xdr:row>70</xdr:row>
      <xdr:rowOff>43879</xdr:rowOff>
    </xdr:from>
    <xdr:to>
      <xdr:col>15</xdr:col>
      <xdr:colOff>269875</xdr:colOff>
      <xdr:row>70</xdr:row>
      <xdr:rowOff>43879</xdr:rowOff>
    </xdr:to>
    <xdr:cxnSp macro="">
      <xdr:nvCxnSpPr>
        <xdr:cNvPr id="392" name="直線コネクタ 391"/>
        <xdr:cNvCxnSpPr/>
      </xdr:nvCxnSpPr>
      <xdr:spPr>
        <a:xfrm>
          <a:off x="10388600" y="12045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74264</xdr:rowOff>
    </xdr:from>
    <xdr:to>
      <xdr:col>15</xdr:col>
      <xdr:colOff>180975</xdr:colOff>
      <xdr:row>78</xdr:row>
      <xdr:rowOff>75482</xdr:rowOff>
    </xdr:to>
    <xdr:cxnSp macro="">
      <xdr:nvCxnSpPr>
        <xdr:cNvPr id="393" name="直線コネクタ 392"/>
        <xdr:cNvCxnSpPr/>
      </xdr:nvCxnSpPr>
      <xdr:spPr>
        <a:xfrm>
          <a:off x="9639300" y="13447364"/>
          <a:ext cx="8382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50093</xdr:rowOff>
    </xdr:from>
    <xdr:ext cx="534377" cy="259045"/>
    <xdr:sp macro="" textlink="">
      <xdr:nvSpPr>
        <xdr:cNvPr id="394" name="商工費平均値テキスト"/>
        <xdr:cNvSpPr txBox="1"/>
      </xdr:nvSpPr>
      <xdr:spPr>
        <a:xfrm>
          <a:off x="10528300" y="129088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25,238</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27215</xdr:rowOff>
    </xdr:from>
    <xdr:to>
      <xdr:col>15</xdr:col>
      <xdr:colOff>231775</xdr:colOff>
      <xdr:row>76</xdr:row>
      <xdr:rowOff>128815</xdr:rowOff>
    </xdr:to>
    <xdr:sp macro="" textlink="">
      <xdr:nvSpPr>
        <xdr:cNvPr id="395" name="フローチャート : 判断 394"/>
        <xdr:cNvSpPr/>
      </xdr:nvSpPr>
      <xdr:spPr>
        <a:xfrm>
          <a:off x="10426700" y="1305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74264</xdr:rowOff>
    </xdr:from>
    <xdr:to>
      <xdr:col>14</xdr:col>
      <xdr:colOff>28575</xdr:colOff>
      <xdr:row>78</xdr:row>
      <xdr:rowOff>75312</xdr:rowOff>
    </xdr:to>
    <xdr:cxnSp macro="">
      <xdr:nvCxnSpPr>
        <xdr:cNvPr id="396" name="直線コネクタ 395"/>
        <xdr:cNvCxnSpPr/>
      </xdr:nvCxnSpPr>
      <xdr:spPr>
        <a:xfrm flipV="1">
          <a:off x="8750300" y="13447364"/>
          <a:ext cx="889000" cy="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74</xdr:row>
      <xdr:rowOff>161690</xdr:rowOff>
    </xdr:from>
    <xdr:to>
      <xdr:col>14</xdr:col>
      <xdr:colOff>79375</xdr:colOff>
      <xdr:row>75</xdr:row>
      <xdr:rowOff>91840</xdr:rowOff>
    </xdr:to>
    <xdr:sp macro="" textlink="">
      <xdr:nvSpPr>
        <xdr:cNvPr id="397" name="フローチャート : 判断 396"/>
        <xdr:cNvSpPr/>
      </xdr:nvSpPr>
      <xdr:spPr>
        <a:xfrm>
          <a:off x="9588500" y="1284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73</xdr:row>
      <xdr:rowOff>108367</xdr:rowOff>
    </xdr:from>
    <xdr:ext cx="534377" cy="259045"/>
    <xdr:sp macro="" textlink="">
      <xdr:nvSpPr>
        <xdr:cNvPr id="398" name="テキスト ボックス 397"/>
        <xdr:cNvSpPr txBox="1"/>
      </xdr:nvSpPr>
      <xdr:spPr>
        <a:xfrm>
          <a:off x="9359411" y="1262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36,179</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75312</xdr:rowOff>
    </xdr:from>
    <xdr:to>
      <xdr:col>12</xdr:col>
      <xdr:colOff>511175</xdr:colOff>
      <xdr:row>78</xdr:row>
      <xdr:rowOff>88685</xdr:rowOff>
    </xdr:to>
    <xdr:cxnSp macro="">
      <xdr:nvCxnSpPr>
        <xdr:cNvPr id="399" name="直線コネクタ 398"/>
        <xdr:cNvCxnSpPr/>
      </xdr:nvCxnSpPr>
      <xdr:spPr>
        <a:xfrm flipV="1">
          <a:off x="7861300" y="13448412"/>
          <a:ext cx="889000" cy="13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74</xdr:row>
      <xdr:rowOff>60840</xdr:rowOff>
    </xdr:from>
    <xdr:to>
      <xdr:col>12</xdr:col>
      <xdr:colOff>561975</xdr:colOff>
      <xdr:row>74</xdr:row>
      <xdr:rowOff>162440</xdr:rowOff>
    </xdr:to>
    <xdr:sp macro="" textlink="">
      <xdr:nvSpPr>
        <xdr:cNvPr id="400" name="フローチャート : 判断 399"/>
        <xdr:cNvSpPr/>
      </xdr:nvSpPr>
      <xdr:spPr>
        <a:xfrm>
          <a:off x="8699500" y="1274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73</xdr:row>
      <xdr:rowOff>7517</xdr:rowOff>
    </xdr:from>
    <xdr:ext cx="534377" cy="259045"/>
    <xdr:sp macro="" textlink="">
      <xdr:nvSpPr>
        <xdr:cNvPr id="401" name="テキスト ボックス 400"/>
        <xdr:cNvSpPr txBox="1"/>
      </xdr:nvSpPr>
      <xdr:spPr>
        <a:xfrm>
          <a:off x="8483111" y="12523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41,473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63748</xdr:rowOff>
    </xdr:from>
    <xdr:to>
      <xdr:col>11</xdr:col>
      <xdr:colOff>307975</xdr:colOff>
      <xdr:row>78</xdr:row>
      <xdr:rowOff>88685</xdr:rowOff>
    </xdr:to>
    <xdr:cxnSp macro="">
      <xdr:nvCxnSpPr>
        <xdr:cNvPr id="402" name="直線コネクタ 401"/>
        <xdr:cNvCxnSpPr/>
      </xdr:nvCxnSpPr>
      <xdr:spPr>
        <a:xfrm>
          <a:off x="6972300" y="13436848"/>
          <a:ext cx="889000" cy="2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74</xdr:row>
      <xdr:rowOff>115475</xdr:rowOff>
    </xdr:from>
    <xdr:to>
      <xdr:col>11</xdr:col>
      <xdr:colOff>358775</xdr:colOff>
      <xdr:row>75</xdr:row>
      <xdr:rowOff>45625</xdr:rowOff>
    </xdr:to>
    <xdr:sp macro="" textlink="">
      <xdr:nvSpPr>
        <xdr:cNvPr id="403" name="フローチャート : 判断 402"/>
        <xdr:cNvSpPr/>
      </xdr:nvSpPr>
      <xdr:spPr>
        <a:xfrm>
          <a:off x="7810500" y="128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73</xdr:row>
      <xdr:rowOff>62152</xdr:rowOff>
    </xdr:from>
    <xdr:ext cx="534377" cy="259045"/>
    <xdr:sp macro="" textlink="">
      <xdr:nvSpPr>
        <xdr:cNvPr id="404" name="テキスト ボックス 403"/>
        <xdr:cNvSpPr txBox="1"/>
      </xdr:nvSpPr>
      <xdr:spPr>
        <a:xfrm>
          <a:off x="7594111" y="1257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38,605</a:t>
          </a:r>
          <a:endParaRPr kumimoji="1" lang="ja-JP" altLang="en-US" sz="1000" b="1">
            <a:solidFill>
              <a:srgbClr val="000080"/>
            </a:solidFill>
            <a:latin typeface="ＭＳ Ｐゴシック"/>
          </a:endParaRPr>
        </a:p>
      </xdr:txBody>
    </xdr:sp>
    <xdr:clientData/>
  </xdr:oneCellAnchor>
  <xdr:twoCellAnchor>
    <xdr:from>
      <xdr:col>10</xdr:col>
      <xdr:colOff>53975</xdr:colOff>
      <xdr:row>74</xdr:row>
      <xdr:rowOff>119152</xdr:rowOff>
    </xdr:from>
    <xdr:to>
      <xdr:col>10</xdr:col>
      <xdr:colOff>155575</xdr:colOff>
      <xdr:row>75</xdr:row>
      <xdr:rowOff>49302</xdr:rowOff>
    </xdr:to>
    <xdr:sp macro="" textlink="">
      <xdr:nvSpPr>
        <xdr:cNvPr id="405" name="フローチャート : 判断 404"/>
        <xdr:cNvSpPr/>
      </xdr:nvSpPr>
      <xdr:spPr>
        <a:xfrm>
          <a:off x="6921500" y="1280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73</xdr:row>
      <xdr:rowOff>65829</xdr:rowOff>
    </xdr:from>
    <xdr:ext cx="534377" cy="259045"/>
    <xdr:sp macro="" textlink="">
      <xdr:nvSpPr>
        <xdr:cNvPr id="406" name="テキスト ボックス 405"/>
        <xdr:cNvSpPr txBox="1"/>
      </xdr:nvSpPr>
      <xdr:spPr>
        <a:xfrm>
          <a:off x="6705111" y="12581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38,412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7" name="テキスト ボックス 40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8" name="テキスト ボックス 40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9" name="テキスト ボックス 40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0" name="テキスト ボックス 40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1" name="テキスト ボックス 41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24682</xdr:rowOff>
    </xdr:from>
    <xdr:to>
      <xdr:col>15</xdr:col>
      <xdr:colOff>231775</xdr:colOff>
      <xdr:row>78</xdr:row>
      <xdr:rowOff>126282</xdr:rowOff>
    </xdr:to>
    <xdr:sp macro="" textlink="">
      <xdr:nvSpPr>
        <xdr:cNvPr id="412" name="円/楕円 411"/>
        <xdr:cNvSpPr/>
      </xdr:nvSpPr>
      <xdr:spPr>
        <a:xfrm>
          <a:off x="10426700" y="1339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111059</xdr:rowOff>
    </xdr:from>
    <xdr:ext cx="469744" cy="259045"/>
    <xdr:sp macro="" textlink="">
      <xdr:nvSpPr>
        <xdr:cNvPr id="413" name="商工費該当値テキスト"/>
        <xdr:cNvSpPr txBox="1"/>
      </xdr:nvSpPr>
      <xdr:spPr>
        <a:xfrm>
          <a:off x="10528300" y="13312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7,371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23464</xdr:rowOff>
    </xdr:from>
    <xdr:to>
      <xdr:col>14</xdr:col>
      <xdr:colOff>79375</xdr:colOff>
      <xdr:row>78</xdr:row>
      <xdr:rowOff>125064</xdr:rowOff>
    </xdr:to>
    <xdr:sp macro="" textlink="">
      <xdr:nvSpPr>
        <xdr:cNvPr id="414" name="円/楕円 413"/>
        <xdr:cNvSpPr/>
      </xdr:nvSpPr>
      <xdr:spPr>
        <a:xfrm>
          <a:off x="9588500" y="1339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466802</xdr:colOff>
      <xdr:row>78</xdr:row>
      <xdr:rowOff>116191</xdr:rowOff>
    </xdr:from>
    <xdr:ext cx="469744" cy="259045"/>
    <xdr:sp macro="" textlink="">
      <xdr:nvSpPr>
        <xdr:cNvPr id="415" name="テキスト ボックス 414"/>
        <xdr:cNvSpPr txBox="1"/>
      </xdr:nvSpPr>
      <xdr:spPr>
        <a:xfrm>
          <a:off x="9391727" y="13489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7,435</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24512</xdr:rowOff>
    </xdr:from>
    <xdr:to>
      <xdr:col>12</xdr:col>
      <xdr:colOff>561975</xdr:colOff>
      <xdr:row>78</xdr:row>
      <xdr:rowOff>126112</xdr:rowOff>
    </xdr:to>
    <xdr:sp macro="" textlink="">
      <xdr:nvSpPr>
        <xdr:cNvPr id="416" name="円/楕円 415"/>
        <xdr:cNvSpPr/>
      </xdr:nvSpPr>
      <xdr:spPr>
        <a:xfrm>
          <a:off x="8699500" y="13397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117239</xdr:rowOff>
    </xdr:from>
    <xdr:ext cx="469744" cy="259045"/>
    <xdr:sp macro="" textlink="">
      <xdr:nvSpPr>
        <xdr:cNvPr id="417" name="テキスト ボックス 416"/>
        <xdr:cNvSpPr txBox="1"/>
      </xdr:nvSpPr>
      <xdr:spPr>
        <a:xfrm>
          <a:off x="8515427" y="1349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7,380</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37885</xdr:rowOff>
    </xdr:from>
    <xdr:to>
      <xdr:col>11</xdr:col>
      <xdr:colOff>358775</xdr:colOff>
      <xdr:row>78</xdr:row>
      <xdr:rowOff>139485</xdr:rowOff>
    </xdr:to>
    <xdr:sp macro="" textlink="">
      <xdr:nvSpPr>
        <xdr:cNvPr id="418" name="円/楕円 417"/>
        <xdr:cNvSpPr/>
      </xdr:nvSpPr>
      <xdr:spPr>
        <a:xfrm>
          <a:off x="7810500" y="134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130612</xdr:rowOff>
    </xdr:from>
    <xdr:ext cx="469744" cy="259045"/>
    <xdr:sp macro="" textlink="">
      <xdr:nvSpPr>
        <xdr:cNvPr id="419" name="テキスト ボックス 418"/>
        <xdr:cNvSpPr txBox="1"/>
      </xdr:nvSpPr>
      <xdr:spPr>
        <a:xfrm>
          <a:off x="7626427" y="1350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12948</xdr:rowOff>
    </xdr:from>
    <xdr:to>
      <xdr:col>10</xdr:col>
      <xdr:colOff>155575</xdr:colOff>
      <xdr:row>78</xdr:row>
      <xdr:rowOff>114548</xdr:rowOff>
    </xdr:to>
    <xdr:sp macro="" textlink="">
      <xdr:nvSpPr>
        <xdr:cNvPr id="420" name="円/楕円 419"/>
        <xdr:cNvSpPr/>
      </xdr:nvSpPr>
      <xdr:spPr>
        <a:xfrm>
          <a:off x="6921500" y="1338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105675</xdr:rowOff>
    </xdr:from>
    <xdr:ext cx="469744" cy="259045"/>
    <xdr:sp macro="" textlink="">
      <xdr:nvSpPr>
        <xdr:cNvPr id="421" name="テキスト ボックス 420"/>
        <xdr:cNvSpPr txBox="1"/>
      </xdr:nvSpPr>
      <xdr:spPr>
        <a:xfrm>
          <a:off x="6737427" y="13478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7,987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2" name="正方形/長方形 42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10</xdr:col>
      <xdr:colOff>244475</xdr:colOff>
      <xdr:row>85</xdr:row>
      <xdr:rowOff>57150</xdr:rowOff>
    </xdr:from>
    <xdr:to>
      <xdr:col>12</xdr:col>
      <xdr:colOff>396875</xdr:colOff>
      <xdr:row>86</xdr:row>
      <xdr:rowOff>139700</xdr:rowOff>
    </xdr:to>
    <xdr:sp macro="" textlink="">
      <xdr:nvSpPr>
        <xdr:cNvPr id="423" name="正方形/長方形 422"/>
        <xdr:cNvSpPr/>
      </xdr:nvSpPr>
      <xdr:spPr>
        <a:xfrm>
          <a:off x="711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10</xdr:col>
      <xdr:colOff>244475</xdr:colOff>
      <xdr:row>86</xdr:row>
      <xdr:rowOff>88900</xdr:rowOff>
    </xdr:from>
    <xdr:to>
      <xdr:col>12</xdr:col>
      <xdr:colOff>396875</xdr:colOff>
      <xdr:row>88</xdr:row>
      <xdr:rowOff>0</xdr:rowOff>
    </xdr:to>
    <xdr:sp macro="" textlink="">
      <xdr:nvSpPr>
        <xdr:cNvPr id="424" name="正方形/長方形 423"/>
        <xdr:cNvSpPr/>
      </xdr:nvSpPr>
      <xdr:spPr>
        <a:xfrm>
          <a:off x="711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10/19</a:t>
          </a:r>
          <a:endParaRPr kumimoji="1" lang="ja-JP" altLang="en-US" sz="1200" b="1" i="1">
            <a:solidFill>
              <a:srgbClr val="4080FF"/>
            </a:solidFill>
            <a:latin typeface="ＭＳ Ｐゴシック"/>
          </a:endParaRPr>
        </a:p>
      </xdr:txBody>
    </xdr:sp>
    <xdr:clientData/>
  </xdr:twoCellAnchor>
  <xdr:twoCellAnchor>
    <xdr:from>
      <xdr:col>12</xdr:col>
      <xdr:colOff>523875</xdr:colOff>
      <xdr:row>85</xdr:row>
      <xdr:rowOff>57150</xdr:rowOff>
    </xdr:from>
    <xdr:to>
      <xdr:col>14</xdr:col>
      <xdr:colOff>676275</xdr:colOff>
      <xdr:row>86</xdr:row>
      <xdr:rowOff>139700</xdr:rowOff>
    </xdr:to>
    <xdr:sp macro="" textlink="">
      <xdr:nvSpPr>
        <xdr:cNvPr id="425" name="正方形/長方形 424"/>
        <xdr:cNvSpPr/>
      </xdr:nvSpPr>
      <xdr:spPr>
        <a:xfrm>
          <a:off x="876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12</xdr:col>
      <xdr:colOff>523875</xdr:colOff>
      <xdr:row>86</xdr:row>
      <xdr:rowOff>88900</xdr:rowOff>
    </xdr:from>
    <xdr:to>
      <xdr:col>14</xdr:col>
      <xdr:colOff>676275</xdr:colOff>
      <xdr:row>88</xdr:row>
      <xdr:rowOff>0</xdr:rowOff>
    </xdr:to>
    <xdr:sp macro="" textlink="">
      <xdr:nvSpPr>
        <xdr:cNvPr id="426" name="正方形/長方形 425"/>
        <xdr:cNvSpPr/>
      </xdr:nvSpPr>
      <xdr:spPr>
        <a:xfrm>
          <a:off x="876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40,857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7" name="正方形/長方形 42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8" name="テキスト ボックス 42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9" name="直線コネクタ 42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98879</xdr:rowOff>
    </xdr:from>
    <xdr:to>
      <xdr:col>16</xdr:col>
      <xdr:colOff>307975</xdr:colOff>
      <xdr:row>99</xdr:row>
      <xdr:rowOff>98879</xdr:rowOff>
    </xdr:to>
    <xdr:cxnSp macro="">
      <xdr:nvCxnSpPr>
        <xdr:cNvPr id="430" name="直線コネクタ 42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128106</xdr:rowOff>
    </xdr:from>
    <xdr:ext cx="248786" cy="259045"/>
    <xdr:sp macro="" textlink="">
      <xdr:nvSpPr>
        <xdr:cNvPr id="431" name="テキスト ボックス 43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115207</xdr:rowOff>
    </xdr:from>
    <xdr:to>
      <xdr:col>16</xdr:col>
      <xdr:colOff>307975</xdr:colOff>
      <xdr:row>97</xdr:row>
      <xdr:rowOff>115207</xdr:rowOff>
    </xdr:to>
    <xdr:cxnSp macro="">
      <xdr:nvCxnSpPr>
        <xdr:cNvPr id="432" name="直線コネクタ 43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144434</xdr:rowOff>
    </xdr:from>
    <xdr:ext cx="531299" cy="259045"/>
    <xdr:sp macro="" textlink="">
      <xdr:nvSpPr>
        <xdr:cNvPr id="433" name="テキスト ボックス 43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95</xdr:row>
      <xdr:rowOff>131536</xdr:rowOff>
    </xdr:from>
    <xdr:to>
      <xdr:col>16</xdr:col>
      <xdr:colOff>307975</xdr:colOff>
      <xdr:row>95</xdr:row>
      <xdr:rowOff>131536</xdr:rowOff>
    </xdr:to>
    <xdr:cxnSp macro="">
      <xdr:nvCxnSpPr>
        <xdr:cNvPr id="434" name="直線コネクタ 43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94</xdr:row>
      <xdr:rowOff>160763</xdr:rowOff>
    </xdr:from>
    <xdr:ext cx="531299" cy="259045"/>
    <xdr:sp macro="" textlink="">
      <xdr:nvSpPr>
        <xdr:cNvPr id="435" name="テキスト ボックス 43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93</xdr:row>
      <xdr:rowOff>147864</xdr:rowOff>
    </xdr:from>
    <xdr:to>
      <xdr:col>16</xdr:col>
      <xdr:colOff>307975</xdr:colOff>
      <xdr:row>93</xdr:row>
      <xdr:rowOff>147864</xdr:rowOff>
    </xdr:to>
    <xdr:cxnSp macro="">
      <xdr:nvCxnSpPr>
        <xdr:cNvPr id="436" name="直線コネクタ 43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5641</xdr:rowOff>
    </xdr:from>
    <xdr:ext cx="531299" cy="259045"/>
    <xdr:sp macro="" textlink="">
      <xdr:nvSpPr>
        <xdr:cNvPr id="437" name="テキスト ボックス 43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91</xdr:row>
      <xdr:rowOff>164193</xdr:rowOff>
    </xdr:from>
    <xdr:to>
      <xdr:col>16</xdr:col>
      <xdr:colOff>307975</xdr:colOff>
      <xdr:row>91</xdr:row>
      <xdr:rowOff>164193</xdr:rowOff>
    </xdr:to>
    <xdr:cxnSp macro="">
      <xdr:nvCxnSpPr>
        <xdr:cNvPr id="438" name="直線コネクタ 43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21970</xdr:rowOff>
    </xdr:from>
    <xdr:ext cx="531299" cy="259045"/>
    <xdr:sp macro="" textlink="">
      <xdr:nvSpPr>
        <xdr:cNvPr id="439" name="テキスト ボックス 43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9071</xdr:rowOff>
    </xdr:from>
    <xdr:to>
      <xdr:col>16</xdr:col>
      <xdr:colOff>307975</xdr:colOff>
      <xdr:row>90</xdr:row>
      <xdr:rowOff>9071</xdr:rowOff>
    </xdr:to>
    <xdr:cxnSp macro="">
      <xdr:nvCxnSpPr>
        <xdr:cNvPr id="440" name="直線コネクタ 43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38298</xdr:rowOff>
    </xdr:from>
    <xdr:ext cx="595419" cy="259045"/>
    <xdr:sp macro="" textlink="">
      <xdr:nvSpPr>
        <xdr:cNvPr id="441" name="テキスト ボックス 44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2" name="直線コネクタ 44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3" name="テキスト ボックス 44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4"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75284</xdr:rowOff>
    </xdr:from>
    <xdr:to>
      <xdr:col>15</xdr:col>
      <xdr:colOff>180340</xdr:colOff>
      <xdr:row>98</xdr:row>
      <xdr:rowOff>97442</xdr:rowOff>
    </xdr:to>
    <xdr:cxnSp macro="">
      <xdr:nvCxnSpPr>
        <xdr:cNvPr id="445" name="直線コネクタ 444"/>
        <xdr:cNvCxnSpPr/>
      </xdr:nvCxnSpPr>
      <xdr:spPr>
        <a:xfrm flipV="1">
          <a:off x="10475595" y="15505784"/>
          <a:ext cx="1270" cy="1393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101269</xdr:rowOff>
    </xdr:from>
    <xdr:ext cx="534377" cy="259045"/>
    <xdr:sp macro="" textlink="">
      <xdr:nvSpPr>
        <xdr:cNvPr id="446" name="土木費最小値テキスト"/>
        <xdr:cNvSpPr txBox="1"/>
      </xdr:nvSpPr>
      <xdr:spPr>
        <a:xfrm>
          <a:off x="10528300" y="1690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10,588</a:t>
          </a:r>
          <a:endParaRPr kumimoji="1" lang="ja-JP" altLang="en-US" sz="1000" b="1">
            <a:latin typeface="ＭＳ Ｐゴシック"/>
          </a:endParaRPr>
        </a:p>
      </xdr:txBody>
    </xdr:sp>
    <xdr:clientData/>
  </xdr:oneCellAnchor>
  <xdr:twoCellAnchor>
    <xdr:from>
      <xdr:col>15</xdr:col>
      <xdr:colOff>92075</xdr:colOff>
      <xdr:row>98</xdr:row>
      <xdr:rowOff>97442</xdr:rowOff>
    </xdr:from>
    <xdr:to>
      <xdr:col>15</xdr:col>
      <xdr:colOff>269875</xdr:colOff>
      <xdr:row>98</xdr:row>
      <xdr:rowOff>97442</xdr:rowOff>
    </xdr:to>
    <xdr:cxnSp macro="">
      <xdr:nvCxnSpPr>
        <xdr:cNvPr id="447" name="直線コネクタ 446"/>
        <xdr:cNvCxnSpPr/>
      </xdr:nvCxnSpPr>
      <xdr:spPr>
        <a:xfrm>
          <a:off x="10388600" y="16899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21961</xdr:rowOff>
    </xdr:from>
    <xdr:ext cx="534377" cy="259045"/>
    <xdr:sp macro="" textlink="">
      <xdr:nvSpPr>
        <xdr:cNvPr id="448" name="土木費最大値テキスト"/>
        <xdr:cNvSpPr txBox="1"/>
      </xdr:nvSpPr>
      <xdr:spPr>
        <a:xfrm>
          <a:off x="10528300" y="1528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95,945</a:t>
          </a:r>
          <a:endParaRPr kumimoji="1" lang="ja-JP" altLang="en-US" sz="1000" b="1">
            <a:latin typeface="ＭＳ Ｐゴシック"/>
          </a:endParaRPr>
        </a:p>
      </xdr:txBody>
    </xdr:sp>
    <xdr:clientData/>
  </xdr:oneCellAnchor>
  <xdr:twoCellAnchor>
    <xdr:from>
      <xdr:col>15</xdr:col>
      <xdr:colOff>92075</xdr:colOff>
      <xdr:row>90</xdr:row>
      <xdr:rowOff>75284</xdr:rowOff>
    </xdr:from>
    <xdr:to>
      <xdr:col>15</xdr:col>
      <xdr:colOff>269875</xdr:colOff>
      <xdr:row>90</xdr:row>
      <xdr:rowOff>75284</xdr:rowOff>
    </xdr:to>
    <xdr:cxnSp macro="">
      <xdr:nvCxnSpPr>
        <xdr:cNvPr id="449" name="直線コネクタ 448"/>
        <xdr:cNvCxnSpPr/>
      </xdr:nvCxnSpPr>
      <xdr:spPr>
        <a:xfrm>
          <a:off x="10388600" y="1550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90486</xdr:rowOff>
    </xdr:from>
    <xdr:to>
      <xdr:col>15</xdr:col>
      <xdr:colOff>180975</xdr:colOff>
      <xdr:row>96</xdr:row>
      <xdr:rowOff>114212</xdr:rowOff>
    </xdr:to>
    <xdr:cxnSp macro="">
      <xdr:nvCxnSpPr>
        <xdr:cNvPr id="450" name="直線コネクタ 449"/>
        <xdr:cNvCxnSpPr/>
      </xdr:nvCxnSpPr>
      <xdr:spPr>
        <a:xfrm>
          <a:off x="9639300" y="16549686"/>
          <a:ext cx="838200" cy="2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84259</xdr:rowOff>
    </xdr:from>
    <xdr:ext cx="534377" cy="259045"/>
    <xdr:sp macro="" textlink="">
      <xdr:nvSpPr>
        <xdr:cNvPr id="451" name="土木費平均値テキスト"/>
        <xdr:cNvSpPr txBox="1"/>
      </xdr:nvSpPr>
      <xdr:spPr>
        <a:xfrm>
          <a:off x="10528300" y="1654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27,963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105832</xdr:rowOff>
    </xdr:from>
    <xdr:to>
      <xdr:col>15</xdr:col>
      <xdr:colOff>231775</xdr:colOff>
      <xdr:row>97</xdr:row>
      <xdr:rowOff>35982</xdr:rowOff>
    </xdr:to>
    <xdr:sp macro="" textlink="">
      <xdr:nvSpPr>
        <xdr:cNvPr id="452" name="フローチャート : 判断 451"/>
        <xdr:cNvSpPr/>
      </xdr:nvSpPr>
      <xdr:spPr>
        <a:xfrm>
          <a:off x="10426700" y="1656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29759</xdr:rowOff>
    </xdr:from>
    <xdr:to>
      <xdr:col>14</xdr:col>
      <xdr:colOff>28575</xdr:colOff>
      <xdr:row>96</xdr:row>
      <xdr:rowOff>90486</xdr:rowOff>
    </xdr:to>
    <xdr:cxnSp macro="">
      <xdr:nvCxnSpPr>
        <xdr:cNvPr id="453" name="直線コネクタ 452"/>
        <xdr:cNvCxnSpPr/>
      </xdr:nvCxnSpPr>
      <xdr:spPr>
        <a:xfrm>
          <a:off x="8750300" y="16488959"/>
          <a:ext cx="889000" cy="60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93</xdr:row>
      <xdr:rowOff>114453</xdr:rowOff>
    </xdr:from>
    <xdr:to>
      <xdr:col>14</xdr:col>
      <xdr:colOff>79375</xdr:colOff>
      <xdr:row>94</xdr:row>
      <xdr:rowOff>44603</xdr:rowOff>
    </xdr:to>
    <xdr:sp macro="" textlink="">
      <xdr:nvSpPr>
        <xdr:cNvPr id="454" name="フローチャート : 判断 453"/>
        <xdr:cNvSpPr/>
      </xdr:nvSpPr>
      <xdr:spPr>
        <a:xfrm>
          <a:off x="9588500" y="160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92</xdr:row>
      <xdr:rowOff>61130</xdr:rowOff>
    </xdr:from>
    <xdr:ext cx="534377" cy="259045"/>
    <xdr:sp macro="" textlink="">
      <xdr:nvSpPr>
        <xdr:cNvPr id="455" name="テキスト ボックス 454"/>
        <xdr:cNvSpPr txBox="1"/>
      </xdr:nvSpPr>
      <xdr:spPr>
        <a:xfrm>
          <a:off x="9359411" y="1583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58,935</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29759</xdr:rowOff>
    </xdr:from>
    <xdr:to>
      <xdr:col>12</xdr:col>
      <xdr:colOff>511175</xdr:colOff>
      <xdr:row>96</xdr:row>
      <xdr:rowOff>61992</xdr:rowOff>
    </xdr:to>
    <xdr:cxnSp macro="">
      <xdr:nvCxnSpPr>
        <xdr:cNvPr id="456" name="直線コネクタ 455"/>
        <xdr:cNvCxnSpPr/>
      </xdr:nvCxnSpPr>
      <xdr:spPr>
        <a:xfrm flipV="1">
          <a:off x="7861300" y="16488959"/>
          <a:ext cx="889000" cy="32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93</xdr:row>
      <xdr:rowOff>164436</xdr:rowOff>
    </xdr:from>
    <xdr:to>
      <xdr:col>12</xdr:col>
      <xdr:colOff>561975</xdr:colOff>
      <xdr:row>94</xdr:row>
      <xdr:rowOff>94586</xdr:rowOff>
    </xdr:to>
    <xdr:sp macro="" textlink="">
      <xdr:nvSpPr>
        <xdr:cNvPr id="457" name="フローチャート : 判断 456"/>
        <xdr:cNvSpPr/>
      </xdr:nvSpPr>
      <xdr:spPr>
        <a:xfrm>
          <a:off x="8699500" y="16109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92</xdr:row>
      <xdr:rowOff>111113</xdr:rowOff>
    </xdr:from>
    <xdr:ext cx="534377" cy="259045"/>
    <xdr:sp macro="" textlink="">
      <xdr:nvSpPr>
        <xdr:cNvPr id="458" name="テキスト ボックス 457"/>
        <xdr:cNvSpPr txBox="1"/>
      </xdr:nvSpPr>
      <xdr:spPr>
        <a:xfrm>
          <a:off x="8483111" y="1588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55,874</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61992</xdr:rowOff>
    </xdr:from>
    <xdr:to>
      <xdr:col>11</xdr:col>
      <xdr:colOff>307975</xdr:colOff>
      <xdr:row>96</xdr:row>
      <xdr:rowOff>75186</xdr:rowOff>
    </xdr:to>
    <xdr:cxnSp macro="">
      <xdr:nvCxnSpPr>
        <xdr:cNvPr id="459" name="直線コネクタ 458"/>
        <xdr:cNvCxnSpPr/>
      </xdr:nvCxnSpPr>
      <xdr:spPr>
        <a:xfrm flipV="1">
          <a:off x="6972300" y="16521192"/>
          <a:ext cx="889000" cy="13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94</xdr:row>
      <xdr:rowOff>75020</xdr:rowOff>
    </xdr:from>
    <xdr:to>
      <xdr:col>11</xdr:col>
      <xdr:colOff>358775</xdr:colOff>
      <xdr:row>95</xdr:row>
      <xdr:rowOff>5170</xdr:rowOff>
    </xdr:to>
    <xdr:sp macro="" textlink="">
      <xdr:nvSpPr>
        <xdr:cNvPr id="460" name="フローチャート : 判断 459"/>
        <xdr:cNvSpPr/>
      </xdr:nvSpPr>
      <xdr:spPr>
        <a:xfrm>
          <a:off x="7810500" y="1619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93</xdr:row>
      <xdr:rowOff>21697</xdr:rowOff>
    </xdr:from>
    <xdr:ext cx="534377" cy="259045"/>
    <xdr:sp macro="" textlink="">
      <xdr:nvSpPr>
        <xdr:cNvPr id="461" name="テキスト ボックス 460"/>
        <xdr:cNvSpPr txBox="1"/>
      </xdr:nvSpPr>
      <xdr:spPr>
        <a:xfrm>
          <a:off x="7594111" y="1596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50,850</a:t>
          </a:r>
          <a:endParaRPr kumimoji="1" lang="ja-JP" altLang="en-US" sz="1000" b="1">
            <a:solidFill>
              <a:srgbClr val="000080"/>
            </a:solidFill>
            <a:latin typeface="ＭＳ Ｐゴシック"/>
          </a:endParaRPr>
        </a:p>
      </xdr:txBody>
    </xdr:sp>
    <xdr:clientData/>
  </xdr:oneCellAnchor>
  <xdr:twoCellAnchor>
    <xdr:from>
      <xdr:col>10</xdr:col>
      <xdr:colOff>53975</xdr:colOff>
      <xdr:row>94</xdr:row>
      <xdr:rowOff>61909</xdr:rowOff>
    </xdr:from>
    <xdr:to>
      <xdr:col>10</xdr:col>
      <xdr:colOff>155575</xdr:colOff>
      <xdr:row>94</xdr:row>
      <xdr:rowOff>163509</xdr:rowOff>
    </xdr:to>
    <xdr:sp macro="" textlink="">
      <xdr:nvSpPr>
        <xdr:cNvPr id="462" name="フローチャート : 判断 461"/>
        <xdr:cNvSpPr/>
      </xdr:nvSpPr>
      <xdr:spPr>
        <a:xfrm>
          <a:off x="6921500" y="1617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93</xdr:row>
      <xdr:rowOff>8586</xdr:rowOff>
    </xdr:from>
    <xdr:ext cx="534377" cy="259045"/>
    <xdr:sp macro="" textlink="">
      <xdr:nvSpPr>
        <xdr:cNvPr id="463" name="テキスト ボックス 462"/>
        <xdr:cNvSpPr txBox="1"/>
      </xdr:nvSpPr>
      <xdr:spPr>
        <a:xfrm>
          <a:off x="6705111" y="1595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51,653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4" name="テキスト ボックス 46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5" name="テキスト ボックス 46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6" name="テキスト ボックス 46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7" name="テキスト ボックス 46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8" name="テキスト ボックス 46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96</xdr:row>
      <xdr:rowOff>63412</xdr:rowOff>
    </xdr:from>
    <xdr:to>
      <xdr:col>15</xdr:col>
      <xdr:colOff>231775</xdr:colOff>
      <xdr:row>96</xdr:row>
      <xdr:rowOff>165012</xdr:rowOff>
    </xdr:to>
    <xdr:sp macro="" textlink="">
      <xdr:nvSpPr>
        <xdr:cNvPr id="469" name="円/楕円 468"/>
        <xdr:cNvSpPr/>
      </xdr:nvSpPr>
      <xdr:spPr>
        <a:xfrm>
          <a:off x="10426700" y="1652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86289</xdr:rowOff>
    </xdr:from>
    <xdr:ext cx="534377" cy="259045"/>
    <xdr:sp macro="" textlink="">
      <xdr:nvSpPr>
        <xdr:cNvPr id="470" name="土木費該当値テキスト"/>
        <xdr:cNvSpPr txBox="1"/>
      </xdr:nvSpPr>
      <xdr:spPr>
        <a:xfrm>
          <a:off x="10528300" y="1637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30,561</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39686</xdr:rowOff>
    </xdr:from>
    <xdr:to>
      <xdr:col>14</xdr:col>
      <xdr:colOff>79375</xdr:colOff>
      <xdr:row>96</xdr:row>
      <xdr:rowOff>141286</xdr:rowOff>
    </xdr:to>
    <xdr:sp macro="" textlink="">
      <xdr:nvSpPr>
        <xdr:cNvPr id="471" name="円/楕円 470"/>
        <xdr:cNvSpPr/>
      </xdr:nvSpPr>
      <xdr:spPr>
        <a:xfrm>
          <a:off x="9588500" y="1649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434486</xdr:colOff>
      <xdr:row>96</xdr:row>
      <xdr:rowOff>132413</xdr:rowOff>
    </xdr:from>
    <xdr:ext cx="534377" cy="259045"/>
    <xdr:sp macro="" textlink="">
      <xdr:nvSpPr>
        <xdr:cNvPr id="472" name="テキスト ボックス 471"/>
        <xdr:cNvSpPr txBox="1"/>
      </xdr:nvSpPr>
      <xdr:spPr>
        <a:xfrm>
          <a:off x="9359411" y="16591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32,014</a:t>
          </a:r>
          <a:endParaRPr kumimoji="1" lang="ja-JP" altLang="en-US" sz="1000" b="1">
            <a:solidFill>
              <a:srgbClr val="FF0000"/>
            </a:solidFill>
            <a:latin typeface="ＭＳ Ｐゴシック"/>
          </a:endParaRPr>
        </a:p>
      </xdr:txBody>
    </xdr:sp>
    <xdr:clientData/>
  </xdr:oneCellAnchor>
  <xdr:twoCellAnchor>
    <xdr:from>
      <xdr:col>12</xdr:col>
      <xdr:colOff>460375</xdr:colOff>
      <xdr:row>95</xdr:row>
      <xdr:rowOff>150409</xdr:rowOff>
    </xdr:from>
    <xdr:to>
      <xdr:col>12</xdr:col>
      <xdr:colOff>561975</xdr:colOff>
      <xdr:row>96</xdr:row>
      <xdr:rowOff>80559</xdr:rowOff>
    </xdr:to>
    <xdr:sp macro="" textlink="">
      <xdr:nvSpPr>
        <xdr:cNvPr id="473" name="円/楕円 472"/>
        <xdr:cNvSpPr/>
      </xdr:nvSpPr>
      <xdr:spPr>
        <a:xfrm>
          <a:off x="8699500" y="16438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71686</xdr:rowOff>
    </xdr:from>
    <xdr:ext cx="534377" cy="259045"/>
    <xdr:sp macro="" textlink="">
      <xdr:nvSpPr>
        <xdr:cNvPr id="474" name="テキスト ボックス 473"/>
        <xdr:cNvSpPr txBox="1"/>
      </xdr:nvSpPr>
      <xdr:spPr>
        <a:xfrm>
          <a:off x="8483111" y="16530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35,733</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11192</xdr:rowOff>
    </xdr:from>
    <xdr:to>
      <xdr:col>11</xdr:col>
      <xdr:colOff>358775</xdr:colOff>
      <xdr:row>96</xdr:row>
      <xdr:rowOff>112792</xdr:rowOff>
    </xdr:to>
    <xdr:sp macro="" textlink="">
      <xdr:nvSpPr>
        <xdr:cNvPr id="475" name="円/楕円 474"/>
        <xdr:cNvSpPr/>
      </xdr:nvSpPr>
      <xdr:spPr>
        <a:xfrm>
          <a:off x="7810500" y="1647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103919</xdr:rowOff>
    </xdr:from>
    <xdr:ext cx="534377" cy="259045"/>
    <xdr:sp macro="" textlink="">
      <xdr:nvSpPr>
        <xdr:cNvPr id="476" name="テキスト ボックス 475"/>
        <xdr:cNvSpPr txBox="1"/>
      </xdr:nvSpPr>
      <xdr:spPr>
        <a:xfrm>
          <a:off x="7594111" y="16563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33,759</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24386</xdr:rowOff>
    </xdr:from>
    <xdr:to>
      <xdr:col>10</xdr:col>
      <xdr:colOff>155575</xdr:colOff>
      <xdr:row>96</xdr:row>
      <xdr:rowOff>125986</xdr:rowOff>
    </xdr:to>
    <xdr:sp macro="" textlink="">
      <xdr:nvSpPr>
        <xdr:cNvPr id="477" name="円/楕円 476"/>
        <xdr:cNvSpPr/>
      </xdr:nvSpPr>
      <xdr:spPr>
        <a:xfrm>
          <a:off x="6921500" y="1648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117113</xdr:rowOff>
    </xdr:from>
    <xdr:ext cx="534377" cy="259045"/>
    <xdr:sp macro="" textlink="">
      <xdr:nvSpPr>
        <xdr:cNvPr id="478" name="テキスト ボックス 477"/>
        <xdr:cNvSpPr txBox="1"/>
      </xdr:nvSpPr>
      <xdr:spPr>
        <a:xfrm>
          <a:off x="6705111" y="16576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32,951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9" name="正方形/長方形 47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警察費</a:t>
          </a:r>
        </a:p>
      </xdr:txBody>
    </xdr:sp>
    <xdr:clientData/>
  </xdr:twoCellAnchor>
  <xdr:twoCellAnchor>
    <xdr:from>
      <xdr:col>18</xdr:col>
      <xdr:colOff>581025</xdr:colOff>
      <xdr:row>25</xdr:row>
      <xdr:rowOff>57150</xdr:rowOff>
    </xdr:from>
    <xdr:to>
      <xdr:col>21</xdr:col>
      <xdr:colOff>47625</xdr:colOff>
      <xdr:row>26</xdr:row>
      <xdr:rowOff>139700</xdr:rowOff>
    </xdr:to>
    <xdr:sp macro="" textlink="">
      <xdr:nvSpPr>
        <xdr:cNvPr id="480" name="正方形/長方形 479"/>
        <xdr:cNvSpPr/>
      </xdr:nvSpPr>
      <xdr:spPr>
        <a:xfrm>
          <a:off x="1295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26</xdr:row>
      <xdr:rowOff>88900</xdr:rowOff>
    </xdr:from>
    <xdr:to>
      <xdr:col>21</xdr:col>
      <xdr:colOff>47625</xdr:colOff>
      <xdr:row>28</xdr:row>
      <xdr:rowOff>0</xdr:rowOff>
    </xdr:to>
    <xdr:sp macro="" textlink="">
      <xdr:nvSpPr>
        <xdr:cNvPr id="481" name="正方形/長方形 480"/>
        <xdr:cNvSpPr/>
      </xdr:nvSpPr>
      <xdr:spPr>
        <a:xfrm>
          <a:off x="1295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21</xdr:col>
      <xdr:colOff>174625</xdr:colOff>
      <xdr:row>25</xdr:row>
      <xdr:rowOff>57150</xdr:rowOff>
    </xdr:from>
    <xdr:to>
      <xdr:col>23</xdr:col>
      <xdr:colOff>327025</xdr:colOff>
      <xdr:row>26</xdr:row>
      <xdr:rowOff>139700</xdr:rowOff>
    </xdr:to>
    <xdr:sp macro="" textlink="">
      <xdr:nvSpPr>
        <xdr:cNvPr id="482" name="正方形/長方形 481"/>
        <xdr:cNvSpPr/>
      </xdr:nvSpPr>
      <xdr:spPr>
        <a:xfrm>
          <a:off x="146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26</xdr:row>
      <xdr:rowOff>88900</xdr:rowOff>
    </xdr:from>
    <xdr:to>
      <xdr:col>23</xdr:col>
      <xdr:colOff>327025</xdr:colOff>
      <xdr:row>28</xdr:row>
      <xdr:rowOff>0</xdr:rowOff>
    </xdr:to>
    <xdr:sp macro="" textlink="">
      <xdr:nvSpPr>
        <xdr:cNvPr id="483" name="正方形/長方形 482"/>
        <xdr:cNvSpPr/>
      </xdr:nvSpPr>
      <xdr:spPr>
        <a:xfrm>
          <a:off x="146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25,231</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84" name="正方形/長方形 48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85" name="テキスト ボックス 48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6" name="直線コネクタ 48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40</xdr:row>
      <xdr:rowOff>111777</xdr:rowOff>
    </xdr:from>
    <xdr:ext cx="531299" cy="259045"/>
    <xdr:sp macro="" textlink="">
      <xdr:nvSpPr>
        <xdr:cNvPr id="487" name="テキスト ボックス 486"/>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39</xdr:row>
      <xdr:rowOff>44450</xdr:rowOff>
    </xdr:from>
    <xdr:to>
      <xdr:col>24</xdr:col>
      <xdr:colOff>644525</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38</xdr:row>
      <xdr:rowOff>73677</xdr:rowOff>
    </xdr:from>
    <xdr:ext cx="531299" cy="259045"/>
    <xdr:sp macro="" textlink="">
      <xdr:nvSpPr>
        <xdr:cNvPr id="489" name="テキスト ボックス 488"/>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491" name="テキスト ボックス 490"/>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493" name="テキスト ボックス 49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495" name="テキスト ボックス 494"/>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497" name="テキスト ボックス 496"/>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9" name="テキスト ボックス 49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33,000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0" name="警察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29</xdr:row>
      <xdr:rowOff>168275</xdr:rowOff>
    </xdr:from>
    <xdr:to>
      <xdr:col>23</xdr:col>
      <xdr:colOff>516889</xdr:colOff>
      <xdr:row>38</xdr:row>
      <xdr:rowOff>148590</xdr:rowOff>
    </xdr:to>
    <xdr:cxnSp macro="">
      <xdr:nvCxnSpPr>
        <xdr:cNvPr id="501" name="直線コネクタ 500"/>
        <xdr:cNvCxnSpPr/>
      </xdr:nvCxnSpPr>
      <xdr:spPr>
        <a:xfrm flipV="1">
          <a:off x="16317595" y="5140325"/>
          <a:ext cx="1269" cy="15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152417</xdr:rowOff>
    </xdr:from>
    <xdr:ext cx="534377" cy="259045"/>
    <xdr:sp macro="" textlink="">
      <xdr:nvSpPr>
        <xdr:cNvPr id="502" name="警察費最小値テキスト"/>
        <xdr:cNvSpPr txBox="1"/>
      </xdr:nvSpPr>
      <xdr:spPr>
        <a:xfrm>
          <a:off x="16370300" y="666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18,530</a:t>
          </a:r>
          <a:endParaRPr kumimoji="1" lang="ja-JP" altLang="en-US" sz="1000" b="1">
            <a:latin typeface="ＭＳ Ｐゴシック"/>
          </a:endParaRPr>
        </a:p>
      </xdr:txBody>
    </xdr:sp>
    <xdr:clientData/>
  </xdr:oneCellAnchor>
  <xdr:twoCellAnchor>
    <xdr:from>
      <xdr:col>23</xdr:col>
      <xdr:colOff>428625</xdr:colOff>
      <xdr:row>38</xdr:row>
      <xdr:rowOff>148590</xdr:rowOff>
    </xdr:from>
    <xdr:to>
      <xdr:col>23</xdr:col>
      <xdr:colOff>606425</xdr:colOff>
      <xdr:row>38</xdr:row>
      <xdr:rowOff>148590</xdr:rowOff>
    </xdr:to>
    <xdr:cxnSp macro="">
      <xdr:nvCxnSpPr>
        <xdr:cNvPr id="503" name="直線コネクタ 502"/>
        <xdr:cNvCxnSpPr/>
      </xdr:nvCxnSpPr>
      <xdr:spPr>
        <a:xfrm>
          <a:off x="16230600" y="666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114952</xdr:rowOff>
    </xdr:from>
    <xdr:ext cx="534377" cy="259045"/>
    <xdr:sp macro="" textlink="">
      <xdr:nvSpPr>
        <xdr:cNvPr id="504" name="警察費最大値テキスト"/>
        <xdr:cNvSpPr txBox="1"/>
      </xdr:nvSpPr>
      <xdr:spPr>
        <a:xfrm>
          <a:off x="16370300" y="491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30,525</a:t>
          </a:r>
          <a:endParaRPr kumimoji="1" lang="ja-JP" altLang="en-US" sz="1000" b="1">
            <a:latin typeface="ＭＳ Ｐゴシック"/>
          </a:endParaRPr>
        </a:p>
      </xdr:txBody>
    </xdr:sp>
    <xdr:clientData/>
  </xdr:oneCellAnchor>
  <xdr:twoCellAnchor>
    <xdr:from>
      <xdr:col>23</xdr:col>
      <xdr:colOff>428625</xdr:colOff>
      <xdr:row>29</xdr:row>
      <xdr:rowOff>168275</xdr:rowOff>
    </xdr:from>
    <xdr:to>
      <xdr:col>23</xdr:col>
      <xdr:colOff>606425</xdr:colOff>
      <xdr:row>29</xdr:row>
      <xdr:rowOff>168275</xdr:rowOff>
    </xdr:to>
    <xdr:cxnSp macro="">
      <xdr:nvCxnSpPr>
        <xdr:cNvPr id="505" name="直線コネクタ 504"/>
        <xdr:cNvCxnSpPr/>
      </xdr:nvCxnSpPr>
      <xdr:spPr>
        <a:xfrm>
          <a:off x="16230600" y="5140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35</xdr:row>
      <xdr:rowOff>90424</xdr:rowOff>
    </xdr:from>
    <xdr:to>
      <xdr:col>23</xdr:col>
      <xdr:colOff>517525</xdr:colOff>
      <xdr:row>35</xdr:row>
      <xdr:rowOff>110236</xdr:rowOff>
    </xdr:to>
    <xdr:cxnSp macro="">
      <xdr:nvCxnSpPr>
        <xdr:cNvPr id="506" name="直線コネクタ 505"/>
        <xdr:cNvCxnSpPr/>
      </xdr:nvCxnSpPr>
      <xdr:spPr>
        <a:xfrm flipV="1">
          <a:off x="15481300" y="6091174"/>
          <a:ext cx="8382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63390</xdr:rowOff>
    </xdr:from>
    <xdr:ext cx="534377" cy="259045"/>
    <xdr:sp macro="" textlink="">
      <xdr:nvSpPr>
        <xdr:cNvPr id="507" name="警察費平均値テキスト"/>
        <xdr:cNvSpPr txBox="1"/>
      </xdr:nvSpPr>
      <xdr:spPr>
        <a:xfrm>
          <a:off x="16370300" y="6064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22,681</a:t>
          </a:r>
          <a:endParaRPr kumimoji="1" lang="ja-JP" altLang="en-US" sz="1000" b="1">
            <a:solidFill>
              <a:srgbClr val="000080"/>
            </a:solidFill>
            <a:latin typeface="ＭＳ Ｐゴシック"/>
          </a:endParaRPr>
        </a:p>
      </xdr:txBody>
    </xdr:sp>
    <xdr:clientData/>
  </xdr:oneCellAnchor>
  <xdr:twoCellAnchor>
    <xdr:from>
      <xdr:col>23</xdr:col>
      <xdr:colOff>466725</xdr:colOff>
      <xdr:row>35</xdr:row>
      <xdr:rowOff>84963</xdr:rowOff>
    </xdr:from>
    <xdr:to>
      <xdr:col>23</xdr:col>
      <xdr:colOff>568325</xdr:colOff>
      <xdr:row>36</xdr:row>
      <xdr:rowOff>15113</xdr:rowOff>
    </xdr:to>
    <xdr:sp macro="" textlink="">
      <xdr:nvSpPr>
        <xdr:cNvPr id="508" name="フローチャート : 判断 507"/>
        <xdr:cNvSpPr/>
      </xdr:nvSpPr>
      <xdr:spPr>
        <a:xfrm>
          <a:off x="16268700" y="6085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106680</xdr:rowOff>
    </xdr:from>
    <xdr:to>
      <xdr:col>22</xdr:col>
      <xdr:colOff>365125</xdr:colOff>
      <xdr:row>35</xdr:row>
      <xdr:rowOff>110236</xdr:rowOff>
    </xdr:to>
    <xdr:cxnSp macro="">
      <xdr:nvCxnSpPr>
        <xdr:cNvPr id="509" name="直線コネクタ 508"/>
        <xdr:cNvCxnSpPr/>
      </xdr:nvCxnSpPr>
      <xdr:spPr>
        <a:xfrm>
          <a:off x="14592300" y="6107430"/>
          <a:ext cx="889000" cy="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155956</xdr:rowOff>
    </xdr:from>
    <xdr:to>
      <xdr:col>22</xdr:col>
      <xdr:colOff>415925</xdr:colOff>
      <xdr:row>36</xdr:row>
      <xdr:rowOff>86106</xdr:rowOff>
    </xdr:to>
    <xdr:sp macro="" textlink="">
      <xdr:nvSpPr>
        <xdr:cNvPr id="510" name="フローチャート : 判断 509"/>
        <xdr:cNvSpPr/>
      </xdr:nvSpPr>
      <xdr:spPr>
        <a:xfrm>
          <a:off x="15430500" y="615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36</xdr:row>
      <xdr:rowOff>77233</xdr:rowOff>
    </xdr:from>
    <xdr:ext cx="534377" cy="259045"/>
    <xdr:sp macro="" textlink="">
      <xdr:nvSpPr>
        <xdr:cNvPr id="511" name="テキスト ボックス 510"/>
        <xdr:cNvSpPr txBox="1"/>
      </xdr:nvSpPr>
      <xdr:spPr>
        <a:xfrm>
          <a:off x="15201411" y="6249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22,122</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93980</xdr:rowOff>
    </xdr:from>
    <xdr:to>
      <xdr:col>21</xdr:col>
      <xdr:colOff>161925</xdr:colOff>
      <xdr:row>35</xdr:row>
      <xdr:rowOff>106680</xdr:rowOff>
    </xdr:to>
    <xdr:cxnSp macro="">
      <xdr:nvCxnSpPr>
        <xdr:cNvPr id="512" name="直線コネクタ 511"/>
        <xdr:cNvCxnSpPr/>
      </xdr:nvCxnSpPr>
      <xdr:spPr>
        <a:xfrm>
          <a:off x="13703300" y="609473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120904</xdr:rowOff>
    </xdr:from>
    <xdr:to>
      <xdr:col>21</xdr:col>
      <xdr:colOff>212725</xdr:colOff>
      <xdr:row>37</xdr:row>
      <xdr:rowOff>51054</xdr:rowOff>
    </xdr:to>
    <xdr:sp macro="" textlink="">
      <xdr:nvSpPr>
        <xdr:cNvPr id="513" name="フローチャート : 判断 512"/>
        <xdr:cNvSpPr/>
      </xdr:nvSpPr>
      <xdr:spPr>
        <a:xfrm>
          <a:off x="14541500" y="629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42181</xdr:rowOff>
    </xdr:from>
    <xdr:ext cx="534377" cy="259045"/>
    <xdr:sp macro="" textlink="">
      <xdr:nvSpPr>
        <xdr:cNvPr id="514" name="テキスト ボックス 513"/>
        <xdr:cNvSpPr txBox="1"/>
      </xdr:nvSpPr>
      <xdr:spPr>
        <a:xfrm>
          <a:off x="14325111" y="638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21,048</a:t>
          </a:r>
          <a:endParaRPr kumimoji="1" lang="ja-JP" altLang="en-US" sz="1000" b="1">
            <a:solidFill>
              <a:srgbClr val="000080"/>
            </a:solidFill>
            <a:latin typeface="ＭＳ Ｐゴシック"/>
          </a:endParaRPr>
        </a:p>
      </xdr:txBody>
    </xdr:sp>
    <xdr:clientData/>
  </xdr:oneCellAnchor>
  <xdr:twoCellAnchor>
    <xdr:from>
      <xdr:col>18</xdr:col>
      <xdr:colOff>441325</xdr:colOff>
      <xdr:row>35</xdr:row>
      <xdr:rowOff>93980</xdr:rowOff>
    </xdr:from>
    <xdr:to>
      <xdr:col>19</xdr:col>
      <xdr:colOff>644525</xdr:colOff>
      <xdr:row>35</xdr:row>
      <xdr:rowOff>164338</xdr:rowOff>
    </xdr:to>
    <xdr:cxnSp macro="">
      <xdr:nvCxnSpPr>
        <xdr:cNvPr id="515" name="直線コネクタ 514"/>
        <xdr:cNvCxnSpPr/>
      </xdr:nvCxnSpPr>
      <xdr:spPr>
        <a:xfrm flipV="1">
          <a:off x="12814300" y="6094730"/>
          <a:ext cx="889000" cy="7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46736</xdr:rowOff>
    </xdr:from>
    <xdr:to>
      <xdr:col>20</xdr:col>
      <xdr:colOff>9525</xdr:colOff>
      <xdr:row>36</xdr:row>
      <xdr:rowOff>148336</xdr:rowOff>
    </xdr:to>
    <xdr:sp macro="" textlink="">
      <xdr:nvSpPr>
        <xdr:cNvPr id="516" name="フローチャート : 判断 515"/>
        <xdr:cNvSpPr/>
      </xdr:nvSpPr>
      <xdr:spPr>
        <a:xfrm>
          <a:off x="13652500" y="6218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139463</xdr:rowOff>
    </xdr:from>
    <xdr:ext cx="534377" cy="259045"/>
    <xdr:sp macro="" textlink="">
      <xdr:nvSpPr>
        <xdr:cNvPr id="517" name="テキスト ボックス 516"/>
        <xdr:cNvSpPr txBox="1"/>
      </xdr:nvSpPr>
      <xdr:spPr>
        <a:xfrm>
          <a:off x="13436111" y="631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21,632</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5842</xdr:rowOff>
    </xdr:from>
    <xdr:to>
      <xdr:col>18</xdr:col>
      <xdr:colOff>492125</xdr:colOff>
      <xdr:row>36</xdr:row>
      <xdr:rowOff>107442</xdr:rowOff>
    </xdr:to>
    <xdr:sp macro="" textlink="">
      <xdr:nvSpPr>
        <xdr:cNvPr id="518" name="フローチャート : 判断 517"/>
        <xdr:cNvSpPr/>
      </xdr:nvSpPr>
      <xdr:spPr>
        <a:xfrm>
          <a:off x="12763500" y="617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98569</xdr:rowOff>
    </xdr:from>
    <xdr:ext cx="534377" cy="259045"/>
    <xdr:sp macro="" textlink="">
      <xdr:nvSpPr>
        <xdr:cNvPr id="519" name="テキスト ボックス 518"/>
        <xdr:cNvSpPr txBox="1"/>
      </xdr:nvSpPr>
      <xdr:spPr>
        <a:xfrm>
          <a:off x="12547111" y="627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21,954</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35</xdr:row>
      <xdr:rowOff>39624</xdr:rowOff>
    </xdr:from>
    <xdr:to>
      <xdr:col>23</xdr:col>
      <xdr:colOff>568325</xdr:colOff>
      <xdr:row>35</xdr:row>
      <xdr:rowOff>141224</xdr:rowOff>
    </xdr:to>
    <xdr:sp macro="" textlink="">
      <xdr:nvSpPr>
        <xdr:cNvPr id="525" name="円/楕円 524"/>
        <xdr:cNvSpPr/>
      </xdr:nvSpPr>
      <xdr:spPr>
        <a:xfrm>
          <a:off x="16268700" y="604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34</xdr:row>
      <xdr:rowOff>62501</xdr:rowOff>
    </xdr:from>
    <xdr:ext cx="534377" cy="259045"/>
    <xdr:sp macro="" textlink="">
      <xdr:nvSpPr>
        <xdr:cNvPr id="526" name="警察費該当値テキスト"/>
        <xdr:cNvSpPr txBox="1"/>
      </xdr:nvSpPr>
      <xdr:spPr>
        <a:xfrm>
          <a:off x="16370300" y="5891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23,038</a:t>
          </a:r>
          <a:endParaRPr kumimoji="1" lang="ja-JP" altLang="en-US" sz="1000" b="1">
            <a:solidFill>
              <a:srgbClr val="FF0000"/>
            </a:solidFill>
            <a:latin typeface="ＭＳ Ｐゴシック"/>
          </a:endParaRPr>
        </a:p>
      </xdr:txBody>
    </xdr:sp>
    <xdr:clientData/>
  </xdr:oneCellAnchor>
  <xdr:twoCellAnchor>
    <xdr:from>
      <xdr:col>22</xdr:col>
      <xdr:colOff>314325</xdr:colOff>
      <xdr:row>35</xdr:row>
      <xdr:rowOff>59436</xdr:rowOff>
    </xdr:from>
    <xdr:to>
      <xdr:col>22</xdr:col>
      <xdr:colOff>415925</xdr:colOff>
      <xdr:row>35</xdr:row>
      <xdr:rowOff>161036</xdr:rowOff>
    </xdr:to>
    <xdr:sp macro="" textlink="">
      <xdr:nvSpPr>
        <xdr:cNvPr id="527" name="円/楕円 526"/>
        <xdr:cNvSpPr/>
      </xdr:nvSpPr>
      <xdr:spPr>
        <a:xfrm>
          <a:off x="15430500" y="6060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34</xdr:row>
      <xdr:rowOff>6113</xdr:rowOff>
    </xdr:from>
    <xdr:ext cx="534377" cy="259045"/>
    <xdr:sp macro="" textlink="">
      <xdr:nvSpPr>
        <xdr:cNvPr id="528" name="テキスト ボックス 527"/>
        <xdr:cNvSpPr txBox="1"/>
      </xdr:nvSpPr>
      <xdr:spPr>
        <a:xfrm>
          <a:off x="15201411" y="5835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22,882</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55880</xdr:rowOff>
    </xdr:from>
    <xdr:to>
      <xdr:col>21</xdr:col>
      <xdr:colOff>212725</xdr:colOff>
      <xdr:row>35</xdr:row>
      <xdr:rowOff>157480</xdr:rowOff>
    </xdr:to>
    <xdr:sp macro="" textlink="">
      <xdr:nvSpPr>
        <xdr:cNvPr id="529" name="円/楕円 528"/>
        <xdr:cNvSpPr/>
      </xdr:nvSpPr>
      <xdr:spPr>
        <a:xfrm>
          <a:off x="14541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2557</xdr:rowOff>
    </xdr:from>
    <xdr:ext cx="534377" cy="259045"/>
    <xdr:sp macro="" textlink="">
      <xdr:nvSpPr>
        <xdr:cNvPr id="530" name="テキスト ボックス 529"/>
        <xdr:cNvSpPr txBox="1"/>
      </xdr:nvSpPr>
      <xdr:spPr>
        <a:xfrm>
          <a:off x="14325111" y="5831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22,910</a:t>
          </a:r>
          <a:endParaRPr kumimoji="1" lang="ja-JP" altLang="en-US" sz="1000" b="1">
            <a:solidFill>
              <a:srgbClr val="FF0000"/>
            </a:solidFill>
            <a:latin typeface="ＭＳ Ｐゴシック"/>
          </a:endParaRPr>
        </a:p>
      </xdr:txBody>
    </xdr:sp>
    <xdr:clientData/>
  </xdr:oneCellAnchor>
  <xdr:twoCellAnchor>
    <xdr:from>
      <xdr:col>19</xdr:col>
      <xdr:colOff>593725</xdr:colOff>
      <xdr:row>35</xdr:row>
      <xdr:rowOff>43180</xdr:rowOff>
    </xdr:from>
    <xdr:to>
      <xdr:col>20</xdr:col>
      <xdr:colOff>9525</xdr:colOff>
      <xdr:row>35</xdr:row>
      <xdr:rowOff>144780</xdr:rowOff>
    </xdr:to>
    <xdr:sp macro="" textlink="">
      <xdr:nvSpPr>
        <xdr:cNvPr id="531" name="円/楕円 530"/>
        <xdr:cNvSpPr/>
      </xdr:nvSpPr>
      <xdr:spPr>
        <a:xfrm>
          <a:off x="13652500" y="604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33</xdr:row>
      <xdr:rowOff>161307</xdr:rowOff>
    </xdr:from>
    <xdr:ext cx="534377" cy="259045"/>
    <xdr:sp macro="" textlink="">
      <xdr:nvSpPr>
        <xdr:cNvPr id="532" name="テキスト ボックス 531"/>
        <xdr:cNvSpPr txBox="1"/>
      </xdr:nvSpPr>
      <xdr:spPr>
        <a:xfrm>
          <a:off x="13436111" y="581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23,010</a:t>
          </a:r>
          <a:endParaRPr kumimoji="1" lang="ja-JP" altLang="en-US" sz="1000" b="1">
            <a:solidFill>
              <a:srgbClr val="FF0000"/>
            </a:solidFill>
            <a:latin typeface="ＭＳ Ｐゴシック"/>
          </a:endParaRPr>
        </a:p>
      </xdr:txBody>
    </xdr:sp>
    <xdr:clientData/>
  </xdr:oneCellAnchor>
  <xdr:twoCellAnchor>
    <xdr:from>
      <xdr:col>18</xdr:col>
      <xdr:colOff>390525</xdr:colOff>
      <xdr:row>35</xdr:row>
      <xdr:rowOff>113538</xdr:rowOff>
    </xdr:from>
    <xdr:to>
      <xdr:col>18</xdr:col>
      <xdr:colOff>492125</xdr:colOff>
      <xdr:row>36</xdr:row>
      <xdr:rowOff>43688</xdr:rowOff>
    </xdr:to>
    <xdr:sp macro="" textlink="">
      <xdr:nvSpPr>
        <xdr:cNvPr id="533" name="円/楕円 532"/>
        <xdr:cNvSpPr/>
      </xdr:nvSpPr>
      <xdr:spPr>
        <a:xfrm>
          <a:off x="12763500" y="611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34</xdr:row>
      <xdr:rowOff>60215</xdr:rowOff>
    </xdr:from>
    <xdr:ext cx="534377" cy="259045"/>
    <xdr:sp macro="" textlink="">
      <xdr:nvSpPr>
        <xdr:cNvPr id="534" name="テキスト ボックス 533"/>
        <xdr:cNvSpPr txBox="1"/>
      </xdr:nvSpPr>
      <xdr:spPr>
        <a:xfrm>
          <a:off x="12547111" y="588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22,456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581025</xdr:colOff>
      <xdr:row>45</xdr:row>
      <xdr:rowOff>57150</xdr:rowOff>
    </xdr:from>
    <xdr:to>
      <xdr:col>21</xdr:col>
      <xdr:colOff>47625</xdr:colOff>
      <xdr:row>46</xdr:row>
      <xdr:rowOff>139700</xdr:rowOff>
    </xdr:to>
    <xdr:sp macro="" textlink="">
      <xdr:nvSpPr>
        <xdr:cNvPr id="536" name="正方形/長方形 535"/>
        <xdr:cNvSpPr/>
      </xdr:nvSpPr>
      <xdr:spPr>
        <a:xfrm>
          <a:off x="1295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46</xdr:row>
      <xdr:rowOff>88900</xdr:rowOff>
    </xdr:from>
    <xdr:to>
      <xdr:col>21</xdr:col>
      <xdr:colOff>47625</xdr:colOff>
      <xdr:row>48</xdr:row>
      <xdr:rowOff>0</xdr:rowOff>
    </xdr:to>
    <xdr:sp macro="" textlink="">
      <xdr:nvSpPr>
        <xdr:cNvPr id="537" name="正方形/長方形 536"/>
        <xdr:cNvSpPr/>
      </xdr:nvSpPr>
      <xdr:spPr>
        <a:xfrm>
          <a:off x="1295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6/19</a:t>
          </a:r>
          <a:endParaRPr kumimoji="1" lang="ja-JP" altLang="en-US" sz="1200" b="1" i="1">
            <a:solidFill>
              <a:srgbClr val="4080FF"/>
            </a:solidFill>
            <a:latin typeface="ＭＳ Ｐゴシック"/>
          </a:endParaRPr>
        </a:p>
      </xdr:txBody>
    </xdr:sp>
    <xdr:clientData/>
  </xdr:twoCellAnchor>
  <xdr:twoCellAnchor>
    <xdr:from>
      <xdr:col>21</xdr:col>
      <xdr:colOff>174625</xdr:colOff>
      <xdr:row>45</xdr:row>
      <xdr:rowOff>57150</xdr:rowOff>
    </xdr:from>
    <xdr:to>
      <xdr:col>23</xdr:col>
      <xdr:colOff>327025</xdr:colOff>
      <xdr:row>46</xdr:row>
      <xdr:rowOff>139700</xdr:rowOff>
    </xdr:to>
    <xdr:sp macro="" textlink="">
      <xdr:nvSpPr>
        <xdr:cNvPr id="538" name="正方形/長方形 537"/>
        <xdr:cNvSpPr/>
      </xdr:nvSpPr>
      <xdr:spPr>
        <a:xfrm>
          <a:off x="146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46</xdr:row>
      <xdr:rowOff>88900</xdr:rowOff>
    </xdr:from>
    <xdr:to>
      <xdr:col>23</xdr:col>
      <xdr:colOff>327025</xdr:colOff>
      <xdr:row>48</xdr:row>
      <xdr:rowOff>0</xdr:rowOff>
    </xdr:to>
    <xdr:sp macro="" textlink="">
      <xdr:nvSpPr>
        <xdr:cNvPr id="539" name="正方形/長方形 538"/>
        <xdr:cNvSpPr/>
      </xdr:nvSpPr>
      <xdr:spPr>
        <a:xfrm>
          <a:off x="146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86,065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0" name="正方形/長方形 53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41" name="テキスト ボックス 54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42" name="直線コネクタ 54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60</xdr:row>
      <xdr:rowOff>111777</xdr:rowOff>
    </xdr:from>
    <xdr:ext cx="531299" cy="259045"/>
    <xdr:sp macro="" textlink="">
      <xdr:nvSpPr>
        <xdr:cNvPr id="543" name="テキスト ボックス 54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44" name="直線コネクタ 543"/>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45" name="テキスト ボックス 544"/>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46" name="直線コネクタ 545"/>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47" name="テキスト ボックス 546"/>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48" name="直線コネクタ 547"/>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52</xdr:row>
      <xdr:rowOff>111777</xdr:rowOff>
    </xdr:from>
    <xdr:ext cx="595419" cy="259045"/>
    <xdr:sp macro="" textlink="">
      <xdr:nvSpPr>
        <xdr:cNvPr id="549" name="テキスト ボックス 548"/>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50" name="直線コネクタ 549"/>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168927</xdr:rowOff>
    </xdr:from>
    <xdr:ext cx="595419" cy="259045"/>
    <xdr:sp macro="" textlink="">
      <xdr:nvSpPr>
        <xdr:cNvPr id="551" name="テキスト ボックス 550"/>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53" name="テキスト ボックス 55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5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47094</xdr:rowOff>
    </xdr:from>
    <xdr:to>
      <xdr:col>23</xdr:col>
      <xdr:colOff>516889</xdr:colOff>
      <xdr:row>58</xdr:row>
      <xdr:rowOff>23274</xdr:rowOff>
    </xdr:to>
    <xdr:cxnSp macro="">
      <xdr:nvCxnSpPr>
        <xdr:cNvPr id="555" name="直線コネクタ 554"/>
        <xdr:cNvCxnSpPr/>
      </xdr:nvCxnSpPr>
      <xdr:spPr>
        <a:xfrm flipV="1">
          <a:off x="16317595" y="8791044"/>
          <a:ext cx="1269" cy="117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27101</xdr:rowOff>
    </xdr:from>
    <xdr:ext cx="534377" cy="259045"/>
    <xdr:sp macro="" textlink="">
      <xdr:nvSpPr>
        <xdr:cNvPr id="556" name="教育費最小値テキスト"/>
        <xdr:cNvSpPr txBox="1"/>
      </xdr:nvSpPr>
      <xdr:spPr>
        <a:xfrm>
          <a:off x="16370300" y="997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65,093</a:t>
          </a:r>
          <a:endParaRPr kumimoji="1" lang="ja-JP" altLang="en-US" sz="1000" b="1">
            <a:latin typeface="ＭＳ Ｐゴシック"/>
          </a:endParaRPr>
        </a:p>
      </xdr:txBody>
    </xdr:sp>
    <xdr:clientData/>
  </xdr:oneCellAnchor>
  <xdr:twoCellAnchor>
    <xdr:from>
      <xdr:col>23</xdr:col>
      <xdr:colOff>428625</xdr:colOff>
      <xdr:row>58</xdr:row>
      <xdr:rowOff>23274</xdr:rowOff>
    </xdr:from>
    <xdr:to>
      <xdr:col>23</xdr:col>
      <xdr:colOff>606425</xdr:colOff>
      <xdr:row>58</xdr:row>
      <xdr:rowOff>23274</xdr:rowOff>
    </xdr:to>
    <xdr:cxnSp macro="">
      <xdr:nvCxnSpPr>
        <xdr:cNvPr id="557" name="直線コネクタ 556"/>
        <xdr:cNvCxnSpPr/>
      </xdr:nvCxnSpPr>
      <xdr:spPr>
        <a:xfrm>
          <a:off x="16230600" y="9967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165221</xdr:rowOff>
    </xdr:from>
    <xdr:ext cx="599010" cy="259045"/>
    <xdr:sp macro="" textlink="">
      <xdr:nvSpPr>
        <xdr:cNvPr id="558" name="教育費最大値テキスト"/>
        <xdr:cNvSpPr txBox="1"/>
      </xdr:nvSpPr>
      <xdr:spPr>
        <a:xfrm>
          <a:off x="16370300" y="8566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116,551</a:t>
          </a:r>
          <a:endParaRPr kumimoji="1" lang="ja-JP" altLang="en-US" sz="1000" b="1">
            <a:latin typeface="ＭＳ Ｐゴシック"/>
          </a:endParaRPr>
        </a:p>
      </xdr:txBody>
    </xdr:sp>
    <xdr:clientData/>
  </xdr:oneCellAnchor>
  <xdr:twoCellAnchor>
    <xdr:from>
      <xdr:col>23</xdr:col>
      <xdr:colOff>428625</xdr:colOff>
      <xdr:row>51</xdr:row>
      <xdr:rowOff>47094</xdr:rowOff>
    </xdr:from>
    <xdr:to>
      <xdr:col>23</xdr:col>
      <xdr:colOff>606425</xdr:colOff>
      <xdr:row>51</xdr:row>
      <xdr:rowOff>47094</xdr:rowOff>
    </xdr:to>
    <xdr:cxnSp macro="">
      <xdr:nvCxnSpPr>
        <xdr:cNvPr id="559" name="直線コネクタ 558"/>
        <xdr:cNvCxnSpPr/>
      </xdr:nvCxnSpPr>
      <xdr:spPr>
        <a:xfrm>
          <a:off x="16230600" y="879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97524</xdr:rowOff>
    </xdr:from>
    <xdr:to>
      <xdr:col>23</xdr:col>
      <xdr:colOff>517525</xdr:colOff>
      <xdr:row>54</xdr:row>
      <xdr:rowOff>108816</xdr:rowOff>
    </xdr:to>
    <xdr:cxnSp macro="">
      <xdr:nvCxnSpPr>
        <xdr:cNvPr id="560" name="直線コネクタ 559"/>
        <xdr:cNvCxnSpPr/>
      </xdr:nvCxnSpPr>
      <xdr:spPr>
        <a:xfrm flipV="1">
          <a:off x="15481300" y="9355824"/>
          <a:ext cx="838200" cy="11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119379</xdr:rowOff>
    </xdr:from>
    <xdr:ext cx="534377" cy="259045"/>
    <xdr:sp macro="" textlink="">
      <xdr:nvSpPr>
        <xdr:cNvPr id="561" name="教育費平均値テキスト"/>
        <xdr:cNvSpPr txBox="1"/>
      </xdr:nvSpPr>
      <xdr:spPr>
        <a:xfrm>
          <a:off x="16370300" y="9549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80,223</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140952</xdr:rowOff>
    </xdr:from>
    <xdr:to>
      <xdr:col>23</xdr:col>
      <xdr:colOff>568325</xdr:colOff>
      <xdr:row>56</xdr:row>
      <xdr:rowOff>71102</xdr:rowOff>
    </xdr:to>
    <xdr:sp macro="" textlink="">
      <xdr:nvSpPr>
        <xdr:cNvPr id="562" name="フローチャート : 判断 561"/>
        <xdr:cNvSpPr/>
      </xdr:nvSpPr>
      <xdr:spPr>
        <a:xfrm>
          <a:off x="16268700" y="957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108816</xdr:rowOff>
    </xdr:from>
    <xdr:to>
      <xdr:col>22</xdr:col>
      <xdr:colOff>365125</xdr:colOff>
      <xdr:row>54</xdr:row>
      <xdr:rowOff>136980</xdr:rowOff>
    </xdr:to>
    <xdr:cxnSp macro="">
      <xdr:nvCxnSpPr>
        <xdr:cNvPr id="563" name="直線コネクタ 562"/>
        <xdr:cNvCxnSpPr/>
      </xdr:nvCxnSpPr>
      <xdr:spPr>
        <a:xfrm flipV="1">
          <a:off x="14592300" y="9367116"/>
          <a:ext cx="889000" cy="2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53</xdr:row>
      <xdr:rowOff>122321</xdr:rowOff>
    </xdr:from>
    <xdr:to>
      <xdr:col>22</xdr:col>
      <xdr:colOff>415925</xdr:colOff>
      <xdr:row>54</xdr:row>
      <xdr:rowOff>52471</xdr:rowOff>
    </xdr:to>
    <xdr:sp macro="" textlink="">
      <xdr:nvSpPr>
        <xdr:cNvPr id="564" name="フローチャート : 判断 563"/>
        <xdr:cNvSpPr/>
      </xdr:nvSpPr>
      <xdr:spPr>
        <a:xfrm>
          <a:off x="15430500" y="920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52</xdr:row>
      <xdr:rowOff>68998</xdr:rowOff>
    </xdr:from>
    <xdr:ext cx="534377" cy="259045"/>
    <xdr:sp macro="" textlink="">
      <xdr:nvSpPr>
        <xdr:cNvPr id="565" name="テキスト ボックス 564"/>
        <xdr:cNvSpPr txBox="1"/>
      </xdr:nvSpPr>
      <xdr:spPr>
        <a:xfrm>
          <a:off x="15201411" y="898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96,038</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136980</xdr:rowOff>
    </xdr:from>
    <xdr:to>
      <xdr:col>21</xdr:col>
      <xdr:colOff>161925</xdr:colOff>
      <xdr:row>55</xdr:row>
      <xdr:rowOff>27366</xdr:rowOff>
    </xdr:to>
    <xdr:cxnSp macro="">
      <xdr:nvCxnSpPr>
        <xdr:cNvPr id="566" name="直線コネクタ 565"/>
        <xdr:cNvCxnSpPr/>
      </xdr:nvCxnSpPr>
      <xdr:spPr>
        <a:xfrm flipV="1">
          <a:off x="13703300" y="9395280"/>
          <a:ext cx="889000" cy="6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42723</xdr:rowOff>
    </xdr:from>
    <xdr:to>
      <xdr:col>21</xdr:col>
      <xdr:colOff>212725</xdr:colOff>
      <xdr:row>54</xdr:row>
      <xdr:rowOff>144323</xdr:rowOff>
    </xdr:to>
    <xdr:sp macro="" textlink="">
      <xdr:nvSpPr>
        <xdr:cNvPr id="567" name="フローチャート : 判断 566"/>
        <xdr:cNvSpPr/>
      </xdr:nvSpPr>
      <xdr:spPr>
        <a:xfrm>
          <a:off x="14541500" y="9301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52</xdr:row>
      <xdr:rowOff>160850</xdr:rowOff>
    </xdr:from>
    <xdr:ext cx="534377" cy="259045"/>
    <xdr:sp macro="" textlink="">
      <xdr:nvSpPr>
        <xdr:cNvPr id="568" name="テキスト ボックス 567"/>
        <xdr:cNvSpPr txBox="1"/>
      </xdr:nvSpPr>
      <xdr:spPr>
        <a:xfrm>
          <a:off x="14325111" y="907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92,020</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27366</xdr:rowOff>
    </xdr:from>
    <xdr:to>
      <xdr:col>19</xdr:col>
      <xdr:colOff>644525</xdr:colOff>
      <xdr:row>55</xdr:row>
      <xdr:rowOff>38179</xdr:rowOff>
    </xdr:to>
    <xdr:cxnSp macro="">
      <xdr:nvCxnSpPr>
        <xdr:cNvPr id="569" name="直線コネクタ 568"/>
        <xdr:cNvCxnSpPr/>
      </xdr:nvCxnSpPr>
      <xdr:spPr>
        <a:xfrm flipV="1">
          <a:off x="12814300" y="9457116"/>
          <a:ext cx="889000" cy="1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3746</xdr:rowOff>
    </xdr:from>
    <xdr:to>
      <xdr:col>20</xdr:col>
      <xdr:colOff>9525</xdr:colOff>
      <xdr:row>54</xdr:row>
      <xdr:rowOff>105346</xdr:rowOff>
    </xdr:to>
    <xdr:sp macro="" textlink="">
      <xdr:nvSpPr>
        <xdr:cNvPr id="570" name="フローチャート : 判断 569"/>
        <xdr:cNvSpPr/>
      </xdr:nvSpPr>
      <xdr:spPr>
        <a:xfrm>
          <a:off x="13652500" y="926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52</xdr:row>
      <xdr:rowOff>121873</xdr:rowOff>
    </xdr:from>
    <xdr:ext cx="534377" cy="259045"/>
    <xdr:sp macro="" textlink="">
      <xdr:nvSpPr>
        <xdr:cNvPr id="571" name="テキスト ボックス 570"/>
        <xdr:cNvSpPr txBox="1"/>
      </xdr:nvSpPr>
      <xdr:spPr>
        <a:xfrm>
          <a:off x="13436111" y="903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93,725</a:t>
          </a:r>
          <a:endParaRPr kumimoji="1" lang="ja-JP" altLang="en-US" sz="1000" b="1">
            <a:solidFill>
              <a:srgbClr val="000080"/>
            </a:solidFill>
            <a:latin typeface="ＭＳ Ｐゴシック"/>
          </a:endParaRPr>
        </a:p>
      </xdr:txBody>
    </xdr:sp>
    <xdr:clientData/>
  </xdr:oneCellAnchor>
  <xdr:twoCellAnchor>
    <xdr:from>
      <xdr:col>18</xdr:col>
      <xdr:colOff>390525</xdr:colOff>
      <xdr:row>53</xdr:row>
      <xdr:rowOff>129660</xdr:rowOff>
    </xdr:from>
    <xdr:to>
      <xdr:col>18</xdr:col>
      <xdr:colOff>492125</xdr:colOff>
      <xdr:row>54</xdr:row>
      <xdr:rowOff>59810</xdr:rowOff>
    </xdr:to>
    <xdr:sp macro="" textlink="">
      <xdr:nvSpPr>
        <xdr:cNvPr id="572" name="フローチャート : 判断 571"/>
        <xdr:cNvSpPr/>
      </xdr:nvSpPr>
      <xdr:spPr>
        <a:xfrm>
          <a:off x="12763500" y="921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52</xdr:row>
      <xdr:rowOff>76337</xdr:rowOff>
    </xdr:from>
    <xdr:ext cx="534377" cy="259045"/>
    <xdr:sp macro="" textlink="">
      <xdr:nvSpPr>
        <xdr:cNvPr id="573" name="テキスト ボックス 572"/>
        <xdr:cNvSpPr txBox="1"/>
      </xdr:nvSpPr>
      <xdr:spPr>
        <a:xfrm>
          <a:off x="12547111" y="8991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95,717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46724</xdr:rowOff>
    </xdr:from>
    <xdr:to>
      <xdr:col>23</xdr:col>
      <xdr:colOff>568325</xdr:colOff>
      <xdr:row>54</xdr:row>
      <xdr:rowOff>148324</xdr:rowOff>
    </xdr:to>
    <xdr:sp macro="" textlink="">
      <xdr:nvSpPr>
        <xdr:cNvPr id="579" name="円/楕円 578"/>
        <xdr:cNvSpPr/>
      </xdr:nvSpPr>
      <xdr:spPr>
        <a:xfrm>
          <a:off x="16268700" y="930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69601</xdr:rowOff>
    </xdr:from>
    <xdr:ext cx="534377" cy="259045"/>
    <xdr:sp macro="" textlink="">
      <xdr:nvSpPr>
        <xdr:cNvPr id="580" name="教育費該当値テキスト"/>
        <xdr:cNvSpPr txBox="1"/>
      </xdr:nvSpPr>
      <xdr:spPr>
        <a:xfrm>
          <a:off x="16370300" y="9156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91,845</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58016</xdr:rowOff>
    </xdr:from>
    <xdr:to>
      <xdr:col>22</xdr:col>
      <xdr:colOff>415925</xdr:colOff>
      <xdr:row>54</xdr:row>
      <xdr:rowOff>159616</xdr:rowOff>
    </xdr:to>
    <xdr:sp macro="" textlink="">
      <xdr:nvSpPr>
        <xdr:cNvPr id="581" name="円/楕円 580"/>
        <xdr:cNvSpPr/>
      </xdr:nvSpPr>
      <xdr:spPr>
        <a:xfrm>
          <a:off x="15430500" y="931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54</xdr:row>
      <xdr:rowOff>150743</xdr:rowOff>
    </xdr:from>
    <xdr:ext cx="534377" cy="259045"/>
    <xdr:sp macro="" textlink="">
      <xdr:nvSpPr>
        <xdr:cNvPr id="582" name="テキスト ボックス 581"/>
        <xdr:cNvSpPr txBox="1"/>
      </xdr:nvSpPr>
      <xdr:spPr>
        <a:xfrm>
          <a:off x="15201411" y="940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91,351</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86180</xdr:rowOff>
    </xdr:from>
    <xdr:to>
      <xdr:col>21</xdr:col>
      <xdr:colOff>212725</xdr:colOff>
      <xdr:row>55</xdr:row>
      <xdr:rowOff>16330</xdr:rowOff>
    </xdr:to>
    <xdr:sp macro="" textlink="">
      <xdr:nvSpPr>
        <xdr:cNvPr id="583" name="円/楕円 582"/>
        <xdr:cNvSpPr/>
      </xdr:nvSpPr>
      <xdr:spPr>
        <a:xfrm>
          <a:off x="14541500" y="934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7457</xdr:rowOff>
    </xdr:from>
    <xdr:ext cx="534377" cy="259045"/>
    <xdr:sp macro="" textlink="">
      <xdr:nvSpPr>
        <xdr:cNvPr id="584" name="テキスト ボックス 583"/>
        <xdr:cNvSpPr txBox="1"/>
      </xdr:nvSpPr>
      <xdr:spPr>
        <a:xfrm>
          <a:off x="14325111" y="9437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90,119</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148016</xdr:rowOff>
    </xdr:from>
    <xdr:to>
      <xdr:col>20</xdr:col>
      <xdr:colOff>9525</xdr:colOff>
      <xdr:row>55</xdr:row>
      <xdr:rowOff>78166</xdr:rowOff>
    </xdr:to>
    <xdr:sp macro="" textlink="">
      <xdr:nvSpPr>
        <xdr:cNvPr id="585" name="円/楕円 584"/>
        <xdr:cNvSpPr/>
      </xdr:nvSpPr>
      <xdr:spPr>
        <a:xfrm>
          <a:off x="13652500" y="940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69293</xdr:rowOff>
    </xdr:from>
    <xdr:ext cx="534377" cy="259045"/>
    <xdr:sp macro="" textlink="">
      <xdr:nvSpPr>
        <xdr:cNvPr id="586" name="テキスト ボックス 585"/>
        <xdr:cNvSpPr txBox="1"/>
      </xdr:nvSpPr>
      <xdr:spPr>
        <a:xfrm>
          <a:off x="13436111" y="9499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87,414</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158829</xdr:rowOff>
    </xdr:from>
    <xdr:to>
      <xdr:col>18</xdr:col>
      <xdr:colOff>492125</xdr:colOff>
      <xdr:row>55</xdr:row>
      <xdr:rowOff>88979</xdr:rowOff>
    </xdr:to>
    <xdr:sp macro="" textlink="">
      <xdr:nvSpPr>
        <xdr:cNvPr id="587" name="円/楕円 586"/>
        <xdr:cNvSpPr/>
      </xdr:nvSpPr>
      <xdr:spPr>
        <a:xfrm>
          <a:off x="12763500" y="941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80106</xdr:rowOff>
    </xdr:from>
    <xdr:ext cx="534377" cy="259045"/>
    <xdr:sp macro="" textlink="">
      <xdr:nvSpPr>
        <xdr:cNvPr id="588" name="テキスト ボックス 587"/>
        <xdr:cNvSpPr txBox="1"/>
      </xdr:nvSpPr>
      <xdr:spPr>
        <a:xfrm>
          <a:off x="12547111" y="950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86,941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581025</xdr:colOff>
      <xdr:row>65</xdr:row>
      <xdr:rowOff>57150</xdr:rowOff>
    </xdr:from>
    <xdr:to>
      <xdr:col>21</xdr:col>
      <xdr:colOff>47625</xdr:colOff>
      <xdr:row>66</xdr:row>
      <xdr:rowOff>139700</xdr:rowOff>
    </xdr:to>
    <xdr:sp macro="" textlink="">
      <xdr:nvSpPr>
        <xdr:cNvPr id="590" name="正方形/長方形 589"/>
        <xdr:cNvSpPr/>
      </xdr:nvSpPr>
      <xdr:spPr>
        <a:xfrm>
          <a:off x="1295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66</xdr:row>
      <xdr:rowOff>88900</xdr:rowOff>
    </xdr:from>
    <xdr:to>
      <xdr:col>21</xdr:col>
      <xdr:colOff>47625</xdr:colOff>
      <xdr:row>68</xdr:row>
      <xdr:rowOff>0</xdr:rowOff>
    </xdr:to>
    <xdr:sp macro="" textlink="">
      <xdr:nvSpPr>
        <xdr:cNvPr id="591" name="正方形/長方形 590"/>
        <xdr:cNvSpPr/>
      </xdr:nvSpPr>
      <xdr:spPr>
        <a:xfrm>
          <a:off x="1295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15/19</a:t>
          </a:r>
          <a:endParaRPr kumimoji="1" lang="ja-JP" altLang="en-US" sz="1200" b="1" i="1">
            <a:solidFill>
              <a:srgbClr val="4080FF"/>
            </a:solidFill>
            <a:latin typeface="ＭＳ Ｐゴシック"/>
          </a:endParaRPr>
        </a:p>
      </xdr:txBody>
    </xdr:sp>
    <xdr:clientData/>
  </xdr:twoCellAnchor>
  <xdr:twoCellAnchor>
    <xdr:from>
      <xdr:col>21</xdr:col>
      <xdr:colOff>174625</xdr:colOff>
      <xdr:row>65</xdr:row>
      <xdr:rowOff>57150</xdr:rowOff>
    </xdr:from>
    <xdr:to>
      <xdr:col>23</xdr:col>
      <xdr:colOff>327025</xdr:colOff>
      <xdr:row>66</xdr:row>
      <xdr:rowOff>139700</xdr:rowOff>
    </xdr:to>
    <xdr:sp macro="" textlink="">
      <xdr:nvSpPr>
        <xdr:cNvPr id="592" name="正方形/長方形 591"/>
        <xdr:cNvSpPr/>
      </xdr:nvSpPr>
      <xdr:spPr>
        <a:xfrm>
          <a:off x="146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66</xdr:row>
      <xdr:rowOff>88900</xdr:rowOff>
    </xdr:from>
    <xdr:to>
      <xdr:col>23</xdr:col>
      <xdr:colOff>327025</xdr:colOff>
      <xdr:row>68</xdr:row>
      <xdr:rowOff>0</xdr:rowOff>
    </xdr:to>
    <xdr:sp macro="" textlink="">
      <xdr:nvSpPr>
        <xdr:cNvPr id="593" name="正方形/長方形 592"/>
        <xdr:cNvSpPr/>
      </xdr:nvSpPr>
      <xdr:spPr>
        <a:xfrm>
          <a:off x="146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3,753</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597" name="直線コネクタ 596"/>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598" name="テキスト ボックス 597"/>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599" name="直線コネクタ 598"/>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00" name="テキスト ボックス 599"/>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01" name="直線コネクタ 600"/>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02" name="テキスト ボックス 601"/>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03" name="直線コネクタ 602"/>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04" name="テキスト ボックス 603"/>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5" name="直線コネクタ 60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06" name="テキスト ボックス 60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149164</xdr:rowOff>
    </xdr:from>
    <xdr:to>
      <xdr:col>23</xdr:col>
      <xdr:colOff>516889</xdr:colOff>
      <xdr:row>78</xdr:row>
      <xdr:rowOff>139036</xdr:rowOff>
    </xdr:to>
    <xdr:cxnSp macro="">
      <xdr:nvCxnSpPr>
        <xdr:cNvPr id="608" name="直線コネクタ 607"/>
        <xdr:cNvCxnSpPr/>
      </xdr:nvCxnSpPr>
      <xdr:spPr>
        <a:xfrm flipV="1">
          <a:off x="16317595" y="12150664"/>
          <a:ext cx="1269" cy="1361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142863</xdr:rowOff>
    </xdr:from>
    <xdr:ext cx="313932" cy="259045"/>
    <xdr:sp macro="" textlink="">
      <xdr:nvSpPr>
        <xdr:cNvPr id="609" name="災害復旧費最小値テキスト"/>
        <xdr:cNvSpPr txBox="1"/>
      </xdr:nvSpPr>
      <xdr:spPr>
        <a:xfrm>
          <a:off x="16370300" y="135159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23</xdr:col>
      <xdr:colOff>428625</xdr:colOff>
      <xdr:row>78</xdr:row>
      <xdr:rowOff>139036</xdr:rowOff>
    </xdr:from>
    <xdr:to>
      <xdr:col>23</xdr:col>
      <xdr:colOff>606425</xdr:colOff>
      <xdr:row>78</xdr:row>
      <xdr:rowOff>139036</xdr:rowOff>
    </xdr:to>
    <xdr:cxnSp macro="">
      <xdr:nvCxnSpPr>
        <xdr:cNvPr id="610" name="直線コネクタ 609"/>
        <xdr:cNvCxnSpPr/>
      </xdr:nvCxnSpPr>
      <xdr:spPr>
        <a:xfrm>
          <a:off x="16230600" y="1351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95841</xdr:rowOff>
    </xdr:from>
    <xdr:ext cx="534377" cy="259045"/>
    <xdr:sp macro="" textlink="">
      <xdr:nvSpPr>
        <xdr:cNvPr id="611" name="災害復旧費最大値テキスト"/>
        <xdr:cNvSpPr txBox="1"/>
      </xdr:nvSpPr>
      <xdr:spPr>
        <a:xfrm>
          <a:off x="16370300" y="1192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59,586</a:t>
          </a:r>
          <a:endParaRPr kumimoji="1" lang="ja-JP" altLang="en-US" sz="1000" b="1">
            <a:latin typeface="ＭＳ Ｐゴシック"/>
          </a:endParaRPr>
        </a:p>
      </xdr:txBody>
    </xdr:sp>
    <xdr:clientData/>
  </xdr:oneCellAnchor>
  <xdr:twoCellAnchor>
    <xdr:from>
      <xdr:col>23</xdr:col>
      <xdr:colOff>428625</xdr:colOff>
      <xdr:row>70</xdr:row>
      <xdr:rowOff>149164</xdr:rowOff>
    </xdr:from>
    <xdr:to>
      <xdr:col>23</xdr:col>
      <xdr:colOff>606425</xdr:colOff>
      <xdr:row>70</xdr:row>
      <xdr:rowOff>149164</xdr:rowOff>
    </xdr:to>
    <xdr:cxnSp macro="">
      <xdr:nvCxnSpPr>
        <xdr:cNvPr id="612" name="直線コネクタ 611"/>
        <xdr:cNvCxnSpPr/>
      </xdr:nvCxnSpPr>
      <xdr:spPr>
        <a:xfrm>
          <a:off x="16230600" y="12150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114463</xdr:rowOff>
    </xdr:from>
    <xdr:to>
      <xdr:col>23</xdr:col>
      <xdr:colOff>517525</xdr:colOff>
      <xdr:row>78</xdr:row>
      <xdr:rowOff>135334</xdr:rowOff>
    </xdr:to>
    <xdr:cxnSp macro="">
      <xdr:nvCxnSpPr>
        <xdr:cNvPr id="613" name="直線コネクタ 612"/>
        <xdr:cNvCxnSpPr/>
      </xdr:nvCxnSpPr>
      <xdr:spPr>
        <a:xfrm>
          <a:off x="15481300" y="13487563"/>
          <a:ext cx="838200" cy="20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25069</xdr:rowOff>
    </xdr:from>
    <xdr:ext cx="469744" cy="259045"/>
    <xdr:sp macro="" textlink="">
      <xdr:nvSpPr>
        <xdr:cNvPr id="614" name="災害復旧費平均値テキスト"/>
        <xdr:cNvSpPr txBox="1"/>
      </xdr:nvSpPr>
      <xdr:spPr>
        <a:xfrm>
          <a:off x="16370300" y="13226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3,793</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2192</xdr:rowOff>
    </xdr:from>
    <xdr:to>
      <xdr:col>23</xdr:col>
      <xdr:colOff>568325</xdr:colOff>
      <xdr:row>78</xdr:row>
      <xdr:rowOff>103792</xdr:rowOff>
    </xdr:to>
    <xdr:sp macro="" textlink="">
      <xdr:nvSpPr>
        <xdr:cNvPr id="615" name="フローチャート : 判断 614"/>
        <xdr:cNvSpPr/>
      </xdr:nvSpPr>
      <xdr:spPr>
        <a:xfrm>
          <a:off x="16268700" y="1337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110417</xdr:rowOff>
    </xdr:from>
    <xdr:to>
      <xdr:col>22</xdr:col>
      <xdr:colOff>365125</xdr:colOff>
      <xdr:row>78</xdr:row>
      <xdr:rowOff>114463</xdr:rowOff>
    </xdr:to>
    <xdr:cxnSp macro="">
      <xdr:nvCxnSpPr>
        <xdr:cNvPr id="616" name="直線コネクタ 615"/>
        <xdr:cNvCxnSpPr/>
      </xdr:nvCxnSpPr>
      <xdr:spPr>
        <a:xfrm>
          <a:off x="14592300" y="13483517"/>
          <a:ext cx="889000" cy="4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89906</xdr:rowOff>
    </xdr:from>
    <xdr:to>
      <xdr:col>22</xdr:col>
      <xdr:colOff>415925</xdr:colOff>
      <xdr:row>78</xdr:row>
      <xdr:rowOff>20056</xdr:rowOff>
    </xdr:to>
    <xdr:sp macro="" textlink="">
      <xdr:nvSpPr>
        <xdr:cNvPr id="617" name="フローチャート : 判断 616"/>
        <xdr:cNvSpPr/>
      </xdr:nvSpPr>
      <xdr:spPr>
        <a:xfrm>
          <a:off x="15430500" y="1329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76</xdr:row>
      <xdr:rowOff>36583</xdr:rowOff>
    </xdr:from>
    <xdr:ext cx="469744" cy="259045"/>
    <xdr:sp macro="" textlink="">
      <xdr:nvSpPr>
        <xdr:cNvPr id="618" name="テキスト ボックス 617"/>
        <xdr:cNvSpPr txBox="1"/>
      </xdr:nvSpPr>
      <xdr:spPr>
        <a:xfrm>
          <a:off x="15233727" y="13066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7,456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89866</xdr:rowOff>
    </xdr:from>
    <xdr:to>
      <xdr:col>21</xdr:col>
      <xdr:colOff>161925</xdr:colOff>
      <xdr:row>78</xdr:row>
      <xdr:rowOff>110417</xdr:rowOff>
    </xdr:to>
    <xdr:cxnSp macro="">
      <xdr:nvCxnSpPr>
        <xdr:cNvPr id="619" name="直線コネクタ 618"/>
        <xdr:cNvCxnSpPr/>
      </xdr:nvCxnSpPr>
      <xdr:spPr>
        <a:xfrm>
          <a:off x="13703300" y="13462966"/>
          <a:ext cx="889000" cy="20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98067</xdr:rowOff>
    </xdr:from>
    <xdr:to>
      <xdr:col>21</xdr:col>
      <xdr:colOff>212725</xdr:colOff>
      <xdr:row>78</xdr:row>
      <xdr:rowOff>28217</xdr:rowOff>
    </xdr:to>
    <xdr:sp macro="" textlink="">
      <xdr:nvSpPr>
        <xdr:cNvPr id="620" name="フローチャート : 判断 619"/>
        <xdr:cNvSpPr/>
      </xdr:nvSpPr>
      <xdr:spPr>
        <a:xfrm>
          <a:off x="14541500" y="1329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44744</xdr:rowOff>
    </xdr:from>
    <xdr:ext cx="469744" cy="259045"/>
    <xdr:sp macro="" textlink="">
      <xdr:nvSpPr>
        <xdr:cNvPr id="621" name="テキスト ボックス 620"/>
        <xdr:cNvSpPr txBox="1"/>
      </xdr:nvSpPr>
      <xdr:spPr>
        <a:xfrm>
          <a:off x="14357427" y="13074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7,099</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72537</xdr:rowOff>
    </xdr:from>
    <xdr:to>
      <xdr:col>19</xdr:col>
      <xdr:colOff>644525</xdr:colOff>
      <xdr:row>78</xdr:row>
      <xdr:rowOff>89866</xdr:rowOff>
    </xdr:to>
    <xdr:cxnSp macro="">
      <xdr:nvCxnSpPr>
        <xdr:cNvPr id="622" name="直線コネクタ 621"/>
        <xdr:cNvCxnSpPr/>
      </xdr:nvCxnSpPr>
      <xdr:spPr>
        <a:xfrm>
          <a:off x="12814300" y="13445637"/>
          <a:ext cx="889000" cy="17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102981</xdr:rowOff>
    </xdr:from>
    <xdr:to>
      <xdr:col>20</xdr:col>
      <xdr:colOff>9525</xdr:colOff>
      <xdr:row>78</xdr:row>
      <xdr:rowOff>33131</xdr:rowOff>
    </xdr:to>
    <xdr:sp macro="" textlink="">
      <xdr:nvSpPr>
        <xdr:cNvPr id="623" name="フローチャート : 判断 622"/>
        <xdr:cNvSpPr/>
      </xdr:nvSpPr>
      <xdr:spPr>
        <a:xfrm>
          <a:off x="13652500" y="1330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49658</xdr:rowOff>
    </xdr:from>
    <xdr:ext cx="469744" cy="259045"/>
    <xdr:sp macro="" textlink="">
      <xdr:nvSpPr>
        <xdr:cNvPr id="624" name="テキスト ボックス 623"/>
        <xdr:cNvSpPr txBox="1"/>
      </xdr:nvSpPr>
      <xdr:spPr>
        <a:xfrm>
          <a:off x="13468427" y="130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6,884</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151217</xdr:rowOff>
    </xdr:from>
    <xdr:to>
      <xdr:col>18</xdr:col>
      <xdr:colOff>492125</xdr:colOff>
      <xdr:row>78</xdr:row>
      <xdr:rowOff>81367</xdr:rowOff>
    </xdr:to>
    <xdr:sp macro="" textlink="">
      <xdr:nvSpPr>
        <xdr:cNvPr id="625" name="フローチャート : 判断 624"/>
        <xdr:cNvSpPr/>
      </xdr:nvSpPr>
      <xdr:spPr>
        <a:xfrm>
          <a:off x="12763500" y="1335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97894</xdr:rowOff>
    </xdr:from>
    <xdr:ext cx="469744" cy="259045"/>
    <xdr:sp macro="" textlink="">
      <xdr:nvSpPr>
        <xdr:cNvPr id="626" name="テキスト ボックス 625"/>
        <xdr:cNvSpPr txBox="1"/>
      </xdr:nvSpPr>
      <xdr:spPr>
        <a:xfrm>
          <a:off x="12579427" y="13128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7" name="テキスト ボックス 62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8" name="テキスト ボックス 62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9" name="テキスト ボックス 62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30" name="テキスト ボックス 62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31" name="テキスト ボックス 63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84534</xdr:rowOff>
    </xdr:from>
    <xdr:to>
      <xdr:col>23</xdr:col>
      <xdr:colOff>568325</xdr:colOff>
      <xdr:row>79</xdr:row>
      <xdr:rowOff>14684</xdr:rowOff>
    </xdr:to>
    <xdr:sp macro="" textlink="">
      <xdr:nvSpPr>
        <xdr:cNvPr id="632" name="円/楕円 631"/>
        <xdr:cNvSpPr/>
      </xdr:nvSpPr>
      <xdr:spPr>
        <a:xfrm>
          <a:off x="16268700" y="1345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170911</xdr:rowOff>
    </xdr:from>
    <xdr:ext cx="378565" cy="259045"/>
    <xdr:sp macro="" textlink="">
      <xdr:nvSpPr>
        <xdr:cNvPr id="633" name="災害復旧費該当値テキスト"/>
        <xdr:cNvSpPr txBox="1"/>
      </xdr:nvSpPr>
      <xdr:spPr>
        <a:xfrm>
          <a:off x="16370300" y="13372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63663</xdr:rowOff>
    </xdr:from>
    <xdr:to>
      <xdr:col>22</xdr:col>
      <xdr:colOff>415925</xdr:colOff>
      <xdr:row>78</xdr:row>
      <xdr:rowOff>165263</xdr:rowOff>
    </xdr:to>
    <xdr:sp macro="" textlink="">
      <xdr:nvSpPr>
        <xdr:cNvPr id="634" name="円/楕円 633"/>
        <xdr:cNvSpPr/>
      </xdr:nvSpPr>
      <xdr:spPr>
        <a:xfrm>
          <a:off x="15430500" y="1343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117552</xdr:colOff>
      <xdr:row>78</xdr:row>
      <xdr:rowOff>156390</xdr:rowOff>
    </xdr:from>
    <xdr:ext cx="469744" cy="259045"/>
    <xdr:sp macro="" textlink="">
      <xdr:nvSpPr>
        <xdr:cNvPr id="635" name="テキスト ボックス 634"/>
        <xdr:cNvSpPr txBox="1"/>
      </xdr:nvSpPr>
      <xdr:spPr>
        <a:xfrm>
          <a:off x="15233727" y="13529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1,104</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59617</xdr:rowOff>
    </xdr:from>
    <xdr:to>
      <xdr:col>21</xdr:col>
      <xdr:colOff>212725</xdr:colOff>
      <xdr:row>78</xdr:row>
      <xdr:rowOff>161217</xdr:rowOff>
    </xdr:to>
    <xdr:sp macro="" textlink="">
      <xdr:nvSpPr>
        <xdr:cNvPr id="636" name="円/楕円 635"/>
        <xdr:cNvSpPr/>
      </xdr:nvSpPr>
      <xdr:spPr>
        <a:xfrm>
          <a:off x="14541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152344</xdr:rowOff>
    </xdr:from>
    <xdr:ext cx="469744" cy="259045"/>
    <xdr:sp macro="" textlink="">
      <xdr:nvSpPr>
        <xdr:cNvPr id="637" name="テキスト ボックス 636"/>
        <xdr:cNvSpPr txBox="1"/>
      </xdr:nvSpPr>
      <xdr:spPr>
        <a:xfrm>
          <a:off x="14357427"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1,281</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39066</xdr:rowOff>
    </xdr:from>
    <xdr:to>
      <xdr:col>20</xdr:col>
      <xdr:colOff>9525</xdr:colOff>
      <xdr:row>78</xdr:row>
      <xdr:rowOff>140666</xdr:rowOff>
    </xdr:to>
    <xdr:sp macro="" textlink="">
      <xdr:nvSpPr>
        <xdr:cNvPr id="638" name="円/楕円 637"/>
        <xdr:cNvSpPr/>
      </xdr:nvSpPr>
      <xdr:spPr>
        <a:xfrm>
          <a:off x="13652500" y="1341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131793</xdr:rowOff>
    </xdr:from>
    <xdr:ext cx="469744" cy="259045"/>
    <xdr:sp macro="" textlink="">
      <xdr:nvSpPr>
        <xdr:cNvPr id="639" name="テキスト ボックス 638"/>
        <xdr:cNvSpPr txBox="1"/>
      </xdr:nvSpPr>
      <xdr:spPr>
        <a:xfrm>
          <a:off x="13468427" y="1350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2,180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21737</xdr:rowOff>
    </xdr:from>
    <xdr:to>
      <xdr:col>18</xdr:col>
      <xdr:colOff>492125</xdr:colOff>
      <xdr:row>78</xdr:row>
      <xdr:rowOff>123337</xdr:rowOff>
    </xdr:to>
    <xdr:sp macro="" textlink="">
      <xdr:nvSpPr>
        <xdr:cNvPr id="640" name="円/楕円 639"/>
        <xdr:cNvSpPr/>
      </xdr:nvSpPr>
      <xdr:spPr>
        <a:xfrm>
          <a:off x="12763500" y="1339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114464</xdr:rowOff>
    </xdr:from>
    <xdr:ext cx="469744" cy="259045"/>
    <xdr:sp macro="" textlink="">
      <xdr:nvSpPr>
        <xdr:cNvPr id="641" name="テキスト ボックス 640"/>
        <xdr:cNvSpPr txBox="1"/>
      </xdr:nvSpPr>
      <xdr:spPr>
        <a:xfrm>
          <a:off x="12579427" y="13487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2,938</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581025</xdr:colOff>
      <xdr:row>85</xdr:row>
      <xdr:rowOff>57150</xdr:rowOff>
    </xdr:from>
    <xdr:to>
      <xdr:col>21</xdr:col>
      <xdr:colOff>47625</xdr:colOff>
      <xdr:row>86</xdr:row>
      <xdr:rowOff>139700</xdr:rowOff>
    </xdr:to>
    <xdr:sp macro="" textlink="">
      <xdr:nvSpPr>
        <xdr:cNvPr id="643" name="正方形/長方形 642"/>
        <xdr:cNvSpPr/>
      </xdr:nvSpPr>
      <xdr:spPr>
        <a:xfrm>
          <a:off x="1295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18</xdr:col>
      <xdr:colOff>581025</xdr:colOff>
      <xdr:row>86</xdr:row>
      <xdr:rowOff>88900</xdr:rowOff>
    </xdr:from>
    <xdr:to>
      <xdr:col>21</xdr:col>
      <xdr:colOff>47625</xdr:colOff>
      <xdr:row>88</xdr:row>
      <xdr:rowOff>0</xdr:rowOff>
    </xdr:to>
    <xdr:sp macro="" textlink="">
      <xdr:nvSpPr>
        <xdr:cNvPr id="644" name="正方形/長方形 643"/>
        <xdr:cNvSpPr/>
      </xdr:nvSpPr>
      <xdr:spPr>
        <a:xfrm>
          <a:off x="1295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7/19</a:t>
          </a:r>
          <a:endParaRPr kumimoji="1" lang="ja-JP" altLang="en-US" sz="1200" b="1" i="1">
            <a:solidFill>
              <a:srgbClr val="4080FF"/>
            </a:solidFill>
            <a:latin typeface="ＭＳ Ｐゴシック"/>
          </a:endParaRPr>
        </a:p>
      </xdr:txBody>
    </xdr:sp>
    <xdr:clientData/>
  </xdr:twoCellAnchor>
  <xdr:twoCellAnchor>
    <xdr:from>
      <xdr:col>21</xdr:col>
      <xdr:colOff>174625</xdr:colOff>
      <xdr:row>85</xdr:row>
      <xdr:rowOff>57150</xdr:rowOff>
    </xdr:from>
    <xdr:to>
      <xdr:col>23</xdr:col>
      <xdr:colOff>327025</xdr:colOff>
      <xdr:row>86</xdr:row>
      <xdr:rowOff>139700</xdr:rowOff>
    </xdr:to>
    <xdr:sp macro="" textlink="">
      <xdr:nvSpPr>
        <xdr:cNvPr id="645" name="正方形/長方形 644"/>
        <xdr:cNvSpPr/>
      </xdr:nvSpPr>
      <xdr:spPr>
        <a:xfrm>
          <a:off x="146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21</xdr:col>
      <xdr:colOff>174625</xdr:colOff>
      <xdr:row>86</xdr:row>
      <xdr:rowOff>88900</xdr:rowOff>
    </xdr:from>
    <xdr:to>
      <xdr:col>23</xdr:col>
      <xdr:colOff>327025</xdr:colOff>
      <xdr:row>88</xdr:row>
      <xdr:rowOff>0</xdr:rowOff>
    </xdr:to>
    <xdr:sp macro="" textlink="">
      <xdr:nvSpPr>
        <xdr:cNvPr id="646" name="正方形/長方形 645"/>
        <xdr:cNvSpPr/>
      </xdr:nvSpPr>
      <xdr:spPr>
        <a:xfrm>
          <a:off x="146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56,314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100</xdr:row>
      <xdr:rowOff>111777</xdr:rowOff>
    </xdr:from>
    <xdr:ext cx="248786" cy="259045"/>
    <xdr:sp macro="" textlink="">
      <xdr:nvSpPr>
        <xdr:cNvPr id="650" name="テキスト ボックス 649"/>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99</xdr:row>
      <xdr:rowOff>44450</xdr:rowOff>
    </xdr:from>
    <xdr:to>
      <xdr:col>24</xdr:col>
      <xdr:colOff>644525</xdr:colOff>
      <xdr:row>99</xdr:row>
      <xdr:rowOff>44450</xdr:rowOff>
    </xdr:to>
    <xdr:cxnSp macro="">
      <xdr:nvCxnSpPr>
        <xdr:cNvPr id="651" name="直線コネクタ 65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98</xdr:row>
      <xdr:rowOff>73677</xdr:rowOff>
    </xdr:from>
    <xdr:ext cx="531299" cy="259045"/>
    <xdr:sp macro="" textlink="">
      <xdr:nvSpPr>
        <xdr:cNvPr id="652" name="テキスト ボックス 651"/>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3" name="直線コネクタ 65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4" name="テキスト ボックス 65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5" name="直線コネクタ 65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6" name="テキスト ボックス 65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7" name="直線コネクタ 65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8" name="テキスト ボックス 65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9" name="直線コネクタ 65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60" name="テキスト ボックス 65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1" name="直線コネクタ 66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2" name="テキスト ボックス 66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94</xdr:row>
      <xdr:rowOff>63043</xdr:rowOff>
    </xdr:from>
    <xdr:to>
      <xdr:col>23</xdr:col>
      <xdr:colOff>516889</xdr:colOff>
      <xdr:row>97</xdr:row>
      <xdr:rowOff>163855</xdr:rowOff>
    </xdr:to>
    <xdr:cxnSp macro="">
      <xdr:nvCxnSpPr>
        <xdr:cNvPr id="664" name="直線コネクタ 663"/>
        <xdr:cNvCxnSpPr/>
      </xdr:nvCxnSpPr>
      <xdr:spPr>
        <a:xfrm flipV="1">
          <a:off x="16317595" y="16179343"/>
          <a:ext cx="1269" cy="615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167682</xdr:rowOff>
    </xdr:from>
    <xdr:ext cx="534377" cy="259045"/>
    <xdr:sp macro="" textlink="">
      <xdr:nvSpPr>
        <xdr:cNvPr id="665" name="公債費最小値テキスト"/>
        <xdr:cNvSpPr txBox="1"/>
      </xdr:nvSpPr>
      <xdr:spPr>
        <a:xfrm>
          <a:off x="16370300" y="16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31,732</a:t>
          </a:r>
          <a:endParaRPr kumimoji="1" lang="ja-JP" altLang="en-US" sz="1000" b="1">
            <a:latin typeface="ＭＳ Ｐゴシック"/>
          </a:endParaRPr>
        </a:p>
      </xdr:txBody>
    </xdr:sp>
    <xdr:clientData/>
  </xdr:oneCellAnchor>
  <xdr:twoCellAnchor>
    <xdr:from>
      <xdr:col>23</xdr:col>
      <xdr:colOff>428625</xdr:colOff>
      <xdr:row>97</xdr:row>
      <xdr:rowOff>163855</xdr:rowOff>
    </xdr:from>
    <xdr:to>
      <xdr:col>23</xdr:col>
      <xdr:colOff>606425</xdr:colOff>
      <xdr:row>97</xdr:row>
      <xdr:rowOff>163855</xdr:rowOff>
    </xdr:to>
    <xdr:cxnSp macro="">
      <xdr:nvCxnSpPr>
        <xdr:cNvPr id="666" name="直線コネクタ 665"/>
        <xdr:cNvCxnSpPr/>
      </xdr:nvCxnSpPr>
      <xdr:spPr>
        <a:xfrm>
          <a:off x="16230600" y="16794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93</xdr:row>
      <xdr:rowOff>9720</xdr:rowOff>
    </xdr:from>
    <xdr:ext cx="534377" cy="259045"/>
    <xdr:sp macro="" textlink="">
      <xdr:nvSpPr>
        <xdr:cNvPr id="667" name="公債費最大値テキスト"/>
        <xdr:cNvSpPr txBox="1"/>
      </xdr:nvSpPr>
      <xdr:spPr>
        <a:xfrm>
          <a:off x="16370300" y="1595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64,024</a:t>
          </a:r>
          <a:endParaRPr kumimoji="1" lang="ja-JP" altLang="en-US" sz="1000" b="1">
            <a:latin typeface="ＭＳ Ｐゴシック"/>
          </a:endParaRPr>
        </a:p>
      </xdr:txBody>
    </xdr:sp>
    <xdr:clientData/>
  </xdr:oneCellAnchor>
  <xdr:twoCellAnchor>
    <xdr:from>
      <xdr:col>23</xdr:col>
      <xdr:colOff>428625</xdr:colOff>
      <xdr:row>94</xdr:row>
      <xdr:rowOff>63043</xdr:rowOff>
    </xdr:from>
    <xdr:to>
      <xdr:col>23</xdr:col>
      <xdr:colOff>606425</xdr:colOff>
      <xdr:row>94</xdr:row>
      <xdr:rowOff>63043</xdr:rowOff>
    </xdr:to>
    <xdr:cxnSp macro="">
      <xdr:nvCxnSpPr>
        <xdr:cNvPr id="668" name="直線コネクタ 667"/>
        <xdr:cNvCxnSpPr/>
      </xdr:nvCxnSpPr>
      <xdr:spPr>
        <a:xfrm>
          <a:off x="16230600" y="1617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95</xdr:row>
      <xdr:rowOff>103200</xdr:rowOff>
    </xdr:from>
    <xdr:to>
      <xdr:col>23</xdr:col>
      <xdr:colOff>517525</xdr:colOff>
      <xdr:row>95</xdr:row>
      <xdr:rowOff>120707</xdr:rowOff>
    </xdr:to>
    <xdr:cxnSp macro="">
      <xdr:nvCxnSpPr>
        <xdr:cNvPr id="669" name="直線コネクタ 668"/>
        <xdr:cNvCxnSpPr/>
      </xdr:nvCxnSpPr>
      <xdr:spPr>
        <a:xfrm flipV="1">
          <a:off x="15481300" y="16390950"/>
          <a:ext cx="838200" cy="1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161472</xdr:rowOff>
    </xdr:from>
    <xdr:ext cx="534377" cy="259045"/>
    <xdr:sp macro="" textlink="">
      <xdr:nvSpPr>
        <xdr:cNvPr id="670" name="公債費平均値テキスト"/>
        <xdr:cNvSpPr txBox="1"/>
      </xdr:nvSpPr>
      <xdr:spPr>
        <a:xfrm>
          <a:off x="16370300" y="16449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46,058</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11595</xdr:rowOff>
    </xdr:from>
    <xdr:to>
      <xdr:col>23</xdr:col>
      <xdr:colOff>568325</xdr:colOff>
      <xdr:row>96</xdr:row>
      <xdr:rowOff>113195</xdr:rowOff>
    </xdr:to>
    <xdr:sp macro="" textlink="">
      <xdr:nvSpPr>
        <xdr:cNvPr id="671" name="フローチャート : 判断 670"/>
        <xdr:cNvSpPr/>
      </xdr:nvSpPr>
      <xdr:spPr>
        <a:xfrm>
          <a:off x="16268700" y="1647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95</xdr:row>
      <xdr:rowOff>120707</xdr:rowOff>
    </xdr:from>
    <xdr:to>
      <xdr:col>22</xdr:col>
      <xdr:colOff>365125</xdr:colOff>
      <xdr:row>95</xdr:row>
      <xdr:rowOff>126385</xdr:rowOff>
    </xdr:to>
    <xdr:cxnSp macro="">
      <xdr:nvCxnSpPr>
        <xdr:cNvPr id="672" name="直線コネクタ 671"/>
        <xdr:cNvCxnSpPr/>
      </xdr:nvCxnSpPr>
      <xdr:spPr>
        <a:xfrm flipV="1">
          <a:off x="14592300" y="16408457"/>
          <a:ext cx="889000" cy="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91</xdr:row>
      <xdr:rowOff>31445</xdr:rowOff>
    </xdr:from>
    <xdr:to>
      <xdr:col>22</xdr:col>
      <xdr:colOff>415925</xdr:colOff>
      <xdr:row>91</xdr:row>
      <xdr:rowOff>133045</xdr:rowOff>
    </xdr:to>
    <xdr:sp macro="" textlink="">
      <xdr:nvSpPr>
        <xdr:cNvPr id="673" name="フローチャート : 判断 672"/>
        <xdr:cNvSpPr/>
      </xdr:nvSpPr>
      <xdr:spPr>
        <a:xfrm>
          <a:off x="15430500" y="1563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89</xdr:row>
      <xdr:rowOff>149572</xdr:rowOff>
    </xdr:from>
    <xdr:ext cx="534377" cy="259045"/>
    <xdr:sp macro="" textlink="">
      <xdr:nvSpPr>
        <xdr:cNvPr id="674" name="テキスト ボックス 673"/>
        <xdr:cNvSpPr txBox="1"/>
      </xdr:nvSpPr>
      <xdr:spPr>
        <a:xfrm>
          <a:off x="15201411" y="1540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90,016</a:t>
          </a:r>
          <a:endParaRPr kumimoji="1" lang="ja-JP" altLang="en-US" sz="1000" b="1">
            <a:solidFill>
              <a:srgbClr val="000080"/>
            </a:solidFill>
            <a:latin typeface="ＭＳ Ｐゴシック"/>
          </a:endParaRPr>
        </a:p>
      </xdr:txBody>
    </xdr:sp>
    <xdr:clientData/>
  </xdr:oneCellAnchor>
  <xdr:twoCellAnchor>
    <xdr:from>
      <xdr:col>19</xdr:col>
      <xdr:colOff>644525</xdr:colOff>
      <xdr:row>95</xdr:row>
      <xdr:rowOff>126385</xdr:rowOff>
    </xdr:from>
    <xdr:to>
      <xdr:col>21</xdr:col>
      <xdr:colOff>161925</xdr:colOff>
      <xdr:row>95</xdr:row>
      <xdr:rowOff>128708</xdr:rowOff>
    </xdr:to>
    <xdr:cxnSp macro="">
      <xdr:nvCxnSpPr>
        <xdr:cNvPr id="675" name="直線コネクタ 674"/>
        <xdr:cNvCxnSpPr/>
      </xdr:nvCxnSpPr>
      <xdr:spPr>
        <a:xfrm flipV="1">
          <a:off x="13703300" y="16414135"/>
          <a:ext cx="8890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94</xdr:row>
      <xdr:rowOff>12757</xdr:rowOff>
    </xdr:from>
    <xdr:to>
      <xdr:col>21</xdr:col>
      <xdr:colOff>212725</xdr:colOff>
      <xdr:row>94</xdr:row>
      <xdr:rowOff>114357</xdr:rowOff>
    </xdr:to>
    <xdr:sp macro="" textlink="">
      <xdr:nvSpPr>
        <xdr:cNvPr id="676" name="フローチャート : 判断 675"/>
        <xdr:cNvSpPr/>
      </xdr:nvSpPr>
      <xdr:spPr>
        <a:xfrm>
          <a:off x="14541500" y="16129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130884</xdr:rowOff>
    </xdr:from>
    <xdr:ext cx="534377" cy="259045"/>
    <xdr:sp macro="" textlink="">
      <xdr:nvSpPr>
        <xdr:cNvPr id="677" name="テキスト ボックス 676"/>
        <xdr:cNvSpPr txBox="1"/>
      </xdr:nvSpPr>
      <xdr:spPr>
        <a:xfrm>
          <a:off x="14325111" y="1590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63,997</a:t>
          </a:r>
          <a:endParaRPr kumimoji="1" lang="ja-JP" altLang="en-US" sz="1000" b="1">
            <a:solidFill>
              <a:srgbClr val="000080"/>
            </a:solidFill>
            <a:latin typeface="ＭＳ Ｐゴシック"/>
          </a:endParaRPr>
        </a:p>
      </xdr:txBody>
    </xdr:sp>
    <xdr:clientData/>
  </xdr:oneCellAnchor>
  <xdr:twoCellAnchor>
    <xdr:from>
      <xdr:col>18</xdr:col>
      <xdr:colOff>441325</xdr:colOff>
      <xdr:row>95</xdr:row>
      <xdr:rowOff>109086</xdr:rowOff>
    </xdr:from>
    <xdr:to>
      <xdr:col>19</xdr:col>
      <xdr:colOff>644525</xdr:colOff>
      <xdr:row>95</xdr:row>
      <xdr:rowOff>128708</xdr:rowOff>
    </xdr:to>
    <xdr:cxnSp macro="">
      <xdr:nvCxnSpPr>
        <xdr:cNvPr id="678" name="直線コネクタ 677"/>
        <xdr:cNvCxnSpPr/>
      </xdr:nvCxnSpPr>
      <xdr:spPr>
        <a:xfrm>
          <a:off x="12814300" y="16396836"/>
          <a:ext cx="889000" cy="1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93</xdr:row>
      <xdr:rowOff>144221</xdr:rowOff>
    </xdr:from>
    <xdr:to>
      <xdr:col>20</xdr:col>
      <xdr:colOff>9525</xdr:colOff>
      <xdr:row>94</xdr:row>
      <xdr:rowOff>74371</xdr:rowOff>
    </xdr:to>
    <xdr:sp macro="" textlink="">
      <xdr:nvSpPr>
        <xdr:cNvPr id="679" name="フローチャート : 判断 678"/>
        <xdr:cNvSpPr/>
      </xdr:nvSpPr>
      <xdr:spPr>
        <a:xfrm>
          <a:off x="13652500" y="16089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92</xdr:row>
      <xdr:rowOff>90898</xdr:rowOff>
    </xdr:from>
    <xdr:ext cx="534377" cy="259045"/>
    <xdr:sp macro="" textlink="">
      <xdr:nvSpPr>
        <xdr:cNvPr id="680" name="テキスト ボックス 679"/>
        <xdr:cNvSpPr txBox="1"/>
      </xdr:nvSpPr>
      <xdr:spPr>
        <a:xfrm>
          <a:off x="13436111" y="1586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66,096</a:t>
          </a:r>
          <a:endParaRPr kumimoji="1" lang="ja-JP" altLang="en-US" sz="1000" b="1">
            <a:solidFill>
              <a:srgbClr val="000080"/>
            </a:solidFill>
            <a:latin typeface="ＭＳ Ｐゴシック"/>
          </a:endParaRPr>
        </a:p>
      </xdr:txBody>
    </xdr:sp>
    <xdr:clientData/>
  </xdr:oneCellAnchor>
  <xdr:twoCellAnchor>
    <xdr:from>
      <xdr:col>18</xdr:col>
      <xdr:colOff>390525</xdr:colOff>
      <xdr:row>93</xdr:row>
      <xdr:rowOff>93511</xdr:rowOff>
    </xdr:from>
    <xdr:to>
      <xdr:col>18</xdr:col>
      <xdr:colOff>492125</xdr:colOff>
      <xdr:row>94</xdr:row>
      <xdr:rowOff>23661</xdr:rowOff>
    </xdr:to>
    <xdr:sp macro="" textlink="">
      <xdr:nvSpPr>
        <xdr:cNvPr id="681" name="フローチャート : 判断 680"/>
        <xdr:cNvSpPr/>
      </xdr:nvSpPr>
      <xdr:spPr>
        <a:xfrm>
          <a:off x="12763500" y="1603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92</xdr:row>
      <xdr:rowOff>40188</xdr:rowOff>
    </xdr:from>
    <xdr:ext cx="534377" cy="259045"/>
    <xdr:sp macro="" textlink="">
      <xdr:nvSpPr>
        <xdr:cNvPr id="682" name="テキスト ボックス 681"/>
        <xdr:cNvSpPr txBox="1"/>
      </xdr:nvSpPr>
      <xdr:spPr>
        <a:xfrm>
          <a:off x="12547111" y="1581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68,758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3" name="テキスト ボックス 68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4" name="テキスト ボックス 68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5" name="テキスト ボックス 68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6" name="テキスト ボックス 68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7" name="テキスト ボックス 68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95</xdr:row>
      <xdr:rowOff>52400</xdr:rowOff>
    </xdr:from>
    <xdr:to>
      <xdr:col>23</xdr:col>
      <xdr:colOff>568325</xdr:colOff>
      <xdr:row>95</xdr:row>
      <xdr:rowOff>154000</xdr:rowOff>
    </xdr:to>
    <xdr:sp macro="" textlink="">
      <xdr:nvSpPr>
        <xdr:cNvPr id="688" name="円/楕円 687"/>
        <xdr:cNvSpPr/>
      </xdr:nvSpPr>
      <xdr:spPr>
        <a:xfrm>
          <a:off x="16268700" y="1634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94</xdr:row>
      <xdr:rowOff>75277</xdr:rowOff>
    </xdr:from>
    <xdr:ext cx="534377" cy="259045"/>
    <xdr:sp macro="" textlink="">
      <xdr:nvSpPr>
        <xdr:cNvPr id="689" name="公債費該当値テキスト"/>
        <xdr:cNvSpPr txBox="1"/>
      </xdr:nvSpPr>
      <xdr:spPr>
        <a:xfrm>
          <a:off x="16370300" y="16191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52,916</a:t>
          </a:r>
          <a:endParaRPr kumimoji="1" lang="ja-JP" altLang="en-US" sz="1000" b="1">
            <a:solidFill>
              <a:srgbClr val="FF0000"/>
            </a:solidFill>
            <a:latin typeface="ＭＳ Ｐゴシック"/>
          </a:endParaRPr>
        </a:p>
      </xdr:txBody>
    </xdr:sp>
    <xdr:clientData/>
  </xdr:oneCellAnchor>
  <xdr:twoCellAnchor>
    <xdr:from>
      <xdr:col>22</xdr:col>
      <xdr:colOff>314325</xdr:colOff>
      <xdr:row>95</xdr:row>
      <xdr:rowOff>69907</xdr:rowOff>
    </xdr:from>
    <xdr:to>
      <xdr:col>22</xdr:col>
      <xdr:colOff>415925</xdr:colOff>
      <xdr:row>96</xdr:row>
      <xdr:rowOff>57</xdr:rowOff>
    </xdr:to>
    <xdr:sp macro="" textlink="">
      <xdr:nvSpPr>
        <xdr:cNvPr id="690" name="円/楕円 689"/>
        <xdr:cNvSpPr/>
      </xdr:nvSpPr>
      <xdr:spPr>
        <a:xfrm>
          <a:off x="15430500" y="16357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85236</xdr:colOff>
      <xdr:row>95</xdr:row>
      <xdr:rowOff>162634</xdr:rowOff>
    </xdr:from>
    <xdr:ext cx="534377" cy="259045"/>
    <xdr:sp macro="" textlink="">
      <xdr:nvSpPr>
        <xdr:cNvPr id="691" name="テキスト ボックス 690"/>
        <xdr:cNvSpPr txBox="1"/>
      </xdr:nvSpPr>
      <xdr:spPr>
        <a:xfrm>
          <a:off x="15201411" y="164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51,997</a:t>
          </a:r>
          <a:endParaRPr kumimoji="1" lang="ja-JP" altLang="en-US" sz="1000" b="1">
            <a:solidFill>
              <a:srgbClr val="FF0000"/>
            </a:solidFill>
            <a:latin typeface="ＭＳ Ｐゴシック"/>
          </a:endParaRPr>
        </a:p>
      </xdr:txBody>
    </xdr:sp>
    <xdr:clientData/>
  </xdr:oneCellAnchor>
  <xdr:twoCellAnchor>
    <xdr:from>
      <xdr:col>21</xdr:col>
      <xdr:colOff>111125</xdr:colOff>
      <xdr:row>95</xdr:row>
      <xdr:rowOff>75585</xdr:rowOff>
    </xdr:from>
    <xdr:to>
      <xdr:col>21</xdr:col>
      <xdr:colOff>212725</xdr:colOff>
      <xdr:row>96</xdr:row>
      <xdr:rowOff>5735</xdr:rowOff>
    </xdr:to>
    <xdr:sp macro="" textlink="">
      <xdr:nvSpPr>
        <xdr:cNvPr id="692" name="円/楕円 691"/>
        <xdr:cNvSpPr/>
      </xdr:nvSpPr>
      <xdr:spPr>
        <a:xfrm>
          <a:off x="14541500" y="1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168312</xdr:rowOff>
    </xdr:from>
    <xdr:ext cx="534377" cy="259045"/>
    <xdr:sp macro="" textlink="">
      <xdr:nvSpPr>
        <xdr:cNvPr id="693" name="テキスト ボックス 692"/>
        <xdr:cNvSpPr txBox="1"/>
      </xdr:nvSpPr>
      <xdr:spPr>
        <a:xfrm>
          <a:off x="14325111" y="1645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51,699</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77908</xdr:rowOff>
    </xdr:from>
    <xdr:to>
      <xdr:col>20</xdr:col>
      <xdr:colOff>9525</xdr:colOff>
      <xdr:row>96</xdr:row>
      <xdr:rowOff>8058</xdr:rowOff>
    </xdr:to>
    <xdr:sp macro="" textlink="">
      <xdr:nvSpPr>
        <xdr:cNvPr id="694" name="円/楕円 693"/>
        <xdr:cNvSpPr/>
      </xdr:nvSpPr>
      <xdr:spPr>
        <a:xfrm>
          <a:off x="13652500" y="16365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170635</xdr:rowOff>
    </xdr:from>
    <xdr:ext cx="534377" cy="259045"/>
    <xdr:sp macro="" textlink="">
      <xdr:nvSpPr>
        <xdr:cNvPr id="695" name="テキスト ボックス 694"/>
        <xdr:cNvSpPr txBox="1"/>
      </xdr:nvSpPr>
      <xdr:spPr>
        <a:xfrm>
          <a:off x="13436111" y="16458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51,577</a:t>
          </a:r>
          <a:endParaRPr kumimoji="1" lang="ja-JP" altLang="en-US" sz="1000" b="1">
            <a:solidFill>
              <a:srgbClr val="FF0000"/>
            </a:solidFill>
            <a:latin typeface="ＭＳ Ｐゴシック"/>
          </a:endParaRPr>
        </a:p>
      </xdr:txBody>
    </xdr:sp>
    <xdr:clientData/>
  </xdr:oneCellAnchor>
  <xdr:twoCellAnchor>
    <xdr:from>
      <xdr:col>18</xdr:col>
      <xdr:colOff>390525</xdr:colOff>
      <xdr:row>95</xdr:row>
      <xdr:rowOff>58286</xdr:rowOff>
    </xdr:from>
    <xdr:to>
      <xdr:col>18</xdr:col>
      <xdr:colOff>492125</xdr:colOff>
      <xdr:row>95</xdr:row>
      <xdr:rowOff>159886</xdr:rowOff>
    </xdr:to>
    <xdr:sp macro="" textlink="">
      <xdr:nvSpPr>
        <xdr:cNvPr id="696" name="円/楕円 695"/>
        <xdr:cNvSpPr/>
      </xdr:nvSpPr>
      <xdr:spPr>
        <a:xfrm>
          <a:off x="12763500" y="1634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151013</xdr:rowOff>
    </xdr:from>
    <xdr:ext cx="534377" cy="259045"/>
    <xdr:sp macro="" textlink="">
      <xdr:nvSpPr>
        <xdr:cNvPr id="697" name="テキスト ボックス 696"/>
        <xdr:cNvSpPr txBox="1"/>
      </xdr:nvSpPr>
      <xdr:spPr>
        <a:xfrm>
          <a:off x="12547111" y="16438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52,607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8" name="正方形/長方形 69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27</xdr:col>
      <xdr:colOff>250825</xdr:colOff>
      <xdr:row>25</xdr:row>
      <xdr:rowOff>57150</xdr:rowOff>
    </xdr:from>
    <xdr:to>
      <xdr:col>29</xdr:col>
      <xdr:colOff>403225</xdr:colOff>
      <xdr:row>26</xdr:row>
      <xdr:rowOff>139700</xdr:rowOff>
    </xdr:to>
    <xdr:sp macro="" textlink="">
      <xdr:nvSpPr>
        <xdr:cNvPr id="699" name="正方形/長方形 698"/>
        <xdr:cNvSpPr/>
      </xdr:nvSpPr>
      <xdr:spPr>
        <a:xfrm>
          <a:off x="18796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26</xdr:row>
      <xdr:rowOff>88900</xdr:rowOff>
    </xdr:from>
    <xdr:to>
      <xdr:col>29</xdr:col>
      <xdr:colOff>403225</xdr:colOff>
      <xdr:row>28</xdr:row>
      <xdr:rowOff>0</xdr:rowOff>
    </xdr:to>
    <xdr:sp macro="" textlink="">
      <xdr:nvSpPr>
        <xdr:cNvPr id="700" name="正方形/長方形 699"/>
        <xdr:cNvSpPr/>
      </xdr:nvSpPr>
      <xdr:spPr>
        <a:xfrm>
          <a:off x="18796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2/19</a:t>
          </a:r>
          <a:endParaRPr kumimoji="1" lang="ja-JP" altLang="en-US" sz="1200" b="1" i="1">
            <a:solidFill>
              <a:srgbClr val="4080FF"/>
            </a:solidFill>
            <a:latin typeface="ＭＳ Ｐゴシック"/>
          </a:endParaRPr>
        </a:p>
      </xdr:txBody>
    </xdr:sp>
    <xdr:clientData/>
  </xdr:twoCellAnchor>
  <xdr:twoCellAnchor>
    <xdr:from>
      <xdr:col>29</xdr:col>
      <xdr:colOff>530225</xdr:colOff>
      <xdr:row>25</xdr:row>
      <xdr:rowOff>57150</xdr:rowOff>
    </xdr:from>
    <xdr:to>
      <xdr:col>31</xdr:col>
      <xdr:colOff>682625</xdr:colOff>
      <xdr:row>26</xdr:row>
      <xdr:rowOff>139700</xdr:rowOff>
    </xdr:to>
    <xdr:sp macro="" textlink="">
      <xdr:nvSpPr>
        <xdr:cNvPr id="701" name="正方形/長方形 700"/>
        <xdr:cNvSpPr/>
      </xdr:nvSpPr>
      <xdr:spPr>
        <a:xfrm>
          <a:off x="204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26</xdr:row>
      <xdr:rowOff>88900</xdr:rowOff>
    </xdr:from>
    <xdr:to>
      <xdr:col>31</xdr:col>
      <xdr:colOff>682625</xdr:colOff>
      <xdr:row>28</xdr:row>
      <xdr:rowOff>0</xdr:rowOff>
    </xdr:to>
    <xdr:sp macro="" textlink="">
      <xdr:nvSpPr>
        <xdr:cNvPr id="702" name="正方形/長方形 701"/>
        <xdr:cNvSpPr/>
      </xdr:nvSpPr>
      <xdr:spPr>
        <a:xfrm>
          <a:off x="204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204</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3" name="正方形/長方形 70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4" name="テキスト ボックス 70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5" name="直線コネクタ 70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6" name="直線コネクタ 70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7" name="テキスト ボックス 70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8" name="直線コネクタ 70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36</xdr:row>
      <xdr:rowOff>35577</xdr:rowOff>
    </xdr:from>
    <xdr:ext cx="377026" cy="259045"/>
    <xdr:sp macro="" textlink="">
      <xdr:nvSpPr>
        <xdr:cNvPr id="709" name="テキスト ボックス 708"/>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0" name="直線コネクタ 70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33</xdr:row>
      <xdr:rowOff>168927</xdr:rowOff>
    </xdr:from>
    <xdr:ext cx="377026" cy="259045"/>
    <xdr:sp macro="" textlink="">
      <xdr:nvSpPr>
        <xdr:cNvPr id="711" name="テキスト ボックス 710"/>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2" name="直線コネクタ 71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51599</xdr:colOff>
      <xdr:row>31</xdr:row>
      <xdr:rowOff>130827</xdr:rowOff>
    </xdr:from>
    <xdr:ext cx="377026" cy="259045"/>
    <xdr:sp macro="" textlink="">
      <xdr:nvSpPr>
        <xdr:cNvPr id="713" name="テキスト ボックス 712"/>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4" name="直線コネクタ 71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15" name="テキスト ボックス 714"/>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6" name="直線コネクタ 71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17" name="テキスト ボックス 71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39</xdr:row>
      <xdr:rowOff>43180</xdr:rowOff>
    </xdr:from>
    <xdr:to>
      <xdr:col>32</xdr:col>
      <xdr:colOff>186689</xdr:colOff>
      <xdr:row>39</xdr:row>
      <xdr:rowOff>44450</xdr:rowOff>
    </xdr:to>
    <xdr:cxnSp macro="">
      <xdr:nvCxnSpPr>
        <xdr:cNvPr id="719" name="直線コネクタ 718"/>
        <xdr:cNvCxnSpPr/>
      </xdr:nvCxnSpPr>
      <xdr:spPr>
        <a:xfrm flipV="1">
          <a:off x="22159595" y="6729730"/>
          <a:ext cx="1269" cy="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40</xdr:row>
      <xdr:rowOff>27957</xdr:rowOff>
    </xdr:from>
    <xdr:ext cx="249299" cy="259045"/>
    <xdr:sp macro="" textlink="">
      <xdr:nvSpPr>
        <xdr:cNvPr id="720" name="諸支出金最小値テキスト"/>
        <xdr:cNvSpPr txBox="1"/>
      </xdr:nvSpPr>
      <xdr:spPr>
        <a:xfrm>
          <a:off x="22212300" y="6885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1" name="直線コネクタ 72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161307</xdr:rowOff>
    </xdr:from>
    <xdr:ext cx="249299" cy="259045"/>
    <xdr:sp macro="" textlink="">
      <xdr:nvSpPr>
        <xdr:cNvPr id="722" name="諸支出金最大値テキスト"/>
        <xdr:cNvSpPr txBox="1"/>
      </xdr:nvSpPr>
      <xdr:spPr>
        <a:xfrm>
          <a:off x="22212300" y="6504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a:t>
          </a:r>
          <a:endParaRPr kumimoji="1" lang="ja-JP" altLang="en-US" sz="1000" b="1">
            <a:latin typeface="ＭＳ Ｐゴシック"/>
          </a:endParaRPr>
        </a:p>
      </xdr:txBody>
    </xdr:sp>
    <xdr:clientData/>
  </xdr:oneCellAnchor>
  <xdr:twoCellAnchor>
    <xdr:from>
      <xdr:col>32</xdr:col>
      <xdr:colOff>98425</xdr:colOff>
      <xdr:row>39</xdr:row>
      <xdr:rowOff>43180</xdr:rowOff>
    </xdr:from>
    <xdr:to>
      <xdr:col>32</xdr:col>
      <xdr:colOff>276225</xdr:colOff>
      <xdr:row>39</xdr:row>
      <xdr:rowOff>43180</xdr:rowOff>
    </xdr:to>
    <xdr:cxnSp macro="">
      <xdr:nvCxnSpPr>
        <xdr:cNvPr id="723" name="直線コネクタ 722"/>
        <xdr:cNvCxnSpPr/>
      </xdr:nvCxnSpPr>
      <xdr:spPr>
        <a:xfrm>
          <a:off x="22072600" y="6729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24" name="直線コネクタ 72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116857</xdr:rowOff>
    </xdr:from>
    <xdr:ext cx="249299" cy="259045"/>
    <xdr:sp macro="" textlink="">
      <xdr:nvSpPr>
        <xdr:cNvPr id="725" name="諸支出金平均値テキスト"/>
        <xdr:cNvSpPr txBox="1"/>
      </xdr:nvSpPr>
      <xdr:spPr>
        <a:xfrm>
          <a:off x="22212300" y="663195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26" name="フローチャート : 判断 725"/>
        <xdr:cNvSpPr/>
      </xdr:nvSpPr>
      <xdr:spPr>
        <a:xfrm>
          <a:off x="22110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35</xdr:row>
      <xdr:rowOff>77470</xdr:rowOff>
    </xdr:from>
    <xdr:to>
      <xdr:col>31</xdr:col>
      <xdr:colOff>34925</xdr:colOff>
      <xdr:row>39</xdr:row>
      <xdr:rowOff>44450</xdr:rowOff>
    </xdr:to>
    <xdr:cxnSp macro="">
      <xdr:nvCxnSpPr>
        <xdr:cNvPr id="727" name="直線コネクタ 726"/>
        <xdr:cNvCxnSpPr/>
      </xdr:nvCxnSpPr>
      <xdr:spPr>
        <a:xfrm>
          <a:off x="20434300" y="6078220"/>
          <a:ext cx="889000" cy="652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6350</xdr:rowOff>
    </xdr:from>
    <xdr:to>
      <xdr:col>31</xdr:col>
      <xdr:colOff>85725</xdr:colOff>
      <xdr:row>38</xdr:row>
      <xdr:rowOff>107950</xdr:rowOff>
    </xdr:to>
    <xdr:sp macro="" textlink="">
      <xdr:nvSpPr>
        <xdr:cNvPr id="728" name="フローチャート : 判断 727"/>
        <xdr:cNvSpPr/>
      </xdr:nvSpPr>
      <xdr:spPr>
        <a:xfrm>
          <a:off x="21272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518742</xdr:colOff>
      <xdr:row>36</xdr:row>
      <xdr:rowOff>124477</xdr:rowOff>
    </xdr:from>
    <xdr:ext cx="378565" cy="259045"/>
    <xdr:sp macro="" textlink="">
      <xdr:nvSpPr>
        <xdr:cNvPr id="729" name="テキスト ボックス 728"/>
        <xdr:cNvSpPr txBox="1"/>
      </xdr:nvSpPr>
      <xdr:spPr>
        <a:xfrm>
          <a:off x="21121317" y="6296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28</xdr:col>
      <xdr:colOff>314325</xdr:colOff>
      <xdr:row>31</xdr:row>
      <xdr:rowOff>105410</xdr:rowOff>
    </xdr:from>
    <xdr:to>
      <xdr:col>29</xdr:col>
      <xdr:colOff>517525</xdr:colOff>
      <xdr:row>35</xdr:row>
      <xdr:rowOff>77470</xdr:rowOff>
    </xdr:to>
    <xdr:cxnSp macro="">
      <xdr:nvCxnSpPr>
        <xdr:cNvPr id="730" name="直線コネクタ 729"/>
        <xdr:cNvCxnSpPr/>
      </xdr:nvCxnSpPr>
      <xdr:spPr>
        <a:xfrm>
          <a:off x="19545300" y="5420360"/>
          <a:ext cx="889000" cy="65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31750</xdr:rowOff>
    </xdr:from>
    <xdr:to>
      <xdr:col>29</xdr:col>
      <xdr:colOff>568325</xdr:colOff>
      <xdr:row>38</xdr:row>
      <xdr:rowOff>133350</xdr:rowOff>
    </xdr:to>
    <xdr:sp macro="" textlink="">
      <xdr:nvSpPr>
        <xdr:cNvPr id="731" name="フローチャート : 判断 730"/>
        <xdr:cNvSpPr/>
      </xdr:nvSpPr>
      <xdr:spPr>
        <a:xfrm>
          <a:off x="20383500" y="654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124477</xdr:rowOff>
    </xdr:from>
    <xdr:ext cx="378565" cy="259045"/>
    <xdr:sp macro="" textlink="">
      <xdr:nvSpPr>
        <xdr:cNvPr id="732" name="テキスト ボックス 731"/>
        <xdr:cNvSpPr txBox="1"/>
      </xdr:nvSpPr>
      <xdr:spPr>
        <a:xfrm>
          <a:off x="20245017" y="6639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27</xdr:col>
      <xdr:colOff>111125</xdr:colOff>
      <xdr:row>31</xdr:row>
      <xdr:rowOff>105410</xdr:rowOff>
    </xdr:from>
    <xdr:to>
      <xdr:col>28</xdr:col>
      <xdr:colOff>314325</xdr:colOff>
      <xdr:row>39</xdr:row>
      <xdr:rowOff>39370</xdr:rowOff>
    </xdr:to>
    <xdr:cxnSp macro="">
      <xdr:nvCxnSpPr>
        <xdr:cNvPr id="733" name="直線コネクタ 732"/>
        <xdr:cNvCxnSpPr/>
      </xdr:nvCxnSpPr>
      <xdr:spPr>
        <a:xfrm flipV="1">
          <a:off x="18656300" y="5420360"/>
          <a:ext cx="889000" cy="130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92710</xdr:rowOff>
    </xdr:from>
    <xdr:to>
      <xdr:col>28</xdr:col>
      <xdr:colOff>365125</xdr:colOff>
      <xdr:row>38</xdr:row>
      <xdr:rowOff>22860</xdr:rowOff>
    </xdr:to>
    <xdr:sp macro="" textlink="">
      <xdr:nvSpPr>
        <xdr:cNvPr id="734" name="フローチャート : 判断 733"/>
        <xdr:cNvSpPr/>
      </xdr:nvSpPr>
      <xdr:spPr>
        <a:xfrm>
          <a:off x="19494500" y="6436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13987</xdr:rowOff>
    </xdr:from>
    <xdr:ext cx="378565" cy="259045"/>
    <xdr:sp macro="" textlink="">
      <xdr:nvSpPr>
        <xdr:cNvPr id="735" name="テキスト ボックス 734"/>
        <xdr:cNvSpPr txBox="1"/>
      </xdr:nvSpPr>
      <xdr:spPr>
        <a:xfrm>
          <a:off x="19356017" y="6529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192</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151130</xdr:rowOff>
    </xdr:from>
    <xdr:to>
      <xdr:col>27</xdr:col>
      <xdr:colOff>161925</xdr:colOff>
      <xdr:row>39</xdr:row>
      <xdr:rowOff>81280</xdr:rowOff>
    </xdr:to>
    <xdr:sp macro="" textlink="">
      <xdr:nvSpPr>
        <xdr:cNvPr id="736" name="フローチャート : 判断 735"/>
        <xdr:cNvSpPr/>
      </xdr:nvSpPr>
      <xdr:spPr>
        <a:xfrm>
          <a:off x="18605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97807</xdr:rowOff>
    </xdr:from>
    <xdr:ext cx="313932" cy="259045"/>
    <xdr:sp macro="" textlink="">
      <xdr:nvSpPr>
        <xdr:cNvPr id="737" name="テキスト ボックス 736"/>
        <xdr:cNvSpPr txBox="1"/>
      </xdr:nvSpPr>
      <xdr:spPr>
        <a:xfrm>
          <a:off x="18499333" y="6441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8" name="テキスト ボックス 73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9" name="テキスト ボックス 73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0" name="テキスト ボックス 73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1" name="テキスト ボックス 74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2" name="テキスト ボックス 74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43" name="円/楕円 74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39</xdr:row>
      <xdr:rowOff>72407</xdr:rowOff>
    </xdr:from>
    <xdr:ext cx="249299" cy="259045"/>
    <xdr:sp macro="" textlink="">
      <xdr:nvSpPr>
        <xdr:cNvPr id="744" name="諸支出金該当値テキスト"/>
        <xdr:cNvSpPr txBox="1"/>
      </xdr:nvSpPr>
      <xdr:spPr>
        <a:xfrm>
          <a:off x="22212300" y="6758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45" name="円/楕円 74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39</xdr:row>
      <xdr:rowOff>86377</xdr:rowOff>
    </xdr:from>
    <xdr:ext cx="249299" cy="259045"/>
    <xdr:sp macro="" textlink="">
      <xdr:nvSpPr>
        <xdr:cNvPr id="746" name="テキスト ボックス 745"/>
        <xdr:cNvSpPr txBox="1"/>
      </xdr:nvSpPr>
      <xdr:spPr>
        <a:xfrm>
          <a:off x="211859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35</xdr:row>
      <xdr:rowOff>26670</xdr:rowOff>
    </xdr:from>
    <xdr:to>
      <xdr:col>29</xdr:col>
      <xdr:colOff>568325</xdr:colOff>
      <xdr:row>35</xdr:row>
      <xdr:rowOff>128270</xdr:rowOff>
    </xdr:to>
    <xdr:sp macro="" textlink="">
      <xdr:nvSpPr>
        <xdr:cNvPr id="747" name="円/楕円 746"/>
        <xdr:cNvSpPr/>
      </xdr:nvSpPr>
      <xdr:spPr>
        <a:xfrm>
          <a:off x="203835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33</xdr:row>
      <xdr:rowOff>144797</xdr:rowOff>
    </xdr:from>
    <xdr:ext cx="378565" cy="259045"/>
    <xdr:sp macro="" textlink="">
      <xdr:nvSpPr>
        <xdr:cNvPr id="748" name="テキスト ボックス 747"/>
        <xdr:cNvSpPr txBox="1"/>
      </xdr:nvSpPr>
      <xdr:spPr>
        <a:xfrm>
          <a:off x="20245017" y="5802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514</a:t>
          </a:r>
          <a:endParaRPr kumimoji="1" lang="ja-JP" altLang="en-US" sz="1000" b="1">
            <a:solidFill>
              <a:srgbClr val="FF0000"/>
            </a:solidFill>
            <a:latin typeface="ＭＳ Ｐゴシック"/>
          </a:endParaRPr>
        </a:p>
      </xdr:txBody>
    </xdr:sp>
    <xdr:clientData/>
  </xdr:oneCellAnchor>
  <xdr:twoCellAnchor>
    <xdr:from>
      <xdr:col>28</xdr:col>
      <xdr:colOff>263525</xdr:colOff>
      <xdr:row>31</xdr:row>
      <xdr:rowOff>54610</xdr:rowOff>
    </xdr:from>
    <xdr:to>
      <xdr:col>28</xdr:col>
      <xdr:colOff>365125</xdr:colOff>
      <xdr:row>31</xdr:row>
      <xdr:rowOff>156210</xdr:rowOff>
    </xdr:to>
    <xdr:sp macro="" textlink="">
      <xdr:nvSpPr>
        <xdr:cNvPr id="749" name="円/楕円 748"/>
        <xdr:cNvSpPr/>
      </xdr:nvSpPr>
      <xdr:spPr>
        <a:xfrm>
          <a:off x="19494500" y="536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30</xdr:row>
      <xdr:rowOff>1287</xdr:rowOff>
    </xdr:from>
    <xdr:ext cx="469744" cy="259045"/>
    <xdr:sp macro="" textlink="">
      <xdr:nvSpPr>
        <xdr:cNvPr id="750" name="テキスト ボックス 749"/>
        <xdr:cNvSpPr txBox="1"/>
      </xdr:nvSpPr>
      <xdr:spPr>
        <a:xfrm>
          <a:off x="19310427" y="5144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1,032</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160020</xdr:rowOff>
    </xdr:from>
    <xdr:to>
      <xdr:col>27</xdr:col>
      <xdr:colOff>161925</xdr:colOff>
      <xdr:row>39</xdr:row>
      <xdr:rowOff>90170</xdr:rowOff>
    </xdr:to>
    <xdr:sp macro="" textlink="">
      <xdr:nvSpPr>
        <xdr:cNvPr id="751" name="円/楕円 750"/>
        <xdr:cNvSpPr/>
      </xdr:nvSpPr>
      <xdr:spPr>
        <a:xfrm>
          <a:off x="186055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81297</xdr:rowOff>
    </xdr:from>
    <xdr:ext cx="249299" cy="259045"/>
    <xdr:sp macro="" textlink="">
      <xdr:nvSpPr>
        <xdr:cNvPr id="752" name="テキスト ボックス 751"/>
        <xdr:cNvSpPr txBox="1"/>
      </xdr:nvSpPr>
      <xdr:spPr>
        <a:xfrm>
          <a:off x="18531649" y="6767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3" name="正方形/長方形 75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27</xdr:col>
      <xdr:colOff>250825</xdr:colOff>
      <xdr:row>45</xdr:row>
      <xdr:rowOff>57150</xdr:rowOff>
    </xdr:from>
    <xdr:to>
      <xdr:col>29</xdr:col>
      <xdr:colOff>403225</xdr:colOff>
      <xdr:row>46</xdr:row>
      <xdr:rowOff>139700</xdr:rowOff>
    </xdr:to>
    <xdr:sp macro="" textlink="">
      <xdr:nvSpPr>
        <xdr:cNvPr id="754" name="正方形/長方形 753"/>
        <xdr:cNvSpPr/>
      </xdr:nvSpPr>
      <xdr:spPr>
        <a:xfrm>
          <a:off x="18796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グループ内順位</a:t>
          </a:r>
        </a:p>
      </xdr:txBody>
    </xdr:sp>
    <xdr:clientData/>
  </xdr:twoCellAnchor>
  <xdr:twoCellAnchor>
    <xdr:from>
      <xdr:col>27</xdr:col>
      <xdr:colOff>250825</xdr:colOff>
      <xdr:row>46</xdr:row>
      <xdr:rowOff>88900</xdr:rowOff>
    </xdr:from>
    <xdr:to>
      <xdr:col>29</xdr:col>
      <xdr:colOff>403225</xdr:colOff>
      <xdr:row>48</xdr:row>
      <xdr:rowOff>0</xdr:rowOff>
    </xdr:to>
    <xdr:sp macro="" textlink="">
      <xdr:nvSpPr>
        <xdr:cNvPr id="755" name="正方形/長方形 754"/>
        <xdr:cNvSpPr/>
      </xdr:nvSpPr>
      <xdr:spPr>
        <a:xfrm>
          <a:off x="18796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a:t>
          </a:r>
          <a:endParaRPr kumimoji="1" lang="ja-JP" altLang="en-US" sz="1200" b="1" i="1">
            <a:solidFill>
              <a:srgbClr val="4080FF"/>
            </a:solidFill>
            <a:latin typeface="ＭＳ Ｐゴシック"/>
          </a:endParaRPr>
        </a:p>
      </xdr:txBody>
    </xdr:sp>
    <xdr:clientData/>
  </xdr:twoCellAnchor>
  <xdr:twoCellAnchor>
    <xdr:from>
      <xdr:col>29</xdr:col>
      <xdr:colOff>530225</xdr:colOff>
      <xdr:row>45</xdr:row>
      <xdr:rowOff>57150</xdr:rowOff>
    </xdr:from>
    <xdr:to>
      <xdr:col>31</xdr:col>
      <xdr:colOff>682625</xdr:colOff>
      <xdr:row>46</xdr:row>
      <xdr:rowOff>139700</xdr:rowOff>
    </xdr:to>
    <xdr:sp macro="" textlink="">
      <xdr:nvSpPr>
        <xdr:cNvPr id="756" name="正方形/長方形 755"/>
        <xdr:cNvSpPr/>
      </xdr:nvSpPr>
      <xdr:spPr>
        <a:xfrm>
          <a:off x="204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都道府県平均</a:t>
          </a:r>
        </a:p>
      </xdr:txBody>
    </xdr:sp>
    <xdr:clientData/>
  </xdr:twoCellAnchor>
  <xdr:twoCellAnchor>
    <xdr:from>
      <xdr:col>29</xdr:col>
      <xdr:colOff>530225</xdr:colOff>
      <xdr:row>46</xdr:row>
      <xdr:rowOff>88900</xdr:rowOff>
    </xdr:from>
    <xdr:to>
      <xdr:col>31</xdr:col>
      <xdr:colOff>682625</xdr:colOff>
      <xdr:row>48</xdr:row>
      <xdr:rowOff>0</xdr:rowOff>
    </xdr:to>
    <xdr:sp macro="" textlink="">
      <xdr:nvSpPr>
        <xdr:cNvPr id="757" name="正方形/長方形 756"/>
        <xdr:cNvSpPr/>
      </xdr:nvSpPr>
      <xdr:spPr>
        <a:xfrm>
          <a:off x="204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8" name="正方形/長方形 75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9" name="テキスト ボックス 75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0" name="直線コネクタ 75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61" name="直線コネクタ 76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62" name="テキスト ボックス 76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63" name="直線コネクタ 76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64" name="テキスト ボックス 76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6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66" name="直線コネクタ 76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6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68" name="直線コネクタ 76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6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70" name="直線コネクタ 76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71" name="直線コネクタ 77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7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73" name="フローチャート : 判断 77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74" name="直線コネクタ 77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75" name="フローチャート : 判断 77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55</xdr:row>
      <xdr:rowOff>10177</xdr:rowOff>
    </xdr:from>
    <xdr:ext cx="249299" cy="259045"/>
    <xdr:sp macro="" textlink="">
      <xdr:nvSpPr>
        <xdr:cNvPr id="776" name="テキスト ボックス 775"/>
        <xdr:cNvSpPr txBox="1"/>
      </xdr:nvSpPr>
      <xdr:spPr>
        <a:xfrm>
          <a:off x="211859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77" name="直線コネクタ 77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78" name="フローチャート : 判断 77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79" name="テキスト ボックス 778"/>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80" name="直線コネクタ 77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81" name="フローチャート : 判断 78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82" name="テキスト ボックス 781"/>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83" name="フローチャート : 判断 78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84" name="テキスト ボックス 783"/>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85" name="テキスト ボックス 78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86" name="テキスト ボックス 78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87" name="テキスト ボックス 78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88" name="テキスト ボックス 78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89" name="テキスト ボックス 78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90" name="円/楕円 78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79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792" name="円/楕円 79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583374</xdr:colOff>
      <xdr:row>53</xdr:row>
      <xdr:rowOff>35577</xdr:rowOff>
    </xdr:from>
    <xdr:ext cx="249299" cy="259045"/>
    <xdr:sp macro="" textlink="">
      <xdr:nvSpPr>
        <xdr:cNvPr id="793" name="テキスト ボックス 792"/>
        <xdr:cNvSpPr txBox="1"/>
      </xdr:nvSpPr>
      <xdr:spPr>
        <a:xfrm>
          <a:off x="211859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794" name="円/楕円 79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795" name="テキスト ボックス 794"/>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796" name="円/楕円 79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797" name="テキスト ボックス 796"/>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8" name="円/楕円 79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799" name="テキスト ボックス 798"/>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00" name="正方形/長方形 79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01" name="正方形/長方形 80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02" name="テキスト ボックス 80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主な構成項目である教育費は、増加傾向にある。これは、平成２６年度の高等学校等就学支援金の制度変更及び学年進行の影響等に加え、平成２６年度以降の予算編成において教育委員会の予算について重点的に配分したことによるものである。</a:t>
          </a:r>
          <a:endParaRPr kumimoji="1" lang="en-US" altLang="ja-JP" sz="1400">
            <a:latin typeface="ＭＳ Ｐゴシック"/>
          </a:endParaRPr>
        </a:p>
        <a:p>
          <a:r>
            <a:rPr kumimoji="1" lang="ja-JP" altLang="en-US" sz="1400">
              <a:latin typeface="ＭＳ Ｐゴシック"/>
            </a:rPr>
            <a:t>　また、民生費について、高齢化の進展に伴う医療や介護に係る社会保障関係費の増の影響により増加傾向にあり、平成２７年度は前年度に比べ住民一人当たり＋３，６３０円となっている。平成２３年度との比較で見ると住民一人当たり＋５，５６７円となっており、全項目の中でもっとも増加している。</a:t>
          </a:r>
          <a:endParaRPr kumimoji="1" lang="en-US" altLang="ja-JP" sz="1400">
            <a:latin typeface="ＭＳ Ｐゴシック"/>
          </a:endParaRPr>
        </a:p>
        <a:p>
          <a:r>
            <a:rPr kumimoji="1" lang="ja-JP" altLang="en-US" sz="1400">
              <a:latin typeface="ＭＳ Ｐゴシック"/>
            </a:rPr>
            <a:t>　なお、農林水産業費について、平成２７年度は住民一人当たり＋５，２５３円と大きく増加しているが、おかやまの森整備公社への長期貸付等に要する経費が計上されているためである。</a:t>
          </a: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400" b="1" i="0" u="none" strike="noStrike" baseline="0">
              <a:solidFill>
                <a:srgbClr val="000000"/>
              </a:solidFill>
              <a:latin typeface="ＭＳ ゴシック"/>
              <a:ea typeface="ＭＳ ゴシック"/>
            </a:rPr>
            <a:t>（</a:t>
          </a:r>
          <a:r>
            <a:rPr lang="en-US" altLang="ja-JP" sz="2400" b="1" i="0" u="none" strike="noStrike" baseline="0">
              <a:solidFill>
                <a:srgbClr val="000000"/>
              </a:solidFill>
              <a:latin typeface="ＭＳ ゴシック"/>
              <a:ea typeface="ＭＳ ゴシック"/>
            </a:rPr>
            <a:t>7</a:t>
          </a:r>
          <a:r>
            <a:rPr lang="ja-JP" altLang="en-US" sz="2400" b="1" i="0" u="none" strike="noStrike" baseline="0">
              <a:solidFill>
                <a:srgbClr val="000000"/>
              </a:solidFill>
              <a:latin typeface="ＭＳ ゴシック"/>
              <a:ea typeface="ＭＳ ゴシック"/>
            </a:rPr>
            <a:t>）実質収支比率等に係る経年分析（都道府県）</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a:t>
          </a:r>
        </a:p>
      </xdr:txBody>
    </xdr:sp>
    <xdr:clientData/>
  </xdr:twoCellAnchor>
  <xdr:twoCellAnchor>
    <xdr:from>
      <xdr:col>0</xdr:col>
      <xdr:colOff>514350</xdr:colOff>
      <xdr:row>4</xdr:row>
      <xdr:rowOff>0</xdr:rowOff>
    </xdr:from>
    <xdr:to>
      <xdr:col>3</xdr:col>
      <xdr:colOff>742950</xdr:colOff>
      <xdr:row>6</xdr:row>
      <xdr:rowOff>66675</xdr:rowOff>
    </xdr:to>
    <xdr:sp macro="" textlink="">
      <xdr:nvSpPr>
        <xdr:cNvPr id="13" name="テキスト ボックス 6"/>
        <xdr:cNvSpPr txBox="1">
          <a:spLocks noChangeArrowheads="1"/>
        </xdr:cNvSpPr>
      </xdr:nvSpPr>
      <xdr:spPr bwMode="auto">
        <a:xfrm>
          <a:off x="514350" y="838200"/>
          <a:ext cx="3086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504825</xdr:colOff>
      <xdr:row>45</xdr:row>
      <xdr:rowOff>352425</xdr:rowOff>
    </xdr:from>
    <xdr:to>
      <xdr:col>15</xdr:col>
      <xdr:colOff>561974</xdr:colOff>
      <xdr:row>48</xdr:row>
      <xdr:rowOff>600075</xdr:rowOff>
    </xdr:to>
    <xdr:sp macro="" textlink="" fLocksText="0">
      <xdr:nvSpPr>
        <xdr:cNvPr id="14" name="テキスト ボックス 13"/>
        <xdr:cNvSpPr txBox="1"/>
      </xdr:nvSpPr>
      <xdr:spPr>
        <a:xfrm>
          <a:off x="11163300" y="9944100"/>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mn-ea"/>
              <a:ea typeface="+mn-ea"/>
            </a:rPr>
            <a:t>　平成２４年度は、前年度に比べ実質収支が減少し、単年度収支がマイナスとなったこと、及び財政調整基金から取崩を行ったこと等により実質単年度収支がマイナスとなっている。</a:t>
          </a:r>
        </a:p>
        <a:p>
          <a:r>
            <a:rPr kumimoji="1" lang="ja-JP" altLang="en-US" sz="1000">
              <a:latin typeface="+mn-ea"/>
              <a:ea typeface="+mn-ea"/>
            </a:rPr>
            <a:t>　平成２５年度及び平成２６年度は、法人関係税が増収となったこと等により税収全体が増加したことを受けて、実質単年度収支はプラスとなっている。</a:t>
          </a:r>
          <a:endParaRPr kumimoji="1" lang="en-US" altLang="ja-JP" sz="1000">
            <a:latin typeface="+mn-ea"/>
            <a:ea typeface="+mn-ea"/>
          </a:endParaRPr>
        </a:p>
        <a:p>
          <a:r>
            <a:rPr kumimoji="1" lang="ja-JP" altLang="en-US" sz="1000">
              <a:latin typeface="+mn-ea"/>
              <a:ea typeface="+mn-ea"/>
            </a:rPr>
            <a:t>　</a:t>
          </a:r>
          <a:r>
            <a:rPr kumimoji="1" lang="ja-JP" altLang="ja-JP" sz="1000">
              <a:solidFill>
                <a:schemeClr val="dk1"/>
              </a:solidFill>
              <a:effectLst/>
              <a:latin typeface="+mn-ea"/>
              <a:ea typeface="+mn-ea"/>
              <a:cs typeface="+mn-cs"/>
            </a:rPr>
            <a:t>平成２</a:t>
          </a:r>
          <a:r>
            <a:rPr kumimoji="1" lang="ja-JP" altLang="en-US" sz="1000">
              <a:solidFill>
                <a:schemeClr val="dk1"/>
              </a:solidFill>
              <a:effectLst/>
              <a:latin typeface="+mn-ea"/>
              <a:ea typeface="+mn-ea"/>
              <a:cs typeface="+mn-cs"/>
            </a:rPr>
            <a:t>７</a:t>
          </a:r>
          <a:r>
            <a:rPr kumimoji="1" lang="ja-JP" altLang="ja-JP" sz="1000">
              <a:solidFill>
                <a:schemeClr val="dk1"/>
              </a:solidFill>
              <a:effectLst/>
              <a:latin typeface="+mn-ea"/>
              <a:ea typeface="+mn-ea"/>
              <a:cs typeface="+mn-cs"/>
            </a:rPr>
            <a:t>年度は、前年度に比べ実質収支が減少し、単年度収支がマイナスとなったこと、及び財政調整基金から取崩を行ったこと等により実質単年度収支がマイナスとなっている。</a:t>
          </a:r>
          <a:endParaRPr kumimoji="1" lang="en-US" altLang="ja-JP" sz="1000">
            <a:solidFill>
              <a:schemeClr val="dk1"/>
            </a:solidFill>
            <a:effectLst/>
            <a:latin typeface="+mn-ea"/>
            <a:ea typeface="+mn-ea"/>
            <a:cs typeface="+mn-cs"/>
          </a:endParaRPr>
        </a:p>
        <a:p>
          <a:r>
            <a:rPr kumimoji="1" lang="ja-JP" altLang="en-US" sz="1000">
              <a:latin typeface="+mn-ea"/>
              <a:ea typeface="+mn-ea"/>
            </a:rPr>
            <a:t>　財政調整基金残高は標準財政規模比５％を上回る水準で推移している。同基金は、後年度に見込まれる財政需要に備えている部分が多いため、突発的な財政需要に備える部分について、更なる積立を行うこととし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）連結実質赤字比率に係る赤字・黒字の構成分析（都道府県）</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t>岡山県</a:t>
          </a:r>
        </a:p>
      </xdr:txBody>
    </xdr:sp>
    <xdr:clientData/>
  </xdr:twoCellAnchor>
  <xdr:twoCellAnchor editAs="oneCell">
    <xdr:from>
      <xdr:col>1</xdr:col>
      <xdr:colOff>47625</xdr:colOff>
      <xdr:row>3</xdr:row>
      <xdr:rowOff>57150</xdr:rowOff>
    </xdr:from>
    <xdr:to>
      <xdr:col>4</xdr:col>
      <xdr:colOff>962025</xdr:colOff>
      <xdr:row>5</xdr:row>
      <xdr:rowOff>19050</xdr:rowOff>
    </xdr:to>
    <xdr:sp macro="" textlink="">
      <xdr:nvSpPr>
        <xdr:cNvPr id="9" name="テキスト ボックス 6"/>
        <xdr:cNvSpPr txBox="1">
          <a:spLocks noChangeArrowheads="1"/>
        </xdr:cNvSpPr>
      </xdr:nvSpPr>
      <xdr:spPr bwMode="auto">
        <a:xfrm>
          <a:off x="552450" y="685800"/>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628650</xdr:colOff>
      <xdr:row>32</xdr:row>
      <xdr:rowOff>314325</xdr:rowOff>
    </xdr:from>
    <xdr:to>
      <xdr:col>15</xdr:col>
      <xdr:colOff>866775</xdr:colOff>
      <xdr:row>42</xdr:row>
      <xdr:rowOff>238124</xdr:rowOff>
    </xdr:to>
    <xdr:sp macro="" textlink="" fLocksText="0">
      <xdr:nvSpPr>
        <xdr:cNvPr id="10" name="テキスト ボックス 9"/>
        <xdr:cNvSpPr txBox="1"/>
      </xdr:nvSpPr>
      <xdr:spPr>
        <a:xfrm>
          <a:off x="11515725" y="7210425"/>
          <a:ext cx="5953125" cy="4876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いずれの会計においても、実質赤字額、資金不足額は生じていない。引き続き持続可能な財政運営・健全経営に努める。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a:solidFill>
            <a:srgbClr val="000000"/>
          </a:solidFill>
          <a:miter lim="800000"/>
          <a:headEnd/>
          <a:tailEnd/>
        </a:ln>
      </xdr:spPr>
      <xdr:txBody>
        <a:bodyPr vertOverflow="clip" horzOverflow="clip" rtlCol="0" anchor="t"/>
        <a:lstStyle/>
        <a:p>
          <a:pPr algn="l"/>
          <a:endParaRPr kumimoji="1" lang="ja-JP" altLang="en-US" sz="1600" b="1">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14" customWidth="1"/>
    <col min="12" max="12" width="2.25" style="114" customWidth="1"/>
    <col min="13" max="17" width="2.375" style="114" customWidth="1"/>
    <col min="18" max="119" width="2.125" style="114" customWidth="1"/>
    <col min="120" max="16384" width="0" style="114" hidden="1"/>
  </cols>
  <sheetData>
    <row r="1" spans="1:119" ht="33" customHeight="1" x14ac:dyDescent="0.15">
      <c r="A1" s="112"/>
      <c r="B1" s="534" t="s">
        <v>59</v>
      </c>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113"/>
      <c r="DK1" s="113"/>
      <c r="DL1" s="113"/>
      <c r="DM1" s="113"/>
      <c r="DN1" s="113"/>
      <c r="DO1" s="113"/>
    </row>
    <row r="2" spans="1:119" ht="24.75" thickBot="1" x14ac:dyDescent="0.2">
      <c r="A2" s="112"/>
      <c r="B2" s="115" t="s">
        <v>60</v>
      </c>
      <c r="C2" s="116"/>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c r="BM2" s="112"/>
      <c r="BN2" s="112"/>
      <c r="BO2" s="112"/>
      <c r="BP2" s="112"/>
      <c r="BQ2" s="112"/>
      <c r="BR2" s="112"/>
      <c r="BS2" s="112"/>
      <c r="BT2" s="112"/>
      <c r="BU2" s="112"/>
      <c r="BV2" s="112"/>
      <c r="BW2" s="112"/>
      <c r="BX2" s="112"/>
      <c r="BY2" s="112"/>
      <c r="BZ2" s="112"/>
      <c r="CA2" s="112"/>
      <c r="CB2" s="112"/>
      <c r="CC2" s="112"/>
      <c r="CD2" s="112"/>
      <c r="CE2" s="112"/>
      <c r="CF2" s="112"/>
      <c r="CG2" s="112"/>
      <c r="CH2" s="112"/>
      <c r="CI2" s="112"/>
      <c r="CJ2" s="112"/>
      <c r="CK2" s="112"/>
      <c r="CL2" s="112"/>
      <c r="CM2" s="112"/>
      <c r="CN2" s="112"/>
      <c r="CO2" s="112"/>
      <c r="CP2" s="112"/>
      <c r="CQ2" s="112"/>
      <c r="CR2" s="112"/>
      <c r="CS2" s="112"/>
      <c r="CT2" s="112"/>
      <c r="CU2" s="112"/>
      <c r="CV2" s="112"/>
      <c r="CW2" s="112"/>
      <c r="CX2" s="112"/>
      <c r="CY2" s="112"/>
      <c r="CZ2" s="112"/>
      <c r="DA2" s="112"/>
      <c r="DB2" s="112"/>
      <c r="DC2" s="112"/>
      <c r="DD2" s="112"/>
      <c r="DE2" s="112"/>
      <c r="DF2" s="112"/>
      <c r="DG2" s="112"/>
      <c r="DH2" s="112"/>
      <c r="DI2" s="112"/>
      <c r="DJ2" s="112"/>
      <c r="DK2" s="112"/>
      <c r="DL2" s="112"/>
      <c r="DM2" s="112"/>
      <c r="DN2" s="112"/>
      <c r="DO2" s="112"/>
    </row>
    <row r="3" spans="1:119" ht="18.75" customHeight="1" thickBot="1" x14ac:dyDescent="0.2">
      <c r="A3" s="113"/>
      <c r="B3" s="535" t="s">
        <v>61</v>
      </c>
      <c r="C3" s="506"/>
      <c r="D3" s="507"/>
      <c r="E3" s="507"/>
      <c r="F3" s="507"/>
      <c r="G3" s="507"/>
      <c r="H3" s="507"/>
      <c r="I3" s="507"/>
      <c r="J3" s="507"/>
      <c r="K3" s="507"/>
      <c r="L3" s="507" t="s">
        <v>62</v>
      </c>
      <c r="M3" s="507"/>
      <c r="N3" s="507"/>
      <c r="O3" s="507"/>
      <c r="P3" s="507"/>
      <c r="Q3" s="507"/>
      <c r="R3" s="508"/>
      <c r="S3" s="508"/>
      <c r="T3" s="508"/>
      <c r="U3" s="508"/>
      <c r="V3" s="509"/>
      <c r="W3" s="537" t="s">
        <v>63</v>
      </c>
      <c r="X3" s="538"/>
      <c r="Y3" s="538"/>
      <c r="Z3" s="538"/>
      <c r="AA3" s="538"/>
      <c r="AB3" s="538"/>
      <c r="AC3" s="538"/>
      <c r="AD3" s="538"/>
      <c r="AE3" s="538"/>
      <c r="AF3" s="538"/>
      <c r="AG3" s="538"/>
      <c r="AH3" s="538"/>
      <c r="AI3" s="538"/>
      <c r="AJ3" s="538"/>
      <c r="AK3" s="538"/>
      <c r="AL3" s="538"/>
      <c r="AM3" s="538"/>
      <c r="AN3" s="538"/>
      <c r="AO3" s="538"/>
      <c r="AP3" s="538"/>
      <c r="AQ3" s="538"/>
      <c r="AR3" s="538"/>
      <c r="AS3" s="538"/>
      <c r="AT3" s="538"/>
      <c r="AU3" s="538"/>
      <c r="AV3" s="538"/>
      <c r="AW3" s="538"/>
      <c r="AX3" s="538"/>
      <c r="AY3" s="539"/>
      <c r="AZ3" s="403" t="s">
        <v>1</v>
      </c>
      <c r="BA3" s="404"/>
      <c r="BB3" s="404"/>
      <c r="BC3" s="404"/>
      <c r="BD3" s="404"/>
      <c r="BE3" s="404"/>
      <c r="BF3" s="404"/>
      <c r="BG3" s="404"/>
      <c r="BH3" s="404"/>
      <c r="BI3" s="404"/>
      <c r="BJ3" s="404"/>
      <c r="BK3" s="404"/>
      <c r="BL3" s="404"/>
      <c r="BM3" s="540"/>
      <c r="BN3" s="504" t="s">
        <v>64</v>
      </c>
      <c r="BO3" s="505"/>
      <c r="BP3" s="505"/>
      <c r="BQ3" s="505"/>
      <c r="BR3" s="505"/>
      <c r="BS3" s="505"/>
      <c r="BT3" s="505"/>
      <c r="BU3" s="541"/>
      <c r="BV3" s="504" t="s">
        <v>65</v>
      </c>
      <c r="BW3" s="505"/>
      <c r="BX3" s="505"/>
      <c r="BY3" s="505"/>
      <c r="BZ3" s="505"/>
      <c r="CA3" s="505"/>
      <c r="CB3" s="505"/>
      <c r="CC3" s="541"/>
      <c r="CD3" s="403" t="s">
        <v>1</v>
      </c>
      <c r="CE3" s="404"/>
      <c r="CF3" s="404"/>
      <c r="CG3" s="404"/>
      <c r="CH3" s="404"/>
      <c r="CI3" s="404"/>
      <c r="CJ3" s="404"/>
      <c r="CK3" s="404"/>
      <c r="CL3" s="404"/>
      <c r="CM3" s="404"/>
      <c r="CN3" s="404"/>
      <c r="CO3" s="404"/>
      <c r="CP3" s="404"/>
      <c r="CQ3" s="404"/>
      <c r="CR3" s="404"/>
      <c r="CS3" s="540"/>
      <c r="CT3" s="504" t="s">
        <v>66</v>
      </c>
      <c r="CU3" s="505"/>
      <c r="CV3" s="505"/>
      <c r="CW3" s="505"/>
      <c r="CX3" s="505"/>
      <c r="CY3" s="505"/>
      <c r="CZ3" s="505"/>
      <c r="DA3" s="541"/>
      <c r="DB3" s="504" t="s">
        <v>67</v>
      </c>
      <c r="DC3" s="505"/>
      <c r="DD3" s="505"/>
      <c r="DE3" s="505"/>
      <c r="DF3" s="505"/>
      <c r="DG3" s="505"/>
      <c r="DH3" s="505"/>
      <c r="DI3" s="541"/>
      <c r="DJ3" s="112"/>
      <c r="DK3" s="112"/>
      <c r="DL3" s="112"/>
      <c r="DM3" s="112"/>
      <c r="DN3" s="112"/>
      <c r="DO3" s="112"/>
    </row>
    <row r="4" spans="1:119" ht="18.75" customHeight="1" x14ac:dyDescent="0.15">
      <c r="A4" s="113"/>
      <c r="B4" s="536"/>
      <c r="C4" s="494"/>
      <c r="D4" s="510"/>
      <c r="E4" s="510"/>
      <c r="F4" s="510"/>
      <c r="G4" s="510"/>
      <c r="H4" s="510"/>
      <c r="I4" s="510"/>
      <c r="J4" s="510"/>
      <c r="K4" s="510"/>
      <c r="L4" s="510"/>
      <c r="M4" s="510"/>
      <c r="N4" s="510"/>
      <c r="O4" s="510"/>
      <c r="P4" s="510"/>
      <c r="Q4" s="510"/>
      <c r="R4" s="511"/>
      <c r="S4" s="511"/>
      <c r="T4" s="511"/>
      <c r="U4" s="511"/>
      <c r="V4" s="512"/>
      <c r="W4" s="456" t="s">
        <v>68</v>
      </c>
      <c r="X4" s="457"/>
      <c r="Y4" s="458"/>
      <c r="Z4" s="465" t="s">
        <v>1</v>
      </c>
      <c r="AA4" s="466"/>
      <c r="AB4" s="466"/>
      <c r="AC4" s="466"/>
      <c r="AD4" s="466"/>
      <c r="AE4" s="466"/>
      <c r="AF4" s="466"/>
      <c r="AG4" s="466"/>
      <c r="AH4" s="467"/>
      <c r="AI4" s="465" t="s">
        <v>69</v>
      </c>
      <c r="AJ4" s="515"/>
      <c r="AK4" s="515"/>
      <c r="AL4" s="515"/>
      <c r="AM4" s="515"/>
      <c r="AN4" s="515"/>
      <c r="AO4" s="515"/>
      <c r="AP4" s="516"/>
      <c r="AQ4" s="471" t="s">
        <v>70</v>
      </c>
      <c r="AR4" s="472"/>
      <c r="AS4" s="515"/>
      <c r="AT4" s="515"/>
      <c r="AU4" s="515"/>
      <c r="AV4" s="515"/>
      <c r="AW4" s="515"/>
      <c r="AX4" s="515"/>
      <c r="AY4" s="520"/>
      <c r="AZ4" s="377" t="s">
        <v>71</v>
      </c>
      <c r="BA4" s="378"/>
      <c r="BB4" s="378"/>
      <c r="BC4" s="378"/>
      <c r="BD4" s="378"/>
      <c r="BE4" s="378"/>
      <c r="BF4" s="378"/>
      <c r="BG4" s="378"/>
      <c r="BH4" s="378"/>
      <c r="BI4" s="378"/>
      <c r="BJ4" s="378"/>
      <c r="BK4" s="378"/>
      <c r="BL4" s="378"/>
      <c r="BM4" s="379"/>
      <c r="BN4" s="380">
        <v>732411009</v>
      </c>
      <c r="BO4" s="381"/>
      <c r="BP4" s="381"/>
      <c r="BQ4" s="381"/>
      <c r="BR4" s="381"/>
      <c r="BS4" s="381"/>
      <c r="BT4" s="381"/>
      <c r="BU4" s="382"/>
      <c r="BV4" s="380">
        <v>700907854</v>
      </c>
      <c r="BW4" s="381"/>
      <c r="BX4" s="381"/>
      <c r="BY4" s="381"/>
      <c r="BZ4" s="381"/>
      <c r="CA4" s="381"/>
      <c r="CB4" s="381"/>
      <c r="CC4" s="382"/>
      <c r="CD4" s="489" t="s">
        <v>72</v>
      </c>
      <c r="CE4" s="490"/>
      <c r="CF4" s="490"/>
      <c r="CG4" s="490"/>
      <c r="CH4" s="490"/>
      <c r="CI4" s="490"/>
      <c r="CJ4" s="490"/>
      <c r="CK4" s="490"/>
      <c r="CL4" s="490"/>
      <c r="CM4" s="490"/>
      <c r="CN4" s="490"/>
      <c r="CO4" s="490"/>
      <c r="CP4" s="490"/>
      <c r="CQ4" s="490"/>
      <c r="CR4" s="490"/>
      <c r="CS4" s="491"/>
      <c r="CT4" s="542">
        <v>0.4</v>
      </c>
      <c r="CU4" s="543"/>
      <c r="CV4" s="543"/>
      <c r="CW4" s="543"/>
      <c r="CX4" s="543"/>
      <c r="CY4" s="543"/>
      <c r="CZ4" s="543"/>
      <c r="DA4" s="544"/>
      <c r="DB4" s="542">
        <v>0.4</v>
      </c>
      <c r="DC4" s="543"/>
      <c r="DD4" s="543"/>
      <c r="DE4" s="543"/>
      <c r="DF4" s="543"/>
      <c r="DG4" s="543"/>
      <c r="DH4" s="543"/>
      <c r="DI4" s="544"/>
      <c r="DJ4" s="112"/>
      <c r="DK4" s="112"/>
      <c r="DL4" s="112"/>
      <c r="DM4" s="112"/>
      <c r="DN4" s="112"/>
      <c r="DO4" s="112"/>
    </row>
    <row r="5" spans="1:119" ht="18.75" customHeight="1" thickBot="1" x14ac:dyDescent="0.2">
      <c r="A5" s="113"/>
      <c r="B5" s="536"/>
      <c r="C5" s="494"/>
      <c r="D5" s="510"/>
      <c r="E5" s="510"/>
      <c r="F5" s="510"/>
      <c r="G5" s="510"/>
      <c r="H5" s="510"/>
      <c r="I5" s="510"/>
      <c r="J5" s="510"/>
      <c r="K5" s="510"/>
      <c r="L5" s="513"/>
      <c r="M5" s="513"/>
      <c r="N5" s="513"/>
      <c r="O5" s="513"/>
      <c r="P5" s="513"/>
      <c r="Q5" s="513"/>
      <c r="R5" s="468"/>
      <c r="S5" s="468"/>
      <c r="T5" s="468"/>
      <c r="U5" s="468"/>
      <c r="V5" s="514"/>
      <c r="W5" s="459"/>
      <c r="X5" s="460"/>
      <c r="Y5" s="461"/>
      <c r="Z5" s="468"/>
      <c r="AA5" s="469"/>
      <c r="AB5" s="469"/>
      <c r="AC5" s="469"/>
      <c r="AD5" s="469"/>
      <c r="AE5" s="469"/>
      <c r="AF5" s="469"/>
      <c r="AG5" s="469"/>
      <c r="AH5" s="470"/>
      <c r="AI5" s="517"/>
      <c r="AJ5" s="518"/>
      <c r="AK5" s="518"/>
      <c r="AL5" s="518"/>
      <c r="AM5" s="518"/>
      <c r="AN5" s="518"/>
      <c r="AO5" s="518"/>
      <c r="AP5" s="519"/>
      <c r="AQ5" s="517"/>
      <c r="AR5" s="518"/>
      <c r="AS5" s="518"/>
      <c r="AT5" s="518"/>
      <c r="AU5" s="518"/>
      <c r="AV5" s="518"/>
      <c r="AW5" s="518"/>
      <c r="AX5" s="518"/>
      <c r="AY5" s="521"/>
      <c r="AZ5" s="383" t="s">
        <v>73</v>
      </c>
      <c r="BA5" s="384"/>
      <c r="BB5" s="384"/>
      <c r="BC5" s="384"/>
      <c r="BD5" s="384"/>
      <c r="BE5" s="384"/>
      <c r="BF5" s="384"/>
      <c r="BG5" s="384"/>
      <c r="BH5" s="384"/>
      <c r="BI5" s="384"/>
      <c r="BJ5" s="384"/>
      <c r="BK5" s="384"/>
      <c r="BL5" s="384"/>
      <c r="BM5" s="385"/>
      <c r="BN5" s="386">
        <v>723217632</v>
      </c>
      <c r="BO5" s="387"/>
      <c r="BP5" s="387"/>
      <c r="BQ5" s="387"/>
      <c r="BR5" s="387"/>
      <c r="BS5" s="387"/>
      <c r="BT5" s="387"/>
      <c r="BU5" s="388"/>
      <c r="BV5" s="386">
        <v>690679484</v>
      </c>
      <c r="BW5" s="387"/>
      <c r="BX5" s="387"/>
      <c r="BY5" s="387"/>
      <c r="BZ5" s="387"/>
      <c r="CA5" s="387"/>
      <c r="CB5" s="387"/>
      <c r="CC5" s="388"/>
      <c r="CD5" s="433" t="s">
        <v>74</v>
      </c>
      <c r="CE5" s="434"/>
      <c r="CF5" s="434"/>
      <c r="CG5" s="434"/>
      <c r="CH5" s="434"/>
      <c r="CI5" s="434"/>
      <c r="CJ5" s="434"/>
      <c r="CK5" s="434"/>
      <c r="CL5" s="434"/>
      <c r="CM5" s="434"/>
      <c r="CN5" s="434"/>
      <c r="CO5" s="434"/>
      <c r="CP5" s="434"/>
      <c r="CQ5" s="434"/>
      <c r="CR5" s="434"/>
      <c r="CS5" s="435"/>
      <c r="CT5" s="365">
        <v>93.2</v>
      </c>
      <c r="CU5" s="366"/>
      <c r="CV5" s="366"/>
      <c r="CW5" s="366"/>
      <c r="CX5" s="366"/>
      <c r="CY5" s="366"/>
      <c r="CZ5" s="366"/>
      <c r="DA5" s="367"/>
      <c r="DB5" s="365">
        <v>92.7</v>
      </c>
      <c r="DC5" s="366"/>
      <c r="DD5" s="366"/>
      <c r="DE5" s="366"/>
      <c r="DF5" s="366"/>
      <c r="DG5" s="366"/>
      <c r="DH5" s="366"/>
      <c r="DI5" s="367"/>
      <c r="DJ5" s="112"/>
      <c r="DK5" s="112"/>
      <c r="DL5" s="112"/>
      <c r="DM5" s="112"/>
      <c r="DN5" s="112"/>
      <c r="DO5" s="112"/>
    </row>
    <row r="6" spans="1:119" ht="18.75" customHeight="1" x14ac:dyDescent="0.15">
      <c r="A6" s="113"/>
      <c r="B6" s="504" t="s">
        <v>75</v>
      </c>
      <c r="C6" s="505"/>
      <c r="D6" s="505"/>
      <c r="E6" s="505"/>
      <c r="F6" s="505"/>
      <c r="G6" s="505"/>
      <c r="H6" s="505"/>
      <c r="I6" s="505"/>
      <c r="J6" s="505"/>
      <c r="K6" s="506"/>
      <c r="L6" s="507" t="s">
        <v>76</v>
      </c>
      <c r="M6" s="507"/>
      <c r="N6" s="507"/>
      <c r="O6" s="507"/>
      <c r="P6" s="507"/>
      <c r="Q6" s="507"/>
      <c r="R6" s="508"/>
      <c r="S6" s="508"/>
      <c r="T6" s="508"/>
      <c r="U6" s="508"/>
      <c r="V6" s="509"/>
      <c r="W6" s="459"/>
      <c r="X6" s="460"/>
      <c r="Y6" s="461"/>
      <c r="Z6" s="486" t="s">
        <v>77</v>
      </c>
      <c r="AA6" s="487"/>
      <c r="AB6" s="487"/>
      <c r="AC6" s="487"/>
      <c r="AD6" s="487"/>
      <c r="AE6" s="487"/>
      <c r="AF6" s="487"/>
      <c r="AG6" s="487"/>
      <c r="AH6" s="488"/>
      <c r="AI6" s="411">
        <v>1</v>
      </c>
      <c r="AJ6" s="412"/>
      <c r="AK6" s="412"/>
      <c r="AL6" s="412"/>
      <c r="AM6" s="412"/>
      <c r="AN6" s="412"/>
      <c r="AO6" s="412"/>
      <c r="AP6" s="413"/>
      <c r="AQ6" s="411">
        <v>10320</v>
      </c>
      <c r="AR6" s="412"/>
      <c r="AS6" s="412"/>
      <c r="AT6" s="412"/>
      <c r="AU6" s="412"/>
      <c r="AV6" s="412"/>
      <c r="AW6" s="412"/>
      <c r="AX6" s="412"/>
      <c r="AY6" s="414"/>
      <c r="AZ6" s="383" t="s">
        <v>78</v>
      </c>
      <c r="BA6" s="384"/>
      <c r="BB6" s="384"/>
      <c r="BC6" s="384"/>
      <c r="BD6" s="384"/>
      <c r="BE6" s="384"/>
      <c r="BF6" s="384"/>
      <c r="BG6" s="384"/>
      <c r="BH6" s="384"/>
      <c r="BI6" s="384"/>
      <c r="BJ6" s="384"/>
      <c r="BK6" s="384"/>
      <c r="BL6" s="384"/>
      <c r="BM6" s="385"/>
      <c r="BN6" s="386">
        <v>9193377</v>
      </c>
      <c r="BO6" s="387"/>
      <c r="BP6" s="387"/>
      <c r="BQ6" s="387"/>
      <c r="BR6" s="387"/>
      <c r="BS6" s="387"/>
      <c r="BT6" s="387"/>
      <c r="BU6" s="388"/>
      <c r="BV6" s="386">
        <v>10228370</v>
      </c>
      <c r="BW6" s="387"/>
      <c r="BX6" s="387"/>
      <c r="BY6" s="387"/>
      <c r="BZ6" s="387"/>
      <c r="CA6" s="387"/>
      <c r="CB6" s="387"/>
      <c r="CC6" s="388"/>
      <c r="CD6" s="433" t="s">
        <v>79</v>
      </c>
      <c r="CE6" s="434"/>
      <c r="CF6" s="434"/>
      <c r="CG6" s="434"/>
      <c r="CH6" s="434"/>
      <c r="CI6" s="434"/>
      <c r="CJ6" s="434"/>
      <c r="CK6" s="434"/>
      <c r="CL6" s="434"/>
      <c r="CM6" s="434"/>
      <c r="CN6" s="434"/>
      <c r="CO6" s="434"/>
      <c r="CP6" s="434"/>
      <c r="CQ6" s="434"/>
      <c r="CR6" s="434"/>
      <c r="CS6" s="435"/>
      <c r="CT6" s="531">
        <v>104.3</v>
      </c>
      <c r="CU6" s="532"/>
      <c r="CV6" s="532"/>
      <c r="CW6" s="532"/>
      <c r="CX6" s="532"/>
      <c r="CY6" s="532"/>
      <c r="CZ6" s="532"/>
      <c r="DA6" s="533"/>
      <c r="DB6" s="531">
        <v>106.2</v>
      </c>
      <c r="DC6" s="532"/>
      <c r="DD6" s="532"/>
      <c r="DE6" s="532"/>
      <c r="DF6" s="532"/>
      <c r="DG6" s="532"/>
      <c r="DH6" s="532"/>
      <c r="DI6" s="533"/>
      <c r="DJ6" s="112"/>
      <c r="DK6" s="112"/>
      <c r="DL6" s="112"/>
      <c r="DM6" s="112"/>
      <c r="DN6" s="112"/>
      <c r="DO6" s="112"/>
    </row>
    <row r="7" spans="1:119" ht="18.75" customHeight="1" x14ac:dyDescent="0.15">
      <c r="A7" s="113"/>
      <c r="B7" s="493"/>
      <c r="C7" s="355"/>
      <c r="D7" s="355"/>
      <c r="E7" s="355"/>
      <c r="F7" s="355"/>
      <c r="G7" s="355"/>
      <c r="H7" s="355"/>
      <c r="I7" s="355"/>
      <c r="J7" s="355"/>
      <c r="K7" s="494"/>
      <c r="L7" s="510"/>
      <c r="M7" s="510"/>
      <c r="N7" s="510"/>
      <c r="O7" s="510"/>
      <c r="P7" s="510"/>
      <c r="Q7" s="510"/>
      <c r="R7" s="511"/>
      <c r="S7" s="511"/>
      <c r="T7" s="511"/>
      <c r="U7" s="511"/>
      <c r="V7" s="512"/>
      <c r="W7" s="459"/>
      <c r="X7" s="460"/>
      <c r="Y7" s="461"/>
      <c r="Z7" s="486" t="s">
        <v>80</v>
      </c>
      <c r="AA7" s="487"/>
      <c r="AB7" s="487"/>
      <c r="AC7" s="487"/>
      <c r="AD7" s="487"/>
      <c r="AE7" s="487"/>
      <c r="AF7" s="487"/>
      <c r="AG7" s="487"/>
      <c r="AH7" s="488"/>
      <c r="AI7" s="411">
        <v>2</v>
      </c>
      <c r="AJ7" s="412"/>
      <c r="AK7" s="412"/>
      <c r="AL7" s="412"/>
      <c r="AM7" s="412"/>
      <c r="AN7" s="412"/>
      <c r="AO7" s="412"/>
      <c r="AP7" s="413"/>
      <c r="AQ7" s="411">
        <v>9180</v>
      </c>
      <c r="AR7" s="412"/>
      <c r="AS7" s="412"/>
      <c r="AT7" s="412"/>
      <c r="AU7" s="412"/>
      <c r="AV7" s="412"/>
      <c r="AW7" s="412"/>
      <c r="AX7" s="412"/>
      <c r="AY7" s="414"/>
      <c r="AZ7" s="383" t="s">
        <v>81</v>
      </c>
      <c r="BA7" s="384"/>
      <c r="BB7" s="384"/>
      <c r="BC7" s="384"/>
      <c r="BD7" s="384"/>
      <c r="BE7" s="384"/>
      <c r="BF7" s="384"/>
      <c r="BG7" s="384"/>
      <c r="BH7" s="384"/>
      <c r="BI7" s="384"/>
      <c r="BJ7" s="384"/>
      <c r="BK7" s="384"/>
      <c r="BL7" s="384"/>
      <c r="BM7" s="385"/>
      <c r="BN7" s="386">
        <v>7574916</v>
      </c>
      <c r="BO7" s="387"/>
      <c r="BP7" s="387"/>
      <c r="BQ7" s="387"/>
      <c r="BR7" s="387"/>
      <c r="BS7" s="387"/>
      <c r="BT7" s="387"/>
      <c r="BU7" s="388"/>
      <c r="BV7" s="386">
        <v>8540273</v>
      </c>
      <c r="BW7" s="387"/>
      <c r="BX7" s="387"/>
      <c r="BY7" s="387"/>
      <c r="BZ7" s="387"/>
      <c r="CA7" s="387"/>
      <c r="CB7" s="387"/>
      <c r="CC7" s="388"/>
      <c r="CD7" s="433" t="s">
        <v>82</v>
      </c>
      <c r="CE7" s="434"/>
      <c r="CF7" s="434"/>
      <c r="CG7" s="434"/>
      <c r="CH7" s="434"/>
      <c r="CI7" s="434"/>
      <c r="CJ7" s="434"/>
      <c r="CK7" s="434"/>
      <c r="CL7" s="434"/>
      <c r="CM7" s="434"/>
      <c r="CN7" s="434"/>
      <c r="CO7" s="434"/>
      <c r="CP7" s="434"/>
      <c r="CQ7" s="434"/>
      <c r="CR7" s="434"/>
      <c r="CS7" s="435"/>
      <c r="CT7" s="386">
        <v>440116540</v>
      </c>
      <c r="CU7" s="387"/>
      <c r="CV7" s="387"/>
      <c r="CW7" s="387"/>
      <c r="CX7" s="387"/>
      <c r="CY7" s="387"/>
      <c r="CZ7" s="387"/>
      <c r="DA7" s="388"/>
      <c r="DB7" s="386">
        <v>427245102</v>
      </c>
      <c r="DC7" s="387"/>
      <c r="DD7" s="387"/>
      <c r="DE7" s="387"/>
      <c r="DF7" s="387"/>
      <c r="DG7" s="387"/>
      <c r="DH7" s="387"/>
      <c r="DI7" s="388"/>
      <c r="DJ7" s="112"/>
      <c r="DK7" s="112"/>
      <c r="DL7" s="112"/>
      <c r="DM7" s="112"/>
      <c r="DN7" s="112"/>
      <c r="DO7" s="112"/>
    </row>
    <row r="8" spans="1:119" ht="18.75" customHeight="1" thickBot="1" x14ac:dyDescent="0.2">
      <c r="A8" s="113"/>
      <c r="B8" s="495"/>
      <c r="C8" s="496"/>
      <c r="D8" s="496"/>
      <c r="E8" s="496"/>
      <c r="F8" s="496"/>
      <c r="G8" s="496"/>
      <c r="H8" s="496"/>
      <c r="I8" s="496"/>
      <c r="J8" s="496"/>
      <c r="K8" s="497"/>
      <c r="L8" s="513"/>
      <c r="M8" s="513"/>
      <c r="N8" s="513"/>
      <c r="O8" s="513"/>
      <c r="P8" s="513"/>
      <c r="Q8" s="513"/>
      <c r="R8" s="468"/>
      <c r="S8" s="468"/>
      <c r="T8" s="468"/>
      <c r="U8" s="468"/>
      <c r="V8" s="514"/>
      <c r="W8" s="459"/>
      <c r="X8" s="460"/>
      <c r="Y8" s="461"/>
      <c r="Z8" s="486" t="s">
        <v>83</v>
      </c>
      <c r="AA8" s="487"/>
      <c r="AB8" s="487"/>
      <c r="AC8" s="487"/>
      <c r="AD8" s="487"/>
      <c r="AE8" s="487"/>
      <c r="AF8" s="487"/>
      <c r="AG8" s="487"/>
      <c r="AH8" s="488"/>
      <c r="AI8" s="411">
        <v>1</v>
      </c>
      <c r="AJ8" s="412"/>
      <c r="AK8" s="412"/>
      <c r="AL8" s="412"/>
      <c r="AM8" s="412"/>
      <c r="AN8" s="412"/>
      <c r="AO8" s="412"/>
      <c r="AP8" s="413"/>
      <c r="AQ8" s="411">
        <v>8455</v>
      </c>
      <c r="AR8" s="412"/>
      <c r="AS8" s="412"/>
      <c r="AT8" s="412"/>
      <c r="AU8" s="412"/>
      <c r="AV8" s="412"/>
      <c r="AW8" s="412"/>
      <c r="AX8" s="412"/>
      <c r="AY8" s="414"/>
      <c r="AZ8" s="383" t="s">
        <v>84</v>
      </c>
      <c r="BA8" s="384"/>
      <c r="BB8" s="384"/>
      <c r="BC8" s="384"/>
      <c r="BD8" s="384"/>
      <c r="BE8" s="384"/>
      <c r="BF8" s="384"/>
      <c r="BG8" s="384"/>
      <c r="BH8" s="384"/>
      <c r="BI8" s="384"/>
      <c r="BJ8" s="384"/>
      <c r="BK8" s="384"/>
      <c r="BL8" s="384"/>
      <c r="BM8" s="385"/>
      <c r="BN8" s="386">
        <v>1618461</v>
      </c>
      <c r="BO8" s="387"/>
      <c r="BP8" s="387"/>
      <c r="BQ8" s="387"/>
      <c r="BR8" s="387"/>
      <c r="BS8" s="387"/>
      <c r="BT8" s="387"/>
      <c r="BU8" s="388"/>
      <c r="BV8" s="386">
        <v>1688097</v>
      </c>
      <c r="BW8" s="387"/>
      <c r="BX8" s="387"/>
      <c r="BY8" s="387"/>
      <c r="BZ8" s="387"/>
      <c r="CA8" s="387"/>
      <c r="CB8" s="387"/>
      <c r="CC8" s="388"/>
      <c r="CD8" s="433" t="s">
        <v>85</v>
      </c>
      <c r="CE8" s="434"/>
      <c r="CF8" s="434"/>
      <c r="CG8" s="434"/>
      <c r="CH8" s="434"/>
      <c r="CI8" s="434"/>
      <c r="CJ8" s="434"/>
      <c r="CK8" s="434"/>
      <c r="CL8" s="434"/>
      <c r="CM8" s="434"/>
      <c r="CN8" s="434"/>
      <c r="CO8" s="434"/>
      <c r="CP8" s="434"/>
      <c r="CQ8" s="434"/>
      <c r="CR8" s="434"/>
      <c r="CS8" s="435"/>
      <c r="CT8" s="528">
        <v>0.50095999999999996</v>
      </c>
      <c r="CU8" s="529"/>
      <c r="CV8" s="529"/>
      <c r="CW8" s="529"/>
      <c r="CX8" s="529"/>
      <c r="CY8" s="529"/>
      <c r="CZ8" s="529"/>
      <c r="DA8" s="530"/>
      <c r="DB8" s="528">
        <v>0.48432999999999998</v>
      </c>
      <c r="DC8" s="529"/>
      <c r="DD8" s="529"/>
      <c r="DE8" s="529"/>
      <c r="DF8" s="529"/>
      <c r="DG8" s="529"/>
      <c r="DH8" s="529"/>
      <c r="DI8" s="530"/>
      <c r="DJ8" s="112"/>
      <c r="DK8" s="112"/>
      <c r="DL8" s="112"/>
      <c r="DM8" s="112"/>
      <c r="DN8" s="112"/>
      <c r="DO8" s="112"/>
    </row>
    <row r="9" spans="1:119" ht="18.75" customHeight="1" thickBot="1" x14ac:dyDescent="0.2">
      <c r="A9" s="113"/>
      <c r="B9" s="492" t="s">
        <v>86</v>
      </c>
      <c r="C9" s="466"/>
      <c r="D9" s="466"/>
      <c r="E9" s="466"/>
      <c r="F9" s="466"/>
      <c r="G9" s="466"/>
      <c r="H9" s="466"/>
      <c r="I9" s="466"/>
      <c r="J9" s="466"/>
      <c r="K9" s="467"/>
      <c r="L9" s="498" t="s">
        <v>87</v>
      </c>
      <c r="M9" s="499"/>
      <c r="N9" s="499"/>
      <c r="O9" s="499"/>
      <c r="P9" s="499"/>
      <c r="Q9" s="500"/>
      <c r="R9" s="501">
        <v>1921525</v>
      </c>
      <c r="S9" s="502"/>
      <c r="T9" s="502"/>
      <c r="U9" s="502"/>
      <c r="V9" s="503"/>
      <c r="W9" s="459"/>
      <c r="X9" s="460"/>
      <c r="Y9" s="461"/>
      <c r="Z9" s="486" t="s">
        <v>88</v>
      </c>
      <c r="AA9" s="487"/>
      <c r="AB9" s="487"/>
      <c r="AC9" s="487"/>
      <c r="AD9" s="487"/>
      <c r="AE9" s="487"/>
      <c r="AF9" s="487"/>
      <c r="AG9" s="487"/>
      <c r="AH9" s="488"/>
      <c r="AI9" s="411">
        <v>1</v>
      </c>
      <c r="AJ9" s="412"/>
      <c r="AK9" s="412"/>
      <c r="AL9" s="412"/>
      <c r="AM9" s="412"/>
      <c r="AN9" s="412"/>
      <c r="AO9" s="412"/>
      <c r="AP9" s="413"/>
      <c r="AQ9" s="411">
        <v>10000</v>
      </c>
      <c r="AR9" s="412"/>
      <c r="AS9" s="412"/>
      <c r="AT9" s="412"/>
      <c r="AU9" s="412"/>
      <c r="AV9" s="412"/>
      <c r="AW9" s="412"/>
      <c r="AX9" s="412"/>
      <c r="AY9" s="414"/>
      <c r="AZ9" s="383" t="s">
        <v>89</v>
      </c>
      <c r="BA9" s="384"/>
      <c r="BB9" s="384"/>
      <c r="BC9" s="384"/>
      <c r="BD9" s="384"/>
      <c r="BE9" s="384"/>
      <c r="BF9" s="384"/>
      <c r="BG9" s="384"/>
      <c r="BH9" s="384"/>
      <c r="BI9" s="384"/>
      <c r="BJ9" s="384"/>
      <c r="BK9" s="384"/>
      <c r="BL9" s="384"/>
      <c r="BM9" s="385"/>
      <c r="BN9" s="386">
        <v>-69636</v>
      </c>
      <c r="BO9" s="387"/>
      <c r="BP9" s="387"/>
      <c r="BQ9" s="387"/>
      <c r="BR9" s="387"/>
      <c r="BS9" s="387"/>
      <c r="BT9" s="387"/>
      <c r="BU9" s="388"/>
      <c r="BV9" s="386">
        <v>48849</v>
      </c>
      <c r="BW9" s="387"/>
      <c r="BX9" s="387"/>
      <c r="BY9" s="387"/>
      <c r="BZ9" s="387"/>
      <c r="CA9" s="387"/>
      <c r="CB9" s="387"/>
      <c r="CC9" s="388"/>
      <c r="CD9" s="357" t="s">
        <v>90</v>
      </c>
      <c r="CE9" s="358"/>
      <c r="CF9" s="358"/>
      <c r="CG9" s="358"/>
      <c r="CH9" s="358"/>
      <c r="CI9" s="358"/>
      <c r="CJ9" s="358"/>
      <c r="CK9" s="358"/>
      <c r="CL9" s="358"/>
      <c r="CM9" s="358"/>
      <c r="CN9" s="358"/>
      <c r="CO9" s="358"/>
      <c r="CP9" s="358"/>
      <c r="CQ9" s="358"/>
      <c r="CR9" s="358"/>
      <c r="CS9" s="359"/>
      <c r="CT9" s="365">
        <v>19.5</v>
      </c>
      <c r="CU9" s="366"/>
      <c r="CV9" s="366"/>
      <c r="CW9" s="366"/>
      <c r="CX9" s="366"/>
      <c r="CY9" s="366"/>
      <c r="CZ9" s="366"/>
      <c r="DA9" s="367"/>
      <c r="DB9" s="365">
        <v>20</v>
      </c>
      <c r="DC9" s="366"/>
      <c r="DD9" s="366"/>
      <c r="DE9" s="366"/>
      <c r="DF9" s="366"/>
      <c r="DG9" s="366"/>
      <c r="DH9" s="366"/>
      <c r="DI9" s="367"/>
      <c r="DJ9" s="112"/>
      <c r="DK9" s="112"/>
      <c r="DL9" s="112"/>
      <c r="DM9" s="112"/>
      <c r="DN9" s="112"/>
      <c r="DO9" s="112"/>
    </row>
    <row r="10" spans="1:119" ht="18.75" customHeight="1" x14ac:dyDescent="0.15">
      <c r="A10" s="113"/>
      <c r="B10" s="493"/>
      <c r="C10" s="355"/>
      <c r="D10" s="355"/>
      <c r="E10" s="355"/>
      <c r="F10" s="355"/>
      <c r="G10" s="355"/>
      <c r="H10" s="355"/>
      <c r="I10" s="355"/>
      <c r="J10" s="355"/>
      <c r="K10" s="494"/>
      <c r="L10" s="408" t="s">
        <v>91</v>
      </c>
      <c r="M10" s="409"/>
      <c r="N10" s="409"/>
      <c r="O10" s="409"/>
      <c r="P10" s="409"/>
      <c r="Q10" s="410"/>
      <c r="R10" s="411">
        <v>1945276</v>
      </c>
      <c r="S10" s="412"/>
      <c r="T10" s="412"/>
      <c r="U10" s="412"/>
      <c r="V10" s="414"/>
      <c r="W10" s="459"/>
      <c r="X10" s="460"/>
      <c r="Y10" s="461"/>
      <c r="Z10" s="486" t="s">
        <v>92</v>
      </c>
      <c r="AA10" s="487"/>
      <c r="AB10" s="487"/>
      <c r="AC10" s="487"/>
      <c r="AD10" s="487"/>
      <c r="AE10" s="487"/>
      <c r="AF10" s="487"/>
      <c r="AG10" s="487"/>
      <c r="AH10" s="488"/>
      <c r="AI10" s="411">
        <v>1</v>
      </c>
      <c r="AJ10" s="412"/>
      <c r="AK10" s="412"/>
      <c r="AL10" s="412"/>
      <c r="AM10" s="412"/>
      <c r="AN10" s="412"/>
      <c r="AO10" s="412"/>
      <c r="AP10" s="413"/>
      <c r="AQ10" s="411">
        <v>9000</v>
      </c>
      <c r="AR10" s="412"/>
      <c r="AS10" s="412"/>
      <c r="AT10" s="412"/>
      <c r="AU10" s="412"/>
      <c r="AV10" s="412"/>
      <c r="AW10" s="412"/>
      <c r="AX10" s="412"/>
      <c r="AY10" s="414"/>
      <c r="AZ10" s="383" t="s">
        <v>93</v>
      </c>
      <c r="BA10" s="384"/>
      <c r="BB10" s="384"/>
      <c r="BC10" s="384"/>
      <c r="BD10" s="384"/>
      <c r="BE10" s="384"/>
      <c r="BF10" s="384"/>
      <c r="BG10" s="384"/>
      <c r="BH10" s="384"/>
      <c r="BI10" s="384"/>
      <c r="BJ10" s="384"/>
      <c r="BK10" s="384"/>
      <c r="BL10" s="384"/>
      <c r="BM10" s="385"/>
      <c r="BN10" s="386">
        <v>2023005</v>
      </c>
      <c r="BO10" s="387"/>
      <c r="BP10" s="387"/>
      <c r="BQ10" s="387"/>
      <c r="BR10" s="387"/>
      <c r="BS10" s="387"/>
      <c r="BT10" s="387"/>
      <c r="BU10" s="388"/>
      <c r="BV10" s="386">
        <v>6313299</v>
      </c>
      <c r="BW10" s="387"/>
      <c r="BX10" s="387"/>
      <c r="BY10" s="387"/>
      <c r="BZ10" s="387"/>
      <c r="CA10" s="387"/>
      <c r="CB10" s="387"/>
      <c r="CC10" s="388"/>
      <c r="CD10" s="489" t="s">
        <v>94</v>
      </c>
      <c r="CE10" s="490"/>
      <c r="CF10" s="490"/>
      <c r="CG10" s="490"/>
      <c r="CH10" s="490"/>
      <c r="CI10" s="490"/>
      <c r="CJ10" s="490"/>
      <c r="CK10" s="490"/>
      <c r="CL10" s="490"/>
      <c r="CM10" s="490"/>
      <c r="CN10" s="490"/>
      <c r="CO10" s="490"/>
      <c r="CP10" s="490"/>
      <c r="CQ10" s="490"/>
      <c r="CR10" s="490"/>
      <c r="CS10" s="491"/>
      <c r="CT10" s="117"/>
      <c r="CU10" s="118"/>
      <c r="CV10" s="118"/>
      <c r="CW10" s="118"/>
      <c r="CX10" s="118"/>
      <c r="CY10" s="118"/>
      <c r="CZ10" s="118"/>
      <c r="DA10" s="119"/>
      <c r="DB10" s="117"/>
      <c r="DC10" s="118"/>
      <c r="DD10" s="118"/>
      <c r="DE10" s="118"/>
      <c r="DF10" s="118"/>
      <c r="DG10" s="118"/>
      <c r="DH10" s="118"/>
      <c r="DI10" s="119"/>
      <c r="DJ10" s="112"/>
      <c r="DK10" s="112"/>
      <c r="DL10" s="112"/>
      <c r="DM10" s="112"/>
      <c r="DN10" s="112"/>
      <c r="DO10" s="112"/>
    </row>
    <row r="11" spans="1:119" ht="18.75" customHeight="1" thickBot="1" x14ac:dyDescent="0.2">
      <c r="A11" s="113"/>
      <c r="B11" s="495"/>
      <c r="C11" s="496"/>
      <c r="D11" s="496"/>
      <c r="E11" s="496"/>
      <c r="F11" s="496"/>
      <c r="G11" s="496"/>
      <c r="H11" s="496"/>
      <c r="I11" s="496"/>
      <c r="J11" s="496"/>
      <c r="K11" s="497"/>
      <c r="L11" s="522" t="s">
        <v>95</v>
      </c>
      <c r="M11" s="523"/>
      <c r="N11" s="523"/>
      <c r="O11" s="523"/>
      <c r="P11" s="523"/>
      <c r="Q11" s="524"/>
      <c r="R11" s="525" t="s">
        <v>96</v>
      </c>
      <c r="S11" s="526"/>
      <c r="T11" s="526"/>
      <c r="U11" s="526"/>
      <c r="V11" s="527"/>
      <c r="W11" s="462"/>
      <c r="X11" s="463"/>
      <c r="Y11" s="464"/>
      <c r="Z11" s="486" t="s">
        <v>97</v>
      </c>
      <c r="AA11" s="487"/>
      <c r="AB11" s="487"/>
      <c r="AC11" s="487"/>
      <c r="AD11" s="487"/>
      <c r="AE11" s="487"/>
      <c r="AF11" s="487"/>
      <c r="AG11" s="487"/>
      <c r="AH11" s="488"/>
      <c r="AI11" s="411">
        <v>53</v>
      </c>
      <c r="AJ11" s="412"/>
      <c r="AK11" s="412"/>
      <c r="AL11" s="412"/>
      <c r="AM11" s="412"/>
      <c r="AN11" s="412"/>
      <c r="AO11" s="412"/>
      <c r="AP11" s="413"/>
      <c r="AQ11" s="411">
        <v>8400</v>
      </c>
      <c r="AR11" s="412"/>
      <c r="AS11" s="412"/>
      <c r="AT11" s="412"/>
      <c r="AU11" s="412"/>
      <c r="AV11" s="412"/>
      <c r="AW11" s="412"/>
      <c r="AX11" s="412"/>
      <c r="AY11" s="414"/>
      <c r="AZ11" s="383" t="s">
        <v>98</v>
      </c>
      <c r="BA11" s="384"/>
      <c r="BB11" s="384"/>
      <c r="BC11" s="384"/>
      <c r="BD11" s="384"/>
      <c r="BE11" s="384"/>
      <c r="BF11" s="384"/>
      <c r="BG11" s="384"/>
      <c r="BH11" s="384"/>
      <c r="BI11" s="384"/>
      <c r="BJ11" s="384"/>
      <c r="BK11" s="384"/>
      <c r="BL11" s="384"/>
      <c r="BM11" s="385"/>
      <c r="BN11" s="386" t="s">
        <v>99</v>
      </c>
      <c r="BO11" s="387"/>
      <c r="BP11" s="387"/>
      <c r="BQ11" s="387"/>
      <c r="BR11" s="387"/>
      <c r="BS11" s="387"/>
      <c r="BT11" s="387"/>
      <c r="BU11" s="388"/>
      <c r="BV11" s="386" t="s">
        <v>99</v>
      </c>
      <c r="BW11" s="387"/>
      <c r="BX11" s="387"/>
      <c r="BY11" s="387"/>
      <c r="BZ11" s="387"/>
      <c r="CA11" s="387"/>
      <c r="CB11" s="387"/>
      <c r="CC11" s="388"/>
      <c r="CD11" s="433" t="s">
        <v>100</v>
      </c>
      <c r="CE11" s="434"/>
      <c r="CF11" s="434"/>
      <c r="CG11" s="434"/>
      <c r="CH11" s="434"/>
      <c r="CI11" s="434"/>
      <c r="CJ11" s="434"/>
      <c r="CK11" s="434"/>
      <c r="CL11" s="434"/>
      <c r="CM11" s="434"/>
      <c r="CN11" s="434"/>
      <c r="CO11" s="434"/>
      <c r="CP11" s="434"/>
      <c r="CQ11" s="434"/>
      <c r="CR11" s="434"/>
      <c r="CS11" s="435"/>
      <c r="CT11" s="436" t="s">
        <v>101</v>
      </c>
      <c r="CU11" s="437"/>
      <c r="CV11" s="437"/>
      <c r="CW11" s="437"/>
      <c r="CX11" s="437"/>
      <c r="CY11" s="437"/>
      <c r="CZ11" s="437"/>
      <c r="DA11" s="438"/>
      <c r="DB11" s="436" t="s">
        <v>101</v>
      </c>
      <c r="DC11" s="437"/>
      <c r="DD11" s="437"/>
      <c r="DE11" s="437"/>
      <c r="DF11" s="437"/>
      <c r="DG11" s="437"/>
      <c r="DH11" s="437"/>
      <c r="DI11" s="438"/>
      <c r="DJ11" s="112"/>
      <c r="DK11" s="112"/>
      <c r="DL11" s="112"/>
      <c r="DM11" s="112"/>
      <c r="DN11" s="112"/>
      <c r="DO11" s="112"/>
    </row>
    <row r="12" spans="1:119" ht="18.75" customHeight="1" x14ac:dyDescent="0.15">
      <c r="A12" s="113"/>
      <c r="B12" s="441" t="s">
        <v>102</v>
      </c>
      <c r="C12" s="442"/>
      <c r="D12" s="442"/>
      <c r="E12" s="442"/>
      <c r="F12" s="442"/>
      <c r="G12" s="442"/>
      <c r="H12" s="442"/>
      <c r="I12" s="442"/>
      <c r="J12" s="442"/>
      <c r="K12" s="443"/>
      <c r="L12" s="450" t="s">
        <v>103</v>
      </c>
      <c r="M12" s="451"/>
      <c r="N12" s="451"/>
      <c r="O12" s="451"/>
      <c r="P12" s="451"/>
      <c r="Q12" s="452"/>
      <c r="R12" s="453">
        <v>1933781</v>
      </c>
      <c r="S12" s="454"/>
      <c r="T12" s="454"/>
      <c r="U12" s="454"/>
      <c r="V12" s="455"/>
      <c r="W12" s="456" t="s">
        <v>104</v>
      </c>
      <c r="X12" s="457"/>
      <c r="Y12" s="458"/>
      <c r="Z12" s="465" t="s">
        <v>1</v>
      </c>
      <c r="AA12" s="466"/>
      <c r="AB12" s="466"/>
      <c r="AC12" s="466"/>
      <c r="AD12" s="466"/>
      <c r="AE12" s="466"/>
      <c r="AF12" s="466"/>
      <c r="AG12" s="466"/>
      <c r="AH12" s="467"/>
      <c r="AI12" s="471" t="s">
        <v>105</v>
      </c>
      <c r="AJ12" s="466"/>
      <c r="AK12" s="466"/>
      <c r="AL12" s="466"/>
      <c r="AM12" s="467"/>
      <c r="AN12" s="471" t="s">
        <v>106</v>
      </c>
      <c r="AO12" s="472"/>
      <c r="AP12" s="472"/>
      <c r="AQ12" s="472"/>
      <c r="AR12" s="472"/>
      <c r="AS12" s="473"/>
      <c r="AT12" s="480" t="s">
        <v>107</v>
      </c>
      <c r="AU12" s="481"/>
      <c r="AV12" s="481"/>
      <c r="AW12" s="481"/>
      <c r="AX12" s="481"/>
      <c r="AY12" s="482"/>
      <c r="AZ12" s="383" t="s">
        <v>108</v>
      </c>
      <c r="BA12" s="384"/>
      <c r="BB12" s="384"/>
      <c r="BC12" s="384"/>
      <c r="BD12" s="384"/>
      <c r="BE12" s="384"/>
      <c r="BF12" s="384"/>
      <c r="BG12" s="384"/>
      <c r="BH12" s="384"/>
      <c r="BI12" s="384"/>
      <c r="BJ12" s="384"/>
      <c r="BK12" s="384"/>
      <c r="BL12" s="384"/>
      <c r="BM12" s="385"/>
      <c r="BN12" s="386">
        <v>4479024</v>
      </c>
      <c r="BO12" s="387"/>
      <c r="BP12" s="387"/>
      <c r="BQ12" s="387"/>
      <c r="BR12" s="387"/>
      <c r="BS12" s="387"/>
      <c r="BT12" s="387"/>
      <c r="BU12" s="388"/>
      <c r="BV12" s="386">
        <v>1510161</v>
      </c>
      <c r="BW12" s="387"/>
      <c r="BX12" s="387"/>
      <c r="BY12" s="387"/>
      <c r="BZ12" s="387"/>
      <c r="CA12" s="387"/>
      <c r="CB12" s="387"/>
      <c r="CC12" s="388"/>
      <c r="CD12" s="433" t="s">
        <v>109</v>
      </c>
      <c r="CE12" s="434"/>
      <c r="CF12" s="434"/>
      <c r="CG12" s="434"/>
      <c r="CH12" s="434"/>
      <c r="CI12" s="434"/>
      <c r="CJ12" s="434"/>
      <c r="CK12" s="434"/>
      <c r="CL12" s="434"/>
      <c r="CM12" s="434"/>
      <c r="CN12" s="434"/>
      <c r="CO12" s="434"/>
      <c r="CP12" s="434"/>
      <c r="CQ12" s="434"/>
      <c r="CR12" s="434"/>
      <c r="CS12" s="435"/>
      <c r="CT12" s="436" t="s">
        <v>110</v>
      </c>
      <c r="CU12" s="437"/>
      <c r="CV12" s="437"/>
      <c r="CW12" s="437"/>
      <c r="CX12" s="437"/>
      <c r="CY12" s="437"/>
      <c r="CZ12" s="437"/>
      <c r="DA12" s="438"/>
      <c r="DB12" s="436" t="s">
        <v>110</v>
      </c>
      <c r="DC12" s="437"/>
      <c r="DD12" s="437"/>
      <c r="DE12" s="437"/>
      <c r="DF12" s="437"/>
      <c r="DG12" s="437"/>
      <c r="DH12" s="437"/>
      <c r="DI12" s="438"/>
      <c r="DJ12" s="112"/>
      <c r="DK12" s="112"/>
      <c r="DL12" s="112"/>
      <c r="DM12" s="112"/>
      <c r="DN12" s="112"/>
      <c r="DO12" s="112"/>
    </row>
    <row r="13" spans="1:119" ht="18.75" customHeight="1" thickBot="1" x14ac:dyDescent="0.2">
      <c r="A13" s="113"/>
      <c r="B13" s="444"/>
      <c r="C13" s="445"/>
      <c r="D13" s="445"/>
      <c r="E13" s="445"/>
      <c r="F13" s="445"/>
      <c r="G13" s="445"/>
      <c r="H13" s="445"/>
      <c r="I13" s="445"/>
      <c r="J13" s="445"/>
      <c r="K13" s="446"/>
      <c r="L13" s="120"/>
      <c r="M13" s="427" t="s">
        <v>111</v>
      </c>
      <c r="N13" s="428"/>
      <c r="O13" s="428"/>
      <c r="P13" s="428"/>
      <c r="Q13" s="429"/>
      <c r="R13" s="477">
        <v>1911633</v>
      </c>
      <c r="S13" s="478"/>
      <c r="T13" s="478"/>
      <c r="U13" s="478"/>
      <c r="V13" s="479"/>
      <c r="W13" s="459"/>
      <c r="X13" s="460"/>
      <c r="Y13" s="461"/>
      <c r="Z13" s="468"/>
      <c r="AA13" s="469"/>
      <c r="AB13" s="469"/>
      <c r="AC13" s="469"/>
      <c r="AD13" s="469"/>
      <c r="AE13" s="469"/>
      <c r="AF13" s="469"/>
      <c r="AG13" s="469"/>
      <c r="AH13" s="470"/>
      <c r="AI13" s="468"/>
      <c r="AJ13" s="469"/>
      <c r="AK13" s="469"/>
      <c r="AL13" s="469"/>
      <c r="AM13" s="470"/>
      <c r="AN13" s="474"/>
      <c r="AO13" s="475"/>
      <c r="AP13" s="475"/>
      <c r="AQ13" s="475"/>
      <c r="AR13" s="475"/>
      <c r="AS13" s="476"/>
      <c r="AT13" s="483"/>
      <c r="AU13" s="484"/>
      <c r="AV13" s="484"/>
      <c r="AW13" s="484"/>
      <c r="AX13" s="484"/>
      <c r="AY13" s="485"/>
      <c r="AZ13" s="394" t="s">
        <v>112</v>
      </c>
      <c r="BA13" s="395"/>
      <c r="BB13" s="395"/>
      <c r="BC13" s="395"/>
      <c r="BD13" s="395"/>
      <c r="BE13" s="395"/>
      <c r="BF13" s="395"/>
      <c r="BG13" s="395"/>
      <c r="BH13" s="395"/>
      <c r="BI13" s="395"/>
      <c r="BJ13" s="395"/>
      <c r="BK13" s="395"/>
      <c r="BL13" s="395"/>
      <c r="BM13" s="396"/>
      <c r="BN13" s="386">
        <v>-2525655</v>
      </c>
      <c r="BO13" s="387"/>
      <c r="BP13" s="387"/>
      <c r="BQ13" s="387"/>
      <c r="BR13" s="387"/>
      <c r="BS13" s="387"/>
      <c r="BT13" s="387"/>
      <c r="BU13" s="388"/>
      <c r="BV13" s="386">
        <v>4851987</v>
      </c>
      <c r="BW13" s="387"/>
      <c r="BX13" s="387"/>
      <c r="BY13" s="387"/>
      <c r="BZ13" s="387"/>
      <c r="CA13" s="387"/>
      <c r="CB13" s="387"/>
      <c r="CC13" s="388"/>
      <c r="CD13" s="433" t="s">
        <v>113</v>
      </c>
      <c r="CE13" s="434"/>
      <c r="CF13" s="434"/>
      <c r="CG13" s="434"/>
      <c r="CH13" s="434"/>
      <c r="CI13" s="434"/>
      <c r="CJ13" s="434"/>
      <c r="CK13" s="434"/>
      <c r="CL13" s="434"/>
      <c r="CM13" s="434"/>
      <c r="CN13" s="434"/>
      <c r="CO13" s="434"/>
      <c r="CP13" s="434"/>
      <c r="CQ13" s="434"/>
      <c r="CR13" s="434"/>
      <c r="CS13" s="435"/>
      <c r="CT13" s="365">
        <v>12.1</v>
      </c>
      <c r="CU13" s="366"/>
      <c r="CV13" s="366"/>
      <c r="CW13" s="366"/>
      <c r="CX13" s="366"/>
      <c r="CY13" s="366"/>
      <c r="CZ13" s="366"/>
      <c r="DA13" s="367"/>
      <c r="DB13" s="365">
        <v>12.8</v>
      </c>
      <c r="DC13" s="366"/>
      <c r="DD13" s="366"/>
      <c r="DE13" s="366"/>
      <c r="DF13" s="366"/>
      <c r="DG13" s="366"/>
      <c r="DH13" s="366"/>
      <c r="DI13" s="367"/>
      <c r="DJ13" s="112"/>
      <c r="DK13" s="112"/>
      <c r="DL13" s="112"/>
      <c r="DM13" s="112"/>
      <c r="DN13" s="112"/>
      <c r="DO13" s="112"/>
    </row>
    <row r="14" spans="1:119" ht="18.75" customHeight="1" thickBot="1" x14ac:dyDescent="0.2">
      <c r="A14" s="113"/>
      <c r="B14" s="444"/>
      <c r="C14" s="445"/>
      <c r="D14" s="445"/>
      <c r="E14" s="445"/>
      <c r="F14" s="445"/>
      <c r="G14" s="445"/>
      <c r="H14" s="445"/>
      <c r="I14" s="445"/>
      <c r="J14" s="445"/>
      <c r="K14" s="446"/>
      <c r="L14" s="421" t="s">
        <v>114</v>
      </c>
      <c r="M14" s="439"/>
      <c r="N14" s="439"/>
      <c r="O14" s="439"/>
      <c r="P14" s="439"/>
      <c r="Q14" s="440"/>
      <c r="R14" s="430">
        <v>1939722</v>
      </c>
      <c r="S14" s="431"/>
      <c r="T14" s="431"/>
      <c r="U14" s="431"/>
      <c r="V14" s="432"/>
      <c r="W14" s="459"/>
      <c r="X14" s="460"/>
      <c r="Y14" s="461"/>
      <c r="Z14" s="408" t="s">
        <v>115</v>
      </c>
      <c r="AA14" s="409"/>
      <c r="AB14" s="409"/>
      <c r="AC14" s="409"/>
      <c r="AD14" s="409"/>
      <c r="AE14" s="409"/>
      <c r="AF14" s="409"/>
      <c r="AG14" s="409"/>
      <c r="AH14" s="410"/>
      <c r="AI14" s="411">
        <v>5480</v>
      </c>
      <c r="AJ14" s="412"/>
      <c r="AK14" s="412"/>
      <c r="AL14" s="412"/>
      <c r="AM14" s="413"/>
      <c r="AN14" s="411">
        <v>18604600</v>
      </c>
      <c r="AO14" s="412"/>
      <c r="AP14" s="412"/>
      <c r="AQ14" s="412"/>
      <c r="AR14" s="412"/>
      <c r="AS14" s="413"/>
      <c r="AT14" s="411">
        <v>3395</v>
      </c>
      <c r="AU14" s="412"/>
      <c r="AV14" s="412"/>
      <c r="AW14" s="412"/>
      <c r="AX14" s="412"/>
      <c r="AY14" s="414"/>
      <c r="AZ14" s="377" t="s">
        <v>116</v>
      </c>
      <c r="BA14" s="378"/>
      <c r="BB14" s="378"/>
      <c r="BC14" s="378"/>
      <c r="BD14" s="378"/>
      <c r="BE14" s="378"/>
      <c r="BF14" s="378"/>
      <c r="BG14" s="378"/>
      <c r="BH14" s="378"/>
      <c r="BI14" s="378"/>
      <c r="BJ14" s="378"/>
      <c r="BK14" s="378"/>
      <c r="BL14" s="378"/>
      <c r="BM14" s="379"/>
      <c r="BN14" s="380">
        <v>183673909</v>
      </c>
      <c r="BO14" s="381"/>
      <c r="BP14" s="381"/>
      <c r="BQ14" s="381"/>
      <c r="BR14" s="381"/>
      <c r="BS14" s="381"/>
      <c r="BT14" s="381"/>
      <c r="BU14" s="382"/>
      <c r="BV14" s="380">
        <v>163140394</v>
      </c>
      <c r="BW14" s="381"/>
      <c r="BX14" s="381"/>
      <c r="BY14" s="381"/>
      <c r="BZ14" s="381"/>
      <c r="CA14" s="381"/>
      <c r="CB14" s="381"/>
      <c r="CC14" s="382"/>
      <c r="CD14" s="357" t="s">
        <v>117</v>
      </c>
      <c r="CE14" s="358"/>
      <c r="CF14" s="358"/>
      <c r="CG14" s="358"/>
      <c r="CH14" s="358"/>
      <c r="CI14" s="358"/>
      <c r="CJ14" s="358"/>
      <c r="CK14" s="358"/>
      <c r="CL14" s="358"/>
      <c r="CM14" s="358"/>
      <c r="CN14" s="358"/>
      <c r="CO14" s="358"/>
      <c r="CP14" s="358"/>
      <c r="CQ14" s="358"/>
      <c r="CR14" s="358"/>
      <c r="CS14" s="359"/>
      <c r="CT14" s="391">
        <v>197.5</v>
      </c>
      <c r="CU14" s="392"/>
      <c r="CV14" s="392"/>
      <c r="CW14" s="392"/>
      <c r="CX14" s="392"/>
      <c r="CY14" s="392"/>
      <c r="CZ14" s="392"/>
      <c r="DA14" s="393"/>
      <c r="DB14" s="391">
        <v>203</v>
      </c>
      <c r="DC14" s="392"/>
      <c r="DD14" s="392"/>
      <c r="DE14" s="392"/>
      <c r="DF14" s="392"/>
      <c r="DG14" s="392"/>
      <c r="DH14" s="392"/>
      <c r="DI14" s="393"/>
      <c r="DJ14" s="112"/>
      <c r="DK14" s="112"/>
      <c r="DL14" s="112"/>
      <c r="DM14" s="112"/>
      <c r="DN14" s="112"/>
      <c r="DO14" s="112"/>
    </row>
    <row r="15" spans="1:119" ht="18.75" customHeight="1" x14ac:dyDescent="0.15">
      <c r="A15" s="113"/>
      <c r="B15" s="444"/>
      <c r="C15" s="445"/>
      <c r="D15" s="445"/>
      <c r="E15" s="445"/>
      <c r="F15" s="445"/>
      <c r="G15" s="445"/>
      <c r="H15" s="445"/>
      <c r="I15" s="445"/>
      <c r="J15" s="445"/>
      <c r="K15" s="446"/>
      <c r="L15" s="120"/>
      <c r="M15" s="427" t="s">
        <v>111</v>
      </c>
      <c r="N15" s="428"/>
      <c r="O15" s="428"/>
      <c r="P15" s="428"/>
      <c r="Q15" s="429"/>
      <c r="R15" s="430">
        <v>1918637</v>
      </c>
      <c r="S15" s="431"/>
      <c r="T15" s="431"/>
      <c r="U15" s="431"/>
      <c r="V15" s="432"/>
      <c r="W15" s="459"/>
      <c r="X15" s="460"/>
      <c r="Y15" s="461"/>
      <c r="Z15" s="408" t="s">
        <v>118</v>
      </c>
      <c r="AA15" s="409"/>
      <c r="AB15" s="409"/>
      <c r="AC15" s="409"/>
      <c r="AD15" s="409"/>
      <c r="AE15" s="409"/>
      <c r="AF15" s="409"/>
      <c r="AG15" s="409"/>
      <c r="AH15" s="410"/>
      <c r="AI15" s="411" t="s">
        <v>110</v>
      </c>
      <c r="AJ15" s="412"/>
      <c r="AK15" s="412"/>
      <c r="AL15" s="412"/>
      <c r="AM15" s="413"/>
      <c r="AN15" s="411" t="s">
        <v>110</v>
      </c>
      <c r="AO15" s="412"/>
      <c r="AP15" s="412"/>
      <c r="AQ15" s="412"/>
      <c r="AR15" s="412"/>
      <c r="AS15" s="413"/>
      <c r="AT15" s="411" t="s">
        <v>110</v>
      </c>
      <c r="AU15" s="412"/>
      <c r="AV15" s="412"/>
      <c r="AW15" s="412"/>
      <c r="AX15" s="412"/>
      <c r="AY15" s="414"/>
      <c r="AZ15" s="383" t="s">
        <v>119</v>
      </c>
      <c r="BA15" s="384"/>
      <c r="BB15" s="384"/>
      <c r="BC15" s="384"/>
      <c r="BD15" s="384"/>
      <c r="BE15" s="384"/>
      <c r="BF15" s="384"/>
      <c r="BG15" s="384"/>
      <c r="BH15" s="384"/>
      <c r="BI15" s="384"/>
      <c r="BJ15" s="384"/>
      <c r="BK15" s="384"/>
      <c r="BL15" s="384"/>
      <c r="BM15" s="385"/>
      <c r="BN15" s="386">
        <v>347576502</v>
      </c>
      <c r="BO15" s="387"/>
      <c r="BP15" s="387"/>
      <c r="BQ15" s="387"/>
      <c r="BR15" s="387"/>
      <c r="BS15" s="387"/>
      <c r="BT15" s="387"/>
      <c r="BU15" s="388"/>
      <c r="BV15" s="386">
        <v>328983825</v>
      </c>
      <c r="BW15" s="387"/>
      <c r="BX15" s="387"/>
      <c r="BY15" s="387"/>
      <c r="BZ15" s="387"/>
      <c r="CA15" s="387"/>
      <c r="CB15" s="387"/>
      <c r="CC15" s="388"/>
      <c r="CD15" s="424" t="s">
        <v>120</v>
      </c>
      <c r="CE15" s="425"/>
      <c r="CF15" s="425"/>
      <c r="CG15" s="425"/>
      <c r="CH15" s="425"/>
      <c r="CI15" s="425"/>
      <c r="CJ15" s="425"/>
      <c r="CK15" s="425"/>
      <c r="CL15" s="425"/>
      <c r="CM15" s="425"/>
      <c r="CN15" s="425"/>
      <c r="CO15" s="425"/>
      <c r="CP15" s="425"/>
      <c r="CQ15" s="425"/>
      <c r="CR15" s="425"/>
      <c r="CS15" s="426"/>
      <c r="CT15" s="121"/>
      <c r="CU15" s="122"/>
      <c r="CV15" s="122"/>
      <c r="CW15" s="122"/>
      <c r="CX15" s="122"/>
      <c r="CY15" s="122"/>
      <c r="CZ15" s="122"/>
      <c r="DA15" s="123"/>
      <c r="DB15" s="121"/>
      <c r="DC15" s="122"/>
      <c r="DD15" s="122"/>
      <c r="DE15" s="122"/>
      <c r="DF15" s="122"/>
      <c r="DG15" s="122"/>
      <c r="DH15" s="122"/>
      <c r="DI15" s="123"/>
      <c r="DJ15" s="112"/>
      <c r="DK15" s="112"/>
      <c r="DL15" s="112"/>
      <c r="DM15" s="112"/>
      <c r="DN15" s="112"/>
      <c r="DO15" s="112"/>
    </row>
    <row r="16" spans="1:119" ht="18.75" customHeight="1" x14ac:dyDescent="0.15">
      <c r="A16" s="113"/>
      <c r="B16" s="444"/>
      <c r="C16" s="445"/>
      <c r="D16" s="445"/>
      <c r="E16" s="445"/>
      <c r="F16" s="445"/>
      <c r="G16" s="445"/>
      <c r="H16" s="445"/>
      <c r="I16" s="445"/>
      <c r="J16" s="445"/>
      <c r="K16" s="446"/>
      <c r="L16" s="421" t="s">
        <v>121</v>
      </c>
      <c r="M16" s="422"/>
      <c r="N16" s="422"/>
      <c r="O16" s="422"/>
      <c r="P16" s="422"/>
      <c r="Q16" s="423"/>
      <c r="R16" s="418" t="s">
        <v>122</v>
      </c>
      <c r="S16" s="419"/>
      <c r="T16" s="419"/>
      <c r="U16" s="419"/>
      <c r="V16" s="420"/>
      <c r="W16" s="459"/>
      <c r="X16" s="460"/>
      <c r="Y16" s="461"/>
      <c r="Z16" s="408" t="s">
        <v>123</v>
      </c>
      <c r="AA16" s="409"/>
      <c r="AB16" s="409"/>
      <c r="AC16" s="409"/>
      <c r="AD16" s="409"/>
      <c r="AE16" s="409"/>
      <c r="AF16" s="409"/>
      <c r="AG16" s="409"/>
      <c r="AH16" s="410"/>
      <c r="AI16" s="411" t="s">
        <v>110</v>
      </c>
      <c r="AJ16" s="412"/>
      <c r="AK16" s="412"/>
      <c r="AL16" s="412"/>
      <c r="AM16" s="413"/>
      <c r="AN16" s="411" t="s">
        <v>110</v>
      </c>
      <c r="AO16" s="412"/>
      <c r="AP16" s="412"/>
      <c r="AQ16" s="412"/>
      <c r="AR16" s="412"/>
      <c r="AS16" s="413"/>
      <c r="AT16" s="411" t="s">
        <v>110</v>
      </c>
      <c r="AU16" s="412"/>
      <c r="AV16" s="412"/>
      <c r="AW16" s="412"/>
      <c r="AX16" s="412"/>
      <c r="AY16" s="414"/>
      <c r="AZ16" s="383" t="s">
        <v>124</v>
      </c>
      <c r="BA16" s="384"/>
      <c r="BB16" s="384"/>
      <c r="BC16" s="384"/>
      <c r="BD16" s="384"/>
      <c r="BE16" s="384"/>
      <c r="BF16" s="384"/>
      <c r="BG16" s="384"/>
      <c r="BH16" s="384"/>
      <c r="BI16" s="384"/>
      <c r="BJ16" s="384"/>
      <c r="BK16" s="384"/>
      <c r="BL16" s="384"/>
      <c r="BM16" s="385"/>
      <c r="BN16" s="386">
        <v>229476189</v>
      </c>
      <c r="BO16" s="387"/>
      <c r="BP16" s="387"/>
      <c r="BQ16" s="387"/>
      <c r="BR16" s="387"/>
      <c r="BS16" s="387"/>
      <c r="BT16" s="387"/>
      <c r="BU16" s="388"/>
      <c r="BV16" s="386">
        <v>206000483</v>
      </c>
      <c r="BW16" s="387"/>
      <c r="BX16" s="387"/>
      <c r="BY16" s="387"/>
      <c r="BZ16" s="387"/>
      <c r="CA16" s="387"/>
      <c r="CB16" s="387"/>
      <c r="CC16" s="388"/>
      <c r="CD16" s="124"/>
      <c r="CE16" s="363"/>
      <c r="CF16" s="363"/>
      <c r="CG16" s="363"/>
      <c r="CH16" s="363"/>
      <c r="CI16" s="363"/>
      <c r="CJ16" s="363"/>
      <c r="CK16" s="363"/>
      <c r="CL16" s="363"/>
      <c r="CM16" s="363"/>
      <c r="CN16" s="363"/>
      <c r="CO16" s="363"/>
      <c r="CP16" s="363"/>
      <c r="CQ16" s="363"/>
      <c r="CR16" s="363"/>
      <c r="CS16" s="364"/>
      <c r="CT16" s="365"/>
      <c r="CU16" s="366"/>
      <c r="CV16" s="366"/>
      <c r="CW16" s="366"/>
      <c r="CX16" s="366"/>
      <c r="CY16" s="366"/>
      <c r="CZ16" s="366"/>
      <c r="DA16" s="367"/>
      <c r="DB16" s="365"/>
      <c r="DC16" s="366"/>
      <c r="DD16" s="366"/>
      <c r="DE16" s="366"/>
      <c r="DF16" s="366"/>
      <c r="DG16" s="366"/>
      <c r="DH16" s="366"/>
      <c r="DI16" s="367"/>
      <c r="DJ16" s="112"/>
      <c r="DK16" s="112"/>
      <c r="DL16" s="112"/>
      <c r="DM16" s="112"/>
      <c r="DN16" s="112"/>
      <c r="DO16" s="112"/>
    </row>
    <row r="17" spans="1:119" ht="18.75" customHeight="1" thickBot="1" x14ac:dyDescent="0.2">
      <c r="A17" s="113"/>
      <c r="B17" s="447"/>
      <c r="C17" s="448"/>
      <c r="D17" s="448"/>
      <c r="E17" s="448"/>
      <c r="F17" s="448"/>
      <c r="G17" s="448"/>
      <c r="H17" s="448"/>
      <c r="I17" s="448"/>
      <c r="J17" s="448"/>
      <c r="K17" s="449"/>
      <c r="L17" s="125"/>
      <c r="M17" s="415" t="s">
        <v>125</v>
      </c>
      <c r="N17" s="416"/>
      <c r="O17" s="416"/>
      <c r="P17" s="416"/>
      <c r="Q17" s="417"/>
      <c r="R17" s="418" t="s">
        <v>126</v>
      </c>
      <c r="S17" s="419"/>
      <c r="T17" s="419"/>
      <c r="U17" s="419"/>
      <c r="V17" s="420"/>
      <c r="W17" s="459"/>
      <c r="X17" s="460"/>
      <c r="Y17" s="461"/>
      <c r="Z17" s="408" t="s">
        <v>127</v>
      </c>
      <c r="AA17" s="409"/>
      <c r="AB17" s="409"/>
      <c r="AC17" s="409"/>
      <c r="AD17" s="409"/>
      <c r="AE17" s="409"/>
      <c r="AF17" s="409"/>
      <c r="AG17" s="409"/>
      <c r="AH17" s="410"/>
      <c r="AI17" s="411">
        <v>3529</v>
      </c>
      <c r="AJ17" s="412"/>
      <c r="AK17" s="412"/>
      <c r="AL17" s="412"/>
      <c r="AM17" s="413"/>
      <c r="AN17" s="411">
        <v>11345735</v>
      </c>
      <c r="AO17" s="412"/>
      <c r="AP17" s="412"/>
      <c r="AQ17" s="412"/>
      <c r="AR17" s="412"/>
      <c r="AS17" s="413"/>
      <c r="AT17" s="411">
        <v>3215</v>
      </c>
      <c r="AU17" s="412"/>
      <c r="AV17" s="412"/>
      <c r="AW17" s="412"/>
      <c r="AX17" s="412"/>
      <c r="AY17" s="414"/>
      <c r="AZ17" s="383" t="s">
        <v>128</v>
      </c>
      <c r="BA17" s="384"/>
      <c r="BB17" s="384"/>
      <c r="BC17" s="384"/>
      <c r="BD17" s="384"/>
      <c r="BE17" s="384"/>
      <c r="BF17" s="384"/>
      <c r="BG17" s="384"/>
      <c r="BH17" s="384"/>
      <c r="BI17" s="384"/>
      <c r="BJ17" s="384"/>
      <c r="BK17" s="384"/>
      <c r="BL17" s="384"/>
      <c r="BM17" s="385"/>
      <c r="BN17" s="386">
        <v>411099170</v>
      </c>
      <c r="BO17" s="387"/>
      <c r="BP17" s="387"/>
      <c r="BQ17" s="387"/>
      <c r="BR17" s="387"/>
      <c r="BS17" s="387"/>
      <c r="BT17" s="387"/>
      <c r="BU17" s="388"/>
      <c r="BV17" s="386">
        <v>406258975</v>
      </c>
      <c r="BW17" s="387"/>
      <c r="BX17" s="387"/>
      <c r="BY17" s="387"/>
      <c r="BZ17" s="387"/>
      <c r="CA17" s="387"/>
      <c r="CB17" s="387"/>
      <c r="CC17" s="388"/>
      <c r="CD17" s="124"/>
      <c r="CE17" s="363"/>
      <c r="CF17" s="363"/>
      <c r="CG17" s="363"/>
      <c r="CH17" s="363"/>
      <c r="CI17" s="363"/>
      <c r="CJ17" s="363"/>
      <c r="CK17" s="363"/>
      <c r="CL17" s="363"/>
      <c r="CM17" s="363"/>
      <c r="CN17" s="363"/>
      <c r="CO17" s="363"/>
      <c r="CP17" s="363"/>
      <c r="CQ17" s="363"/>
      <c r="CR17" s="363"/>
      <c r="CS17" s="364"/>
      <c r="CT17" s="365"/>
      <c r="CU17" s="366"/>
      <c r="CV17" s="366"/>
      <c r="CW17" s="366"/>
      <c r="CX17" s="366"/>
      <c r="CY17" s="366"/>
      <c r="CZ17" s="366"/>
      <c r="DA17" s="367"/>
      <c r="DB17" s="365"/>
      <c r="DC17" s="366"/>
      <c r="DD17" s="366"/>
      <c r="DE17" s="366"/>
      <c r="DF17" s="366"/>
      <c r="DG17" s="366"/>
      <c r="DH17" s="366"/>
      <c r="DI17" s="367"/>
      <c r="DJ17" s="112"/>
      <c r="DK17" s="112"/>
      <c r="DL17" s="112"/>
      <c r="DM17" s="112"/>
      <c r="DN17" s="112"/>
      <c r="DO17" s="112"/>
    </row>
    <row r="18" spans="1:119" ht="18.75" customHeight="1" thickBot="1" x14ac:dyDescent="0.2">
      <c r="A18" s="113"/>
      <c r="B18" s="403" t="s">
        <v>129</v>
      </c>
      <c r="C18" s="404"/>
      <c r="D18" s="404"/>
      <c r="E18" s="404"/>
      <c r="F18" s="404"/>
      <c r="G18" s="404"/>
      <c r="H18" s="404"/>
      <c r="I18" s="404"/>
      <c r="J18" s="404"/>
      <c r="K18" s="405"/>
      <c r="L18" s="406">
        <v>7115</v>
      </c>
      <c r="M18" s="407"/>
      <c r="N18" s="407"/>
      <c r="O18" s="407"/>
      <c r="P18" s="407"/>
      <c r="Q18" s="407"/>
      <c r="R18" s="407"/>
      <c r="S18" s="407"/>
      <c r="T18" s="407"/>
      <c r="U18" s="407"/>
      <c r="V18" s="407"/>
      <c r="W18" s="459"/>
      <c r="X18" s="460"/>
      <c r="Y18" s="461"/>
      <c r="Z18" s="408" t="s">
        <v>130</v>
      </c>
      <c r="AA18" s="409"/>
      <c r="AB18" s="409"/>
      <c r="AC18" s="409"/>
      <c r="AD18" s="409"/>
      <c r="AE18" s="409"/>
      <c r="AF18" s="409"/>
      <c r="AG18" s="409"/>
      <c r="AH18" s="410"/>
      <c r="AI18" s="411">
        <v>13937</v>
      </c>
      <c r="AJ18" s="412"/>
      <c r="AK18" s="412"/>
      <c r="AL18" s="412"/>
      <c r="AM18" s="413"/>
      <c r="AN18" s="411">
        <v>52238526</v>
      </c>
      <c r="AO18" s="412"/>
      <c r="AP18" s="412"/>
      <c r="AQ18" s="412"/>
      <c r="AR18" s="412"/>
      <c r="AS18" s="413"/>
      <c r="AT18" s="411">
        <v>3748</v>
      </c>
      <c r="AU18" s="412"/>
      <c r="AV18" s="412"/>
      <c r="AW18" s="412"/>
      <c r="AX18" s="412"/>
      <c r="AY18" s="414"/>
      <c r="AZ18" s="394" t="s">
        <v>131</v>
      </c>
      <c r="BA18" s="395"/>
      <c r="BB18" s="395"/>
      <c r="BC18" s="395"/>
      <c r="BD18" s="395"/>
      <c r="BE18" s="395"/>
      <c r="BF18" s="395"/>
      <c r="BG18" s="395"/>
      <c r="BH18" s="395"/>
      <c r="BI18" s="395"/>
      <c r="BJ18" s="395"/>
      <c r="BK18" s="395"/>
      <c r="BL18" s="395"/>
      <c r="BM18" s="396"/>
      <c r="BN18" s="360">
        <v>511671662</v>
      </c>
      <c r="BO18" s="361"/>
      <c r="BP18" s="361"/>
      <c r="BQ18" s="361"/>
      <c r="BR18" s="361"/>
      <c r="BS18" s="361"/>
      <c r="BT18" s="361"/>
      <c r="BU18" s="362"/>
      <c r="BV18" s="360">
        <v>490839378</v>
      </c>
      <c r="BW18" s="361"/>
      <c r="BX18" s="361"/>
      <c r="BY18" s="361"/>
      <c r="BZ18" s="361"/>
      <c r="CA18" s="361"/>
      <c r="CB18" s="361"/>
      <c r="CC18" s="362"/>
      <c r="CD18" s="124"/>
      <c r="CE18" s="363"/>
      <c r="CF18" s="363"/>
      <c r="CG18" s="363"/>
      <c r="CH18" s="363"/>
      <c r="CI18" s="363"/>
      <c r="CJ18" s="363"/>
      <c r="CK18" s="363"/>
      <c r="CL18" s="363"/>
      <c r="CM18" s="363"/>
      <c r="CN18" s="363"/>
      <c r="CO18" s="363"/>
      <c r="CP18" s="363"/>
      <c r="CQ18" s="363"/>
      <c r="CR18" s="363"/>
      <c r="CS18" s="364"/>
      <c r="CT18" s="365"/>
      <c r="CU18" s="366"/>
      <c r="CV18" s="366"/>
      <c r="CW18" s="366"/>
      <c r="CX18" s="366"/>
      <c r="CY18" s="366"/>
      <c r="CZ18" s="366"/>
      <c r="DA18" s="367"/>
      <c r="DB18" s="365"/>
      <c r="DC18" s="366"/>
      <c r="DD18" s="366"/>
      <c r="DE18" s="366"/>
      <c r="DF18" s="366"/>
      <c r="DG18" s="366"/>
      <c r="DH18" s="366"/>
      <c r="DI18" s="367"/>
      <c r="DJ18" s="112"/>
      <c r="DK18" s="112"/>
      <c r="DL18" s="112"/>
      <c r="DM18" s="112"/>
      <c r="DN18" s="112"/>
      <c r="DO18" s="112"/>
    </row>
    <row r="19" spans="1:119" ht="18.75" customHeight="1" thickBot="1" x14ac:dyDescent="0.2">
      <c r="A19" s="113"/>
      <c r="B19" s="403" t="s">
        <v>132</v>
      </c>
      <c r="C19" s="404"/>
      <c r="D19" s="404"/>
      <c r="E19" s="404"/>
      <c r="F19" s="404"/>
      <c r="G19" s="404"/>
      <c r="H19" s="404"/>
      <c r="I19" s="404"/>
      <c r="J19" s="404"/>
      <c r="K19" s="405"/>
      <c r="L19" s="406">
        <v>272</v>
      </c>
      <c r="M19" s="407"/>
      <c r="N19" s="407"/>
      <c r="O19" s="407"/>
      <c r="P19" s="407"/>
      <c r="Q19" s="407"/>
      <c r="R19" s="407"/>
      <c r="S19" s="407"/>
      <c r="T19" s="407"/>
      <c r="U19" s="407"/>
      <c r="V19" s="407"/>
      <c r="W19" s="459"/>
      <c r="X19" s="460"/>
      <c r="Y19" s="461"/>
      <c r="Z19" s="408" t="s">
        <v>133</v>
      </c>
      <c r="AA19" s="409"/>
      <c r="AB19" s="409"/>
      <c r="AC19" s="409"/>
      <c r="AD19" s="409"/>
      <c r="AE19" s="409"/>
      <c r="AF19" s="409"/>
      <c r="AG19" s="409"/>
      <c r="AH19" s="410"/>
      <c r="AI19" s="411" t="s">
        <v>99</v>
      </c>
      <c r="AJ19" s="412"/>
      <c r="AK19" s="412"/>
      <c r="AL19" s="412"/>
      <c r="AM19" s="413"/>
      <c r="AN19" s="411" t="s">
        <v>99</v>
      </c>
      <c r="AO19" s="412"/>
      <c r="AP19" s="412"/>
      <c r="AQ19" s="412"/>
      <c r="AR19" s="412"/>
      <c r="AS19" s="413"/>
      <c r="AT19" s="411" t="s">
        <v>99</v>
      </c>
      <c r="AU19" s="412"/>
      <c r="AV19" s="412"/>
      <c r="AW19" s="412"/>
      <c r="AX19" s="412"/>
      <c r="AY19" s="414"/>
      <c r="AZ19" s="377" t="s">
        <v>134</v>
      </c>
      <c r="BA19" s="378"/>
      <c r="BB19" s="378"/>
      <c r="BC19" s="378"/>
      <c r="BD19" s="378"/>
      <c r="BE19" s="378"/>
      <c r="BF19" s="378"/>
      <c r="BG19" s="378"/>
      <c r="BH19" s="378"/>
      <c r="BI19" s="378"/>
      <c r="BJ19" s="378"/>
      <c r="BK19" s="378"/>
      <c r="BL19" s="378"/>
      <c r="BM19" s="379"/>
      <c r="BN19" s="380">
        <v>1384460642</v>
      </c>
      <c r="BO19" s="381"/>
      <c r="BP19" s="381"/>
      <c r="BQ19" s="381"/>
      <c r="BR19" s="381"/>
      <c r="BS19" s="381"/>
      <c r="BT19" s="381"/>
      <c r="BU19" s="382"/>
      <c r="BV19" s="380">
        <v>1383985119</v>
      </c>
      <c r="BW19" s="381"/>
      <c r="BX19" s="381"/>
      <c r="BY19" s="381"/>
      <c r="BZ19" s="381"/>
      <c r="CA19" s="381"/>
      <c r="CB19" s="381"/>
      <c r="CC19" s="382"/>
      <c r="CD19" s="124"/>
      <c r="CE19" s="363"/>
      <c r="CF19" s="363"/>
      <c r="CG19" s="363"/>
      <c r="CH19" s="363"/>
      <c r="CI19" s="363"/>
      <c r="CJ19" s="363"/>
      <c r="CK19" s="363"/>
      <c r="CL19" s="363"/>
      <c r="CM19" s="363"/>
      <c r="CN19" s="363"/>
      <c r="CO19" s="363"/>
      <c r="CP19" s="363"/>
      <c r="CQ19" s="363"/>
      <c r="CR19" s="363"/>
      <c r="CS19" s="364"/>
      <c r="CT19" s="365"/>
      <c r="CU19" s="366"/>
      <c r="CV19" s="366"/>
      <c r="CW19" s="366"/>
      <c r="CX19" s="366"/>
      <c r="CY19" s="366"/>
      <c r="CZ19" s="366"/>
      <c r="DA19" s="367"/>
      <c r="DB19" s="365"/>
      <c r="DC19" s="366"/>
      <c r="DD19" s="366"/>
      <c r="DE19" s="366"/>
      <c r="DF19" s="366"/>
      <c r="DG19" s="366"/>
      <c r="DH19" s="366"/>
      <c r="DI19" s="367"/>
      <c r="DJ19" s="112"/>
      <c r="DK19" s="112"/>
      <c r="DL19" s="112"/>
      <c r="DM19" s="112"/>
      <c r="DN19" s="112"/>
      <c r="DO19" s="112"/>
    </row>
    <row r="20" spans="1:119" ht="18.75" customHeight="1" thickBot="1" x14ac:dyDescent="0.2">
      <c r="A20" s="113"/>
      <c r="B20" s="403" t="s">
        <v>135</v>
      </c>
      <c r="C20" s="404"/>
      <c r="D20" s="404"/>
      <c r="E20" s="404"/>
      <c r="F20" s="404"/>
      <c r="G20" s="404"/>
      <c r="H20" s="404"/>
      <c r="I20" s="404"/>
      <c r="J20" s="404"/>
      <c r="K20" s="405"/>
      <c r="L20" s="406">
        <v>772977</v>
      </c>
      <c r="M20" s="407"/>
      <c r="N20" s="407"/>
      <c r="O20" s="407"/>
      <c r="P20" s="407"/>
      <c r="Q20" s="407"/>
      <c r="R20" s="407"/>
      <c r="S20" s="407"/>
      <c r="T20" s="407"/>
      <c r="U20" s="407"/>
      <c r="V20" s="407"/>
      <c r="W20" s="462"/>
      <c r="X20" s="463"/>
      <c r="Y20" s="464"/>
      <c r="Z20" s="408" t="s">
        <v>136</v>
      </c>
      <c r="AA20" s="409"/>
      <c r="AB20" s="409"/>
      <c r="AC20" s="409"/>
      <c r="AD20" s="409"/>
      <c r="AE20" s="409"/>
      <c r="AF20" s="409"/>
      <c r="AG20" s="409"/>
      <c r="AH20" s="410"/>
      <c r="AI20" s="411">
        <v>22946</v>
      </c>
      <c r="AJ20" s="412"/>
      <c r="AK20" s="412"/>
      <c r="AL20" s="412"/>
      <c r="AM20" s="413"/>
      <c r="AN20" s="411">
        <v>82188861</v>
      </c>
      <c r="AO20" s="412"/>
      <c r="AP20" s="412"/>
      <c r="AQ20" s="412"/>
      <c r="AR20" s="412"/>
      <c r="AS20" s="413"/>
      <c r="AT20" s="411">
        <v>3582</v>
      </c>
      <c r="AU20" s="412"/>
      <c r="AV20" s="412"/>
      <c r="AW20" s="412"/>
      <c r="AX20" s="412"/>
      <c r="AY20" s="414"/>
      <c r="AZ20" s="394" t="s">
        <v>137</v>
      </c>
      <c r="BA20" s="395"/>
      <c r="BB20" s="395"/>
      <c r="BC20" s="395"/>
      <c r="BD20" s="395"/>
      <c r="BE20" s="395"/>
      <c r="BF20" s="395"/>
      <c r="BG20" s="395"/>
      <c r="BH20" s="395"/>
      <c r="BI20" s="395"/>
      <c r="BJ20" s="395"/>
      <c r="BK20" s="395"/>
      <c r="BL20" s="395"/>
      <c r="BM20" s="396"/>
      <c r="BN20" s="360">
        <v>446093706</v>
      </c>
      <c r="BO20" s="361"/>
      <c r="BP20" s="361"/>
      <c r="BQ20" s="361"/>
      <c r="BR20" s="361"/>
      <c r="BS20" s="361"/>
      <c r="BT20" s="361"/>
      <c r="BU20" s="362"/>
      <c r="BV20" s="360">
        <v>467799673</v>
      </c>
      <c r="BW20" s="361"/>
      <c r="BX20" s="361"/>
      <c r="BY20" s="361"/>
      <c r="BZ20" s="361"/>
      <c r="CA20" s="361"/>
      <c r="CB20" s="361"/>
      <c r="CC20" s="362"/>
      <c r="CD20" s="124"/>
      <c r="CE20" s="363"/>
      <c r="CF20" s="363"/>
      <c r="CG20" s="363"/>
      <c r="CH20" s="363"/>
      <c r="CI20" s="363"/>
      <c r="CJ20" s="363"/>
      <c r="CK20" s="363"/>
      <c r="CL20" s="363"/>
      <c r="CM20" s="363"/>
      <c r="CN20" s="363"/>
      <c r="CO20" s="363"/>
      <c r="CP20" s="363"/>
      <c r="CQ20" s="363"/>
      <c r="CR20" s="363"/>
      <c r="CS20" s="364"/>
      <c r="CT20" s="365"/>
      <c r="CU20" s="366"/>
      <c r="CV20" s="366"/>
      <c r="CW20" s="366"/>
      <c r="CX20" s="366"/>
      <c r="CY20" s="366"/>
      <c r="CZ20" s="366"/>
      <c r="DA20" s="367"/>
      <c r="DB20" s="365"/>
      <c r="DC20" s="366"/>
      <c r="DD20" s="366"/>
      <c r="DE20" s="366"/>
      <c r="DF20" s="366"/>
      <c r="DG20" s="366"/>
      <c r="DH20" s="366"/>
      <c r="DI20" s="367"/>
      <c r="DJ20" s="112"/>
      <c r="DK20" s="112"/>
      <c r="DL20" s="112"/>
      <c r="DM20" s="112"/>
      <c r="DN20" s="112"/>
      <c r="DO20" s="112"/>
    </row>
    <row r="21" spans="1:119" ht="18.75" customHeight="1" thickBot="1" x14ac:dyDescent="0.2">
      <c r="A21" s="113"/>
      <c r="B21" s="126"/>
      <c r="C21" s="127"/>
      <c r="D21" s="127"/>
      <c r="E21" s="127"/>
      <c r="F21" s="127"/>
      <c r="G21" s="127"/>
      <c r="H21" s="127"/>
      <c r="I21" s="127"/>
      <c r="J21" s="127"/>
      <c r="K21" s="127"/>
      <c r="L21" s="127"/>
      <c r="M21" s="127"/>
      <c r="N21" s="127"/>
      <c r="O21" s="127"/>
      <c r="P21" s="127"/>
      <c r="Q21" s="127"/>
      <c r="R21" s="127"/>
      <c r="S21" s="127"/>
      <c r="T21" s="127"/>
      <c r="U21" s="127"/>
      <c r="V21" s="127"/>
      <c r="W21" s="397" t="s">
        <v>138</v>
      </c>
      <c r="X21" s="398"/>
      <c r="Y21" s="398"/>
      <c r="Z21" s="398"/>
      <c r="AA21" s="398"/>
      <c r="AB21" s="398"/>
      <c r="AC21" s="398"/>
      <c r="AD21" s="398"/>
      <c r="AE21" s="398"/>
      <c r="AF21" s="398"/>
      <c r="AG21" s="398"/>
      <c r="AH21" s="399"/>
      <c r="AI21" s="400">
        <v>100.3</v>
      </c>
      <c r="AJ21" s="401"/>
      <c r="AK21" s="401"/>
      <c r="AL21" s="401"/>
      <c r="AM21" s="401"/>
      <c r="AN21" s="401"/>
      <c r="AO21" s="401"/>
      <c r="AP21" s="401"/>
      <c r="AQ21" s="401"/>
      <c r="AR21" s="401"/>
      <c r="AS21" s="401"/>
      <c r="AT21" s="401"/>
      <c r="AU21" s="401"/>
      <c r="AV21" s="401"/>
      <c r="AW21" s="401"/>
      <c r="AX21" s="401"/>
      <c r="AY21" s="402"/>
      <c r="AZ21" s="377" t="s">
        <v>139</v>
      </c>
      <c r="BA21" s="378"/>
      <c r="BB21" s="378"/>
      <c r="BC21" s="378"/>
      <c r="BD21" s="378"/>
      <c r="BE21" s="378"/>
      <c r="BF21" s="378"/>
      <c r="BG21" s="378"/>
      <c r="BH21" s="378"/>
      <c r="BI21" s="378"/>
      <c r="BJ21" s="378"/>
      <c r="BK21" s="378"/>
      <c r="BL21" s="378"/>
      <c r="BM21" s="379"/>
      <c r="BN21" s="380">
        <v>61576654</v>
      </c>
      <c r="BO21" s="381"/>
      <c r="BP21" s="381"/>
      <c r="BQ21" s="381"/>
      <c r="BR21" s="381"/>
      <c r="BS21" s="381"/>
      <c r="BT21" s="381"/>
      <c r="BU21" s="382"/>
      <c r="BV21" s="380">
        <v>57168607</v>
      </c>
      <c r="BW21" s="381"/>
      <c r="BX21" s="381"/>
      <c r="BY21" s="381"/>
      <c r="BZ21" s="381"/>
      <c r="CA21" s="381"/>
      <c r="CB21" s="381"/>
      <c r="CC21" s="382"/>
      <c r="CD21" s="124"/>
      <c r="CE21" s="363"/>
      <c r="CF21" s="363"/>
      <c r="CG21" s="363"/>
      <c r="CH21" s="363"/>
      <c r="CI21" s="363"/>
      <c r="CJ21" s="363"/>
      <c r="CK21" s="363"/>
      <c r="CL21" s="363"/>
      <c r="CM21" s="363"/>
      <c r="CN21" s="363"/>
      <c r="CO21" s="363"/>
      <c r="CP21" s="363"/>
      <c r="CQ21" s="363"/>
      <c r="CR21" s="363"/>
      <c r="CS21" s="364"/>
      <c r="CT21" s="365"/>
      <c r="CU21" s="366"/>
      <c r="CV21" s="366"/>
      <c r="CW21" s="366"/>
      <c r="CX21" s="366"/>
      <c r="CY21" s="366"/>
      <c r="CZ21" s="366"/>
      <c r="DA21" s="367"/>
      <c r="DB21" s="365"/>
      <c r="DC21" s="366"/>
      <c r="DD21" s="366"/>
      <c r="DE21" s="366"/>
      <c r="DF21" s="366"/>
      <c r="DG21" s="366"/>
      <c r="DH21" s="366"/>
      <c r="DI21" s="367"/>
      <c r="DJ21" s="112"/>
      <c r="DK21" s="112"/>
      <c r="DL21" s="112"/>
      <c r="DM21" s="112"/>
      <c r="DN21" s="112"/>
      <c r="DO21" s="112"/>
    </row>
    <row r="22" spans="1:119" ht="18.75" customHeight="1" x14ac:dyDescent="0.15">
      <c r="A22" s="113"/>
      <c r="B22" s="128"/>
      <c r="C22" s="129"/>
      <c r="D22" s="130"/>
      <c r="E22" s="130"/>
      <c r="F22" s="130"/>
      <c r="G22" s="130"/>
      <c r="H22" s="130"/>
      <c r="I22" s="130"/>
      <c r="J22" s="130"/>
      <c r="K22" s="130"/>
      <c r="L22" s="130"/>
      <c r="M22" s="130"/>
      <c r="N22" s="130"/>
      <c r="O22" s="130"/>
      <c r="P22" s="130"/>
      <c r="Q22" s="131"/>
      <c r="R22" s="131"/>
      <c r="S22" s="131"/>
      <c r="T22" s="131"/>
      <c r="U22" s="131"/>
      <c r="V22" s="131"/>
      <c r="W22" s="132"/>
      <c r="X22" s="132"/>
      <c r="Y22" s="132"/>
      <c r="Z22" s="133"/>
      <c r="AA22" s="133"/>
      <c r="AB22" s="133"/>
      <c r="AC22" s="133"/>
      <c r="AD22" s="133"/>
      <c r="AE22" s="133"/>
      <c r="AF22" s="133"/>
      <c r="AG22" s="133"/>
      <c r="AH22" s="133"/>
      <c r="AI22" s="133"/>
      <c r="AJ22" s="134"/>
      <c r="AK22" s="134"/>
      <c r="AL22" s="134"/>
      <c r="AM22" s="134"/>
      <c r="AN22" s="134"/>
      <c r="AO22" s="134"/>
      <c r="AP22" s="134"/>
      <c r="AQ22" s="134"/>
      <c r="AR22" s="134"/>
      <c r="AS22" s="134"/>
      <c r="AT22" s="134"/>
      <c r="AU22" s="134"/>
      <c r="AV22" s="134"/>
      <c r="AW22" s="134"/>
      <c r="AX22" s="134"/>
      <c r="AY22" s="135"/>
      <c r="AZ22" s="383" t="s">
        <v>140</v>
      </c>
      <c r="BA22" s="384"/>
      <c r="BB22" s="384"/>
      <c r="BC22" s="384"/>
      <c r="BD22" s="384"/>
      <c r="BE22" s="384"/>
      <c r="BF22" s="384"/>
      <c r="BG22" s="384"/>
      <c r="BH22" s="384"/>
      <c r="BI22" s="384"/>
      <c r="BJ22" s="384"/>
      <c r="BK22" s="384"/>
      <c r="BL22" s="384"/>
      <c r="BM22" s="385"/>
      <c r="BN22" s="386">
        <v>3454293</v>
      </c>
      <c r="BO22" s="387"/>
      <c r="BP22" s="387"/>
      <c r="BQ22" s="387"/>
      <c r="BR22" s="387"/>
      <c r="BS22" s="387"/>
      <c r="BT22" s="387"/>
      <c r="BU22" s="388"/>
      <c r="BV22" s="386">
        <v>3481654</v>
      </c>
      <c r="BW22" s="387"/>
      <c r="BX22" s="387"/>
      <c r="BY22" s="387"/>
      <c r="BZ22" s="387"/>
      <c r="CA22" s="387"/>
      <c r="CB22" s="387"/>
      <c r="CC22" s="388"/>
      <c r="CD22" s="124"/>
      <c r="CE22" s="363"/>
      <c r="CF22" s="363"/>
      <c r="CG22" s="363"/>
      <c r="CH22" s="363"/>
      <c r="CI22" s="363"/>
      <c r="CJ22" s="363"/>
      <c r="CK22" s="363"/>
      <c r="CL22" s="363"/>
      <c r="CM22" s="363"/>
      <c r="CN22" s="363"/>
      <c r="CO22" s="363"/>
      <c r="CP22" s="363"/>
      <c r="CQ22" s="363"/>
      <c r="CR22" s="363"/>
      <c r="CS22" s="364"/>
      <c r="CT22" s="365"/>
      <c r="CU22" s="366"/>
      <c r="CV22" s="366"/>
      <c r="CW22" s="366"/>
      <c r="CX22" s="366"/>
      <c r="CY22" s="366"/>
      <c r="CZ22" s="366"/>
      <c r="DA22" s="367"/>
      <c r="DB22" s="365"/>
      <c r="DC22" s="366"/>
      <c r="DD22" s="366"/>
      <c r="DE22" s="366"/>
      <c r="DF22" s="366"/>
      <c r="DG22" s="366"/>
      <c r="DH22" s="366"/>
      <c r="DI22" s="367"/>
      <c r="DJ22" s="112"/>
      <c r="DK22" s="112"/>
      <c r="DL22" s="112"/>
      <c r="DM22" s="112"/>
      <c r="DN22" s="112"/>
      <c r="DO22" s="112"/>
    </row>
    <row r="23" spans="1:119" ht="18.75" customHeight="1" x14ac:dyDescent="0.15">
      <c r="A23" s="113"/>
      <c r="B23" s="128"/>
      <c r="C23" s="129"/>
      <c r="D23" s="130"/>
      <c r="E23" s="130"/>
      <c r="F23" s="130"/>
      <c r="G23" s="130"/>
      <c r="H23" s="130"/>
      <c r="I23" s="130"/>
      <c r="J23" s="130"/>
      <c r="K23" s="130"/>
      <c r="L23" s="130"/>
      <c r="M23" s="130"/>
      <c r="N23" s="130"/>
      <c r="O23" s="130"/>
      <c r="P23" s="130"/>
      <c r="Q23" s="131"/>
      <c r="R23" s="131"/>
      <c r="S23" s="131"/>
      <c r="T23" s="131"/>
      <c r="U23" s="131"/>
      <c r="V23" s="131"/>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383" t="s">
        <v>141</v>
      </c>
      <c r="BA23" s="384"/>
      <c r="BB23" s="384"/>
      <c r="BC23" s="384"/>
      <c r="BD23" s="384"/>
      <c r="BE23" s="384"/>
      <c r="BF23" s="384"/>
      <c r="BG23" s="384"/>
      <c r="BH23" s="384"/>
      <c r="BI23" s="384"/>
      <c r="BJ23" s="384"/>
      <c r="BK23" s="384"/>
      <c r="BL23" s="384"/>
      <c r="BM23" s="385"/>
      <c r="BN23" s="386">
        <v>15305328</v>
      </c>
      <c r="BO23" s="387"/>
      <c r="BP23" s="387"/>
      <c r="BQ23" s="387"/>
      <c r="BR23" s="387"/>
      <c r="BS23" s="387"/>
      <c r="BT23" s="387"/>
      <c r="BU23" s="388"/>
      <c r="BV23" s="386">
        <v>15298089</v>
      </c>
      <c r="BW23" s="387"/>
      <c r="BX23" s="387"/>
      <c r="BY23" s="387"/>
      <c r="BZ23" s="387"/>
      <c r="CA23" s="387"/>
      <c r="CB23" s="387"/>
      <c r="CC23" s="388"/>
      <c r="CD23" s="124"/>
      <c r="CE23" s="363"/>
      <c r="CF23" s="363"/>
      <c r="CG23" s="363"/>
      <c r="CH23" s="363"/>
      <c r="CI23" s="363"/>
      <c r="CJ23" s="363"/>
      <c r="CK23" s="363"/>
      <c r="CL23" s="363"/>
      <c r="CM23" s="363"/>
      <c r="CN23" s="363"/>
      <c r="CO23" s="363"/>
      <c r="CP23" s="363"/>
      <c r="CQ23" s="363"/>
      <c r="CR23" s="363"/>
      <c r="CS23" s="364"/>
      <c r="CT23" s="365"/>
      <c r="CU23" s="366"/>
      <c r="CV23" s="366"/>
      <c r="CW23" s="366"/>
      <c r="CX23" s="366"/>
      <c r="CY23" s="366"/>
      <c r="CZ23" s="366"/>
      <c r="DA23" s="367"/>
      <c r="DB23" s="365"/>
      <c r="DC23" s="366"/>
      <c r="DD23" s="366"/>
      <c r="DE23" s="366"/>
      <c r="DF23" s="366"/>
      <c r="DG23" s="366"/>
      <c r="DH23" s="366"/>
      <c r="DI23" s="367"/>
      <c r="DJ23" s="112"/>
      <c r="DK23" s="112"/>
      <c r="DL23" s="112"/>
      <c r="DM23" s="112"/>
      <c r="DN23" s="112"/>
      <c r="DO23" s="112"/>
    </row>
    <row r="24" spans="1:119" ht="18.75" customHeight="1" thickBot="1" x14ac:dyDescent="0.2">
      <c r="A24" s="113"/>
      <c r="B24" s="128"/>
      <c r="C24" s="129"/>
      <c r="D24" s="136"/>
      <c r="E24" s="136"/>
      <c r="F24" s="136"/>
      <c r="G24" s="136"/>
      <c r="H24" s="136"/>
      <c r="I24" s="136"/>
      <c r="J24" s="136"/>
      <c r="K24" s="136"/>
      <c r="L24" s="137"/>
      <c r="M24" s="137"/>
      <c r="N24" s="137"/>
      <c r="O24" s="137"/>
      <c r="P24" s="137"/>
      <c r="Q24" s="137"/>
      <c r="R24" s="137"/>
      <c r="S24" s="137"/>
      <c r="T24" s="137"/>
      <c r="U24" s="137"/>
      <c r="V24" s="137"/>
      <c r="W24" s="129"/>
      <c r="X24" s="129"/>
      <c r="Y24" s="129"/>
      <c r="Z24" s="136"/>
      <c r="AA24" s="136"/>
      <c r="AB24" s="136"/>
      <c r="AC24" s="136"/>
      <c r="AD24" s="136"/>
      <c r="AE24" s="136"/>
      <c r="AF24" s="136"/>
      <c r="AG24" s="136"/>
      <c r="AH24" s="136"/>
      <c r="AI24" s="136"/>
      <c r="AJ24" s="137"/>
      <c r="AK24" s="137"/>
      <c r="AL24" s="137"/>
      <c r="AM24" s="137"/>
      <c r="AN24" s="137"/>
      <c r="AO24" s="137"/>
      <c r="AP24" s="137"/>
      <c r="AQ24" s="137"/>
      <c r="AR24" s="137"/>
      <c r="AS24" s="137"/>
      <c r="AT24" s="137"/>
      <c r="AU24" s="137"/>
      <c r="AV24" s="137"/>
      <c r="AW24" s="137"/>
      <c r="AX24" s="137"/>
      <c r="AY24" s="138"/>
      <c r="AZ24" s="357" t="s">
        <v>142</v>
      </c>
      <c r="BA24" s="358"/>
      <c r="BB24" s="358"/>
      <c r="BC24" s="358"/>
      <c r="BD24" s="358"/>
      <c r="BE24" s="358"/>
      <c r="BF24" s="358"/>
      <c r="BG24" s="358"/>
      <c r="BH24" s="358"/>
      <c r="BI24" s="358"/>
      <c r="BJ24" s="358"/>
      <c r="BK24" s="358"/>
      <c r="BL24" s="358"/>
      <c r="BM24" s="359"/>
      <c r="BN24" s="360">
        <v>13020519</v>
      </c>
      <c r="BO24" s="361"/>
      <c r="BP24" s="361"/>
      <c r="BQ24" s="361"/>
      <c r="BR24" s="361"/>
      <c r="BS24" s="361"/>
      <c r="BT24" s="361"/>
      <c r="BU24" s="362"/>
      <c r="BV24" s="360">
        <v>13017010</v>
      </c>
      <c r="BW24" s="361"/>
      <c r="BX24" s="361"/>
      <c r="BY24" s="361"/>
      <c r="BZ24" s="361"/>
      <c r="CA24" s="361"/>
      <c r="CB24" s="361"/>
      <c r="CC24" s="362"/>
      <c r="CD24" s="124"/>
      <c r="CE24" s="363"/>
      <c r="CF24" s="363"/>
      <c r="CG24" s="363"/>
      <c r="CH24" s="363"/>
      <c r="CI24" s="363"/>
      <c r="CJ24" s="363"/>
      <c r="CK24" s="363"/>
      <c r="CL24" s="363"/>
      <c r="CM24" s="363"/>
      <c r="CN24" s="363"/>
      <c r="CO24" s="363"/>
      <c r="CP24" s="363"/>
      <c r="CQ24" s="363"/>
      <c r="CR24" s="363"/>
      <c r="CS24" s="364"/>
      <c r="CT24" s="365"/>
      <c r="CU24" s="366"/>
      <c r="CV24" s="366"/>
      <c r="CW24" s="366"/>
      <c r="CX24" s="366"/>
      <c r="CY24" s="366"/>
      <c r="CZ24" s="366"/>
      <c r="DA24" s="367"/>
      <c r="DB24" s="365"/>
      <c r="DC24" s="366"/>
      <c r="DD24" s="366"/>
      <c r="DE24" s="366"/>
      <c r="DF24" s="366"/>
      <c r="DG24" s="366"/>
      <c r="DH24" s="366"/>
      <c r="DI24" s="367"/>
      <c r="DJ24" s="112"/>
      <c r="DK24" s="112"/>
      <c r="DL24" s="112"/>
      <c r="DM24" s="112"/>
      <c r="DN24" s="112"/>
      <c r="DO24" s="112"/>
    </row>
    <row r="25" spans="1:119" s="112" customFormat="1" ht="18.75" customHeight="1" x14ac:dyDescent="0.15">
      <c r="A25" s="113"/>
      <c r="B25" s="128"/>
      <c r="C25" s="129"/>
      <c r="D25" s="136"/>
      <c r="E25" s="136"/>
      <c r="F25" s="136"/>
      <c r="G25" s="136"/>
      <c r="H25" s="136"/>
      <c r="I25" s="136"/>
      <c r="J25" s="136"/>
      <c r="K25" s="136"/>
      <c r="L25" s="137"/>
      <c r="M25" s="137"/>
      <c r="N25" s="137"/>
      <c r="O25" s="137"/>
      <c r="P25" s="137"/>
      <c r="Q25" s="137"/>
      <c r="R25" s="137"/>
      <c r="S25" s="137"/>
      <c r="T25" s="137"/>
      <c r="U25" s="137"/>
      <c r="V25" s="137"/>
      <c r="W25" s="129"/>
      <c r="X25" s="129"/>
      <c r="Y25" s="129"/>
      <c r="Z25" s="136"/>
      <c r="AA25" s="136"/>
      <c r="AB25" s="136"/>
      <c r="AC25" s="136"/>
      <c r="AD25" s="136"/>
      <c r="AE25" s="136"/>
      <c r="AF25" s="136"/>
      <c r="AG25" s="136"/>
      <c r="AH25" s="136"/>
      <c r="AI25" s="136"/>
      <c r="AJ25" s="137"/>
      <c r="AK25" s="137"/>
      <c r="AL25" s="137"/>
      <c r="AM25" s="137"/>
      <c r="AN25" s="137"/>
      <c r="AO25" s="137"/>
      <c r="AP25" s="137"/>
      <c r="AQ25" s="137"/>
      <c r="AR25" s="137"/>
      <c r="AS25" s="137"/>
      <c r="AT25" s="137"/>
      <c r="AU25" s="137"/>
      <c r="AV25" s="137"/>
      <c r="AW25" s="137"/>
      <c r="AX25" s="137"/>
      <c r="AY25" s="138"/>
      <c r="AZ25" s="368" t="s">
        <v>143</v>
      </c>
      <c r="BA25" s="369"/>
      <c r="BB25" s="369"/>
      <c r="BC25" s="370"/>
      <c r="BD25" s="377" t="s">
        <v>144</v>
      </c>
      <c r="BE25" s="378"/>
      <c r="BF25" s="378"/>
      <c r="BG25" s="378"/>
      <c r="BH25" s="378"/>
      <c r="BI25" s="378"/>
      <c r="BJ25" s="378"/>
      <c r="BK25" s="378"/>
      <c r="BL25" s="378"/>
      <c r="BM25" s="379"/>
      <c r="BN25" s="380">
        <v>23887021</v>
      </c>
      <c r="BO25" s="381"/>
      <c r="BP25" s="381"/>
      <c r="BQ25" s="381"/>
      <c r="BR25" s="381"/>
      <c r="BS25" s="381"/>
      <c r="BT25" s="381"/>
      <c r="BU25" s="382"/>
      <c r="BV25" s="380">
        <v>26343040</v>
      </c>
      <c r="BW25" s="381"/>
      <c r="BX25" s="381"/>
      <c r="BY25" s="381"/>
      <c r="BZ25" s="381"/>
      <c r="CA25" s="381"/>
      <c r="CB25" s="381"/>
      <c r="CC25" s="382"/>
      <c r="CD25" s="124"/>
      <c r="CE25" s="363"/>
      <c r="CF25" s="363"/>
      <c r="CG25" s="363"/>
      <c r="CH25" s="363"/>
      <c r="CI25" s="363"/>
      <c r="CJ25" s="363"/>
      <c r="CK25" s="363"/>
      <c r="CL25" s="363"/>
      <c r="CM25" s="363"/>
      <c r="CN25" s="363"/>
      <c r="CO25" s="363"/>
      <c r="CP25" s="363"/>
      <c r="CQ25" s="363"/>
      <c r="CR25" s="363"/>
      <c r="CS25" s="364"/>
      <c r="CT25" s="365"/>
      <c r="CU25" s="366"/>
      <c r="CV25" s="366"/>
      <c r="CW25" s="366"/>
      <c r="CX25" s="366"/>
      <c r="CY25" s="366"/>
      <c r="CZ25" s="366"/>
      <c r="DA25" s="367"/>
      <c r="DB25" s="365"/>
      <c r="DC25" s="366"/>
      <c r="DD25" s="366"/>
      <c r="DE25" s="366"/>
      <c r="DF25" s="366"/>
      <c r="DG25" s="366"/>
      <c r="DH25" s="366"/>
      <c r="DI25" s="367"/>
    </row>
    <row r="26" spans="1:119" s="112" customFormat="1" ht="18.75" customHeight="1" x14ac:dyDescent="0.15">
      <c r="A26" s="113"/>
      <c r="B26" s="128"/>
      <c r="C26" s="129"/>
      <c r="D26" s="136"/>
      <c r="E26" s="136"/>
      <c r="F26" s="136"/>
      <c r="G26" s="136"/>
      <c r="H26" s="136"/>
      <c r="I26" s="136"/>
      <c r="J26" s="136"/>
      <c r="K26" s="136"/>
      <c r="L26" s="137"/>
      <c r="M26" s="137"/>
      <c r="N26" s="137"/>
      <c r="O26" s="137"/>
      <c r="P26" s="137"/>
      <c r="Q26" s="137"/>
      <c r="R26" s="137"/>
      <c r="S26" s="137"/>
      <c r="T26" s="137"/>
      <c r="U26" s="137"/>
      <c r="V26" s="137"/>
      <c r="W26" s="129"/>
      <c r="X26" s="129"/>
      <c r="Y26" s="129"/>
      <c r="Z26" s="136"/>
      <c r="AA26" s="136"/>
      <c r="AB26" s="136"/>
      <c r="AC26" s="136"/>
      <c r="AD26" s="136"/>
      <c r="AE26" s="136"/>
      <c r="AF26" s="136"/>
      <c r="AG26" s="136"/>
      <c r="AH26" s="136"/>
      <c r="AI26" s="136"/>
      <c r="AJ26" s="137"/>
      <c r="AK26" s="137"/>
      <c r="AL26" s="137"/>
      <c r="AM26" s="137"/>
      <c r="AN26" s="137"/>
      <c r="AO26" s="137"/>
      <c r="AP26" s="137"/>
      <c r="AQ26" s="137"/>
      <c r="AR26" s="137"/>
      <c r="AS26" s="137"/>
      <c r="AT26" s="137"/>
      <c r="AU26" s="137"/>
      <c r="AV26" s="137"/>
      <c r="AW26" s="137"/>
      <c r="AX26" s="137"/>
      <c r="AY26" s="138"/>
      <c r="AZ26" s="371"/>
      <c r="BA26" s="372"/>
      <c r="BB26" s="372"/>
      <c r="BC26" s="373"/>
      <c r="BD26" s="383" t="s">
        <v>145</v>
      </c>
      <c r="BE26" s="384"/>
      <c r="BF26" s="384"/>
      <c r="BG26" s="384"/>
      <c r="BH26" s="384"/>
      <c r="BI26" s="384"/>
      <c r="BJ26" s="384"/>
      <c r="BK26" s="384"/>
      <c r="BL26" s="384"/>
      <c r="BM26" s="385"/>
      <c r="BN26" s="386">
        <v>14298576</v>
      </c>
      <c r="BO26" s="387"/>
      <c r="BP26" s="387"/>
      <c r="BQ26" s="387"/>
      <c r="BR26" s="387"/>
      <c r="BS26" s="387"/>
      <c r="BT26" s="387"/>
      <c r="BU26" s="388"/>
      <c r="BV26" s="386">
        <v>12510275</v>
      </c>
      <c r="BW26" s="387"/>
      <c r="BX26" s="387"/>
      <c r="BY26" s="387"/>
      <c r="BZ26" s="387"/>
      <c r="CA26" s="387"/>
      <c r="CB26" s="387"/>
      <c r="CC26" s="388"/>
      <c r="CD26" s="124"/>
      <c r="CE26" s="363"/>
      <c r="CF26" s="363"/>
      <c r="CG26" s="363"/>
      <c r="CH26" s="363"/>
      <c r="CI26" s="363"/>
      <c r="CJ26" s="363"/>
      <c r="CK26" s="363"/>
      <c r="CL26" s="363"/>
      <c r="CM26" s="363"/>
      <c r="CN26" s="363"/>
      <c r="CO26" s="363"/>
      <c r="CP26" s="363"/>
      <c r="CQ26" s="363"/>
      <c r="CR26" s="363"/>
      <c r="CS26" s="364"/>
      <c r="CT26" s="365"/>
      <c r="CU26" s="366"/>
      <c r="CV26" s="366"/>
      <c r="CW26" s="366"/>
      <c r="CX26" s="366"/>
      <c r="CY26" s="366"/>
      <c r="CZ26" s="366"/>
      <c r="DA26" s="367"/>
      <c r="DB26" s="365"/>
      <c r="DC26" s="366"/>
      <c r="DD26" s="366"/>
      <c r="DE26" s="366"/>
      <c r="DF26" s="366"/>
      <c r="DG26" s="366"/>
      <c r="DH26" s="366"/>
      <c r="DI26" s="367"/>
    </row>
    <row r="27" spans="1:119" ht="18.75" customHeight="1" thickBot="1" x14ac:dyDescent="0.2">
      <c r="A27" s="113"/>
      <c r="B27" s="139"/>
      <c r="C27" s="140"/>
      <c r="D27" s="141"/>
      <c r="E27" s="141"/>
      <c r="F27" s="141"/>
      <c r="G27" s="141"/>
      <c r="H27" s="141"/>
      <c r="I27" s="141"/>
      <c r="J27" s="141"/>
      <c r="K27" s="141"/>
      <c r="L27" s="142"/>
      <c r="M27" s="142"/>
      <c r="N27" s="142"/>
      <c r="O27" s="142"/>
      <c r="P27" s="142"/>
      <c r="Q27" s="142"/>
      <c r="R27" s="142"/>
      <c r="S27" s="142"/>
      <c r="T27" s="142"/>
      <c r="U27" s="142"/>
      <c r="V27" s="142"/>
      <c r="W27" s="140"/>
      <c r="X27" s="140"/>
      <c r="Y27" s="140"/>
      <c r="Z27" s="141"/>
      <c r="AA27" s="141"/>
      <c r="AB27" s="141"/>
      <c r="AC27" s="141"/>
      <c r="AD27" s="141"/>
      <c r="AE27" s="141"/>
      <c r="AF27" s="141"/>
      <c r="AG27" s="141"/>
      <c r="AH27" s="141"/>
      <c r="AI27" s="141"/>
      <c r="AJ27" s="142"/>
      <c r="AK27" s="142"/>
      <c r="AL27" s="142"/>
      <c r="AM27" s="142"/>
      <c r="AN27" s="142"/>
      <c r="AO27" s="142"/>
      <c r="AP27" s="142"/>
      <c r="AQ27" s="142"/>
      <c r="AR27" s="142"/>
      <c r="AS27" s="142"/>
      <c r="AT27" s="142"/>
      <c r="AU27" s="142"/>
      <c r="AV27" s="142"/>
      <c r="AW27" s="142"/>
      <c r="AX27" s="142"/>
      <c r="AY27" s="143"/>
      <c r="AZ27" s="374"/>
      <c r="BA27" s="375"/>
      <c r="BB27" s="375"/>
      <c r="BC27" s="376"/>
      <c r="BD27" s="394" t="s">
        <v>146</v>
      </c>
      <c r="BE27" s="395"/>
      <c r="BF27" s="395"/>
      <c r="BG27" s="395"/>
      <c r="BH27" s="395"/>
      <c r="BI27" s="395"/>
      <c r="BJ27" s="395"/>
      <c r="BK27" s="395"/>
      <c r="BL27" s="395"/>
      <c r="BM27" s="396"/>
      <c r="BN27" s="360">
        <v>50224148</v>
      </c>
      <c r="BO27" s="361"/>
      <c r="BP27" s="361"/>
      <c r="BQ27" s="361"/>
      <c r="BR27" s="361"/>
      <c r="BS27" s="361"/>
      <c r="BT27" s="361"/>
      <c r="BU27" s="362"/>
      <c r="BV27" s="360">
        <v>59967619</v>
      </c>
      <c r="BW27" s="361"/>
      <c r="BX27" s="361"/>
      <c r="BY27" s="361"/>
      <c r="BZ27" s="361"/>
      <c r="CA27" s="361"/>
      <c r="CB27" s="361"/>
      <c r="CC27" s="362"/>
      <c r="CD27" s="144"/>
      <c r="CE27" s="389"/>
      <c r="CF27" s="389"/>
      <c r="CG27" s="389"/>
      <c r="CH27" s="389"/>
      <c r="CI27" s="389"/>
      <c r="CJ27" s="389"/>
      <c r="CK27" s="389"/>
      <c r="CL27" s="389"/>
      <c r="CM27" s="389"/>
      <c r="CN27" s="389"/>
      <c r="CO27" s="389"/>
      <c r="CP27" s="389"/>
      <c r="CQ27" s="389"/>
      <c r="CR27" s="389"/>
      <c r="CS27" s="390"/>
      <c r="CT27" s="391"/>
      <c r="CU27" s="392"/>
      <c r="CV27" s="392"/>
      <c r="CW27" s="392"/>
      <c r="CX27" s="392"/>
      <c r="CY27" s="392"/>
      <c r="CZ27" s="392"/>
      <c r="DA27" s="393"/>
      <c r="DB27" s="391"/>
      <c r="DC27" s="392"/>
      <c r="DD27" s="392"/>
      <c r="DE27" s="392"/>
      <c r="DF27" s="392"/>
      <c r="DG27" s="392"/>
      <c r="DH27" s="392"/>
      <c r="DI27" s="393"/>
      <c r="DJ27" s="112"/>
      <c r="DK27" s="112"/>
      <c r="DL27" s="112"/>
      <c r="DM27" s="112"/>
      <c r="DN27" s="112"/>
      <c r="DO27" s="112"/>
    </row>
    <row r="28" spans="1:119" ht="13.5" customHeight="1" x14ac:dyDescent="0.15">
      <c r="A28" s="113"/>
      <c r="B28" s="145"/>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7"/>
      <c r="AY28" s="147"/>
      <c r="AZ28" s="147"/>
      <c r="BA28" s="147"/>
      <c r="BB28" s="148"/>
      <c r="BC28" s="149"/>
      <c r="BD28" s="149"/>
      <c r="BE28" s="149"/>
      <c r="BF28" s="149"/>
      <c r="BG28" s="149"/>
      <c r="BH28" s="149"/>
      <c r="BI28" s="149"/>
      <c r="BJ28" s="149"/>
      <c r="BK28" s="150"/>
      <c r="BL28" s="150"/>
      <c r="BM28" s="150"/>
      <c r="BN28" s="151"/>
      <c r="BO28" s="151"/>
      <c r="BP28" s="151"/>
      <c r="BQ28" s="151"/>
      <c r="BR28" s="151"/>
      <c r="BS28" s="151"/>
      <c r="BT28" s="151"/>
      <c r="BU28" s="151"/>
      <c r="BV28" s="151"/>
      <c r="BW28" s="151"/>
      <c r="BX28" s="151"/>
      <c r="BY28" s="151"/>
      <c r="BZ28" s="151"/>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6"/>
      <c r="DH28" s="146"/>
      <c r="DI28" s="152"/>
      <c r="DJ28" s="112"/>
      <c r="DK28" s="112"/>
      <c r="DL28" s="112"/>
      <c r="DM28" s="112"/>
      <c r="DN28" s="112"/>
      <c r="DO28" s="112"/>
    </row>
    <row r="29" spans="1:119" ht="13.5" customHeight="1" x14ac:dyDescent="0.15">
      <c r="A29" s="113"/>
      <c r="B29" s="153"/>
      <c r="C29" s="154" t="s">
        <v>147</v>
      </c>
      <c r="D29" s="154"/>
      <c r="E29" s="146"/>
      <c r="F29" s="146"/>
      <c r="G29" s="146"/>
      <c r="H29" s="146"/>
      <c r="I29" s="146"/>
      <c r="J29" s="146"/>
      <c r="K29" s="146"/>
      <c r="L29" s="146"/>
      <c r="M29" s="146"/>
      <c r="N29" s="146"/>
      <c r="O29" s="146"/>
      <c r="P29" s="146"/>
      <c r="Q29" s="146"/>
      <c r="R29" s="146"/>
      <c r="S29" s="146"/>
      <c r="T29" s="146"/>
      <c r="U29" s="146" t="s">
        <v>148</v>
      </c>
      <c r="V29" s="146"/>
      <c r="W29" s="146"/>
      <c r="X29" s="146"/>
      <c r="Y29" s="146"/>
      <c r="Z29" s="146"/>
      <c r="AA29" s="146"/>
      <c r="AB29" s="146"/>
      <c r="AC29" s="146"/>
      <c r="AD29" s="146"/>
      <c r="AE29" s="146"/>
      <c r="AF29" s="146"/>
      <c r="AG29" s="146"/>
      <c r="AH29" s="146"/>
      <c r="AI29" s="146"/>
      <c r="AJ29" s="146"/>
      <c r="AK29" s="146"/>
      <c r="AL29" s="146"/>
      <c r="AM29" s="136" t="s">
        <v>149</v>
      </c>
      <c r="AN29" s="146"/>
      <c r="AO29" s="146"/>
      <c r="AP29" s="146"/>
      <c r="AQ29" s="146"/>
      <c r="AR29" s="136"/>
      <c r="AS29" s="136"/>
      <c r="AT29" s="136"/>
      <c r="AU29" s="136"/>
      <c r="AV29" s="136"/>
      <c r="AW29" s="136"/>
      <c r="AX29" s="136"/>
      <c r="AY29" s="136"/>
      <c r="AZ29" s="136"/>
      <c r="BA29" s="136"/>
      <c r="BB29" s="146"/>
      <c r="BC29" s="136"/>
      <c r="BD29" s="136"/>
      <c r="BE29" s="136" t="s">
        <v>150</v>
      </c>
      <c r="BF29" s="146"/>
      <c r="BG29" s="146"/>
      <c r="BH29" s="146"/>
      <c r="BI29" s="146"/>
      <c r="BJ29" s="136"/>
      <c r="BK29" s="136"/>
      <c r="BL29" s="136"/>
      <c r="BM29" s="136"/>
      <c r="BN29" s="136"/>
      <c r="BO29" s="136"/>
      <c r="BP29" s="136"/>
      <c r="BQ29" s="136"/>
      <c r="BR29" s="146"/>
      <c r="BS29" s="146"/>
      <c r="BT29" s="146"/>
      <c r="BU29" s="146"/>
      <c r="BV29" s="146"/>
      <c r="BW29" s="146" t="s">
        <v>151</v>
      </c>
      <c r="BX29" s="146"/>
      <c r="BY29" s="146"/>
      <c r="BZ29" s="146"/>
      <c r="CA29" s="146"/>
      <c r="CB29" s="136"/>
      <c r="CC29" s="136"/>
      <c r="CD29" s="136"/>
      <c r="CE29" s="136"/>
      <c r="CF29" s="136"/>
      <c r="CG29" s="136"/>
      <c r="CH29" s="136"/>
      <c r="CI29" s="136"/>
      <c r="CJ29" s="136"/>
      <c r="CK29" s="136"/>
      <c r="CL29" s="136"/>
      <c r="CM29" s="136"/>
      <c r="CN29" s="136"/>
      <c r="CO29" s="136" t="s">
        <v>152</v>
      </c>
      <c r="CP29" s="136"/>
      <c r="CQ29" s="136"/>
      <c r="CR29" s="136"/>
      <c r="CS29" s="136"/>
      <c r="CT29" s="136"/>
      <c r="CU29" s="136"/>
      <c r="CV29" s="136"/>
      <c r="CW29" s="136"/>
      <c r="CX29" s="136"/>
      <c r="CY29" s="136"/>
      <c r="CZ29" s="136"/>
      <c r="DA29" s="136"/>
      <c r="DB29" s="136"/>
      <c r="DC29" s="136"/>
      <c r="DD29" s="136"/>
      <c r="DE29" s="136"/>
      <c r="DF29" s="136"/>
      <c r="DG29" s="136"/>
      <c r="DH29" s="136"/>
      <c r="DI29" s="152"/>
      <c r="DJ29" s="112"/>
      <c r="DK29" s="112"/>
      <c r="DL29" s="112"/>
      <c r="DM29" s="112"/>
      <c r="DN29" s="112"/>
      <c r="DO29" s="112"/>
    </row>
    <row r="30" spans="1:119" ht="13.5" customHeight="1" x14ac:dyDescent="0.15">
      <c r="A30" s="113"/>
      <c r="B30" s="153"/>
      <c r="C30" s="356" t="s">
        <v>153</v>
      </c>
      <c r="D30" s="356"/>
      <c r="E30" s="355" t="s">
        <v>154</v>
      </c>
      <c r="F30" s="355"/>
      <c r="G30" s="355"/>
      <c r="H30" s="355"/>
      <c r="I30" s="355"/>
      <c r="J30" s="355"/>
      <c r="K30" s="355"/>
      <c r="L30" s="355"/>
      <c r="M30" s="355"/>
      <c r="N30" s="355"/>
      <c r="O30" s="355"/>
      <c r="P30" s="355"/>
      <c r="Q30" s="355"/>
      <c r="R30" s="355"/>
      <c r="S30" s="355"/>
      <c r="T30" s="130"/>
      <c r="U30" s="356" t="s">
        <v>153</v>
      </c>
      <c r="V30" s="356"/>
      <c r="W30" s="355" t="s">
        <v>154</v>
      </c>
      <c r="X30" s="355"/>
      <c r="Y30" s="355"/>
      <c r="Z30" s="355"/>
      <c r="AA30" s="355"/>
      <c r="AB30" s="355"/>
      <c r="AC30" s="355"/>
      <c r="AD30" s="355"/>
      <c r="AE30" s="355"/>
      <c r="AF30" s="355"/>
      <c r="AG30" s="355"/>
      <c r="AH30" s="355"/>
      <c r="AI30" s="355"/>
      <c r="AJ30" s="355"/>
      <c r="AK30" s="355"/>
      <c r="AL30" s="130"/>
      <c r="AM30" s="356" t="s">
        <v>153</v>
      </c>
      <c r="AN30" s="356"/>
      <c r="AO30" s="355" t="s">
        <v>154</v>
      </c>
      <c r="AP30" s="355"/>
      <c r="AQ30" s="355"/>
      <c r="AR30" s="355"/>
      <c r="AS30" s="355"/>
      <c r="AT30" s="355"/>
      <c r="AU30" s="355"/>
      <c r="AV30" s="355"/>
      <c r="AW30" s="355"/>
      <c r="AX30" s="355"/>
      <c r="AY30" s="355"/>
      <c r="AZ30" s="355"/>
      <c r="BA30" s="355"/>
      <c r="BB30" s="355"/>
      <c r="BC30" s="355"/>
      <c r="BD30" s="155"/>
      <c r="BE30" s="356" t="s">
        <v>153</v>
      </c>
      <c r="BF30" s="356"/>
      <c r="BG30" s="355" t="s">
        <v>154</v>
      </c>
      <c r="BH30" s="355"/>
      <c r="BI30" s="355"/>
      <c r="BJ30" s="355"/>
      <c r="BK30" s="355"/>
      <c r="BL30" s="355"/>
      <c r="BM30" s="355"/>
      <c r="BN30" s="355"/>
      <c r="BO30" s="355"/>
      <c r="BP30" s="355"/>
      <c r="BQ30" s="355"/>
      <c r="BR30" s="355"/>
      <c r="BS30" s="355"/>
      <c r="BT30" s="355"/>
      <c r="BU30" s="355"/>
      <c r="BV30" s="156"/>
      <c r="BW30" s="356" t="s">
        <v>153</v>
      </c>
      <c r="BX30" s="356"/>
      <c r="BY30" s="355" t="s">
        <v>155</v>
      </c>
      <c r="BZ30" s="355"/>
      <c r="CA30" s="355"/>
      <c r="CB30" s="355"/>
      <c r="CC30" s="355"/>
      <c r="CD30" s="355"/>
      <c r="CE30" s="355"/>
      <c r="CF30" s="355"/>
      <c r="CG30" s="355"/>
      <c r="CH30" s="355"/>
      <c r="CI30" s="355"/>
      <c r="CJ30" s="355"/>
      <c r="CK30" s="355"/>
      <c r="CL30" s="355"/>
      <c r="CM30" s="355"/>
      <c r="CN30" s="130"/>
      <c r="CO30" s="356" t="s">
        <v>153</v>
      </c>
      <c r="CP30" s="356"/>
      <c r="CQ30" s="355" t="s">
        <v>156</v>
      </c>
      <c r="CR30" s="355"/>
      <c r="CS30" s="355"/>
      <c r="CT30" s="355"/>
      <c r="CU30" s="355"/>
      <c r="CV30" s="355"/>
      <c r="CW30" s="355"/>
      <c r="CX30" s="355"/>
      <c r="CY30" s="355"/>
      <c r="CZ30" s="355"/>
      <c r="DA30" s="355"/>
      <c r="DB30" s="355"/>
      <c r="DC30" s="355"/>
      <c r="DD30" s="355"/>
      <c r="DE30" s="355"/>
      <c r="DF30" s="130"/>
      <c r="DG30" s="355" t="s">
        <v>157</v>
      </c>
      <c r="DH30" s="355"/>
      <c r="DI30" s="157"/>
      <c r="DJ30" s="112"/>
      <c r="DK30" s="112"/>
      <c r="DL30" s="112"/>
      <c r="DM30" s="112"/>
      <c r="DN30" s="112"/>
      <c r="DO30" s="112"/>
    </row>
    <row r="31" spans="1:119" ht="32.25" customHeight="1" x14ac:dyDescent="0.15">
      <c r="A31" s="113"/>
      <c r="B31" s="153"/>
      <c r="C31" s="353">
        <f>IF(E31="","",1)</f>
        <v>1</v>
      </c>
      <c r="D31" s="353"/>
      <c r="E31" s="352" t="str">
        <f>IF('各会計、関係団体の財政状況及び健全化判断比率'!B7="","",'各会計、関係団体の財政状況及び健全化判断比率'!B7)</f>
        <v>一般会計</v>
      </c>
      <c r="F31" s="352"/>
      <c r="G31" s="352"/>
      <c r="H31" s="352"/>
      <c r="I31" s="352"/>
      <c r="J31" s="352"/>
      <c r="K31" s="352"/>
      <c r="L31" s="352"/>
      <c r="M31" s="352"/>
      <c r="N31" s="352"/>
      <c r="O31" s="352"/>
      <c r="P31" s="352"/>
      <c r="Q31" s="352"/>
      <c r="R31" s="352"/>
      <c r="S31" s="352"/>
      <c r="T31" s="154"/>
      <c r="U31" s="353" t="str">
        <f>IF(W31="","",MAX(C31:D40)+1)</f>
        <v/>
      </c>
      <c r="V31" s="353"/>
      <c r="W31" s="352"/>
      <c r="X31" s="352"/>
      <c r="Y31" s="352"/>
      <c r="Z31" s="352"/>
      <c r="AA31" s="352"/>
      <c r="AB31" s="352"/>
      <c r="AC31" s="352"/>
      <c r="AD31" s="352"/>
      <c r="AE31" s="352"/>
      <c r="AF31" s="352"/>
      <c r="AG31" s="352"/>
      <c r="AH31" s="352"/>
      <c r="AI31" s="352"/>
      <c r="AJ31" s="352"/>
      <c r="AK31" s="352"/>
      <c r="AL31" s="154"/>
      <c r="AM31" s="353">
        <f>IF(AO31="","",MAX(C31:D40,U31:V40)+1)</f>
        <v>11</v>
      </c>
      <c r="AN31" s="353"/>
      <c r="AO31" s="352" t="str">
        <f>IF('各会計、関係団体の財政状況及び健全化判断比率'!B28="","",'各会計、関係団体の財政状況及び健全化判断比率'!B28)</f>
        <v>岡山県営電気事業会計</v>
      </c>
      <c r="AP31" s="352"/>
      <c r="AQ31" s="352"/>
      <c r="AR31" s="352"/>
      <c r="AS31" s="352"/>
      <c r="AT31" s="352"/>
      <c r="AU31" s="352"/>
      <c r="AV31" s="352"/>
      <c r="AW31" s="352"/>
      <c r="AX31" s="352"/>
      <c r="AY31" s="352"/>
      <c r="AZ31" s="352"/>
      <c r="BA31" s="352"/>
      <c r="BB31" s="352"/>
      <c r="BC31" s="352"/>
      <c r="BD31" s="154"/>
      <c r="BE31" s="353">
        <f>IF(BG31="","",MAX(C31:D40,U31:V40,AM31:AN40)+1)</f>
        <v>13</v>
      </c>
      <c r="BF31" s="353"/>
      <c r="BG31" s="352" t="str">
        <f>IF('各会計、関係団体の財政状況及び健全化判断比率'!B30="","",'各会計、関係団体の財政状況及び健全化判断比率'!B30)</f>
        <v>岡山県営食肉地方卸売市場特別会計</v>
      </c>
      <c r="BH31" s="352"/>
      <c r="BI31" s="352"/>
      <c r="BJ31" s="352"/>
      <c r="BK31" s="352"/>
      <c r="BL31" s="352"/>
      <c r="BM31" s="352"/>
      <c r="BN31" s="352"/>
      <c r="BO31" s="352"/>
      <c r="BP31" s="352"/>
      <c r="BQ31" s="352"/>
      <c r="BR31" s="352"/>
      <c r="BS31" s="352"/>
      <c r="BT31" s="352"/>
      <c r="BU31" s="352"/>
      <c r="BV31" s="154"/>
      <c r="BW31" s="353">
        <f>IF(BY31="","",MAX(C31:D40,U31:V40,AM31:AN40,BE31:BF40)+1)</f>
        <v>17</v>
      </c>
      <c r="BX31" s="353"/>
      <c r="BY31" s="352" t="str">
        <f>IF('各会計、関係団体の財政状況及び健全化判断比率'!B68="","",'各会計、関係団体の財政状況及び健全化判断比率'!B68)</f>
        <v>岡山県広域水道企業団</v>
      </c>
      <c r="BZ31" s="352"/>
      <c r="CA31" s="352"/>
      <c r="CB31" s="352"/>
      <c r="CC31" s="352"/>
      <c r="CD31" s="352"/>
      <c r="CE31" s="352"/>
      <c r="CF31" s="352"/>
      <c r="CG31" s="352"/>
      <c r="CH31" s="352"/>
      <c r="CI31" s="352"/>
      <c r="CJ31" s="352"/>
      <c r="CK31" s="352"/>
      <c r="CL31" s="352"/>
      <c r="CM31" s="352"/>
      <c r="CN31" s="154"/>
      <c r="CO31" s="353">
        <f>IF(CQ31="","",MAX(C31:D40,U31:V40,AM31:AN40,BE31:BF40,BW31:BX40)+1)</f>
        <v>18</v>
      </c>
      <c r="CP31" s="353"/>
      <c r="CQ31" s="352" t="str">
        <f>IF('各会計、関係団体の財政状況及び健全化判断比率'!BS7="","",'各会計、関係団体の財政状況及び健全化判断比率'!BS7)</f>
        <v>(学)吉備高原学園</v>
      </c>
      <c r="CR31" s="352"/>
      <c r="CS31" s="352"/>
      <c r="CT31" s="352"/>
      <c r="CU31" s="352"/>
      <c r="CV31" s="352"/>
      <c r="CW31" s="352"/>
      <c r="CX31" s="352"/>
      <c r="CY31" s="352"/>
      <c r="CZ31" s="352"/>
      <c r="DA31" s="352"/>
      <c r="DB31" s="352"/>
      <c r="DC31" s="352"/>
      <c r="DD31" s="352"/>
      <c r="DE31" s="352"/>
      <c r="DF31" s="146"/>
      <c r="DG31" s="354" t="str">
        <f>IF('各会計、関係団体の財政状況及び健全化判断比率'!BR7="","",'各会計、関係団体の財政状況及び健全化判断比率'!BR7)</f>
        <v/>
      </c>
      <c r="DH31" s="354"/>
      <c r="DI31" s="157"/>
      <c r="DJ31" s="112"/>
      <c r="DK31" s="112"/>
      <c r="DL31" s="112"/>
      <c r="DM31" s="112"/>
      <c r="DN31" s="112"/>
      <c r="DO31" s="112"/>
    </row>
    <row r="32" spans="1:119" ht="32.25" customHeight="1" x14ac:dyDescent="0.15">
      <c r="A32" s="113"/>
      <c r="B32" s="153"/>
      <c r="C32" s="353">
        <f>IF(E32="","",C31+1)</f>
        <v>2</v>
      </c>
      <c r="D32" s="353"/>
      <c r="E32" s="352" t="str">
        <f>IF('各会計、関係団体の財政状況及び健全化判断比率'!B8="","",'各会計、関係団体の財政状況及び健全化判断比率'!B8)</f>
        <v>岡山県母子父子寡婦福祉資金貸付金特別会計</v>
      </c>
      <c r="F32" s="352"/>
      <c r="G32" s="352"/>
      <c r="H32" s="352"/>
      <c r="I32" s="352"/>
      <c r="J32" s="352"/>
      <c r="K32" s="352"/>
      <c r="L32" s="352"/>
      <c r="M32" s="352"/>
      <c r="N32" s="352"/>
      <c r="O32" s="352"/>
      <c r="P32" s="352"/>
      <c r="Q32" s="352"/>
      <c r="R32" s="352"/>
      <c r="S32" s="352"/>
      <c r="T32" s="154"/>
      <c r="U32" s="353" t="str">
        <f t="shared" ref="U32:U40" si="0">IF(W32="","",U31+1)</f>
        <v/>
      </c>
      <c r="V32" s="353"/>
      <c r="W32" s="352"/>
      <c r="X32" s="352"/>
      <c r="Y32" s="352"/>
      <c r="Z32" s="352"/>
      <c r="AA32" s="352"/>
      <c r="AB32" s="352"/>
      <c r="AC32" s="352"/>
      <c r="AD32" s="352"/>
      <c r="AE32" s="352"/>
      <c r="AF32" s="352"/>
      <c r="AG32" s="352"/>
      <c r="AH32" s="352"/>
      <c r="AI32" s="352"/>
      <c r="AJ32" s="352"/>
      <c r="AK32" s="352"/>
      <c r="AL32" s="154"/>
      <c r="AM32" s="353">
        <f t="shared" ref="AM32:AM40" si="1">IF(AO32="","",AM31+1)</f>
        <v>12</v>
      </c>
      <c r="AN32" s="353"/>
      <c r="AO32" s="352" t="str">
        <f>IF('各会計、関係団体の財政状況及び健全化判断比率'!B29="","",'各会計、関係団体の財政状況及び健全化判断比率'!B29)</f>
        <v>岡山県営工業用水道事業会計</v>
      </c>
      <c r="AP32" s="352"/>
      <c r="AQ32" s="352"/>
      <c r="AR32" s="352"/>
      <c r="AS32" s="352"/>
      <c r="AT32" s="352"/>
      <c r="AU32" s="352"/>
      <c r="AV32" s="352"/>
      <c r="AW32" s="352"/>
      <c r="AX32" s="352"/>
      <c r="AY32" s="352"/>
      <c r="AZ32" s="352"/>
      <c r="BA32" s="352"/>
      <c r="BB32" s="352"/>
      <c r="BC32" s="352"/>
      <c r="BD32" s="154"/>
      <c r="BE32" s="353">
        <f t="shared" ref="BE32:BE40" si="2">IF(BG32="","",BE31+1)</f>
        <v>14</v>
      </c>
      <c r="BF32" s="353"/>
      <c r="BG32" s="352" t="str">
        <f>IF('各会計、関係団体の財政状況及び健全化判断比率'!B31="","",'各会計、関係団体の財政状況及び健全化判断比率'!B31)</f>
        <v>岡山県流域下水道事業特別会計</v>
      </c>
      <c r="BH32" s="352"/>
      <c r="BI32" s="352"/>
      <c r="BJ32" s="352"/>
      <c r="BK32" s="352"/>
      <c r="BL32" s="352"/>
      <c r="BM32" s="352"/>
      <c r="BN32" s="352"/>
      <c r="BO32" s="352"/>
      <c r="BP32" s="352"/>
      <c r="BQ32" s="352"/>
      <c r="BR32" s="352"/>
      <c r="BS32" s="352"/>
      <c r="BT32" s="352"/>
      <c r="BU32" s="352"/>
      <c r="BV32" s="154"/>
      <c r="BW32" s="353" t="str">
        <f t="shared" ref="BW32:BW40" si="3">IF(BY32="","",BW31+1)</f>
        <v/>
      </c>
      <c r="BX32" s="353"/>
      <c r="BY32" s="352" t="str">
        <f>IF('各会計、関係団体の財政状況及び健全化判断比率'!B69="","",'各会計、関係団体の財政状況及び健全化判断比率'!B69)</f>
        <v/>
      </c>
      <c r="BZ32" s="352"/>
      <c r="CA32" s="352"/>
      <c r="CB32" s="352"/>
      <c r="CC32" s="352"/>
      <c r="CD32" s="352"/>
      <c r="CE32" s="352"/>
      <c r="CF32" s="352"/>
      <c r="CG32" s="352"/>
      <c r="CH32" s="352"/>
      <c r="CI32" s="352"/>
      <c r="CJ32" s="352"/>
      <c r="CK32" s="352"/>
      <c r="CL32" s="352"/>
      <c r="CM32" s="352"/>
      <c r="CN32" s="154"/>
      <c r="CO32" s="353">
        <f t="shared" ref="CO32:CO40" si="4">IF(CQ32="","",CO31+1)</f>
        <v>19</v>
      </c>
      <c r="CP32" s="353"/>
      <c r="CQ32" s="352" t="str">
        <f>IF('各会計、関係団体の財政状況及び健全化判断比率'!BS8="","",'各会計、関係団体の財政状況及び健全化判断比率'!BS8)</f>
        <v>井原鉄道(株)</v>
      </c>
      <c r="CR32" s="352"/>
      <c r="CS32" s="352"/>
      <c r="CT32" s="352"/>
      <c r="CU32" s="352"/>
      <c r="CV32" s="352"/>
      <c r="CW32" s="352"/>
      <c r="CX32" s="352"/>
      <c r="CY32" s="352"/>
      <c r="CZ32" s="352"/>
      <c r="DA32" s="352"/>
      <c r="DB32" s="352"/>
      <c r="DC32" s="352"/>
      <c r="DD32" s="352"/>
      <c r="DE32" s="352"/>
      <c r="DF32" s="146"/>
      <c r="DG32" s="354" t="str">
        <f>IF('各会計、関係団体の財政状況及び健全化判断比率'!BR8="","",'各会計、関係団体の財政状況及び健全化判断比率'!BR8)</f>
        <v/>
      </c>
      <c r="DH32" s="354"/>
      <c r="DI32" s="157"/>
      <c r="DJ32" s="112"/>
      <c r="DK32" s="112"/>
      <c r="DL32" s="112"/>
      <c r="DM32" s="112"/>
      <c r="DN32" s="112"/>
      <c r="DO32" s="112"/>
    </row>
    <row r="33" spans="1:119" ht="32.25" customHeight="1" x14ac:dyDescent="0.15">
      <c r="A33" s="113"/>
      <c r="B33" s="153"/>
      <c r="C33" s="353">
        <f>IF(E33="","",C32+1)</f>
        <v>3</v>
      </c>
      <c r="D33" s="353"/>
      <c r="E33" s="352" t="str">
        <f>IF('各会計、関係団体の財政状況及び健全化判断比率'!B9="","",'各会計、関係団体の財政状況及び健全化判断比率'!B9)</f>
        <v>岡山県造林事業等特別会計</v>
      </c>
      <c r="F33" s="352"/>
      <c r="G33" s="352"/>
      <c r="H33" s="352"/>
      <c r="I33" s="352"/>
      <c r="J33" s="352"/>
      <c r="K33" s="352"/>
      <c r="L33" s="352"/>
      <c r="M33" s="352"/>
      <c r="N33" s="352"/>
      <c r="O33" s="352"/>
      <c r="P33" s="352"/>
      <c r="Q33" s="352"/>
      <c r="R33" s="352"/>
      <c r="S33" s="352"/>
      <c r="T33" s="154"/>
      <c r="U33" s="353" t="str">
        <f t="shared" si="0"/>
        <v/>
      </c>
      <c r="V33" s="353"/>
      <c r="W33" s="352"/>
      <c r="X33" s="352"/>
      <c r="Y33" s="352"/>
      <c r="Z33" s="352"/>
      <c r="AA33" s="352"/>
      <c r="AB33" s="352"/>
      <c r="AC33" s="352"/>
      <c r="AD33" s="352"/>
      <c r="AE33" s="352"/>
      <c r="AF33" s="352"/>
      <c r="AG33" s="352"/>
      <c r="AH33" s="352"/>
      <c r="AI33" s="352"/>
      <c r="AJ33" s="352"/>
      <c r="AK33" s="352"/>
      <c r="AL33" s="154"/>
      <c r="AM33" s="353" t="str">
        <f t="shared" si="1"/>
        <v/>
      </c>
      <c r="AN33" s="353"/>
      <c r="AO33" s="352"/>
      <c r="AP33" s="352"/>
      <c r="AQ33" s="352"/>
      <c r="AR33" s="352"/>
      <c r="AS33" s="352"/>
      <c r="AT33" s="352"/>
      <c r="AU33" s="352"/>
      <c r="AV33" s="352"/>
      <c r="AW33" s="352"/>
      <c r="AX33" s="352"/>
      <c r="AY33" s="352"/>
      <c r="AZ33" s="352"/>
      <c r="BA33" s="352"/>
      <c r="BB33" s="352"/>
      <c r="BC33" s="352"/>
      <c r="BD33" s="154"/>
      <c r="BE33" s="353">
        <f t="shared" si="2"/>
        <v>15</v>
      </c>
      <c r="BF33" s="353"/>
      <c r="BG33" s="352" t="str">
        <f>IF('各会計、関係団体の財政状況及び健全化判断比率'!B32="","",'各会計、関係団体の財政状況及び健全化判断比率'!B32)</f>
        <v>岡山県港湾整備事業特別会計</v>
      </c>
      <c r="BH33" s="352"/>
      <c r="BI33" s="352"/>
      <c r="BJ33" s="352"/>
      <c r="BK33" s="352"/>
      <c r="BL33" s="352"/>
      <c r="BM33" s="352"/>
      <c r="BN33" s="352"/>
      <c r="BO33" s="352"/>
      <c r="BP33" s="352"/>
      <c r="BQ33" s="352"/>
      <c r="BR33" s="352"/>
      <c r="BS33" s="352"/>
      <c r="BT33" s="352"/>
      <c r="BU33" s="352"/>
      <c r="BV33" s="154"/>
      <c r="BW33" s="353" t="str">
        <f t="shared" si="3"/>
        <v/>
      </c>
      <c r="BX33" s="353"/>
      <c r="BY33" s="352" t="str">
        <f>IF('各会計、関係団体の財政状況及び健全化判断比率'!B70="","",'各会計、関係団体の財政状況及び健全化判断比率'!B70)</f>
        <v/>
      </c>
      <c r="BZ33" s="352"/>
      <c r="CA33" s="352"/>
      <c r="CB33" s="352"/>
      <c r="CC33" s="352"/>
      <c r="CD33" s="352"/>
      <c r="CE33" s="352"/>
      <c r="CF33" s="352"/>
      <c r="CG33" s="352"/>
      <c r="CH33" s="352"/>
      <c r="CI33" s="352"/>
      <c r="CJ33" s="352"/>
      <c r="CK33" s="352"/>
      <c r="CL33" s="352"/>
      <c r="CM33" s="352"/>
      <c r="CN33" s="154"/>
      <c r="CO33" s="353">
        <f t="shared" si="4"/>
        <v>20</v>
      </c>
      <c r="CP33" s="353"/>
      <c r="CQ33" s="352" t="str">
        <f>IF('各会計、関係団体の財政状況及び健全化判断比率'!BS9="","",'各会計、関係団体の財政状況及び健全化判断比率'!BS9)</f>
        <v>(株)吉備高原都市サービス</v>
      </c>
      <c r="CR33" s="352"/>
      <c r="CS33" s="352"/>
      <c r="CT33" s="352"/>
      <c r="CU33" s="352"/>
      <c r="CV33" s="352"/>
      <c r="CW33" s="352"/>
      <c r="CX33" s="352"/>
      <c r="CY33" s="352"/>
      <c r="CZ33" s="352"/>
      <c r="DA33" s="352"/>
      <c r="DB33" s="352"/>
      <c r="DC33" s="352"/>
      <c r="DD33" s="352"/>
      <c r="DE33" s="352"/>
      <c r="DF33" s="146"/>
      <c r="DG33" s="354" t="str">
        <f>IF('各会計、関係団体の財政状況及び健全化判断比率'!BR9="","",'各会計、関係団体の財政状況及び健全化判断比率'!BR9)</f>
        <v/>
      </c>
      <c r="DH33" s="354"/>
      <c r="DI33" s="157"/>
      <c r="DJ33" s="112"/>
      <c r="DK33" s="112"/>
      <c r="DL33" s="112"/>
      <c r="DM33" s="112"/>
      <c r="DN33" s="112"/>
      <c r="DO33" s="112"/>
    </row>
    <row r="34" spans="1:119" ht="32.25" customHeight="1" x14ac:dyDescent="0.15">
      <c r="A34" s="113"/>
      <c r="B34" s="153"/>
      <c r="C34" s="353">
        <f>IF(E34="","",C33+1)</f>
        <v>4</v>
      </c>
      <c r="D34" s="353"/>
      <c r="E34" s="352" t="str">
        <f>IF('各会計、関係団体の財政状況及び健全化判断比率'!B10="","",'各会計、関係団体の財政状況及び健全化判断比率'!B10)</f>
        <v>岡山県林業改善資金貸付金特別会計</v>
      </c>
      <c r="F34" s="352"/>
      <c r="G34" s="352"/>
      <c r="H34" s="352"/>
      <c r="I34" s="352"/>
      <c r="J34" s="352"/>
      <c r="K34" s="352"/>
      <c r="L34" s="352"/>
      <c r="M34" s="352"/>
      <c r="N34" s="352"/>
      <c r="O34" s="352"/>
      <c r="P34" s="352"/>
      <c r="Q34" s="352"/>
      <c r="R34" s="352"/>
      <c r="S34" s="352"/>
      <c r="T34" s="154"/>
      <c r="U34" s="353" t="str">
        <f t="shared" si="0"/>
        <v/>
      </c>
      <c r="V34" s="353"/>
      <c r="W34" s="352"/>
      <c r="X34" s="352"/>
      <c r="Y34" s="352"/>
      <c r="Z34" s="352"/>
      <c r="AA34" s="352"/>
      <c r="AB34" s="352"/>
      <c r="AC34" s="352"/>
      <c r="AD34" s="352"/>
      <c r="AE34" s="352"/>
      <c r="AF34" s="352"/>
      <c r="AG34" s="352"/>
      <c r="AH34" s="352"/>
      <c r="AI34" s="352"/>
      <c r="AJ34" s="352"/>
      <c r="AK34" s="352"/>
      <c r="AL34" s="154"/>
      <c r="AM34" s="353" t="str">
        <f t="shared" si="1"/>
        <v/>
      </c>
      <c r="AN34" s="353"/>
      <c r="AO34" s="352"/>
      <c r="AP34" s="352"/>
      <c r="AQ34" s="352"/>
      <c r="AR34" s="352"/>
      <c r="AS34" s="352"/>
      <c r="AT34" s="352"/>
      <c r="AU34" s="352"/>
      <c r="AV34" s="352"/>
      <c r="AW34" s="352"/>
      <c r="AX34" s="352"/>
      <c r="AY34" s="352"/>
      <c r="AZ34" s="352"/>
      <c r="BA34" s="352"/>
      <c r="BB34" s="352"/>
      <c r="BC34" s="352"/>
      <c r="BD34" s="154"/>
      <c r="BE34" s="353">
        <f t="shared" si="2"/>
        <v>16</v>
      </c>
      <c r="BF34" s="353"/>
      <c r="BG34" s="352" t="str">
        <f>IF('各会計、関係団体の財政状況及び健全化判断比率'!B33="","",'各会計、関係団体の財政状況及び健全化判断比率'!B33)</f>
        <v>岡山県内陸工業団地及び流通業務団地造成事業特別会計</v>
      </c>
      <c r="BH34" s="352"/>
      <c r="BI34" s="352"/>
      <c r="BJ34" s="352"/>
      <c r="BK34" s="352"/>
      <c r="BL34" s="352"/>
      <c r="BM34" s="352"/>
      <c r="BN34" s="352"/>
      <c r="BO34" s="352"/>
      <c r="BP34" s="352"/>
      <c r="BQ34" s="352"/>
      <c r="BR34" s="352"/>
      <c r="BS34" s="352"/>
      <c r="BT34" s="352"/>
      <c r="BU34" s="352"/>
      <c r="BV34" s="154"/>
      <c r="BW34" s="353" t="str">
        <f t="shared" si="3"/>
        <v/>
      </c>
      <c r="BX34" s="353"/>
      <c r="BY34" s="352" t="str">
        <f>IF('各会計、関係団体の財政状況及び健全化判断比率'!B71="","",'各会計、関係団体の財政状況及び健全化判断比率'!B71)</f>
        <v/>
      </c>
      <c r="BZ34" s="352"/>
      <c r="CA34" s="352"/>
      <c r="CB34" s="352"/>
      <c r="CC34" s="352"/>
      <c r="CD34" s="352"/>
      <c r="CE34" s="352"/>
      <c r="CF34" s="352"/>
      <c r="CG34" s="352"/>
      <c r="CH34" s="352"/>
      <c r="CI34" s="352"/>
      <c r="CJ34" s="352"/>
      <c r="CK34" s="352"/>
      <c r="CL34" s="352"/>
      <c r="CM34" s="352"/>
      <c r="CN34" s="154"/>
      <c r="CO34" s="353">
        <f t="shared" si="4"/>
        <v>21</v>
      </c>
      <c r="CP34" s="353"/>
      <c r="CQ34" s="352" t="str">
        <f>IF('各会計、関係団体の財政状況及び健全化判断比率'!BS10="","",'各会計、関係団体の財政状況及び健全化判断比率'!BS10)</f>
        <v>岡山空港ターミナル(株)</v>
      </c>
      <c r="CR34" s="352"/>
      <c r="CS34" s="352"/>
      <c r="CT34" s="352"/>
      <c r="CU34" s="352"/>
      <c r="CV34" s="352"/>
      <c r="CW34" s="352"/>
      <c r="CX34" s="352"/>
      <c r="CY34" s="352"/>
      <c r="CZ34" s="352"/>
      <c r="DA34" s="352"/>
      <c r="DB34" s="352"/>
      <c r="DC34" s="352"/>
      <c r="DD34" s="352"/>
      <c r="DE34" s="352"/>
      <c r="DF34" s="146"/>
      <c r="DG34" s="354" t="str">
        <f>IF('各会計、関係団体の財政状況及び健全化判断比率'!BR10="","",'各会計、関係団体の財政状況及び健全化判断比率'!BR10)</f>
        <v>○</v>
      </c>
      <c r="DH34" s="354"/>
      <c r="DI34" s="157"/>
      <c r="DJ34" s="112"/>
      <c r="DK34" s="112"/>
      <c r="DL34" s="112"/>
      <c r="DM34" s="112"/>
      <c r="DN34" s="112"/>
      <c r="DO34" s="112"/>
    </row>
    <row r="35" spans="1:119" ht="32.25" customHeight="1" x14ac:dyDescent="0.15">
      <c r="A35" s="113"/>
      <c r="B35" s="153"/>
      <c r="C35" s="353">
        <f t="shared" ref="C35:C40" si="5">IF(E35="","",C34+1)</f>
        <v>5</v>
      </c>
      <c r="D35" s="353"/>
      <c r="E35" s="352" t="str">
        <f>IF('各会計、関係団体の財政状況及び健全化判断比率'!B11="","",'各会計、関係団体の財政状況及び健全化判断比率'!B11)</f>
        <v>岡山県沿岸漁業改善資金貸付金特別会計</v>
      </c>
      <c r="F35" s="352"/>
      <c r="G35" s="352"/>
      <c r="H35" s="352"/>
      <c r="I35" s="352"/>
      <c r="J35" s="352"/>
      <c r="K35" s="352"/>
      <c r="L35" s="352"/>
      <c r="M35" s="352"/>
      <c r="N35" s="352"/>
      <c r="O35" s="352"/>
      <c r="P35" s="352"/>
      <c r="Q35" s="352"/>
      <c r="R35" s="352"/>
      <c r="S35" s="352"/>
      <c r="T35" s="154"/>
      <c r="U35" s="353" t="str">
        <f t="shared" si="0"/>
        <v/>
      </c>
      <c r="V35" s="353"/>
      <c r="W35" s="352"/>
      <c r="X35" s="352"/>
      <c r="Y35" s="352"/>
      <c r="Z35" s="352"/>
      <c r="AA35" s="352"/>
      <c r="AB35" s="352"/>
      <c r="AC35" s="352"/>
      <c r="AD35" s="352"/>
      <c r="AE35" s="352"/>
      <c r="AF35" s="352"/>
      <c r="AG35" s="352"/>
      <c r="AH35" s="352"/>
      <c r="AI35" s="352"/>
      <c r="AJ35" s="352"/>
      <c r="AK35" s="352"/>
      <c r="AL35" s="154"/>
      <c r="AM35" s="353" t="str">
        <f t="shared" si="1"/>
        <v/>
      </c>
      <c r="AN35" s="353"/>
      <c r="AO35" s="352"/>
      <c r="AP35" s="352"/>
      <c r="AQ35" s="352"/>
      <c r="AR35" s="352"/>
      <c r="AS35" s="352"/>
      <c r="AT35" s="352"/>
      <c r="AU35" s="352"/>
      <c r="AV35" s="352"/>
      <c r="AW35" s="352"/>
      <c r="AX35" s="352"/>
      <c r="AY35" s="352"/>
      <c r="AZ35" s="352"/>
      <c r="BA35" s="352"/>
      <c r="BB35" s="352"/>
      <c r="BC35" s="352"/>
      <c r="BD35" s="154"/>
      <c r="BE35" s="353" t="str">
        <f t="shared" si="2"/>
        <v/>
      </c>
      <c r="BF35" s="353"/>
      <c r="BG35" s="352"/>
      <c r="BH35" s="352"/>
      <c r="BI35" s="352"/>
      <c r="BJ35" s="352"/>
      <c r="BK35" s="352"/>
      <c r="BL35" s="352"/>
      <c r="BM35" s="352"/>
      <c r="BN35" s="352"/>
      <c r="BO35" s="352"/>
      <c r="BP35" s="352"/>
      <c r="BQ35" s="352"/>
      <c r="BR35" s="352"/>
      <c r="BS35" s="352"/>
      <c r="BT35" s="352"/>
      <c r="BU35" s="352"/>
      <c r="BV35" s="154"/>
      <c r="BW35" s="353" t="str">
        <f t="shared" si="3"/>
        <v/>
      </c>
      <c r="BX35" s="353"/>
      <c r="BY35" s="352" t="str">
        <f>IF('各会計、関係団体の財政状況及び健全化判断比率'!B72="","",'各会計、関係団体の財政状況及び健全化判断比率'!B72)</f>
        <v/>
      </c>
      <c r="BZ35" s="352"/>
      <c r="CA35" s="352"/>
      <c r="CB35" s="352"/>
      <c r="CC35" s="352"/>
      <c r="CD35" s="352"/>
      <c r="CE35" s="352"/>
      <c r="CF35" s="352"/>
      <c r="CG35" s="352"/>
      <c r="CH35" s="352"/>
      <c r="CI35" s="352"/>
      <c r="CJ35" s="352"/>
      <c r="CK35" s="352"/>
      <c r="CL35" s="352"/>
      <c r="CM35" s="352"/>
      <c r="CN35" s="154"/>
      <c r="CO35" s="353">
        <f t="shared" si="4"/>
        <v>22</v>
      </c>
      <c r="CP35" s="353"/>
      <c r="CQ35" s="352" t="str">
        <f>IF('各会計、関係団体の財政状況及び健全化判断比率'!BS11="","",'各会計、関係団体の財政状況及び健全化判断比率'!BS11)</f>
        <v>(一財)岡山県国際交流協会</v>
      </c>
      <c r="CR35" s="352"/>
      <c r="CS35" s="352"/>
      <c r="CT35" s="352"/>
      <c r="CU35" s="352"/>
      <c r="CV35" s="352"/>
      <c r="CW35" s="352"/>
      <c r="CX35" s="352"/>
      <c r="CY35" s="352"/>
      <c r="CZ35" s="352"/>
      <c r="DA35" s="352"/>
      <c r="DB35" s="352"/>
      <c r="DC35" s="352"/>
      <c r="DD35" s="352"/>
      <c r="DE35" s="352"/>
      <c r="DF35" s="146"/>
      <c r="DG35" s="354" t="str">
        <f>IF('各会計、関係団体の財政状況及び健全化判断比率'!BR11="","",'各会計、関係団体の財政状況及び健全化判断比率'!BR11)</f>
        <v/>
      </c>
      <c r="DH35" s="354"/>
      <c r="DI35" s="157"/>
      <c r="DJ35" s="112"/>
      <c r="DK35" s="112"/>
      <c r="DL35" s="112"/>
      <c r="DM35" s="112"/>
      <c r="DN35" s="112"/>
      <c r="DO35" s="112"/>
    </row>
    <row r="36" spans="1:119" ht="32.25" customHeight="1" x14ac:dyDescent="0.15">
      <c r="A36" s="113"/>
      <c r="B36" s="153"/>
      <c r="C36" s="353">
        <f t="shared" si="5"/>
        <v>6</v>
      </c>
      <c r="D36" s="353"/>
      <c r="E36" s="352" t="str">
        <f>IF('各会計、関係団体の財政状況及び健全化判断比率'!B12="","",'各会計、関係団体の財政状況及び健全化判断比率'!B12)</f>
        <v>岡山県中小企業支援資金貸付金特別会計</v>
      </c>
      <c r="F36" s="352"/>
      <c r="G36" s="352"/>
      <c r="H36" s="352"/>
      <c r="I36" s="352"/>
      <c r="J36" s="352"/>
      <c r="K36" s="352"/>
      <c r="L36" s="352"/>
      <c r="M36" s="352"/>
      <c r="N36" s="352"/>
      <c r="O36" s="352"/>
      <c r="P36" s="352"/>
      <c r="Q36" s="352"/>
      <c r="R36" s="352"/>
      <c r="S36" s="352"/>
      <c r="T36" s="154"/>
      <c r="U36" s="353" t="str">
        <f t="shared" si="0"/>
        <v/>
      </c>
      <c r="V36" s="353"/>
      <c r="W36" s="352"/>
      <c r="X36" s="352"/>
      <c r="Y36" s="352"/>
      <c r="Z36" s="352"/>
      <c r="AA36" s="352"/>
      <c r="AB36" s="352"/>
      <c r="AC36" s="352"/>
      <c r="AD36" s="352"/>
      <c r="AE36" s="352"/>
      <c r="AF36" s="352"/>
      <c r="AG36" s="352"/>
      <c r="AH36" s="352"/>
      <c r="AI36" s="352"/>
      <c r="AJ36" s="352"/>
      <c r="AK36" s="352"/>
      <c r="AL36" s="154"/>
      <c r="AM36" s="353" t="str">
        <f t="shared" si="1"/>
        <v/>
      </c>
      <c r="AN36" s="353"/>
      <c r="AO36" s="352"/>
      <c r="AP36" s="352"/>
      <c r="AQ36" s="352"/>
      <c r="AR36" s="352"/>
      <c r="AS36" s="352"/>
      <c r="AT36" s="352"/>
      <c r="AU36" s="352"/>
      <c r="AV36" s="352"/>
      <c r="AW36" s="352"/>
      <c r="AX36" s="352"/>
      <c r="AY36" s="352"/>
      <c r="AZ36" s="352"/>
      <c r="BA36" s="352"/>
      <c r="BB36" s="352"/>
      <c r="BC36" s="352"/>
      <c r="BD36" s="154"/>
      <c r="BE36" s="353" t="str">
        <f t="shared" si="2"/>
        <v/>
      </c>
      <c r="BF36" s="353"/>
      <c r="BG36" s="352"/>
      <c r="BH36" s="352"/>
      <c r="BI36" s="352"/>
      <c r="BJ36" s="352"/>
      <c r="BK36" s="352"/>
      <c r="BL36" s="352"/>
      <c r="BM36" s="352"/>
      <c r="BN36" s="352"/>
      <c r="BO36" s="352"/>
      <c r="BP36" s="352"/>
      <c r="BQ36" s="352"/>
      <c r="BR36" s="352"/>
      <c r="BS36" s="352"/>
      <c r="BT36" s="352"/>
      <c r="BU36" s="352"/>
      <c r="BV36" s="154"/>
      <c r="BW36" s="353" t="str">
        <f t="shared" si="3"/>
        <v/>
      </c>
      <c r="BX36" s="353"/>
      <c r="BY36" s="352" t="str">
        <f>IF('各会計、関係団体の財政状況及び健全化判断比率'!B73="","",'各会計、関係団体の財政状況及び健全化判断比率'!B73)</f>
        <v/>
      </c>
      <c r="BZ36" s="352"/>
      <c r="CA36" s="352"/>
      <c r="CB36" s="352"/>
      <c r="CC36" s="352"/>
      <c r="CD36" s="352"/>
      <c r="CE36" s="352"/>
      <c r="CF36" s="352"/>
      <c r="CG36" s="352"/>
      <c r="CH36" s="352"/>
      <c r="CI36" s="352"/>
      <c r="CJ36" s="352"/>
      <c r="CK36" s="352"/>
      <c r="CL36" s="352"/>
      <c r="CM36" s="352"/>
      <c r="CN36" s="154"/>
      <c r="CO36" s="353">
        <f t="shared" si="4"/>
        <v>23</v>
      </c>
      <c r="CP36" s="353"/>
      <c r="CQ36" s="352" t="str">
        <f>IF('各会計、関係団体の財政状況及び健全化判断比率'!BS12="","",'各会計、関係団体の財政状況及び健全化判断比率'!BS12)</f>
        <v>(公財)岡山県環境保全事業団</v>
      </c>
      <c r="CR36" s="352"/>
      <c r="CS36" s="352"/>
      <c r="CT36" s="352"/>
      <c r="CU36" s="352"/>
      <c r="CV36" s="352"/>
      <c r="CW36" s="352"/>
      <c r="CX36" s="352"/>
      <c r="CY36" s="352"/>
      <c r="CZ36" s="352"/>
      <c r="DA36" s="352"/>
      <c r="DB36" s="352"/>
      <c r="DC36" s="352"/>
      <c r="DD36" s="352"/>
      <c r="DE36" s="352"/>
      <c r="DF36" s="146"/>
      <c r="DG36" s="354" t="str">
        <f>IF('各会計、関係団体の財政状況及び健全化判断比率'!BR12="","",'各会計、関係団体の財政状況及び健全化判断比率'!BR12)</f>
        <v>○</v>
      </c>
      <c r="DH36" s="354"/>
      <c r="DI36" s="157"/>
      <c r="DJ36" s="112"/>
      <c r="DK36" s="112"/>
      <c r="DL36" s="112"/>
      <c r="DM36" s="112"/>
      <c r="DN36" s="112"/>
      <c r="DO36" s="112"/>
    </row>
    <row r="37" spans="1:119" ht="32.25" customHeight="1" x14ac:dyDescent="0.15">
      <c r="A37" s="113"/>
      <c r="B37" s="153"/>
      <c r="C37" s="353">
        <f t="shared" si="5"/>
        <v>7</v>
      </c>
      <c r="D37" s="353"/>
      <c r="E37" s="352" t="str">
        <f>IF('各会計、関係団体の財政状況及び健全化判断比率'!B13="","",'各会計、関係団体の財政状況及び健全化判断比率'!B13)</f>
        <v>岡山県公共用地等取得事業特別会計</v>
      </c>
      <c r="F37" s="352"/>
      <c r="G37" s="352"/>
      <c r="H37" s="352"/>
      <c r="I37" s="352"/>
      <c r="J37" s="352"/>
      <c r="K37" s="352"/>
      <c r="L37" s="352"/>
      <c r="M37" s="352"/>
      <c r="N37" s="352"/>
      <c r="O37" s="352"/>
      <c r="P37" s="352"/>
      <c r="Q37" s="352"/>
      <c r="R37" s="352"/>
      <c r="S37" s="352"/>
      <c r="T37" s="154"/>
      <c r="U37" s="353" t="str">
        <f t="shared" si="0"/>
        <v/>
      </c>
      <c r="V37" s="353"/>
      <c r="W37" s="352"/>
      <c r="X37" s="352"/>
      <c r="Y37" s="352"/>
      <c r="Z37" s="352"/>
      <c r="AA37" s="352"/>
      <c r="AB37" s="352"/>
      <c r="AC37" s="352"/>
      <c r="AD37" s="352"/>
      <c r="AE37" s="352"/>
      <c r="AF37" s="352"/>
      <c r="AG37" s="352"/>
      <c r="AH37" s="352"/>
      <c r="AI37" s="352"/>
      <c r="AJ37" s="352"/>
      <c r="AK37" s="352"/>
      <c r="AL37" s="154"/>
      <c r="AM37" s="353" t="str">
        <f t="shared" si="1"/>
        <v/>
      </c>
      <c r="AN37" s="353"/>
      <c r="AO37" s="352"/>
      <c r="AP37" s="352"/>
      <c r="AQ37" s="352"/>
      <c r="AR37" s="352"/>
      <c r="AS37" s="352"/>
      <c r="AT37" s="352"/>
      <c r="AU37" s="352"/>
      <c r="AV37" s="352"/>
      <c r="AW37" s="352"/>
      <c r="AX37" s="352"/>
      <c r="AY37" s="352"/>
      <c r="AZ37" s="352"/>
      <c r="BA37" s="352"/>
      <c r="BB37" s="352"/>
      <c r="BC37" s="352"/>
      <c r="BD37" s="154"/>
      <c r="BE37" s="353" t="str">
        <f t="shared" si="2"/>
        <v/>
      </c>
      <c r="BF37" s="353"/>
      <c r="BG37" s="352"/>
      <c r="BH37" s="352"/>
      <c r="BI37" s="352"/>
      <c r="BJ37" s="352"/>
      <c r="BK37" s="352"/>
      <c r="BL37" s="352"/>
      <c r="BM37" s="352"/>
      <c r="BN37" s="352"/>
      <c r="BO37" s="352"/>
      <c r="BP37" s="352"/>
      <c r="BQ37" s="352"/>
      <c r="BR37" s="352"/>
      <c r="BS37" s="352"/>
      <c r="BT37" s="352"/>
      <c r="BU37" s="352"/>
      <c r="BV37" s="154"/>
      <c r="BW37" s="353" t="str">
        <f t="shared" si="3"/>
        <v/>
      </c>
      <c r="BX37" s="353"/>
      <c r="BY37" s="352" t="str">
        <f>IF('各会計、関係団体の財政状況及び健全化判断比率'!B74="","",'各会計、関係団体の財政状況及び健全化判断比率'!B74)</f>
        <v/>
      </c>
      <c r="BZ37" s="352"/>
      <c r="CA37" s="352"/>
      <c r="CB37" s="352"/>
      <c r="CC37" s="352"/>
      <c r="CD37" s="352"/>
      <c r="CE37" s="352"/>
      <c r="CF37" s="352"/>
      <c r="CG37" s="352"/>
      <c r="CH37" s="352"/>
      <c r="CI37" s="352"/>
      <c r="CJ37" s="352"/>
      <c r="CK37" s="352"/>
      <c r="CL37" s="352"/>
      <c r="CM37" s="352"/>
      <c r="CN37" s="154"/>
      <c r="CO37" s="353">
        <f t="shared" si="4"/>
        <v>24</v>
      </c>
      <c r="CP37" s="353"/>
      <c r="CQ37" s="352" t="str">
        <f>IF('各会計、関係団体の財政状況及び健全化判断比率'!BS13="","",'各会計、関係団体の財政状況及び健全化判断比率'!BS13)</f>
        <v>(公財)岡山県郷土文化財団</v>
      </c>
      <c r="CR37" s="352"/>
      <c r="CS37" s="352"/>
      <c r="CT37" s="352"/>
      <c r="CU37" s="352"/>
      <c r="CV37" s="352"/>
      <c r="CW37" s="352"/>
      <c r="CX37" s="352"/>
      <c r="CY37" s="352"/>
      <c r="CZ37" s="352"/>
      <c r="DA37" s="352"/>
      <c r="DB37" s="352"/>
      <c r="DC37" s="352"/>
      <c r="DD37" s="352"/>
      <c r="DE37" s="352"/>
      <c r="DF37" s="146"/>
      <c r="DG37" s="354" t="str">
        <f>IF('各会計、関係団体の財政状況及び健全化判断比率'!BR13="","",'各会計、関係団体の財政状況及び健全化判断比率'!BR13)</f>
        <v/>
      </c>
      <c r="DH37" s="354"/>
      <c r="DI37" s="157"/>
      <c r="DJ37" s="112"/>
      <c r="DK37" s="112"/>
      <c r="DL37" s="112"/>
      <c r="DM37" s="112"/>
      <c r="DN37" s="112"/>
      <c r="DO37" s="112"/>
    </row>
    <row r="38" spans="1:119" ht="32.25" customHeight="1" x14ac:dyDescent="0.15">
      <c r="A38" s="113"/>
      <c r="B38" s="153"/>
      <c r="C38" s="353">
        <f t="shared" si="5"/>
        <v>8</v>
      </c>
      <c r="D38" s="353"/>
      <c r="E38" s="352" t="str">
        <f>IF('各会計、関係団体の財政状況及び健全化判断比率'!B14="","",'各会計、関係団体の財政状況及び健全化判断比率'!B14)</f>
        <v>岡山県後楽園特別会計</v>
      </c>
      <c r="F38" s="352"/>
      <c r="G38" s="352"/>
      <c r="H38" s="352"/>
      <c r="I38" s="352"/>
      <c r="J38" s="352"/>
      <c r="K38" s="352"/>
      <c r="L38" s="352"/>
      <c r="M38" s="352"/>
      <c r="N38" s="352"/>
      <c r="O38" s="352"/>
      <c r="P38" s="352"/>
      <c r="Q38" s="352"/>
      <c r="R38" s="352"/>
      <c r="S38" s="352"/>
      <c r="T38" s="154"/>
      <c r="U38" s="353" t="str">
        <f t="shared" si="0"/>
        <v/>
      </c>
      <c r="V38" s="353"/>
      <c r="W38" s="352"/>
      <c r="X38" s="352"/>
      <c r="Y38" s="352"/>
      <c r="Z38" s="352"/>
      <c r="AA38" s="352"/>
      <c r="AB38" s="352"/>
      <c r="AC38" s="352"/>
      <c r="AD38" s="352"/>
      <c r="AE38" s="352"/>
      <c r="AF38" s="352"/>
      <c r="AG38" s="352"/>
      <c r="AH38" s="352"/>
      <c r="AI38" s="352"/>
      <c r="AJ38" s="352"/>
      <c r="AK38" s="352"/>
      <c r="AL38" s="154"/>
      <c r="AM38" s="353" t="str">
        <f t="shared" si="1"/>
        <v/>
      </c>
      <c r="AN38" s="353"/>
      <c r="AO38" s="352"/>
      <c r="AP38" s="352"/>
      <c r="AQ38" s="352"/>
      <c r="AR38" s="352"/>
      <c r="AS38" s="352"/>
      <c r="AT38" s="352"/>
      <c r="AU38" s="352"/>
      <c r="AV38" s="352"/>
      <c r="AW38" s="352"/>
      <c r="AX38" s="352"/>
      <c r="AY38" s="352"/>
      <c r="AZ38" s="352"/>
      <c r="BA38" s="352"/>
      <c r="BB38" s="352"/>
      <c r="BC38" s="352"/>
      <c r="BD38" s="154"/>
      <c r="BE38" s="353" t="str">
        <f t="shared" si="2"/>
        <v/>
      </c>
      <c r="BF38" s="353"/>
      <c r="BG38" s="352"/>
      <c r="BH38" s="352"/>
      <c r="BI38" s="352"/>
      <c r="BJ38" s="352"/>
      <c r="BK38" s="352"/>
      <c r="BL38" s="352"/>
      <c r="BM38" s="352"/>
      <c r="BN38" s="352"/>
      <c r="BO38" s="352"/>
      <c r="BP38" s="352"/>
      <c r="BQ38" s="352"/>
      <c r="BR38" s="352"/>
      <c r="BS38" s="352"/>
      <c r="BT38" s="352"/>
      <c r="BU38" s="352"/>
      <c r="BV38" s="154"/>
      <c r="BW38" s="353" t="str">
        <f t="shared" si="3"/>
        <v/>
      </c>
      <c r="BX38" s="353"/>
      <c r="BY38" s="352" t="str">
        <f>IF('各会計、関係団体の財政状況及び健全化判断比率'!B75="","",'各会計、関係団体の財政状況及び健全化判断比率'!B75)</f>
        <v/>
      </c>
      <c r="BZ38" s="352"/>
      <c r="CA38" s="352"/>
      <c r="CB38" s="352"/>
      <c r="CC38" s="352"/>
      <c r="CD38" s="352"/>
      <c r="CE38" s="352"/>
      <c r="CF38" s="352"/>
      <c r="CG38" s="352"/>
      <c r="CH38" s="352"/>
      <c r="CI38" s="352"/>
      <c r="CJ38" s="352"/>
      <c r="CK38" s="352"/>
      <c r="CL38" s="352"/>
      <c r="CM38" s="352"/>
      <c r="CN38" s="154"/>
      <c r="CO38" s="353">
        <f t="shared" si="4"/>
        <v>25</v>
      </c>
      <c r="CP38" s="353"/>
      <c r="CQ38" s="352" t="str">
        <f>IF('各会計、関係団体の財政状況及び健全化判断比率'!BS14="","",'各会計、関係団体の財政状況及び健全化判断比率'!BS14)</f>
        <v>(公財)岡山シンフォニーホール</v>
      </c>
      <c r="CR38" s="352"/>
      <c r="CS38" s="352"/>
      <c r="CT38" s="352"/>
      <c r="CU38" s="352"/>
      <c r="CV38" s="352"/>
      <c r="CW38" s="352"/>
      <c r="CX38" s="352"/>
      <c r="CY38" s="352"/>
      <c r="CZ38" s="352"/>
      <c r="DA38" s="352"/>
      <c r="DB38" s="352"/>
      <c r="DC38" s="352"/>
      <c r="DD38" s="352"/>
      <c r="DE38" s="352"/>
      <c r="DF38" s="146"/>
      <c r="DG38" s="354" t="str">
        <f>IF('各会計、関係団体の財政状況及び健全化判断比率'!BR14="","",'各会計、関係団体の財政状況及び健全化判断比率'!BR14)</f>
        <v/>
      </c>
      <c r="DH38" s="354"/>
      <c r="DI38" s="157"/>
      <c r="DJ38" s="112"/>
      <c r="DK38" s="112"/>
      <c r="DL38" s="112"/>
      <c r="DM38" s="112"/>
      <c r="DN38" s="112"/>
      <c r="DO38" s="112"/>
    </row>
    <row r="39" spans="1:119" ht="32.25" customHeight="1" x14ac:dyDescent="0.15">
      <c r="A39" s="113"/>
      <c r="B39" s="153"/>
      <c r="C39" s="353">
        <f t="shared" si="5"/>
        <v>9</v>
      </c>
      <c r="D39" s="353"/>
      <c r="E39" s="352" t="str">
        <f>IF('各会計、関係団体の財政状況及び健全化判断比率'!B15="","",'各会計、関係団体の財政状況及び健全化判断比率'!B15)</f>
        <v>岡山県収入証紙等特別会計</v>
      </c>
      <c r="F39" s="352"/>
      <c r="G39" s="352"/>
      <c r="H39" s="352"/>
      <c r="I39" s="352"/>
      <c r="J39" s="352"/>
      <c r="K39" s="352"/>
      <c r="L39" s="352"/>
      <c r="M39" s="352"/>
      <c r="N39" s="352"/>
      <c r="O39" s="352"/>
      <c r="P39" s="352"/>
      <c r="Q39" s="352"/>
      <c r="R39" s="352"/>
      <c r="S39" s="352"/>
      <c r="T39" s="154"/>
      <c r="U39" s="353" t="str">
        <f t="shared" si="0"/>
        <v/>
      </c>
      <c r="V39" s="353"/>
      <c r="W39" s="352"/>
      <c r="X39" s="352"/>
      <c r="Y39" s="352"/>
      <c r="Z39" s="352"/>
      <c r="AA39" s="352"/>
      <c r="AB39" s="352"/>
      <c r="AC39" s="352"/>
      <c r="AD39" s="352"/>
      <c r="AE39" s="352"/>
      <c r="AF39" s="352"/>
      <c r="AG39" s="352"/>
      <c r="AH39" s="352"/>
      <c r="AI39" s="352"/>
      <c r="AJ39" s="352"/>
      <c r="AK39" s="352"/>
      <c r="AL39" s="154"/>
      <c r="AM39" s="353" t="str">
        <f t="shared" si="1"/>
        <v/>
      </c>
      <c r="AN39" s="353"/>
      <c r="AO39" s="352"/>
      <c r="AP39" s="352"/>
      <c r="AQ39" s="352"/>
      <c r="AR39" s="352"/>
      <c r="AS39" s="352"/>
      <c r="AT39" s="352"/>
      <c r="AU39" s="352"/>
      <c r="AV39" s="352"/>
      <c r="AW39" s="352"/>
      <c r="AX39" s="352"/>
      <c r="AY39" s="352"/>
      <c r="AZ39" s="352"/>
      <c r="BA39" s="352"/>
      <c r="BB39" s="352"/>
      <c r="BC39" s="352"/>
      <c r="BD39" s="154"/>
      <c r="BE39" s="353" t="str">
        <f t="shared" si="2"/>
        <v/>
      </c>
      <c r="BF39" s="353"/>
      <c r="BG39" s="352"/>
      <c r="BH39" s="352"/>
      <c r="BI39" s="352"/>
      <c r="BJ39" s="352"/>
      <c r="BK39" s="352"/>
      <c r="BL39" s="352"/>
      <c r="BM39" s="352"/>
      <c r="BN39" s="352"/>
      <c r="BO39" s="352"/>
      <c r="BP39" s="352"/>
      <c r="BQ39" s="352"/>
      <c r="BR39" s="352"/>
      <c r="BS39" s="352"/>
      <c r="BT39" s="352"/>
      <c r="BU39" s="352"/>
      <c r="BV39" s="154"/>
      <c r="BW39" s="353" t="str">
        <f t="shared" si="3"/>
        <v/>
      </c>
      <c r="BX39" s="353"/>
      <c r="BY39" s="352" t="str">
        <f>IF('各会計、関係団体の財政状況及び健全化判断比率'!B76="","",'各会計、関係団体の財政状況及び健全化判断比率'!B76)</f>
        <v/>
      </c>
      <c r="BZ39" s="352"/>
      <c r="CA39" s="352"/>
      <c r="CB39" s="352"/>
      <c r="CC39" s="352"/>
      <c r="CD39" s="352"/>
      <c r="CE39" s="352"/>
      <c r="CF39" s="352"/>
      <c r="CG39" s="352"/>
      <c r="CH39" s="352"/>
      <c r="CI39" s="352"/>
      <c r="CJ39" s="352"/>
      <c r="CK39" s="352"/>
      <c r="CL39" s="352"/>
      <c r="CM39" s="352"/>
      <c r="CN39" s="154"/>
      <c r="CO39" s="353">
        <f t="shared" si="4"/>
        <v>26</v>
      </c>
      <c r="CP39" s="353"/>
      <c r="CQ39" s="352" t="str">
        <f>IF('各会計、関係団体の財政状況及び健全化判断比率'!BS15="","",'各会計、関係団体の財政状況及び健全化判断比率'!BS15)</f>
        <v>(公財)岡山県体育協会</v>
      </c>
      <c r="CR39" s="352"/>
      <c r="CS39" s="352"/>
      <c r="CT39" s="352"/>
      <c r="CU39" s="352"/>
      <c r="CV39" s="352"/>
      <c r="CW39" s="352"/>
      <c r="CX39" s="352"/>
      <c r="CY39" s="352"/>
      <c r="CZ39" s="352"/>
      <c r="DA39" s="352"/>
      <c r="DB39" s="352"/>
      <c r="DC39" s="352"/>
      <c r="DD39" s="352"/>
      <c r="DE39" s="352"/>
      <c r="DF39" s="146"/>
      <c r="DG39" s="354" t="str">
        <f>IF('各会計、関係団体の財政状況及び健全化判断比率'!BR15="","",'各会計、関係団体の財政状況及び健全化判断比率'!BR15)</f>
        <v/>
      </c>
      <c r="DH39" s="354"/>
      <c r="DI39" s="157"/>
      <c r="DJ39" s="112"/>
      <c r="DK39" s="112"/>
      <c r="DL39" s="112"/>
      <c r="DM39" s="112"/>
      <c r="DN39" s="112"/>
      <c r="DO39" s="112"/>
    </row>
    <row r="40" spans="1:119" ht="32.25" customHeight="1" x14ac:dyDescent="0.15">
      <c r="A40" s="113"/>
      <c r="B40" s="153"/>
      <c r="C40" s="353">
        <f t="shared" si="5"/>
        <v>10</v>
      </c>
      <c r="D40" s="353"/>
      <c r="E40" s="352" t="str">
        <f>IF('各会計、関係団体の財政状況及び健全化判断比率'!B16="","",'各会計、関係団体の財政状況及び健全化判断比率'!B16)</f>
        <v>岡山県用品調達特別会計</v>
      </c>
      <c r="F40" s="352"/>
      <c r="G40" s="352"/>
      <c r="H40" s="352"/>
      <c r="I40" s="352"/>
      <c r="J40" s="352"/>
      <c r="K40" s="352"/>
      <c r="L40" s="352"/>
      <c r="M40" s="352"/>
      <c r="N40" s="352"/>
      <c r="O40" s="352"/>
      <c r="P40" s="352"/>
      <c r="Q40" s="352"/>
      <c r="R40" s="352"/>
      <c r="S40" s="352"/>
      <c r="T40" s="154"/>
      <c r="U40" s="353" t="str">
        <f t="shared" si="0"/>
        <v/>
      </c>
      <c r="V40" s="353"/>
      <c r="W40" s="352"/>
      <c r="X40" s="352"/>
      <c r="Y40" s="352"/>
      <c r="Z40" s="352"/>
      <c r="AA40" s="352"/>
      <c r="AB40" s="352"/>
      <c r="AC40" s="352"/>
      <c r="AD40" s="352"/>
      <c r="AE40" s="352"/>
      <c r="AF40" s="352"/>
      <c r="AG40" s="352"/>
      <c r="AH40" s="352"/>
      <c r="AI40" s="352"/>
      <c r="AJ40" s="352"/>
      <c r="AK40" s="352"/>
      <c r="AL40" s="154"/>
      <c r="AM40" s="353" t="str">
        <f t="shared" si="1"/>
        <v/>
      </c>
      <c r="AN40" s="353"/>
      <c r="AO40" s="352"/>
      <c r="AP40" s="352"/>
      <c r="AQ40" s="352"/>
      <c r="AR40" s="352"/>
      <c r="AS40" s="352"/>
      <c r="AT40" s="352"/>
      <c r="AU40" s="352"/>
      <c r="AV40" s="352"/>
      <c r="AW40" s="352"/>
      <c r="AX40" s="352"/>
      <c r="AY40" s="352"/>
      <c r="AZ40" s="352"/>
      <c r="BA40" s="352"/>
      <c r="BB40" s="352"/>
      <c r="BC40" s="352"/>
      <c r="BD40" s="154"/>
      <c r="BE40" s="353" t="str">
        <f t="shared" si="2"/>
        <v/>
      </c>
      <c r="BF40" s="353"/>
      <c r="BG40" s="352"/>
      <c r="BH40" s="352"/>
      <c r="BI40" s="352"/>
      <c r="BJ40" s="352"/>
      <c r="BK40" s="352"/>
      <c r="BL40" s="352"/>
      <c r="BM40" s="352"/>
      <c r="BN40" s="352"/>
      <c r="BO40" s="352"/>
      <c r="BP40" s="352"/>
      <c r="BQ40" s="352"/>
      <c r="BR40" s="352"/>
      <c r="BS40" s="352"/>
      <c r="BT40" s="352"/>
      <c r="BU40" s="352"/>
      <c r="BV40" s="154"/>
      <c r="BW40" s="353" t="str">
        <f t="shared" si="3"/>
        <v/>
      </c>
      <c r="BX40" s="353"/>
      <c r="BY40" s="352" t="str">
        <f>IF('各会計、関係団体の財政状況及び健全化判断比率'!B77="","",'各会計、関係団体の財政状況及び健全化判断比率'!B77)</f>
        <v/>
      </c>
      <c r="BZ40" s="352"/>
      <c r="CA40" s="352"/>
      <c r="CB40" s="352"/>
      <c r="CC40" s="352"/>
      <c r="CD40" s="352"/>
      <c r="CE40" s="352"/>
      <c r="CF40" s="352"/>
      <c r="CG40" s="352"/>
      <c r="CH40" s="352"/>
      <c r="CI40" s="352"/>
      <c r="CJ40" s="352"/>
      <c r="CK40" s="352"/>
      <c r="CL40" s="352"/>
      <c r="CM40" s="352"/>
      <c r="CN40" s="154"/>
      <c r="CO40" s="353">
        <f t="shared" si="4"/>
        <v>27</v>
      </c>
      <c r="CP40" s="353"/>
      <c r="CQ40" s="352" t="str">
        <f>IF('各会計、関係団体の財政状況及び健全化判断比率'!BS16="","",'各会計、関係団体の財政状況及び健全化判断比率'!BS16)</f>
        <v>(公財)児島湖流域水質保全基金</v>
      </c>
      <c r="CR40" s="352"/>
      <c r="CS40" s="352"/>
      <c r="CT40" s="352"/>
      <c r="CU40" s="352"/>
      <c r="CV40" s="352"/>
      <c r="CW40" s="352"/>
      <c r="CX40" s="352"/>
      <c r="CY40" s="352"/>
      <c r="CZ40" s="352"/>
      <c r="DA40" s="352"/>
      <c r="DB40" s="352"/>
      <c r="DC40" s="352"/>
      <c r="DD40" s="352"/>
      <c r="DE40" s="352"/>
      <c r="DF40" s="146"/>
      <c r="DG40" s="354" t="str">
        <f>IF('各会計、関係団体の財政状況及び健全化判断比率'!BR16="","",'各会計、関係団体の財政状況及び健全化判断比率'!BR16)</f>
        <v/>
      </c>
      <c r="DH40" s="354"/>
      <c r="DI40" s="157"/>
      <c r="DJ40" s="112"/>
      <c r="DK40" s="112"/>
      <c r="DL40" s="112"/>
      <c r="DM40" s="112"/>
      <c r="DN40" s="112"/>
      <c r="DO40" s="112"/>
    </row>
    <row r="41" spans="1:119" ht="13.5" customHeight="1" thickBot="1" x14ac:dyDescent="0.2">
      <c r="A41" s="113"/>
      <c r="B41" s="158"/>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59"/>
      <c r="BW41" s="159"/>
      <c r="BX41" s="159"/>
      <c r="BY41" s="159"/>
      <c r="BZ41" s="159"/>
      <c r="CA41" s="159"/>
      <c r="CB41" s="159"/>
      <c r="CC41" s="159"/>
      <c r="CD41" s="159"/>
      <c r="CE41" s="159"/>
      <c r="CF41" s="159"/>
      <c r="CG41" s="159"/>
      <c r="CH41" s="159"/>
      <c r="CI41" s="159"/>
      <c r="CJ41" s="159"/>
      <c r="CK41" s="159"/>
      <c r="CL41" s="159"/>
      <c r="CM41" s="159"/>
      <c r="CN41" s="159"/>
      <c r="CO41" s="159"/>
      <c r="CP41" s="159"/>
      <c r="CQ41" s="159"/>
      <c r="CR41" s="159"/>
      <c r="CS41" s="159"/>
      <c r="CT41" s="159"/>
      <c r="CU41" s="159"/>
      <c r="CV41" s="159"/>
      <c r="CW41" s="159"/>
      <c r="CX41" s="159"/>
      <c r="CY41" s="159"/>
      <c r="CZ41" s="159"/>
      <c r="DA41" s="159"/>
      <c r="DB41" s="159"/>
      <c r="DC41" s="159"/>
      <c r="DD41" s="159"/>
      <c r="DE41" s="159"/>
      <c r="DF41" s="159"/>
      <c r="DG41" s="159"/>
      <c r="DH41" s="159"/>
      <c r="DI41" s="160"/>
      <c r="DJ41" s="112"/>
      <c r="DK41" s="112"/>
      <c r="DL41" s="112"/>
      <c r="DM41" s="112"/>
      <c r="DN41" s="112"/>
      <c r="DO41" s="112"/>
    </row>
    <row r="42" spans="1:119" x14ac:dyDescent="0.15">
      <c r="A42" s="112"/>
      <c r="B42" s="112"/>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row>
    <row r="43" spans="1:119" x14ac:dyDescent="0.15">
      <c r="A43" s="112"/>
      <c r="B43" s="112" t="s">
        <v>158</v>
      </c>
      <c r="C43" s="112"/>
      <c r="D43" s="112"/>
      <c r="E43" s="112" t="s">
        <v>159</v>
      </c>
      <c r="F43" s="112"/>
      <c r="G43" s="112"/>
      <c r="H43" s="112"/>
      <c r="I43" s="112"/>
      <c r="J43" s="112"/>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row>
    <row r="44" spans="1:119" x14ac:dyDescent="0.15">
      <c r="A44" s="112"/>
      <c r="B44" s="112"/>
      <c r="C44" s="112"/>
      <c r="D44" s="112"/>
      <c r="E44" s="112" t="s">
        <v>160</v>
      </c>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row>
    <row r="45" spans="1:119" x14ac:dyDescent="0.15">
      <c r="A45" s="112"/>
      <c r="B45" s="112"/>
      <c r="C45" s="112"/>
      <c r="D45" s="112"/>
      <c r="E45" s="112" t="s">
        <v>161</v>
      </c>
      <c r="F45" s="112"/>
      <c r="G45" s="112"/>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row>
    <row r="46" spans="1:119" x14ac:dyDescent="0.15">
      <c r="A46" s="112"/>
      <c r="B46" s="112"/>
      <c r="C46" s="112"/>
      <c r="D46" s="112"/>
      <c r="E46" s="112" t="s">
        <v>162</v>
      </c>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row>
    <row r="47" spans="1:119" x14ac:dyDescent="0.15">
      <c r="E47" s="114" t="s">
        <v>163</v>
      </c>
    </row>
    <row r="48" spans="1:119" x14ac:dyDescent="0.15">
      <c r="E48" s="114" t="s">
        <v>164</v>
      </c>
    </row>
    <row r="49" x14ac:dyDescent="0.15"/>
    <row r="50" x14ac:dyDescent="0.15"/>
    <row r="51" x14ac:dyDescent="0.15"/>
    <row r="52" x14ac:dyDescent="0.15"/>
    <row r="53" x14ac:dyDescent="0.15"/>
    <row r="54" x14ac:dyDescent="0.15"/>
    <row r="55" x14ac:dyDescent="0.15"/>
    <row r="56" x14ac:dyDescent="0.15"/>
    <row r="57" hidden="1" x14ac:dyDescent="0.15"/>
    <row r="58" hidden="1" x14ac:dyDescent="0.15"/>
    <row r="59" hidden="1" x14ac:dyDescent="0.15"/>
  </sheetData>
  <sheetProtection password="A7FD" sheet="1" objects="1" scenarios="1"/>
  <mergeCells count="361">
    <mergeCell ref="B1:DI1"/>
    <mergeCell ref="B3:K5"/>
    <mergeCell ref="L3:V5"/>
    <mergeCell ref="W3:AY3"/>
    <mergeCell ref="AZ3:BM3"/>
    <mergeCell ref="BN3:BU3"/>
    <mergeCell ref="BV3:CC3"/>
    <mergeCell ref="CD3:CS3"/>
    <mergeCell ref="CT3:DA3"/>
    <mergeCell ref="DB3:DI3"/>
    <mergeCell ref="BV4:CC4"/>
    <mergeCell ref="CD4:CS4"/>
    <mergeCell ref="CT4:DA4"/>
    <mergeCell ref="DB4:DI4"/>
    <mergeCell ref="AZ5:BM5"/>
    <mergeCell ref="BN5:BU5"/>
    <mergeCell ref="BV5:CC5"/>
    <mergeCell ref="CD5:CS5"/>
    <mergeCell ref="CT5:DA5"/>
    <mergeCell ref="DB5:DI5"/>
    <mergeCell ref="AZ4:BM4"/>
    <mergeCell ref="BN4:BU4"/>
    <mergeCell ref="Z7:AH7"/>
    <mergeCell ref="AI7:AP7"/>
    <mergeCell ref="AQ7:AY7"/>
    <mergeCell ref="AZ7:BM7"/>
    <mergeCell ref="BN7:BU7"/>
    <mergeCell ref="BV7:CC7"/>
    <mergeCell ref="Z6:AH6"/>
    <mergeCell ref="AI6:AP6"/>
    <mergeCell ref="AQ6:AY6"/>
    <mergeCell ref="AZ6:BM6"/>
    <mergeCell ref="BN6:BU6"/>
    <mergeCell ref="AQ8:AY8"/>
    <mergeCell ref="AZ8:BM8"/>
    <mergeCell ref="BN8:BU8"/>
    <mergeCell ref="BV8:CC8"/>
    <mergeCell ref="CD8:CS8"/>
    <mergeCell ref="CT8:DA8"/>
    <mergeCell ref="DB8:DI8"/>
    <mergeCell ref="BV6:CC6"/>
    <mergeCell ref="CD6:CS6"/>
    <mergeCell ref="CT6:DA6"/>
    <mergeCell ref="DB6:DI6"/>
    <mergeCell ref="CD7:CS7"/>
    <mergeCell ref="CT7:DA7"/>
    <mergeCell ref="DB7:DI7"/>
    <mergeCell ref="B9:K11"/>
    <mergeCell ref="L9:Q9"/>
    <mergeCell ref="R9:V9"/>
    <mergeCell ref="Z9:AH9"/>
    <mergeCell ref="AI9:AP9"/>
    <mergeCell ref="AQ9:AY9"/>
    <mergeCell ref="AZ9:BM9"/>
    <mergeCell ref="BN9:BU9"/>
    <mergeCell ref="B6:K8"/>
    <mergeCell ref="L6:V8"/>
    <mergeCell ref="W4:Y11"/>
    <mergeCell ref="Z4:AH5"/>
    <mergeCell ref="AI4:AP5"/>
    <mergeCell ref="AQ4:AY5"/>
    <mergeCell ref="BN10:BU10"/>
    <mergeCell ref="L11:Q11"/>
    <mergeCell ref="R11:V11"/>
    <mergeCell ref="Z11:AH11"/>
    <mergeCell ref="AI11:AP11"/>
    <mergeCell ref="AQ11:AY11"/>
    <mergeCell ref="AZ11:BM11"/>
    <mergeCell ref="BN11:BU11"/>
    <mergeCell ref="Z8:AH8"/>
    <mergeCell ref="AI8:AP8"/>
    <mergeCell ref="BV9:CC9"/>
    <mergeCell ref="CD9:CS9"/>
    <mergeCell ref="CT9:DA9"/>
    <mergeCell ref="DB9:DI9"/>
    <mergeCell ref="L10:Q10"/>
    <mergeCell ref="R10:V10"/>
    <mergeCell ref="Z10:AH10"/>
    <mergeCell ref="AI10:AP10"/>
    <mergeCell ref="AQ10:AY10"/>
    <mergeCell ref="AZ10:BM10"/>
    <mergeCell ref="BV10:CC10"/>
    <mergeCell ref="CD10:CS10"/>
    <mergeCell ref="BV11:CC11"/>
    <mergeCell ref="CD11:CS11"/>
    <mergeCell ref="CT11:DA11"/>
    <mergeCell ref="DB11:DI11"/>
    <mergeCell ref="B12:K17"/>
    <mergeCell ref="L12:Q12"/>
    <mergeCell ref="R12:V12"/>
    <mergeCell ref="W12:Y20"/>
    <mergeCell ref="Z12:AH13"/>
    <mergeCell ref="AI12:AM13"/>
    <mergeCell ref="AN12:AS13"/>
    <mergeCell ref="DB12:DI12"/>
    <mergeCell ref="M13:Q13"/>
    <mergeCell ref="R13:V13"/>
    <mergeCell ref="AZ13:BM13"/>
    <mergeCell ref="BN13:BU13"/>
    <mergeCell ref="BV13:CC13"/>
    <mergeCell ref="CD13:CS13"/>
    <mergeCell ref="CT13:DA13"/>
    <mergeCell ref="DB13:DI13"/>
    <mergeCell ref="AT12:AY13"/>
    <mergeCell ref="AZ12:BM12"/>
    <mergeCell ref="BN12:BU12"/>
    <mergeCell ref="BV12:CC12"/>
    <mergeCell ref="CD12:CS12"/>
    <mergeCell ref="CT12:DA12"/>
    <mergeCell ref="CD14:CS14"/>
    <mergeCell ref="CT14:DA14"/>
    <mergeCell ref="DB14:DI14"/>
    <mergeCell ref="L14:Q14"/>
    <mergeCell ref="R14:V14"/>
    <mergeCell ref="Z14:AH14"/>
    <mergeCell ref="AI14:AM14"/>
    <mergeCell ref="AN14:AS14"/>
    <mergeCell ref="AT14:AY14"/>
    <mergeCell ref="M15:Q15"/>
    <mergeCell ref="R15:V15"/>
    <mergeCell ref="Z15:AH15"/>
    <mergeCell ref="AI15:AM15"/>
    <mergeCell ref="AN15:AS15"/>
    <mergeCell ref="AT15:AY15"/>
    <mergeCell ref="AZ14:BM14"/>
    <mergeCell ref="BN14:BU14"/>
    <mergeCell ref="BV14:CC14"/>
    <mergeCell ref="CE16:CS17"/>
    <mergeCell ref="CT16:DA17"/>
    <mergeCell ref="DB16:DI17"/>
    <mergeCell ref="AZ17:BM17"/>
    <mergeCell ref="BN17:BU17"/>
    <mergeCell ref="BV17:CC17"/>
    <mergeCell ref="AZ15:BM15"/>
    <mergeCell ref="BN15:BU15"/>
    <mergeCell ref="BV15:CC15"/>
    <mergeCell ref="CD15:CS15"/>
    <mergeCell ref="M17:Q17"/>
    <mergeCell ref="R17:V17"/>
    <mergeCell ref="Z17:AH17"/>
    <mergeCell ref="AI17:AM17"/>
    <mergeCell ref="AN17:AS17"/>
    <mergeCell ref="AT17:AY17"/>
    <mergeCell ref="AZ16:BM16"/>
    <mergeCell ref="BN16:BU16"/>
    <mergeCell ref="BV16:CC16"/>
    <mergeCell ref="L16:Q16"/>
    <mergeCell ref="R16:V16"/>
    <mergeCell ref="Z16:AH16"/>
    <mergeCell ref="AI16:AM16"/>
    <mergeCell ref="AN16:AS16"/>
    <mergeCell ref="AT16:AY16"/>
    <mergeCell ref="CE18:CS19"/>
    <mergeCell ref="CT18:DA19"/>
    <mergeCell ref="DB18:DI19"/>
    <mergeCell ref="AZ19:BM19"/>
    <mergeCell ref="BN19:BU19"/>
    <mergeCell ref="BV19:CC19"/>
    <mergeCell ref="B18:K18"/>
    <mergeCell ref="L18:V18"/>
    <mergeCell ref="Z18:AH18"/>
    <mergeCell ref="AI18:AM18"/>
    <mergeCell ref="AN18:AS18"/>
    <mergeCell ref="AT18:AY18"/>
    <mergeCell ref="B19:K19"/>
    <mergeCell ref="L19:V19"/>
    <mergeCell ref="Z19:AH19"/>
    <mergeCell ref="AI19:AM19"/>
    <mergeCell ref="AN19:AS19"/>
    <mergeCell ref="AT19:AY19"/>
    <mergeCell ref="AZ18:BM18"/>
    <mergeCell ref="BN18:BU18"/>
    <mergeCell ref="BV18:CC18"/>
    <mergeCell ref="AZ20:BM20"/>
    <mergeCell ref="BN20:BU20"/>
    <mergeCell ref="BV20:CC20"/>
    <mergeCell ref="CE20:CS21"/>
    <mergeCell ref="CT20:DA21"/>
    <mergeCell ref="DB20:DI21"/>
    <mergeCell ref="B20:K20"/>
    <mergeCell ref="L20:V20"/>
    <mergeCell ref="Z20:AH20"/>
    <mergeCell ref="AI20:AM20"/>
    <mergeCell ref="AN20:AS20"/>
    <mergeCell ref="AT20:AY20"/>
    <mergeCell ref="CE22:CS23"/>
    <mergeCell ref="CT22:DA23"/>
    <mergeCell ref="DB22:DI23"/>
    <mergeCell ref="AZ23:BM23"/>
    <mergeCell ref="BN23:BU23"/>
    <mergeCell ref="BV23:CC23"/>
    <mergeCell ref="W21:AH21"/>
    <mergeCell ref="AI21:AY21"/>
    <mergeCell ref="AZ21:BM21"/>
    <mergeCell ref="BN21:BU21"/>
    <mergeCell ref="BV21:CC21"/>
    <mergeCell ref="AZ22:BM22"/>
    <mergeCell ref="BN22:BU22"/>
    <mergeCell ref="BV22:CC22"/>
    <mergeCell ref="AZ24:BM24"/>
    <mergeCell ref="BN24:BU24"/>
    <mergeCell ref="BV24:CC24"/>
    <mergeCell ref="CE24:CS25"/>
    <mergeCell ref="CT24:DA25"/>
    <mergeCell ref="DB24:DI25"/>
    <mergeCell ref="AZ25:BC27"/>
    <mergeCell ref="BD25:BM25"/>
    <mergeCell ref="BN25:BU25"/>
    <mergeCell ref="BV25:CC25"/>
    <mergeCell ref="BD26:BM26"/>
    <mergeCell ref="BN26:BU26"/>
    <mergeCell ref="BV26:CC26"/>
    <mergeCell ref="CE26:CS27"/>
    <mergeCell ref="CT26:DA27"/>
    <mergeCell ref="DB26:DI27"/>
    <mergeCell ref="BD27:BM27"/>
    <mergeCell ref="BN27:BU27"/>
    <mergeCell ref="BV27:CC27"/>
    <mergeCell ref="DG30:DH30"/>
    <mergeCell ref="C31:D31"/>
    <mergeCell ref="E31:S31"/>
    <mergeCell ref="U31:V31"/>
    <mergeCell ref="W31:AK31"/>
    <mergeCell ref="AM31:AN31"/>
    <mergeCell ref="AO31:BC31"/>
    <mergeCell ref="BE31:BF31"/>
    <mergeCell ref="BG31:BU31"/>
    <mergeCell ref="BW31:BX31"/>
    <mergeCell ref="BE30:BF30"/>
    <mergeCell ref="BG30:BU30"/>
    <mergeCell ref="BW30:BX30"/>
    <mergeCell ref="BY30:CM30"/>
    <mergeCell ref="CO30:CP30"/>
    <mergeCell ref="CQ30:DE30"/>
    <mergeCell ref="C30:D30"/>
    <mergeCell ref="E30:S30"/>
    <mergeCell ref="U30:V30"/>
    <mergeCell ref="W30:AK30"/>
    <mergeCell ref="AM30:AN30"/>
    <mergeCell ref="AO30:BC30"/>
    <mergeCell ref="BY31:CM31"/>
    <mergeCell ref="CO31:CP31"/>
    <mergeCell ref="AO33:BC33"/>
    <mergeCell ref="BE33:BF33"/>
    <mergeCell ref="BG33:BU33"/>
    <mergeCell ref="BW33:BX33"/>
    <mergeCell ref="CQ31:DE31"/>
    <mergeCell ref="DG31:DH31"/>
    <mergeCell ref="C32:D32"/>
    <mergeCell ref="E32:S32"/>
    <mergeCell ref="U32:V32"/>
    <mergeCell ref="W32:AK32"/>
    <mergeCell ref="AM32:AN32"/>
    <mergeCell ref="AO32:BC32"/>
    <mergeCell ref="DG32:DH32"/>
    <mergeCell ref="BE32:BF32"/>
    <mergeCell ref="BG32:BU32"/>
    <mergeCell ref="BW32:BX32"/>
    <mergeCell ref="BY32:CM32"/>
    <mergeCell ref="CO32:CP32"/>
    <mergeCell ref="CQ32:DE32"/>
    <mergeCell ref="BG35:BU35"/>
    <mergeCell ref="BW35:BX35"/>
    <mergeCell ref="BY33:CM33"/>
    <mergeCell ref="CO33:CP33"/>
    <mergeCell ref="CQ33:DE33"/>
    <mergeCell ref="DG33:DH33"/>
    <mergeCell ref="C34:D34"/>
    <mergeCell ref="E34:S34"/>
    <mergeCell ref="U34:V34"/>
    <mergeCell ref="W34:AK34"/>
    <mergeCell ref="AM34:AN34"/>
    <mergeCell ref="AO34:BC34"/>
    <mergeCell ref="DG34:DH34"/>
    <mergeCell ref="BE34:BF34"/>
    <mergeCell ref="BG34:BU34"/>
    <mergeCell ref="BW34:BX34"/>
    <mergeCell ref="BY34:CM34"/>
    <mergeCell ref="CO34:CP34"/>
    <mergeCell ref="CQ34:DE34"/>
    <mergeCell ref="C33:D33"/>
    <mergeCell ref="E33:S33"/>
    <mergeCell ref="U33:V33"/>
    <mergeCell ref="W33:AK33"/>
    <mergeCell ref="AM33:AN33"/>
    <mergeCell ref="BY35:CM35"/>
    <mergeCell ref="CO35:CP35"/>
    <mergeCell ref="CQ35:DE35"/>
    <mergeCell ref="DG35:DH35"/>
    <mergeCell ref="C36:D36"/>
    <mergeCell ref="E36:S36"/>
    <mergeCell ref="U36:V36"/>
    <mergeCell ref="W36:AK36"/>
    <mergeCell ref="AM36:AN36"/>
    <mergeCell ref="AO36:BC36"/>
    <mergeCell ref="DG36:DH36"/>
    <mergeCell ref="BE36:BF36"/>
    <mergeCell ref="BG36:BU36"/>
    <mergeCell ref="BW36:BX36"/>
    <mergeCell ref="BY36:CM36"/>
    <mergeCell ref="CO36:CP36"/>
    <mergeCell ref="CQ36:DE36"/>
    <mergeCell ref="C35:D35"/>
    <mergeCell ref="E35:S35"/>
    <mergeCell ref="U35:V35"/>
    <mergeCell ref="W35:AK35"/>
    <mergeCell ref="AM35:AN35"/>
    <mergeCell ref="AO35:BC35"/>
    <mergeCell ref="BE35:BF35"/>
    <mergeCell ref="BY37:CM37"/>
    <mergeCell ref="CO37:CP37"/>
    <mergeCell ref="CQ37:DE37"/>
    <mergeCell ref="DG37:DH37"/>
    <mergeCell ref="C38:D38"/>
    <mergeCell ref="E38:S38"/>
    <mergeCell ref="U38:V38"/>
    <mergeCell ref="W38:AK38"/>
    <mergeCell ref="AM38:AN38"/>
    <mergeCell ref="AO38:BC38"/>
    <mergeCell ref="C37:D37"/>
    <mergeCell ref="E37:S37"/>
    <mergeCell ref="U37:V37"/>
    <mergeCell ref="W37:AK37"/>
    <mergeCell ref="AM37:AN37"/>
    <mergeCell ref="AO37:BC37"/>
    <mergeCell ref="BE37:BF37"/>
    <mergeCell ref="BG37:BU37"/>
    <mergeCell ref="BW37:BX37"/>
    <mergeCell ref="C40:D40"/>
    <mergeCell ref="E40:S40"/>
    <mergeCell ref="U40:V40"/>
    <mergeCell ref="W40:AK40"/>
    <mergeCell ref="AM40:AN40"/>
    <mergeCell ref="AO40:BC40"/>
    <mergeCell ref="DG38:DH38"/>
    <mergeCell ref="C39:D39"/>
    <mergeCell ref="E39:S39"/>
    <mergeCell ref="U39:V39"/>
    <mergeCell ref="W39:AK39"/>
    <mergeCell ref="AM39:AN39"/>
    <mergeCell ref="AO39:BC39"/>
    <mergeCell ref="BE39:BF39"/>
    <mergeCell ref="BG39:BU39"/>
    <mergeCell ref="BW39:BX39"/>
    <mergeCell ref="BE38:BF38"/>
    <mergeCell ref="BG38:BU38"/>
    <mergeCell ref="BW38:BX38"/>
    <mergeCell ref="BY38:CM38"/>
    <mergeCell ref="CO38:CP38"/>
    <mergeCell ref="CQ38:DE38"/>
    <mergeCell ref="DG40:DH40"/>
    <mergeCell ref="BE40:BF40"/>
    <mergeCell ref="BG40:BU40"/>
    <mergeCell ref="BW40:BX40"/>
    <mergeCell ref="BY40:CM40"/>
    <mergeCell ref="CO40:CP40"/>
    <mergeCell ref="CQ40:DE40"/>
    <mergeCell ref="BY39:CM39"/>
    <mergeCell ref="CO39:CP39"/>
    <mergeCell ref="CQ39:DE39"/>
    <mergeCell ref="DG39:DH39"/>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3">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11" customWidth="1"/>
    <col min="2" max="2" width="11" style="11" customWidth="1"/>
    <col min="3" max="3" width="17" style="11" customWidth="1"/>
    <col min="4" max="5" width="16.625" style="11" customWidth="1"/>
    <col min="6" max="15" width="15" style="11" customWidth="1"/>
    <col min="16" max="16" width="24" style="11" customWidth="1"/>
    <col min="17" max="16384" width="0" style="11" hidden="1"/>
  </cols>
  <sheetData>
    <row r="1" spans="1:16" ht="16.5" customHeight="1" x14ac:dyDescent="0.15">
      <c r="A1" s="10"/>
      <c r="B1" s="10"/>
      <c r="C1" s="10"/>
      <c r="D1" s="10"/>
      <c r="E1" s="10"/>
      <c r="F1" s="10"/>
      <c r="G1" s="10"/>
      <c r="H1" s="10"/>
      <c r="I1" s="10"/>
      <c r="J1" s="10"/>
      <c r="K1" s="10"/>
      <c r="L1" s="10"/>
      <c r="M1" s="10"/>
      <c r="N1" s="10"/>
      <c r="O1" s="10"/>
      <c r="P1" s="10"/>
    </row>
    <row r="2" spans="1:16" ht="16.5" customHeight="1" x14ac:dyDescent="0.15">
      <c r="A2" s="10"/>
      <c r="B2" s="10"/>
      <c r="C2" s="10"/>
      <c r="D2" s="10"/>
      <c r="E2" s="10"/>
      <c r="F2" s="10"/>
      <c r="G2" s="10"/>
      <c r="H2" s="10"/>
      <c r="I2" s="10"/>
      <c r="J2" s="10"/>
      <c r="K2" s="10"/>
      <c r="L2" s="10"/>
      <c r="M2" s="10"/>
      <c r="N2" s="10"/>
      <c r="O2" s="10"/>
      <c r="P2" s="10"/>
    </row>
    <row r="3" spans="1:16" ht="16.5" customHeight="1" x14ac:dyDescent="0.15">
      <c r="A3" s="10"/>
      <c r="B3" s="10"/>
      <c r="C3" s="10"/>
      <c r="D3" s="10"/>
      <c r="E3" s="10"/>
      <c r="F3" s="10"/>
      <c r="G3" s="10"/>
      <c r="H3" s="10"/>
      <c r="I3" s="10"/>
      <c r="J3" s="10"/>
      <c r="K3" s="10"/>
      <c r="L3" s="10"/>
      <c r="M3" s="10"/>
      <c r="N3" s="10"/>
      <c r="O3" s="10"/>
      <c r="P3" s="10"/>
    </row>
    <row r="4" spans="1:16" ht="16.5" customHeight="1" x14ac:dyDescent="0.15">
      <c r="A4" s="10"/>
      <c r="B4" s="10"/>
      <c r="C4" s="10"/>
      <c r="D4" s="10"/>
      <c r="E4" s="10"/>
      <c r="F4" s="10"/>
      <c r="G4" s="10"/>
      <c r="H4" s="10"/>
      <c r="I4" s="10"/>
      <c r="J4" s="10"/>
      <c r="K4" s="10"/>
      <c r="L4" s="10"/>
      <c r="M4" s="10"/>
      <c r="N4" s="10"/>
      <c r="O4" s="10"/>
      <c r="P4" s="10"/>
    </row>
    <row r="5" spans="1:16" ht="16.5" customHeight="1" x14ac:dyDescent="0.15">
      <c r="A5" s="10"/>
      <c r="B5" s="10"/>
      <c r="C5" s="10"/>
      <c r="D5" s="10"/>
      <c r="E5" s="10"/>
      <c r="F5" s="10"/>
      <c r="G5" s="10"/>
      <c r="H5" s="10"/>
      <c r="I5" s="10"/>
      <c r="J5" s="10"/>
      <c r="K5" s="10"/>
      <c r="L5" s="10"/>
      <c r="M5" s="10"/>
      <c r="N5" s="10"/>
      <c r="O5" s="10"/>
      <c r="P5" s="10"/>
    </row>
    <row r="6" spans="1:16" ht="16.5" customHeight="1" x14ac:dyDescent="0.15">
      <c r="A6" s="10"/>
      <c r="B6" s="10"/>
      <c r="C6" s="10"/>
      <c r="D6" s="10"/>
      <c r="E6" s="10"/>
      <c r="F6" s="10"/>
      <c r="G6" s="10"/>
      <c r="H6" s="10"/>
      <c r="I6" s="10"/>
      <c r="J6" s="10"/>
      <c r="K6" s="10"/>
      <c r="L6" s="10"/>
      <c r="M6" s="10"/>
      <c r="N6" s="10"/>
      <c r="O6" s="10"/>
      <c r="P6" s="10"/>
    </row>
    <row r="7" spans="1:16" ht="16.5" customHeight="1" x14ac:dyDescent="0.15">
      <c r="A7" s="10"/>
      <c r="B7" s="10"/>
      <c r="C7" s="10"/>
      <c r="D7" s="10"/>
      <c r="E7" s="10"/>
      <c r="F7" s="10"/>
      <c r="G7" s="10"/>
      <c r="H7" s="10"/>
      <c r="I7" s="10"/>
      <c r="J7" s="10"/>
      <c r="K7" s="10"/>
      <c r="L7" s="10"/>
      <c r="M7" s="10"/>
      <c r="N7" s="10"/>
      <c r="O7" s="10"/>
      <c r="P7" s="10"/>
    </row>
    <row r="8" spans="1:16" ht="16.5" customHeight="1" x14ac:dyDescent="0.15">
      <c r="A8" s="10"/>
      <c r="B8" s="10"/>
      <c r="C8" s="10"/>
      <c r="D8" s="10"/>
      <c r="E8" s="10"/>
      <c r="F8" s="10"/>
      <c r="G8" s="10"/>
      <c r="H8" s="10"/>
      <c r="I8" s="10"/>
      <c r="J8" s="10"/>
      <c r="K8" s="10"/>
      <c r="L8" s="10"/>
      <c r="M8" s="10"/>
      <c r="N8" s="10"/>
      <c r="O8" s="10"/>
      <c r="P8" s="10"/>
    </row>
    <row r="9" spans="1:16" ht="16.5" customHeight="1" x14ac:dyDescent="0.15">
      <c r="A9" s="10"/>
      <c r="B9" s="10"/>
      <c r="C9" s="10"/>
      <c r="D9" s="10"/>
      <c r="E9" s="10"/>
      <c r="F9" s="10"/>
      <c r="G9" s="10"/>
      <c r="H9" s="10"/>
      <c r="I9" s="10"/>
      <c r="J9" s="10"/>
      <c r="K9" s="10"/>
      <c r="L9" s="10"/>
      <c r="M9" s="10"/>
      <c r="N9" s="10"/>
      <c r="O9" s="10"/>
      <c r="P9" s="10"/>
    </row>
    <row r="10" spans="1:16" ht="16.5" customHeight="1" x14ac:dyDescent="0.15">
      <c r="A10" s="10"/>
      <c r="B10" s="10"/>
      <c r="C10" s="10"/>
      <c r="D10" s="10"/>
      <c r="E10" s="10"/>
      <c r="F10" s="10"/>
      <c r="G10" s="10"/>
      <c r="H10" s="10"/>
      <c r="I10" s="10"/>
      <c r="J10" s="10"/>
      <c r="K10" s="10"/>
      <c r="L10" s="10"/>
      <c r="M10" s="10"/>
      <c r="N10" s="10"/>
      <c r="O10" s="10"/>
      <c r="P10" s="10"/>
    </row>
    <row r="11" spans="1:16" ht="16.5" customHeight="1" x14ac:dyDescent="0.15">
      <c r="A11" s="10"/>
      <c r="B11" s="10"/>
      <c r="C11" s="10"/>
      <c r="D11" s="10"/>
      <c r="E11" s="10"/>
      <c r="F11" s="10"/>
      <c r="G11" s="10"/>
      <c r="H11" s="10"/>
      <c r="I11" s="10"/>
      <c r="J11" s="10"/>
      <c r="K11" s="10"/>
      <c r="L11" s="10"/>
      <c r="M11" s="10"/>
      <c r="N11" s="10"/>
      <c r="O11" s="10"/>
      <c r="P11" s="10"/>
    </row>
    <row r="12" spans="1:16" ht="16.5" customHeight="1" x14ac:dyDescent="0.15">
      <c r="A12" s="10"/>
      <c r="B12" s="10"/>
      <c r="C12" s="10"/>
      <c r="D12" s="10"/>
      <c r="E12" s="10"/>
      <c r="F12" s="10"/>
      <c r="G12" s="10"/>
      <c r="H12" s="10"/>
      <c r="I12" s="10"/>
      <c r="J12" s="10"/>
      <c r="K12" s="10"/>
      <c r="L12" s="10"/>
      <c r="M12" s="10"/>
      <c r="N12" s="10"/>
      <c r="O12" s="10"/>
      <c r="P12" s="10"/>
    </row>
    <row r="13" spans="1:16" ht="16.5" customHeight="1" x14ac:dyDescent="0.15">
      <c r="A13" s="10"/>
      <c r="B13" s="10"/>
      <c r="C13" s="10"/>
      <c r="D13" s="10"/>
      <c r="E13" s="10"/>
      <c r="F13" s="10"/>
      <c r="G13" s="10"/>
      <c r="H13" s="10"/>
      <c r="I13" s="10"/>
      <c r="J13" s="10"/>
      <c r="K13" s="10"/>
      <c r="L13" s="10"/>
      <c r="M13" s="10"/>
      <c r="N13" s="10"/>
      <c r="O13" s="10"/>
      <c r="P13" s="10"/>
    </row>
    <row r="14" spans="1:16" ht="16.5" customHeight="1" x14ac:dyDescent="0.15">
      <c r="A14" s="10"/>
      <c r="B14" s="10"/>
      <c r="C14" s="10"/>
      <c r="D14" s="10"/>
      <c r="E14" s="10"/>
      <c r="F14" s="10"/>
      <c r="G14" s="10"/>
      <c r="H14" s="10"/>
      <c r="I14" s="10"/>
      <c r="J14" s="10"/>
      <c r="K14" s="10"/>
      <c r="L14" s="10"/>
      <c r="M14" s="10"/>
      <c r="N14" s="10"/>
      <c r="O14" s="10"/>
      <c r="P14" s="10"/>
    </row>
    <row r="15" spans="1:16" ht="16.5" customHeight="1" x14ac:dyDescent="0.15">
      <c r="A15" s="10"/>
      <c r="B15" s="10"/>
      <c r="C15" s="10"/>
      <c r="D15" s="10"/>
      <c r="E15" s="10"/>
      <c r="F15" s="10"/>
      <c r="G15" s="10"/>
      <c r="H15" s="10"/>
      <c r="I15" s="10"/>
      <c r="J15" s="10"/>
      <c r="K15" s="10"/>
      <c r="L15" s="10"/>
      <c r="M15" s="10"/>
      <c r="N15" s="10"/>
      <c r="O15" s="10"/>
      <c r="P15" s="10"/>
    </row>
    <row r="16" spans="1:16" ht="16.5" customHeight="1" x14ac:dyDescent="0.15">
      <c r="A16" s="10"/>
      <c r="B16" s="10"/>
      <c r="C16" s="10"/>
      <c r="D16" s="10"/>
      <c r="E16" s="10"/>
      <c r="F16" s="10"/>
      <c r="G16" s="10"/>
      <c r="H16" s="10"/>
      <c r="I16" s="10"/>
      <c r="J16" s="10"/>
      <c r="K16" s="10"/>
      <c r="L16" s="10"/>
      <c r="M16" s="10"/>
      <c r="N16" s="10"/>
      <c r="O16" s="10"/>
      <c r="P16" s="10"/>
    </row>
    <row r="17" spans="1:16" ht="16.5" customHeight="1" x14ac:dyDescent="0.15">
      <c r="A17" s="10"/>
      <c r="B17" s="10"/>
      <c r="C17" s="10"/>
      <c r="D17" s="10"/>
      <c r="E17" s="10"/>
      <c r="F17" s="10"/>
      <c r="G17" s="10"/>
      <c r="H17" s="10"/>
      <c r="I17" s="10"/>
      <c r="J17" s="10"/>
      <c r="K17" s="10"/>
      <c r="L17" s="10"/>
      <c r="M17" s="10"/>
      <c r="N17" s="10"/>
      <c r="O17" s="10"/>
      <c r="P17" s="10"/>
    </row>
    <row r="18" spans="1:16" ht="16.5" customHeight="1" x14ac:dyDescent="0.15">
      <c r="A18" s="10"/>
      <c r="B18" s="10"/>
      <c r="C18" s="10"/>
      <c r="D18" s="10"/>
      <c r="E18" s="10"/>
      <c r="F18" s="10"/>
      <c r="G18" s="10"/>
      <c r="H18" s="10"/>
      <c r="I18" s="10"/>
      <c r="J18" s="10"/>
      <c r="K18" s="10"/>
      <c r="L18" s="10"/>
      <c r="M18" s="10"/>
      <c r="N18" s="10"/>
      <c r="O18" s="10"/>
      <c r="P18" s="10"/>
    </row>
    <row r="19" spans="1:16" ht="16.5" customHeight="1" x14ac:dyDescent="0.15">
      <c r="A19" s="10"/>
      <c r="B19" s="10"/>
      <c r="C19" s="10"/>
      <c r="D19" s="10"/>
      <c r="E19" s="10"/>
      <c r="F19" s="10"/>
      <c r="G19" s="10"/>
      <c r="H19" s="10"/>
      <c r="I19" s="10"/>
      <c r="J19" s="10"/>
      <c r="K19" s="10"/>
      <c r="L19" s="10"/>
      <c r="M19" s="10"/>
      <c r="N19" s="10"/>
      <c r="O19" s="10"/>
      <c r="P19" s="10"/>
    </row>
    <row r="20" spans="1:16" ht="16.5" customHeight="1" x14ac:dyDescent="0.15">
      <c r="A20" s="10"/>
      <c r="B20" s="10"/>
      <c r="C20" s="10"/>
      <c r="D20" s="10"/>
      <c r="E20" s="10"/>
      <c r="F20" s="10"/>
      <c r="G20" s="10"/>
      <c r="H20" s="10"/>
      <c r="I20" s="10"/>
      <c r="J20" s="10"/>
      <c r="K20" s="10"/>
      <c r="L20" s="10"/>
      <c r="M20" s="10"/>
      <c r="N20" s="10"/>
      <c r="O20" s="10"/>
      <c r="P20" s="10"/>
    </row>
    <row r="21" spans="1:16" ht="16.5" customHeight="1" x14ac:dyDescent="0.15">
      <c r="A21" s="10"/>
      <c r="B21" s="10"/>
      <c r="C21" s="10"/>
      <c r="D21" s="10"/>
      <c r="E21" s="10"/>
      <c r="F21" s="10"/>
      <c r="G21" s="10"/>
      <c r="H21" s="10"/>
      <c r="I21" s="10"/>
      <c r="J21" s="10"/>
      <c r="K21" s="10"/>
      <c r="L21" s="10"/>
      <c r="M21" s="10"/>
      <c r="N21" s="10"/>
      <c r="O21" s="10"/>
      <c r="P21" s="10"/>
    </row>
    <row r="22" spans="1:16" ht="16.5" customHeight="1" x14ac:dyDescent="0.15">
      <c r="A22" s="10"/>
      <c r="B22" s="10"/>
      <c r="C22" s="10"/>
      <c r="D22" s="10"/>
      <c r="E22" s="10"/>
      <c r="F22" s="10"/>
      <c r="G22" s="10"/>
      <c r="H22" s="10"/>
      <c r="I22" s="10"/>
      <c r="J22" s="10"/>
      <c r="K22" s="10"/>
      <c r="L22" s="10"/>
      <c r="M22" s="10"/>
      <c r="N22" s="10"/>
      <c r="O22" s="10"/>
      <c r="P22" s="10"/>
    </row>
    <row r="23" spans="1:16" ht="16.5" customHeight="1" x14ac:dyDescent="0.15">
      <c r="A23" s="10"/>
      <c r="B23" s="10"/>
      <c r="C23" s="10"/>
      <c r="D23" s="10"/>
      <c r="E23" s="10"/>
      <c r="F23" s="10"/>
      <c r="G23" s="10"/>
      <c r="H23" s="10"/>
      <c r="I23" s="10"/>
      <c r="J23" s="10"/>
      <c r="K23" s="10"/>
      <c r="L23" s="10"/>
      <c r="M23" s="10"/>
      <c r="N23" s="10"/>
      <c r="O23" s="10"/>
      <c r="P23" s="10"/>
    </row>
    <row r="24" spans="1:16" ht="16.5" customHeight="1" x14ac:dyDescent="0.15">
      <c r="A24" s="10"/>
      <c r="B24" s="10"/>
      <c r="C24" s="10"/>
      <c r="D24" s="10"/>
      <c r="E24" s="10"/>
      <c r="F24" s="10"/>
      <c r="G24" s="10"/>
      <c r="H24" s="10"/>
      <c r="I24" s="10"/>
      <c r="J24" s="10"/>
      <c r="K24" s="10"/>
      <c r="L24" s="10"/>
      <c r="M24" s="10"/>
      <c r="N24" s="10"/>
      <c r="O24" s="10"/>
      <c r="P24" s="10"/>
    </row>
    <row r="25" spans="1:16" ht="16.5" customHeight="1" x14ac:dyDescent="0.15">
      <c r="A25" s="10"/>
      <c r="B25" s="10"/>
      <c r="C25" s="10"/>
      <c r="D25" s="10"/>
      <c r="E25" s="10"/>
      <c r="F25" s="10"/>
      <c r="G25" s="10"/>
      <c r="H25" s="10"/>
      <c r="I25" s="10"/>
      <c r="J25" s="10"/>
      <c r="K25" s="10"/>
      <c r="L25" s="10"/>
      <c r="M25" s="10"/>
      <c r="N25" s="10"/>
      <c r="O25" s="10"/>
      <c r="P25" s="10"/>
    </row>
    <row r="26" spans="1:16" ht="16.5" customHeight="1" x14ac:dyDescent="0.15">
      <c r="A26" s="10"/>
      <c r="B26" s="10"/>
      <c r="C26" s="10"/>
      <c r="D26" s="10"/>
      <c r="E26" s="10"/>
      <c r="F26" s="10"/>
      <c r="G26" s="10"/>
      <c r="H26" s="10"/>
      <c r="I26" s="10"/>
      <c r="J26" s="10"/>
      <c r="K26" s="10"/>
      <c r="L26" s="10"/>
      <c r="M26" s="10"/>
      <c r="N26" s="10"/>
      <c r="O26" s="10"/>
      <c r="P26" s="10"/>
    </row>
    <row r="27" spans="1:16" ht="16.5" customHeight="1" x14ac:dyDescent="0.15">
      <c r="A27" s="10"/>
      <c r="B27" s="10"/>
      <c r="C27" s="10"/>
      <c r="D27" s="10"/>
      <c r="E27" s="10"/>
      <c r="F27" s="10"/>
      <c r="G27" s="10"/>
      <c r="H27" s="10"/>
      <c r="I27" s="10"/>
      <c r="J27" s="10"/>
      <c r="K27" s="10"/>
      <c r="L27" s="10"/>
      <c r="M27" s="10"/>
      <c r="N27" s="10"/>
      <c r="O27" s="10"/>
      <c r="P27" s="10"/>
    </row>
    <row r="28" spans="1:16" ht="16.5" customHeight="1" x14ac:dyDescent="0.15">
      <c r="A28" s="10"/>
      <c r="B28" s="10"/>
      <c r="C28" s="10"/>
      <c r="D28" s="10"/>
      <c r="E28" s="10"/>
      <c r="F28" s="10"/>
      <c r="G28" s="10"/>
      <c r="H28" s="10"/>
      <c r="I28" s="10"/>
      <c r="J28" s="10"/>
      <c r="K28" s="10"/>
      <c r="L28" s="10"/>
      <c r="M28" s="10"/>
      <c r="N28" s="10"/>
      <c r="O28" s="10"/>
      <c r="P28" s="10"/>
    </row>
    <row r="29" spans="1:16" ht="16.5" customHeight="1" x14ac:dyDescent="0.15">
      <c r="A29" s="10"/>
      <c r="B29" s="10"/>
      <c r="C29" s="10"/>
      <c r="D29" s="10"/>
      <c r="E29" s="10"/>
      <c r="F29" s="10"/>
      <c r="G29" s="10"/>
      <c r="H29" s="10"/>
      <c r="I29" s="10"/>
      <c r="J29" s="10"/>
      <c r="K29" s="10"/>
      <c r="L29" s="10"/>
      <c r="M29" s="10"/>
      <c r="N29" s="10"/>
      <c r="O29" s="10"/>
      <c r="P29" s="10"/>
    </row>
    <row r="30" spans="1:16" ht="16.5" customHeight="1" x14ac:dyDescent="0.15">
      <c r="A30" s="10"/>
      <c r="B30" s="10"/>
      <c r="C30" s="10"/>
      <c r="D30" s="10"/>
      <c r="E30" s="10"/>
      <c r="F30" s="10"/>
      <c r="G30" s="10"/>
      <c r="H30" s="10"/>
      <c r="I30" s="10"/>
      <c r="J30" s="10"/>
      <c r="K30" s="10"/>
      <c r="L30" s="10"/>
      <c r="M30" s="10"/>
      <c r="N30" s="10"/>
      <c r="O30" s="10"/>
      <c r="P30" s="10"/>
    </row>
    <row r="31" spans="1:16" ht="16.5" customHeight="1" x14ac:dyDescent="0.15">
      <c r="A31" s="10"/>
      <c r="B31" s="10"/>
      <c r="C31" s="10"/>
      <c r="D31" s="10"/>
      <c r="E31" s="10"/>
      <c r="F31" s="10"/>
      <c r="G31" s="10"/>
      <c r="H31" s="10"/>
      <c r="I31" s="10"/>
      <c r="J31" s="10"/>
      <c r="K31" s="10"/>
      <c r="L31" s="10"/>
      <c r="M31" s="10"/>
      <c r="N31" s="10"/>
      <c r="O31" s="10"/>
      <c r="P31" s="10"/>
    </row>
    <row r="32" spans="1:16" ht="31.5" customHeight="1" thickBot="1" x14ac:dyDescent="0.2">
      <c r="A32" s="10"/>
      <c r="B32" s="10"/>
      <c r="C32" s="10"/>
      <c r="D32" s="10"/>
      <c r="E32" s="10"/>
      <c r="F32" s="10"/>
      <c r="G32" s="10"/>
      <c r="H32" s="10"/>
      <c r="I32" s="10"/>
      <c r="J32" s="12" t="s">
        <v>0</v>
      </c>
      <c r="K32" s="10"/>
      <c r="L32" s="10"/>
      <c r="M32" s="10"/>
      <c r="N32" s="10"/>
      <c r="O32" s="10"/>
      <c r="P32" s="10"/>
    </row>
    <row r="33" spans="1:16" ht="39" customHeight="1" thickBot="1" x14ac:dyDescent="0.25">
      <c r="A33" s="10"/>
      <c r="B33" s="13" t="s">
        <v>6</v>
      </c>
      <c r="C33" s="14"/>
      <c r="D33" s="14"/>
      <c r="E33" s="15" t="s">
        <v>2</v>
      </c>
      <c r="F33" s="16" t="s">
        <v>488</v>
      </c>
      <c r="G33" s="17" t="s">
        <v>489</v>
      </c>
      <c r="H33" s="17" t="s">
        <v>490</v>
      </c>
      <c r="I33" s="17" t="s">
        <v>491</v>
      </c>
      <c r="J33" s="18" t="s">
        <v>492</v>
      </c>
      <c r="K33" s="10"/>
      <c r="L33" s="10"/>
      <c r="M33" s="10"/>
      <c r="N33" s="10"/>
      <c r="O33" s="10"/>
      <c r="P33" s="10"/>
    </row>
    <row r="34" spans="1:16" ht="39" customHeight="1" x14ac:dyDescent="0.15">
      <c r="A34" s="10"/>
      <c r="B34" s="19"/>
      <c r="C34" s="1102" t="s">
        <v>495</v>
      </c>
      <c r="D34" s="1102"/>
      <c r="E34" s="1103"/>
      <c r="F34" s="20">
        <v>1.48</v>
      </c>
      <c r="G34" s="21">
        <v>2.0299999999999998</v>
      </c>
      <c r="H34" s="21">
        <v>2.04</v>
      </c>
      <c r="I34" s="21">
        <v>1.89</v>
      </c>
      <c r="J34" s="22">
        <v>1.93</v>
      </c>
      <c r="K34" s="10"/>
      <c r="L34" s="10"/>
      <c r="M34" s="10"/>
      <c r="N34" s="10"/>
      <c r="O34" s="10"/>
      <c r="P34" s="10"/>
    </row>
    <row r="35" spans="1:16" ht="39" customHeight="1" x14ac:dyDescent="0.15">
      <c r="A35" s="10"/>
      <c r="B35" s="23"/>
      <c r="C35" s="1096" t="s">
        <v>496</v>
      </c>
      <c r="D35" s="1097"/>
      <c r="E35" s="1098"/>
      <c r="F35" s="24">
        <v>1</v>
      </c>
      <c r="G35" s="25">
        <v>1.22</v>
      </c>
      <c r="H35" s="25">
        <v>1.1499999999999999</v>
      </c>
      <c r="I35" s="25">
        <v>1.1499999999999999</v>
      </c>
      <c r="J35" s="26">
        <v>1.1599999999999999</v>
      </c>
      <c r="K35" s="10"/>
      <c r="L35" s="10"/>
      <c r="M35" s="10"/>
      <c r="N35" s="10"/>
      <c r="O35" s="10"/>
      <c r="P35" s="10"/>
    </row>
    <row r="36" spans="1:16" ht="39" customHeight="1" x14ac:dyDescent="0.15">
      <c r="A36" s="10"/>
      <c r="B36" s="23"/>
      <c r="C36" s="1096" t="s">
        <v>497</v>
      </c>
      <c r="D36" s="1097"/>
      <c r="E36" s="1098"/>
      <c r="F36" s="24">
        <v>0.95</v>
      </c>
      <c r="G36" s="25">
        <v>1.28</v>
      </c>
      <c r="H36" s="25">
        <v>1.0900000000000001</v>
      </c>
      <c r="I36" s="25">
        <v>1.06</v>
      </c>
      <c r="J36" s="26">
        <v>1</v>
      </c>
      <c r="K36" s="10"/>
      <c r="L36" s="10"/>
      <c r="M36" s="10"/>
      <c r="N36" s="10"/>
      <c r="O36" s="10"/>
      <c r="P36" s="10"/>
    </row>
    <row r="37" spans="1:16" ht="39" customHeight="1" x14ac:dyDescent="0.15">
      <c r="A37" s="10"/>
      <c r="B37" s="23"/>
      <c r="C37" s="1096" t="s">
        <v>498</v>
      </c>
      <c r="D37" s="1097"/>
      <c r="E37" s="1098"/>
      <c r="F37" s="24">
        <v>0.34</v>
      </c>
      <c r="G37" s="25">
        <v>0.11</v>
      </c>
      <c r="H37" s="25">
        <v>0.22</v>
      </c>
      <c r="I37" s="25">
        <v>0.17</v>
      </c>
      <c r="J37" s="26">
        <v>0.16</v>
      </c>
      <c r="K37" s="10"/>
      <c r="L37" s="10"/>
      <c r="M37" s="10"/>
      <c r="N37" s="10"/>
      <c r="O37" s="10"/>
      <c r="P37" s="10"/>
    </row>
    <row r="38" spans="1:16" ht="39" customHeight="1" x14ac:dyDescent="0.15">
      <c r="A38" s="10"/>
      <c r="B38" s="23"/>
      <c r="C38" s="1096" t="s">
        <v>499</v>
      </c>
      <c r="D38" s="1097"/>
      <c r="E38" s="1098"/>
      <c r="F38" s="24">
        <v>0.16</v>
      </c>
      <c r="G38" s="25">
        <v>0.19</v>
      </c>
      <c r="H38" s="25">
        <v>0.11</v>
      </c>
      <c r="I38" s="25">
        <v>0.15</v>
      </c>
      <c r="J38" s="26">
        <v>0.15</v>
      </c>
      <c r="K38" s="10"/>
      <c r="L38" s="10"/>
      <c r="M38" s="10"/>
      <c r="N38" s="10"/>
      <c r="O38" s="10"/>
      <c r="P38" s="10"/>
    </row>
    <row r="39" spans="1:16" ht="39" customHeight="1" x14ac:dyDescent="0.15">
      <c r="A39" s="10"/>
      <c r="B39" s="23"/>
      <c r="C39" s="1096" t="s">
        <v>500</v>
      </c>
      <c r="D39" s="1097"/>
      <c r="E39" s="1098"/>
      <c r="F39" s="24">
        <v>0.03</v>
      </c>
      <c r="G39" s="25">
        <v>0.03</v>
      </c>
      <c r="H39" s="25">
        <v>0.03</v>
      </c>
      <c r="I39" s="25">
        <v>0.05</v>
      </c>
      <c r="J39" s="26">
        <v>0.04</v>
      </c>
      <c r="K39" s="10"/>
      <c r="L39" s="10"/>
      <c r="M39" s="10"/>
      <c r="N39" s="10"/>
      <c r="O39" s="10"/>
      <c r="P39" s="10"/>
    </row>
    <row r="40" spans="1:16" ht="39" customHeight="1" x14ac:dyDescent="0.15">
      <c r="A40" s="10"/>
      <c r="B40" s="23"/>
      <c r="C40" s="1096" t="s">
        <v>501</v>
      </c>
      <c r="D40" s="1097"/>
      <c r="E40" s="1098"/>
      <c r="F40" s="24">
        <v>0</v>
      </c>
      <c r="G40" s="25">
        <v>0</v>
      </c>
      <c r="H40" s="25">
        <v>0</v>
      </c>
      <c r="I40" s="25">
        <v>0</v>
      </c>
      <c r="J40" s="26">
        <v>0</v>
      </c>
      <c r="K40" s="10"/>
      <c r="L40" s="10"/>
      <c r="M40" s="10"/>
      <c r="N40" s="10"/>
      <c r="O40" s="10"/>
      <c r="P40" s="10"/>
    </row>
    <row r="41" spans="1:16" ht="39" customHeight="1" x14ac:dyDescent="0.15">
      <c r="A41" s="10"/>
      <c r="B41" s="23"/>
      <c r="C41" s="1096" t="s">
        <v>502</v>
      </c>
      <c r="D41" s="1097"/>
      <c r="E41" s="1098"/>
      <c r="F41" s="24">
        <v>0</v>
      </c>
      <c r="G41" s="25">
        <v>0</v>
      </c>
      <c r="H41" s="25">
        <v>0</v>
      </c>
      <c r="I41" s="25">
        <v>0</v>
      </c>
      <c r="J41" s="26">
        <v>0</v>
      </c>
      <c r="K41" s="10"/>
      <c r="L41" s="10"/>
      <c r="M41" s="10"/>
      <c r="N41" s="10"/>
      <c r="O41" s="10"/>
      <c r="P41" s="10"/>
    </row>
    <row r="42" spans="1:16" ht="39" customHeight="1" x14ac:dyDescent="0.15">
      <c r="A42" s="10"/>
      <c r="B42" s="27"/>
      <c r="C42" s="1096" t="s">
        <v>503</v>
      </c>
      <c r="D42" s="1097"/>
      <c r="E42" s="1098"/>
      <c r="F42" s="24" t="s">
        <v>449</v>
      </c>
      <c r="G42" s="25" t="s">
        <v>449</v>
      </c>
      <c r="H42" s="25" t="s">
        <v>449</v>
      </c>
      <c r="I42" s="25" t="s">
        <v>449</v>
      </c>
      <c r="J42" s="26" t="s">
        <v>449</v>
      </c>
      <c r="K42" s="10"/>
      <c r="L42" s="10"/>
      <c r="M42" s="10"/>
      <c r="N42" s="10"/>
      <c r="O42" s="10"/>
      <c r="P42" s="10"/>
    </row>
    <row r="43" spans="1:16" ht="39" customHeight="1" thickBot="1" x14ac:dyDescent="0.2">
      <c r="A43" s="10"/>
      <c r="B43" s="28"/>
      <c r="C43" s="1099" t="s">
        <v>504</v>
      </c>
      <c r="D43" s="1100"/>
      <c r="E43" s="1101"/>
      <c r="F43" s="29">
        <v>0</v>
      </c>
      <c r="G43" s="30">
        <v>0</v>
      </c>
      <c r="H43" s="30">
        <v>0</v>
      </c>
      <c r="I43" s="30">
        <v>0</v>
      </c>
      <c r="J43" s="31">
        <v>0</v>
      </c>
      <c r="K43" s="10"/>
      <c r="L43" s="10"/>
      <c r="M43" s="10"/>
      <c r="N43" s="10"/>
      <c r="O43" s="10"/>
      <c r="P43" s="10"/>
    </row>
    <row r="44" spans="1:16" ht="39" customHeight="1" x14ac:dyDescent="0.15">
      <c r="A44" s="10"/>
      <c r="B44" s="32"/>
      <c r="C44" s="33"/>
      <c r="D44" s="34"/>
      <c r="E44" s="34"/>
      <c r="F44" s="35"/>
      <c r="G44" s="35"/>
      <c r="H44" s="35"/>
      <c r="I44" s="35"/>
      <c r="J44" s="35"/>
      <c r="K44" s="10"/>
      <c r="L44" s="10"/>
      <c r="M44" s="10"/>
      <c r="N44" s="10"/>
      <c r="O44" s="10"/>
      <c r="P44" s="10"/>
    </row>
    <row r="45" spans="1:16" ht="18" customHeight="1" x14ac:dyDescent="0.15">
      <c r="A45" s="10"/>
      <c r="B45" s="10"/>
      <c r="C45" s="10"/>
      <c r="D45" s="10"/>
      <c r="E45" s="10"/>
      <c r="F45" s="10"/>
      <c r="G45" s="10"/>
      <c r="H45" s="10"/>
      <c r="I45" s="10"/>
      <c r="J45" s="10"/>
      <c r="K45" s="10"/>
      <c r="L45" s="10"/>
      <c r="M45" s="10"/>
      <c r="N45" s="10"/>
      <c r="O45" s="10"/>
      <c r="P45" s="10"/>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1">
    <pageSetUpPr fitToPage="1"/>
  </sheetPr>
  <dimension ref="A1:U55"/>
  <sheetViews>
    <sheetView showGridLines="0" zoomScale="70" zoomScaleNormal="70" zoomScaleSheetLayoutView="55" workbookViewId="0"/>
  </sheetViews>
  <sheetFormatPr defaultColWidth="0" defaultRowHeight="12.6" customHeight="1" zeroHeight="1" x14ac:dyDescent="0.15"/>
  <cols>
    <col min="1" max="1" width="6.625" style="37" customWidth="1"/>
    <col min="2" max="3" width="10.875" style="37" customWidth="1"/>
    <col min="4" max="4" width="10" style="37" customWidth="1"/>
    <col min="5" max="10" width="11" style="37" customWidth="1"/>
    <col min="11" max="15" width="13.125" style="37" customWidth="1"/>
    <col min="16" max="21" width="11.5" style="37" customWidth="1"/>
    <col min="22" max="16384" width="0" style="37" hidden="1"/>
  </cols>
  <sheetData>
    <row r="1" spans="1:21" ht="13.5" customHeight="1" x14ac:dyDescent="0.15">
      <c r="A1" s="36"/>
      <c r="B1" s="36"/>
      <c r="C1" s="36"/>
      <c r="D1" s="36"/>
      <c r="E1" s="36"/>
      <c r="F1" s="36"/>
      <c r="G1" s="36"/>
      <c r="H1" s="36"/>
      <c r="I1" s="36"/>
      <c r="J1" s="36"/>
      <c r="K1" s="36"/>
      <c r="L1" s="36"/>
      <c r="M1" s="36"/>
      <c r="N1" s="36"/>
      <c r="O1" s="36"/>
      <c r="P1" s="36"/>
      <c r="Q1" s="36"/>
      <c r="R1" s="36"/>
      <c r="S1" s="36"/>
      <c r="T1" s="36"/>
      <c r="U1" s="36"/>
    </row>
    <row r="2" spans="1:21" ht="13.5" customHeight="1" x14ac:dyDescent="0.15">
      <c r="A2" s="36"/>
      <c r="B2" s="36"/>
      <c r="C2" s="36"/>
      <c r="D2" s="36"/>
      <c r="E2" s="36"/>
      <c r="F2" s="36"/>
      <c r="G2" s="36"/>
      <c r="H2" s="36"/>
      <c r="I2" s="36"/>
      <c r="J2" s="36"/>
      <c r="K2" s="36"/>
      <c r="L2" s="36"/>
      <c r="M2" s="36"/>
      <c r="N2" s="36"/>
      <c r="O2" s="36"/>
      <c r="P2" s="36"/>
      <c r="Q2" s="36"/>
      <c r="R2" s="36"/>
      <c r="S2" s="36"/>
      <c r="T2" s="36"/>
      <c r="U2" s="36"/>
    </row>
    <row r="3" spans="1:21" ht="13.5" customHeight="1" x14ac:dyDescent="0.15">
      <c r="A3" s="36"/>
      <c r="B3" s="36"/>
      <c r="C3" s="36"/>
      <c r="D3" s="36"/>
      <c r="E3" s="36"/>
      <c r="F3" s="36"/>
      <c r="G3" s="36"/>
      <c r="H3" s="36"/>
      <c r="I3" s="36"/>
      <c r="J3" s="36"/>
      <c r="K3" s="36"/>
      <c r="L3" s="36"/>
      <c r="M3" s="36"/>
      <c r="N3" s="36"/>
      <c r="O3" s="36"/>
      <c r="P3" s="36"/>
      <c r="Q3" s="36"/>
      <c r="R3" s="36"/>
      <c r="S3" s="36"/>
      <c r="T3" s="36"/>
      <c r="U3" s="36"/>
    </row>
    <row r="4" spans="1:21" ht="13.5" customHeight="1" x14ac:dyDescent="0.15">
      <c r="A4" s="36"/>
      <c r="B4" s="36"/>
      <c r="C4" s="36"/>
      <c r="D4" s="36"/>
      <c r="E4" s="36"/>
      <c r="F4" s="36"/>
      <c r="G4" s="36"/>
      <c r="H4" s="36"/>
      <c r="I4" s="36"/>
      <c r="J4" s="36"/>
      <c r="K4" s="36"/>
      <c r="L4" s="36"/>
      <c r="M4" s="36"/>
      <c r="N4" s="36"/>
      <c r="O4" s="36"/>
      <c r="P4" s="36"/>
      <c r="Q4" s="36"/>
      <c r="R4" s="36"/>
      <c r="S4" s="36"/>
      <c r="T4" s="36"/>
      <c r="U4" s="36"/>
    </row>
    <row r="5" spans="1:21" ht="13.5" customHeight="1" x14ac:dyDescent="0.15">
      <c r="A5" s="36"/>
      <c r="B5" s="36"/>
      <c r="C5" s="36"/>
      <c r="D5" s="36"/>
      <c r="E5" s="36"/>
      <c r="F5" s="36"/>
      <c r="G5" s="36"/>
      <c r="H5" s="36"/>
      <c r="I5" s="36"/>
      <c r="J5" s="36"/>
      <c r="K5" s="36"/>
      <c r="L5" s="36"/>
      <c r="M5" s="36"/>
      <c r="N5" s="36"/>
      <c r="O5" s="36"/>
      <c r="P5" s="36"/>
      <c r="Q5" s="36"/>
      <c r="R5" s="36"/>
      <c r="S5" s="36"/>
      <c r="T5" s="36"/>
      <c r="U5" s="36"/>
    </row>
    <row r="6" spans="1:21" ht="13.5" customHeight="1" x14ac:dyDescent="0.15">
      <c r="A6" s="36"/>
      <c r="B6" s="36"/>
      <c r="C6" s="36"/>
      <c r="D6" s="36"/>
      <c r="E6" s="36"/>
      <c r="F6" s="36"/>
      <c r="G6" s="36"/>
      <c r="H6" s="36"/>
      <c r="I6" s="36"/>
      <c r="J6" s="36"/>
      <c r="K6" s="36"/>
      <c r="L6" s="36"/>
      <c r="M6" s="36"/>
      <c r="N6" s="36"/>
      <c r="O6" s="36"/>
      <c r="P6" s="36"/>
      <c r="Q6" s="36"/>
      <c r="R6" s="36"/>
      <c r="S6" s="36"/>
      <c r="T6" s="36"/>
      <c r="U6" s="36"/>
    </row>
    <row r="7" spans="1:21" ht="13.5" customHeight="1" x14ac:dyDescent="0.15">
      <c r="A7" s="36"/>
      <c r="B7" s="36"/>
      <c r="C7" s="36"/>
      <c r="D7" s="36"/>
      <c r="E7" s="36"/>
      <c r="F7" s="36"/>
      <c r="G7" s="36"/>
      <c r="H7" s="36"/>
      <c r="I7" s="36"/>
      <c r="J7" s="36"/>
      <c r="K7" s="36"/>
      <c r="L7" s="36"/>
      <c r="M7" s="36"/>
      <c r="N7" s="36"/>
      <c r="O7" s="36"/>
      <c r="P7" s="36"/>
      <c r="Q7" s="36"/>
      <c r="R7" s="36"/>
      <c r="S7" s="36"/>
      <c r="T7" s="36"/>
      <c r="U7" s="36"/>
    </row>
    <row r="8" spans="1:21" ht="13.5" customHeight="1" x14ac:dyDescent="0.15">
      <c r="A8" s="36"/>
      <c r="B8" s="36"/>
      <c r="C8" s="36"/>
      <c r="D8" s="36"/>
      <c r="E8" s="36"/>
      <c r="F8" s="36"/>
      <c r="G8" s="36"/>
      <c r="H8" s="36"/>
      <c r="I8" s="36"/>
      <c r="J8" s="36"/>
      <c r="K8" s="36"/>
      <c r="L8" s="36"/>
      <c r="M8" s="36"/>
      <c r="N8" s="36"/>
      <c r="O8" s="36"/>
      <c r="P8" s="36"/>
      <c r="Q8" s="36"/>
      <c r="R8" s="36"/>
      <c r="S8" s="36"/>
      <c r="T8" s="36"/>
      <c r="U8" s="36"/>
    </row>
    <row r="9" spans="1:21" ht="13.5" customHeight="1" x14ac:dyDescent="0.15">
      <c r="A9" s="36"/>
      <c r="B9" s="36"/>
      <c r="C9" s="36"/>
      <c r="D9" s="36"/>
      <c r="E9" s="36"/>
      <c r="F9" s="36"/>
      <c r="G9" s="36"/>
      <c r="H9" s="36"/>
      <c r="I9" s="36"/>
      <c r="J9" s="36"/>
      <c r="K9" s="36"/>
      <c r="L9" s="36"/>
      <c r="M9" s="36"/>
      <c r="N9" s="36"/>
      <c r="O9" s="36"/>
      <c r="P9" s="36"/>
      <c r="Q9" s="36"/>
      <c r="R9" s="36"/>
      <c r="S9" s="36"/>
      <c r="T9" s="36"/>
      <c r="U9" s="36"/>
    </row>
    <row r="10" spans="1:21" ht="13.5" customHeight="1" x14ac:dyDescent="0.15">
      <c r="A10" s="36"/>
      <c r="B10" s="36"/>
      <c r="C10" s="36"/>
      <c r="D10" s="36"/>
      <c r="E10" s="36"/>
      <c r="F10" s="36"/>
      <c r="G10" s="36"/>
      <c r="H10" s="36"/>
      <c r="I10" s="36"/>
      <c r="J10" s="36"/>
      <c r="K10" s="36"/>
      <c r="L10" s="36"/>
      <c r="M10" s="36"/>
      <c r="N10" s="36"/>
      <c r="O10" s="36"/>
      <c r="P10" s="36"/>
      <c r="Q10" s="36"/>
      <c r="R10" s="36"/>
      <c r="S10" s="36"/>
      <c r="T10" s="36"/>
      <c r="U10" s="36"/>
    </row>
    <row r="11" spans="1:21" ht="13.5" customHeight="1" x14ac:dyDescent="0.15">
      <c r="A11" s="36"/>
      <c r="B11" s="36"/>
      <c r="C11" s="36"/>
      <c r="D11" s="36"/>
      <c r="E11" s="36"/>
      <c r="F11" s="36"/>
      <c r="G11" s="36"/>
      <c r="H11" s="36"/>
      <c r="I11" s="36"/>
      <c r="J11" s="36"/>
      <c r="K11" s="36"/>
      <c r="L11" s="36"/>
      <c r="M11" s="36"/>
      <c r="N11" s="36"/>
      <c r="O11" s="36"/>
      <c r="P11" s="36"/>
      <c r="Q11" s="36"/>
      <c r="R11" s="36"/>
      <c r="S11" s="36"/>
      <c r="T11" s="36"/>
      <c r="U11" s="36"/>
    </row>
    <row r="12" spans="1:21" ht="13.5" customHeight="1" x14ac:dyDescent="0.15">
      <c r="A12" s="36"/>
      <c r="B12" s="36"/>
      <c r="C12" s="36"/>
      <c r="D12" s="36"/>
      <c r="E12" s="36"/>
      <c r="F12" s="36"/>
      <c r="G12" s="36"/>
      <c r="H12" s="36"/>
      <c r="I12" s="36"/>
      <c r="J12" s="36"/>
      <c r="K12" s="36"/>
      <c r="L12" s="36"/>
      <c r="M12" s="36"/>
      <c r="N12" s="36"/>
      <c r="O12" s="36"/>
      <c r="P12" s="36"/>
      <c r="Q12" s="36"/>
      <c r="R12" s="36"/>
      <c r="S12" s="36"/>
      <c r="T12" s="36"/>
      <c r="U12" s="36"/>
    </row>
    <row r="13" spans="1:21" ht="13.5" customHeight="1" x14ac:dyDescent="0.15">
      <c r="A13" s="36"/>
      <c r="B13" s="36"/>
      <c r="C13" s="36"/>
      <c r="D13" s="36"/>
      <c r="E13" s="36"/>
      <c r="F13" s="36"/>
      <c r="G13" s="36"/>
      <c r="H13" s="36"/>
      <c r="I13" s="36"/>
      <c r="J13" s="36"/>
      <c r="K13" s="36"/>
      <c r="L13" s="36"/>
      <c r="M13" s="36"/>
      <c r="N13" s="36"/>
      <c r="O13" s="36"/>
      <c r="P13" s="36"/>
      <c r="Q13" s="36"/>
      <c r="R13" s="36"/>
      <c r="S13" s="36"/>
      <c r="T13" s="36"/>
      <c r="U13" s="36"/>
    </row>
    <row r="14" spans="1:21" ht="13.5" customHeight="1" x14ac:dyDescent="0.15">
      <c r="A14" s="36"/>
      <c r="B14" s="36"/>
      <c r="C14" s="36"/>
      <c r="D14" s="36"/>
      <c r="E14" s="36"/>
      <c r="F14" s="36"/>
      <c r="G14" s="36"/>
      <c r="H14" s="36"/>
      <c r="I14" s="36"/>
      <c r="J14" s="36"/>
      <c r="K14" s="36"/>
      <c r="L14" s="36"/>
      <c r="M14" s="36"/>
      <c r="N14" s="36"/>
      <c r="O14" s="36"/>
      <c r="P14" s="36"/>
      <c r="Q14" s="36"/>
      <c r="R14" s="36"/>
      <c r="S14" s="36"/>
      <c r="T14" s="36"/>
      <c r="U14" s="36"/>
    </row>
    <row r="15" spans="1:21" ht="13.5" customHeight="1" x14ac:dyDescent="0.15">
      <c r="A15" s="36"/>
      <c r="B15" s="36"/>
      <c r="C15" s="36"/>
      <c r="D15" s="36"/>
      <c r="E15" s="36"/>
      <c r="F15" s="36"/>
      <c r="G15" s="36"/>
      <c r="H15" s="36"/>
      <c r="I15" s="36"/>
      <c r="J15" s="36"/>
      <c r="K15" s="36"/>
      <c r="L15" s="36"/>
      <c r="M15" s="36"/>
      <c r="N15" s="36"/>
      <c r="O15" s="36"/>
      <c r="P15" s="36"/>
      <c r="Q15" s="36"/>
      <c r="R15" s="36"/>
      <c r="S15" s="36"/>
      <c r="T15" s="36"/>
      <c r="U15" s="36"/>
    </row>
    <row r="16" spans="1:21" ht="13.5" customHeight="1" x14ac:dyDescent="0.15">
      <c r="A16" s="36"/>
      <c r="B16" s="36"/>
      <c r="C16" s="36"/>
      <c r="D16" s="36"/>
      <c r="E16" s="36"/>
      <c r="F16" s="36"/>
      <c r="G16" s="36"/>
      <c r="H16" s="36"/>
      <c r="I16" s="36"/>
      <c r="J16" s="36"/>
      <c r="K16" s="36"/>
      <c r="L16" s="36"/>
      <c r="M16" s="36"/>
      <c r="N16" s="36"/>
      <c r="O16" s="36"/>
      <c r="P16" s="36"/>
      <c r="Q16" s="36"/>
      <c r="R16" s="36"/>
      <c r="S16" s="36"/>
      <c r="T16" s="36"/>
      <c r="U16" s="36"/>
    </row>
    <row r="17" spans="1:21" ht="13.5" customHeight="1" x14ac:dyDescent="0.15">
      <c r="A17" s="36"/>
      <c r="B17" s="36"/>
      <c r="C17" s="36"/>
      <c r="D17" s="36"/>
      <c r="E17" s="36"/>
      <c r="F17" s="36"/>
      <c r="G17" s="36"/>
      <c r="H17" s="36"/>
      <c r="I17" s="36"/>
      <c r="J17" s="36"/>
      <c r="K17" s="36"/>
      <c r="L17" s="36"/>
      <c r="M17" s="36"/>
      <c r="N17" s="36"/>
      <c r="O17" s="36"/>
      <c r="P17" s="36"/>
      <c r="Q17" s="36"/>
      <c r="R17" s="36"/>
      <c r="S17" s="36"/>
      <c r="T17" s="36"/>
      <c r="U17" s="36"/>
    </row>
    <row r="18" spans="1:21" ht="13.5" customHeight="1" x14ac:dyDescent="0.15">
      <c r="A18" s="36"/>
      <c r="B18" s="36"/>
      <c r="C18" s="36"/>
      <c r="D18" s="36"/>
      <c r="E18" s="36"/>
      <c r="F18" s="36"/>
      <c r="G18" s="36"/>
      <c r="H18" s="36"/>
      <c r="I18" s="36"/>
      <c r="J18" s="36"/>
      <c r="K18" s="36"/>
      <c r="L18" s="36"/>
      <c r="M18" s="36"/>
      <c r="N18" s="36"/>
      <c r="O18" s="36"/>
      <c r="P18" s="36"/>
      <c r="Q18" s="36"/>
      <c r="R18" s="36"/>
      <c r="S18" s="36"/>
      <c r="T18" s="36"/>
      <c r="U18" s="36"/>
    </row>
    <row r="19" spans="1:21" ht="13.5" customHeight="1" x14ac:dyDescent="0.15">
      <c r="A19" s="36"/>
      <c r="B19" s="36"/>
      <c r="C19" s="36"/>
      <c r="D19" s="36"/>
      <c r="E19" s="36"/>
      <c r="F19" s="36"/>
      <c r="G19" s="36"/>
      <c r="H19" s="36"/>
      <c r="I19" s="36"/>
      <c r="J19" s="36"/>
      <c r="K19" s="36"/>
      <c r="L19" s="36"/>
      <c r="M19" s="36"/>
      <c r="N19" s="36"/>
      <c r="O19" s="36"/>
      <c r="P19" s="36"/>
      <c r="Q19" s="36"/>
      <c r="R19" s="36"/>
      <c r="S19" s="36"/>
      <c r="T19" s="36"/>
      <c r="U19" s="36"/>
    </row>
    <row r="20" spans="1:21" ht="13.5" customHeight="1" x14ac:dyDescent="0.15">
      <c r="A20" s="36"/>
      <c r="B20" s="36"/>
      <c r="C20" s="36"/>
      <c r="D20" s="36"/>
      <c r="E20" s="36"/>
      <c r="F20" s="36"/>
      <c r="G20" s="36"/>
      <c r="H20" s="36"/>
      <c r="I20" s="36"/>
      <c r="J20" s="36"/>
      <c r="K20" s="36"/>
      <c r="L20" s="36"/>
      <c r="M20" s="36"/>
      <c r="N20" s="36"/>
      <c r="O20" s="36"/>
      <c r="P20" s="36"/>
      <c r="Q20" s="36"/>
      <c r="R20" s="36"/>
      <c r="S20" s="36"/>
      <c r="T20" s="36"/>
      <c r="U20" s="36"/>
    </row>
    <row r="21" spans="1:21" ht="13.5" customHeight="1" x14ac:dyDescent="0.15">
      <c r="A21" s="36"/>
      <c r="B21" s="36"/>
      <c r="C21" s="36"/>
      <c r="D21" s="36"/>
      <c r="E21" s="36"/>
      <c r="F21" s="36"/>
      <c r="G21" s="36"/>
      <c r="H21" s="36"/>
      <c r="I21" s="36"/>
      <c r="J21" s="36"/>
      <c r="K21" s="36"/>
      <c r="L21" s="36"/>
      <c r="M21" s="36"/>
      <c r="N21" s="36"/>
      <c r="O21" s="36"/>
      <c r="P21" s="36"/>
      <c r="Q21" s="36"/>
      <c r="R21" s="36"/>
      <c r="S21" s="36"/>
      <c r="T21" s="36"/>
      <c r="U21" s="36"/>
    </row>
    <row r="22" spans="1:21" ht="13.5" customHeight="1" x14ac:dyDescent="0.15">
      <c r="A22" s="36"/>
      <c r="B22" s="36"/>
      <c r="C22" s="36"/>
      <c r="D22" s="36"/>
      <c r="E22" s="36"/>
      <c r="F22" s="36"/>
      <c r="G22" s="36"/>
      <c r="H22" s="36"/>
      <c r="I22" s="36"/>
      <c r="J22" s="36"/>
      <c r="K22" s="36"/>
      <c r="L22" s="36"/>
      <c r="M22" s="36"/>
      <c r="N22" s="36"/>
      <c r="O22" s="36"/>
      <c r="P22" s="36"/>
      <c r="Q22" s="36"/>
      <c r="R22" s="36"/>
      <c r="S22" s="36"/>
      <c r="T22" s="36"/>
      <c r="U22" s="36"/>
    </row>
    <row r="23" spans="1:21" ht="13.5" customHeight="1" x14ac:dyDescent="0.15">
      <c r="A23" s="36"/>
      <c r="B23" s="36"/>
      <c r="C23" s="36"/>
      <c r="D23" s="36"/>
      <c r="E23" s="36"/>
      <c r="F23" s="36"/>
      <c r="G23" s="36"/>
      <c r="H23" s="36"/>
      <c r="I23" s="36"/>
      <c r="J23" s="36"/>
      <c r="K23" s="36"/>
      <c r="L23" s="36"/>
      <c r="M23" s="36"/>
      <c r="N23" s="36"/>
      <c r="O23" s="36"/>
      <c r="P23" s="36"/>
      <c r="Q23" s="36"/>
      <c r="R23" s="36"/>
      <c r="S23" s="36"/>
      <c r="T23" s="36"/>
      <c r="U23" s="36"/>
    </row>
    <row r="24" spans="1:21" ht="13.5" customHeight="1" x14ac:dyDescent="0.15">
      <c r="A24" s="36"/>
      <c r="B24" s="36"/>
      <c r="C24" s="36"/>
      <c r="D24" s="36"/>
      <c r="E24" s="36"/>
      <c r="F24" s="36"/>
      <c r="G24" s="36"/>
      <c r="H24" s="36"/>
      <c r="I24" s="36"/>
      <c r="J24" s="36"/>
      <c r="K24" s="36"/>
      <c r="L24" s="36"/>
      <c r="M24" s="36"/>
      <c r="N24" s="36"/>
      <c r="O24" s="36"/>
      <c r="P24" s="36"/>
      <c r="Q24" s="36"/>
      <c r="R24" s="36"/>
      <c r="S24" s="36"/>
      <c r="T24" s="36"/>
      <c r="U24" s="36"/>
    </row>
    <row r="25" spans="1:21" ht="13.5" customHeight="1" x14ac:dyDescent="0.15">
      <c r="A25" s="36"/>
      <c r="B25" s="36"/>
      <c r="C25" s="36"/>
      <c r="D25" s="36"/>
      <c r="E25" s="36"/>
      <c r="F25" s="36"/>
      <c r="G25" s="36"/>
      <c r="H25" s="36"/>
      <c r="I25" s="36"/>
      <c r="J25" s="36"/>
      <c r="K25" s="36"/>
      <c r="L25" s="36"/>
      <c r="M25" s="36"/>
      <c r="N25" s="36"/>
      <c r="O25" s="36"/>
      <c r="P25" s="36"/>
      <c r="Q25" s="36"/>
      <c r="R25" s="36"/>
      <c r="S25" s="36"/>
      <c r="T25" s="36"/>
      <c r="U25" s="36"/>
    </row>
    <row r="26" spans="1:21" ht="13.5" customHeight="1" x14ac:dyDescent="0.15">
      <c r="A26" s="36"/>
      <c r="B26" s="36"/>
      <c r="C26" s="36"/>
      <c r="D26" s="36"/>
      <c r="E26" s="36"/>
      <c r="F26" s="36"/>
      <c r="G26" s="36"/>
      <c r="H26" s="36"/>
      <c r="I26" s="36"/>
      <c r="J26" s="36"/>
      <c r="K26" s="36"/>
      <c r="L26" s="36"/>
      <c r="M26" s="36"/>
      <c r="N26" s="36"/>
      <c r="O26" s="36"/>
      <c r="P26" s="36"/>
      <c r="Q26" s="36"/>
      <c r="R26" s="36"/>
      <c r="S26" s="36"/>
      <c r="T26" s="36"/>
      <c r="U26" s="36"/>
    </row>
    <row r="27" spans="1:21" ht="13.5" customHeight="1" x14ac:dyDescent="0.15">
      <c r="A27" s="36"/>
      <c r="B27" s="36"/>
      <c r="C27" s="36"/>
      <c r="D27" s="36"/>
      <c r="E27" s="36"/>
      <c r="F27" s="36"/>
      <c r="G27" s="36"/>
      <c r="H27" s="36"/>
      <c r="I27" s="36"/>
      <c r="J27" s="36"/>
      <c r="K27" s="36"/>
      <c r="L27" s="36"/>
      <c r="M27" s="36"/>
      <c r="N27" s="36"/>
      <c r="O27" s="36"/>
      <c r="P27" s="36"/>
      <c r="Q27" s="36"/>
      <c r="R27" s="36"/>
      <c r="S27" s="36"/>
      <c r="T27" s="36"/>
      <c r="U27" s="36"/>
    </row>
    <row r="28" spans="1:21" ht="13.5" customHeight="1" x14ac:dyDescent="0.15">
      <c r="A28" s="36"/>
      <c r="B28" s="36"/>
      <c r="C28" s="36"/>
      <c r="D28" s="36"/>
      <c r="E28" s="36"/>
      <c r="F28" s="36"/>
      <c r="G28" s="36"/>
      <c r="H28" s="36"/>
      <c r="I28" s="36"/>
      <c r="J28" s="36"/>
      <c r="K28" s="36"/>
      <c r="L28" s="36"/>
      <c r="M28" s="36"/>
      <c r="N28" s="36"/>
      <c r="O28" s="36"/>
      <c r="P28" s="36"/>
      <c r="Q28" s="36"/>
      <c r="R28" s="36"/>
      <c r="S28" s="36"/>
      <c r="T28" s="36"/>
      <c r="U28" s="36"/>
    </row>
    <row r="29" spans="1:21" ht="13.5" customHeight="1" x14ac:dyDescent="0.15">
      <c r="A29" s="36"/>
      <c r="B29" s="36"/>
      <c r="C29" s="36"/>
      <c r="D29" s="36"/>
      <c r="E29" s="36"/>
      <c r="F29" s="36"/>
      <c r="G29" s="36"/>
      <c r="H29" s="36"/>
      <c r="I29" s="36"/>
      <c r="J29" s="36"/>
      <c r="K29" s="36"/>
      <c r="L29" s="36"/>
      <c r="M29" s="36"/>
      <c r="N29" s="36"/>
      <c r="O29" s="36"/>
      <c r="P29" s="36"/>
      <c r="Q29" s="36"/>
      <c r="R29" s="36"/>
      <c r="S29" s="36"/>
      <c r="T29" s="36"/>
      <c r="U29" s="36"/>
    </row>
    <row r="30" spans="1:21" ht="13.5" customHeight="1" x14ac:dyDescent="0.15">
      <c r="A30" s="36"/>
      <c r="B30" s="36"/>
      <c r="C30" s="36"/>
      <c r="D30" s="36"/>
      <c r="E30" s="36"/>
      <c r="F30" s="36"/>
      <c r="G30" s="36"/>
      <c r="H30" s="36"/>
      <c r="I30" s="36"/>
      <c r="J30" s="36"/>
      <c r="K30" s="36"/>
      <c r="L30" s="36"/>
      <c r="M30" s="36"/>
      <c r="N30" s="36"/>
      <c r="O30" s="36"/>
      <c r="P30" s="36"/>
      <c r="Q30" s="36"/>
      <c r="R30" s="36"/>
      <c r="S30" s="36"/>
      <c r="T30" s="36"/>
      <c r="U30" s="36"/>
    </row>
    <row r="31" spans="1:21" ht="13.5" customHeight="1" x14ac:dyDescent="0.15">
      <c r="A31" s="36"/>
      <c r="B31" s="36"/>
      <c r="C31" s="36"/>
      <c r="D31" s="36"/>
      <c r="E31" s="36"/>
      <c r="F31" s="36"/>
      <c r="G31" s="36"/>
      <c r="H31" s="36"/>
      <c r="I31" s="36"/>
      <c r="J31" s="36"/>
      <c r="K31" s="36"/>
      <c r="L31" s="36"/>
      <c r="M31" s="36"/>
      <c r="N31" s="36"/>
      <c r="O31" s="36"/>
      <c r="P31" s="36"/>
      <c r="Q31" s="36"/>
      <c r="R31" s="36"/>
      <c r="S31" s="36"/>
      <c r="T31" s="36"/>
      <c r="U31" s="36"/>
    </row>
    <row r="32" spans="1:21" ht="13.5" customHeight="1" x14ac:dyDescent="0.15">
      <c r="A32" s="36"/>
      <c r="B32" s="36"/>
      <c r="C32" s="36"/>
      <c r="D32" s="36"/>
      <c r="E32" s="36"/>
      <c r="F32" s="36"/>
      <c r="G32" s="36"/>
      <c r="H32" s="36"/>
      <c r="I32" s="36"/>
      <c r="J32" s="36"/>
      <c r="K32" s="36"/>
      <c r="L32" s="36"/>
      <c r="M32" s="36"/>
      <c r="N32" s="36"/>
      <c r="O32" s="36"/>
      <c r="P32" s="36"/>
      <c r="Q32" s="36"/>
      <c r="R32" s="36"/>
      <c r="S32" s="36"/>
      <c r="T32" s="36"/>
      <c r="U32" s="36"/>
    </row>
    <row r="33" spans="1:21" ht="13.5" customHeight="1" x14ac:dyDescent="0.15">
      <c r="A33" s="36"/>
      <c r="B33" s="36"/>
      <c r="C33" s="36"/>
      <c r="D33" s="36"/>
      <c r="E33" s="36"/>
      <c r="F33" s="36"/>
      <c r="G33" s="36"/>
      <c r="H33" s="36"/>
      <c r="I33" s="36"/>
      <c r="J33" s="36"/>
      <c r="K33" s="36"/>
      <c r="L33" s="36"/>
      <c r="M33" s="36"/>
      <c r="N33" s="36"/>
      <c r="O33" s="36"/>
      <c r="P33" s="36"/>
      <c r="Q33" s="36"/>
      <c r="R33" s="36"/>
      <c r="S33" s="36"/>
      <c r="T33" s="36"/>
      <c r="U33" s="36"/>
    </row>
    <row r="34" spans="1:21" ht="13.5" customHeight="1" x14ac:dyDescent="0.15">
      <c r="A34" s="36"/>
      <c r="B34" s="36"/>
      <c r="C34" s="36"/>
      <c r="D34" s="36"/>
      <c r="E34" s="36"/>
      <c r="F34" s="36"/>
      <c r="G34" s="36"/>
      <c r="H34" s="36"/>
      <c r="I34" s="36"/>
      <c r="J34" s="36"/>
      <c r="K34" s="36"/>
      <c r="L34" s="36"/>
      <c r="M34" s="36"/>
      <c r="N34" s="36"/>
      <c r="O34" s="36"/>
      <c r="P34" s="36"/>
      <c r="Q34" s="36"/>
      <c r="R34" s="36"/>
      <c r="S34" s="36"/>
      <c r="T34" s="36"/>
      <c r="U34" s="36"/>
    </row>
    <row r="35" spans="1:21" ht="13.5" customHeight="1" x14ac:dyDescent="0.15">
      <c r="A35" s="36"/>
      <c r="B35" s="36"/>
      <c r="C35" s="36"/>
      <c r="D35" s="36"/>
      <c r="E35" s="36"/>
      <c r="F35" s="36"/>
      <c r="G35" s="36"/>
      <c r="H35" s="36"/>
      <c r="I35" s="36"/>
      <c r="J35" s="36"/>
      <c r="K35" s="36"/>
      <c r="L35" s="36"/>
      <c r="M35" s="36"/>
      <c r="N35" s="36"/>
      <c r="O35" s="36"/>
      <c r="P35" s="36"/>
      <c r="Q35" s="36"/>
      <c r="R35" s="36"/>
      <c r="S35" s="36"/>
      <c r="T35" s="36"/>
      <c r="U35" s="36"/>
    </row>
    <row r="36" spans="1:21" ht="13.5" customHeight="1" x14ac:dyDescent="0.15">
      <c r="A36" s="36"/>
      <c r="B36" s="36"/>
      <c r="C36" s="36"/>
      <c r="D36" s="36"/>
      <c r="E36" s="36"/>
      <c r="F36" s="36"/>
      <c r="G36" s="36"/>
      <c r="H36" s="36"/>
      <c r="I36" s="36"/>
      <c r="J36" s="36"/>
      <c r="K36" s="36"/>
      <c r="L36" s="36"/>
      <c r="M36" s="36"/>
      <c r="N36" s="36"/>
      <c r="O36" s="36"/>
      <c r="P36" s="36"/>
      <c r="Q36" s="36"/>
      <c r="R36" s="36"/>
      <c r="S36" s="36"/>
      <c r="T36" s="36"/>
      <c r="U36" s="36"/>
    </row>
    <row r="37" spans="1:21" ht="13.5" customHeight="1" x14ac:dyDescent="0.15">
      <c r="A37" s="36"/>
      <c r="B37" s="36"/>
      <c r="C37" s="36"/>
      <c r="D37" s="36"/>
      <c r="E37" s="36"/>
      <c r="F37" s="36"/>
      <c r="G37" s="36"/>
      <c r="H37" s="36"/>
      <c r="I37" s="36"/>
      <c r="J37" s="36"/>
      <c r="K37" s="36"/>
      <c r="L37" s="36"/>
      <c r="M37" s="36"/>
      <c r="N37" s="36"/>
      <c r="O37" s="36"/>
      <c r="P37" s="36"/>
      <c r="Q37" s="36"/>
      <c r="R37" s="36"/>
      <c r="S37" s="36"/>
      <c r="T37" s="36"/>
      <c r="U37" s="36"/>
    </row>
    <row r="38" spans="1:21" ht="13.5" customHeight="1" x14ac:dyDescent="0.15">
      <c r="A38" s="36"/>
      <c r="B38" s="36"/>
      <c r="C38" s="36"/>
      <c r="D38" s="36"/>
      <c r="E38" s="36"/>
      <c r="F38" s="36"/>
      <c r="G38" s="36"/>
      <c r="H38" s="36"/>
      <c r="I38" s="36"/>
      <c r="J38" s="36"/>
      <c r="K38" s="36"/>
      <c r="L38" s="36"/>
      <c r="M38" s="36"/>
      <c r="N38" s="36"/>
      <c r="O38" s="36"/>
      <c r="P38" s="36"/>
      <c r="Q38" s="36"/>
      <c r="R38" s="36"/>
      <c r="S38" s="36"/>
      <c r="T38" s="36"/>
      <c r="U38" s="36"/>
    </row>
    <row r="39" spans="1:21" ht="13.5" customHeight="1" x14ac:dyDescent="0.15">
      <c r="A39" s="36"/>
      <c r="B39" s="36"/>
      <c r="C39" s="36"/>
      <c r="D39" s="36"/>
      <c r="E39" s="36"/>
      <c r="F39" s="36"/>
      <c r="G39" s="36"/>
      <c r="H39" s="36"/>
      <c r="I39" s="36"/>
      <c r="J39" s="36"/>
      <c r="K39" s="36"/>
      <c r="L39" s="36"/>
      <c r="M39" s="36"/>
      <c r="N39" s="36"/>
      <c r="O39" s="36"/>
      <c r="P39" s="36"/>
      <c r="Q39" s="36"/>
      <c r="R39" s="36"/>
      <c r="S39" s="36"/>
      <c r="T39" s="36"/>
      <c r="U39" s="36"/>
    </row>
    <row r="40" spans="1:21" ht="13.5" customHeight="1" x14ac:dyDescent="0.15">
      <c r="A40" s="36"/>
      <c r="B40" s="36"/>
      <c r="C40" s="36"/>
      <c r="D40" s="36"/>
      <c r="E40" s="36"/>
      <c r="F40" s="36"/>
      <c r="G40" s="36"/>
      <c r="H40" s="36"/>
      <c r="I40" s="36"/>
      <c r="J40" s="36"/>
      <c r="K40" s="36"/>
      <c r="L40" s="36"/>
      <c r="M40" s="36"/>
      <c r="N40" s="36"/>
      <c r="O40" s="36"/>
      <c r="P40" s="36"/>
      <c r="Q40" s="36"/>
      <c r="R40" s="36"/>
      <c r="S40" s="36"/>
      <c r="T40" s="36"/>
      <c r="U40" s="36"/>
    </row>
    <row r="41" spans="1:21" ht="13.5" customHeight="1" x14ac:dyDescent="0.15">
      <c r="A41" s="36"/>
      <c r="B41" s="36"/>
      <c r="C41" s="36"/>
      <c r="D41" s="36"/>
      <c r="E41" s="36"/>
      <c r="F41" s="36"/>
      <c r="G41" s="36"/>
      <c r="H41" s="36"/>
      <c r="I41" s="36"/>
      <c r="J41" s="36"/>
      <c r="K41" s="36"/>
      <c r="L41" s="36"/>
      <c r="M41" s="36"/>
      <c r="N41" s="36"/>
      <c r="O41" s="36"/>
      <c r="P41" s="36"/>
      <c r="Q41" s="36"/>
      <c r="R41" s="36"/>
      <c r="S41" s="36"/>
      <c r="T41" s="36"/>
      <c r="U41" s="36"/>
    </row>
    <row r="42" spans="1:21" ht="13.5" customHeight="1" x14ac:dyDescent="0.15">
      <c r="A42" s="36"/>
      <c r="B42" s="36"/>
      <c r="C42" s="36"/>
      <c r="D42" s="36"/>
      <c r="E42" s="36"/>
      <c r="F42" s="36"/>
      <c r="G42" s="36"/>
      <c r="H42" s="36"/>
      <c r="I42" s="36"/>
      <c r="J42" s="36"/>
      <c r="K42" s="36"/>
      <c r="L42" s="36"/>
      <c r="M42" s="36"/>
      <c r="N42" s="36"/>
      <c r="O42" s="36"/>
      <c r="P42" s="36"/>
      <c r="Q42" s="36"/>
      <c r="R42" s="36"/>
      <c r="S42" s="36"/>
      <c r="T42" s="36"/>
      <c r="U42" s="36"/>
    </row>
    <row r="43" spans="1:21" ht="30.75" customHeight="1" thickBot="1" x14ac:dyDescent="0.2">
      <c r="A43" s="36"/>
      <c r="B43" s="36"/>
      <c r="C43" s="36"/>
      <c r="D43" s="36"/>
      <c r="E43" s="36"/>
      <c r="F43" s="36"/>
      <c r="G43" s="36"/>
      <c r="H43" s="36"/>
      <c r="I43" s="36"/>
      <c r="J43" s="36"/>
      <c r="K43" s="36"/>
      <c r="L43" s="36"/>
      <c r="M43" s="36"/>
      <c r="N43" s="36"/>
      <c r="O43" s="38" t="s">
        <v>7</v>
      </c>
      <c r="P43" s="36"/>
      <c r="Q43" s="36"/>
      <c r="R43" s="36"/>
      <c r="S43" s="36"/>
      <c r="T43" s="36"/>
      <c r="U43" s="36"/>
    </row>
    <row r="44" spans="1:21" ht="30.75" customHeight="1" thickBot="1" x14ac:dyDescent="0.2">
      <c r="A44" s="36"/>
      <c r="B44" s="39" t="s">
        <v>8</v>
      </c>
      <c r="C44" s="40"/>
      <c r="D44" s="40"/>
      <c r="E44" s="41"/>
      <c r="F44" s="41"/>
      <c r="G44" s="41"/>
      <c r="H44" s="41"/>
      <c r="I44" s="41"/>
      <c r="J44" s="42" t="s">
        <v>2</v>
      </c>
      <c r="K44" s="43" t="s">
        <v>488</v>
      </c>
      <c r="L44" s="44" t="s">
        <v>489</v>
      </c>
      <c r="M44" s="44" t="s">
        <v>490</v>
      </c>
      <c r="N44" s="44" t="s">
        <v>491</v>
      </c>
      <c r="O44" s="45" t="s">
        <v>492</v>
      </c>
      <c r="P44" s="36"/>
      <c r="Q44" s="36"/>
      <c r="R44" s="36"/>
      <c r="S44" s="36"/>
      <c r="T44" s="36"/>
      <c r="U44" s="36"/>
    </row>
    <row r="45" spans="1:21" ht="30.75" customHeight="1" x14ac:dyDescent="0.15">
      <c r="A45" s="36"/>
      <c r="B45" s="1112" t="s">
        <v>9</v>
      </c>
      <c r="C45" s="1113"/>
      <c r="D45" s="46"/>
      <c r="E45" s="1118" t="s">
        <v>10</v>
      </c>
      <c r="F45" s="1118"/>
      <c r="G45" s="1118"/>
      <c r="H45" s="1118"/>
      <c r="I45" s="1118"/>
      <c r="J45" s="1119"/>
      <c r="K45" s="47">
        <v>97222</v>
      </c>
      <c r="L45" s="48">
        <v>95200</v>
      </c>
      <c r="M45" s="48">
        <v>93863</v>
      </c>
      <c r="N45" s="48">
        <v>93504</v>
      </c>
      <c r="O45" s="49">
        <v>93920</v>
      </c>
      <c r="P45" s="36"/>
      <c r="Q45" s="36"/>
      <c r="R45" s="36"/>
      <c r="S45" s="36"/>
      <c r="T45" s="36"/>
      <c r="U45" s="36"/>
    </row>
    <row r="46" spans="1:21" ht="30.75" customHeight="1" x14ac:dyDescent="0.15">
      <c r="A46" s="36"/>
      <c r="B46" s="1114"/>
      <c r="C46" s="1115"/>
      <c r="D46" s="50"/>
      <c r="E46" s="1106" t="s">
        <v>11</v>
      </c>
      <c r="F46" s="1106"/>
      <c r="G46" s="1106"/>
      <c r="H46" s="1106"/>
      <c r="I46" s="1106"/>
      <c r="J46" s="1107"/>
      <c r="K46" s="51" t="s">
        <v>449</v>
      </c>
      <c r="L46" s="52" t="s">
        <v>449</v>
      </c>
      <c r="M46" s="52" t="s">
        <v>449</v>
      </c>
      <c r="N46" s="52" t="s">
        <v>449</v>
      </c>
      <c r="O46" s="53" t="s">
        <v>449</v>
      </c>
      <c r="P46" s="36"/>
      <c r="Q46" s="36"/>
      <c r="R46" s="36"/>
      <c r="S46" s="36"/>
      <c r="T46" s="36"/>
      <c r="U46" s="36"/>
    </row>
    <row r="47" spans="1:21" ht="30.75" customHeight="1" x14ac:dyDescent="0.15">
      <c r="A47" s="36"/>
      <c r="B47" s="1114"/>
      <c r="C47" s="1115"/>
      <c r="D47" s="50"/>
      <c r="E47" s="1106" t="s">
        <v>12</v>
      </c>
      <c r="F47" s="1106"/>
      <c r="G47" s="1106"/>
      <c r="H47" s="1106"/>
      <c r="I47" s="1106"/>
      <c r="J47" s="1107"/>
      <c r="K47" s="51">
        <v>4000</v>
      </c>
      <c r="L47" s="52">
        <v>5167</v>
      </c>
      <c r="M47" s="52">
        <v>6167</v>
      </c>
      <c r="N47" s="52">
        <v>7167</v>
      </c>
      <c r="O47" s="53">
        <v>8167</v>
      </c>
      <c r="P47" s="36"/>
      <c r="Q47" s="36"/>
      <c r="R47" s="36"/>
      <c r="S47" s="36"/>
      <c r="T47" s="36"/>
      <c r="U47" s="36"/>
    </row>
    <row r="48" spans="1:21" ht="30.75" customHeight="1" x14ac:dyDescent="0.15">
      <c r="A48" s="36"/>
      <c r="B48" s="1114"/>
      <c r="C48" s="1115"/>
      <c r="D48" s="50"/>
      <c r="E48" s="1106" t="s">
        <v>13</v>
      </c>
      <c r="F48" s="1106"/>
      <c r="G48" s="1106"/>
      <c r="H48" s="1106"/>
      <c r="I48" s="1106"/>
      <c r="J48" s="1107"/>
      <c r="K48" s="51">
        <v>2256</v>
      </c>
      <c r="L48" s="52">
        <v>2782</v>
      </c>
      <c r="M48" s="52">
        <v>3356</v>
      </c>
      <c r="N48" s="52">
        <v>3338</v>
      </c>
      <c r="O48" s="53">
        <v>3867</v>
      </c>
      <c r="P48" s="36"/>
      <c r="Q48" s="36"/>
      <c r="R48" s="36"/>
      <c r="S48" s="36"/>
      <c r="T48" s="36"/>
      <c r="U48" s="36"/>
    </row>
    <row r="49" spans="1:21" ht="30.75" customHeight="1" x14ac:dyDescent="0.15">
      <c r="A49" s="36"/>
      <c r="B49" s="1114"/>
      <c r="C49" s="1115"/>
      <c r="D49" s="50"/>
      <c r="E49" s="1106" t="s">
        <v>14</v>
      </c>
      <c r="F49" s="1106"/>
      <c r="G49" s="1106"/>
      <c r="H49" s="1106"/>
      <c r="I49" s="1106"/>
      <c r="J49" s="1107"/>
      <c r="K49" s="51" t="s">
        <v>449</v>
      </c>
      <c r="L49" s="52" t="s">
        <v>449</v>
      </c>
      <c r="M49" s="52" t="s">
        <v>449</v>
      </c>
      <c r="N49" s="52" t="s">
        <v>449</v>
      </c>
      <c r="O49" s="53" t="s">
        <v>449</v>
      </c>
      <c r="P49" s="36"/>
      <c r="Q49" s="36"/>
      <c r="R49" s="36"/>
      <c r="S49" s="36"/>
      <c r="T49" s="36"/>
      <c r="U49" s="36"/>
    </row>
    <row r="50" spans="1:21" ht="30.75" customHeight="1" x14ac:dyDescent="0.15">
      <c r="A50" s="36"/>
      <c r="B50" s="1114"/>
      <c r="C50" s="1115"/>
      <c r="D50" s="50"/>
      <c r="E50" s="1106" t="s">
        <v>15</v>
      </c>
      <c r="F50" s="1106"/>
      <c r="G50" s="1106"/>
      <c r="H50" s="1106"/>
      <c r="I50" s="1106"/>
      <c r="J50" s="1107"/>
      <c r="K50" s="51">
        <v>2809</v>
      </c>
      <c r="L50" s="52">
        <v>2900</v>
      </c>
      <c r="M50" s="52">
        <v>2833</v>
      </c>
      <c r="N50" s="52">
        <v>2429</v>
      </c>
      <c r="O50" s="53">
        <v>1729</v>
      </c>
      <c r="P50" s="36"/>
      <c r="Q50" s="36"/>
      <c r="R50" s="36"/>
      <c r="S50" s="36"/>
      <c r="T50" s="36"/>
      <c r="U50" s="36"/>
    </row>
    <row r="51" spans="1:21" ht="30.75" customHeight="1" x14ac:dyDescent="0.15">
      <c r="A51" s="36"/>
      <c r="B51" s="1116"/>
      <c r="C51" s="1117"/>
      <c r="D51" s="54"/>
      <c r="E51" s="1106" t="s">
        <v>16</v>
      </c>
      <c r="F51" s="1106"/>
      <c r="G51" s="1106"/>
      <c r="H51" s="1106"/>
      <c r="I51" s="1106"/>
      <c r="J51" s="1107"/>
      <c r="K51" s="51" t="s">
        <v>449</v>
      </c>
      <c r="L51" s="52" t="s">
        <v>449</v>
      </c>
      <c r="M51" s="52" t="s">
        <v>449</v>
      </c>
      <c r="N51" s="52" t="s">
        <v>449</v>
      </c>
      <c r="O51" s="53" t="s">
        <v>449</v>
      </c>
      <c r="P51" s="36"/>
      <c r="Q51" s="36"/>
      <c r="R51" s="36"/>
      <c r="S51" s="36"/>
      <c r="T51" s="36"/>
      <c r="U51" s="36"/>
    </row>
    <row r="52" spans="1:21" ht="30.75" customHeight="1" x14ac:dyDescent="0.15">
      <c r="A52" s="36"/>
      <c r="B52" s="1104" t="s">
        <v>17</v>
      </c>
      <c r="C52" s="1105"/>
      <c r="D52" s="54"/>
      <c r="E52" s="1106" t="s">
        <v>18</v>
      </c>
      <c r="F52" s="1106"/>
      <c r="G52" s="1106"/>
      <c r="H52" s="1106"/>
      <c r="I52" s="1106"/>
      <c r="J52" s="1107"/>
      <c r="K52" s="51">
        <v>55340</v>
      </c>
      <c r="L52" s="52">
        <v>56347</v>
      </c>
      <c r="M52" s="52">
        <v>58908</v>
      </c>
      <c r="N52" s="52">
        <v>62006</v>
      </c>
      <c r="O52" s="53">
        <v>64181</v>
      </c>
      <c r="P52" s="36"/>
      <c r="Q52" s="36"/>
      <c r="R52" s="36"/>
      <c r="S52" s="36"/>
      <c r="T52" s="36"/>
      <c r="U52" s="36"/>
    </row>
    <row r="53" spans="1:21" ht="30.75" customHeight="1" thickBot="1" x14ac:dyDescent="0.2">
      <c r="A53" s="36"/>
      <c r="B53" s="1108" t="s">
        <v>19</v>
      </c>
      <c r="C53" s="1109"/>
      <c r="D53" s="55"/>
      <c r="E53" s="1110" t="s">
        <v>20</v>
      </c>
      <c r="F53" s="1110"/>
      <c r="G53" s="1110"/>
      <c r="H53" s="1110"/>
      <c r="I53" s="1110"/>
      <c r="J53" s="1111"/>
      <c r="K53" s="56">
        <v>50947</v>
      </c>
      <c r="L53" s="57">
        <v>49702</v>
      </c>
      <c r="M53" s="57">
        <v>47311</v>
      </c>
      <c r="N53" s="57">
        <v>44432</v>
      </c>
      <c r="O53" s="58">
        <v>43502</v>
      </c>
      <c r="P53" s="36"/>
      <c r="Q53" s="36"/>
      <c r="R53" s="36"/>
      <c r="S53" s="36"/>
      <c r="T53" s="36"/>
      <c r="U53" s="36"/>
    </row>
    <row r="54" spans="1:21" ht="24" customHeight="1" x14ac:dyDescent="0.15">
      <c r="A54" s="36"/>
      <c r="B54" s="59"/>
      <c r="C54" s="36"/>
      <c r="D54" s="36"/>
      <c r="E54" s="36"/>
      <c r="F54" s="36"/>
      <c r="G54" s="36"/>
      <c r="H54" s="36"/>
      <c r="I54" s="36"/>
      <c r="J54" s="36"/>
      <c r="K54" s="36"/>
      <c r="L54" s="36"/>
      <c r="M54" s="36"/>
      <c r="N54" s="36"/>
      <c r="O54" s="36"/>
      <c r="P54" s="36"/>
      <c r="Q54" s="36"/>
      <c r="R54" s="36"/>
      <c r="S54" s="36"/>
      <c r="T54" s="36"/>
      <c r="U54" s="36"/>
    </row>
    <row r="55" spans="1:21" ht="24" customHeight="1" x14ac:dyDescent="0.15">
      <c r="A55" s="36"/>
      <c r="B55" s="59"/>
      <c r="C55" s="36"/>
      <c r="D55" s="36"/>
      <c r="E55" s="36"/>
      <c r="F55" s="36"/>
      <c r="G55" s="36"/>
      <c r="H55" s="36"/>
      <c r="I55" s="36"/>
      <c r="J55" s="36"/>
      <c r="K55" s="36"/>
      <c r="L55" s="36"/>
      <c r="M55" s="36"/>
      <c r="N55" s="36"/>
      <c r="O55" s="36"/>
      <c r="P55" s="36"/>
      <c r="Q55" s="36"/>
      <c r="R55" s="36"/>
      <c r="S55" s="36"/>
      <c r="T55" s="36"/>
      <c r="U55" s="36"/>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headerFooter alignWithMargins="0">
    <oddFooter>&amp;C&amp;P/&amp;N</oddFooter>
  </headerFooter>
  <rowBreaks count="1" manualBreakCount="1">
    <brk id="55"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2">
    <pageSetUpPr fitToPage="1"/>
  </sheetPr>
  <dimension ref="B1:M85"/>
  <sheetViews>
    <sheetView showGridLines="0" zoomScale="70" zoomScaleNormal="70" zoomScaleSheetLayoutView="100" workbookViewId="0"/>
  </sheetViews>
  <sheetFormatPr defaultColWidth="0" defaultRowHeight="13.5" customHeight="1" zeroHeight="1" x14ac:dyDescent="0.15"/>
  <cols>
    <col min="1" max="1" width="6.625" style="60" customWidth="1"/>
    <col min="2" max="3" width="12.625" style="60" customWidth="1"/>
    <col min="4" max="4" width="11.625" style="60" customWidth="1"/>
    <col min="5" max="8" width="10.375" style="60" customWidth="1"/>
    <col min="9" max="13" width="16.375" style="60" customWidth="1"/>
    <col min="14" max="19" width="12.625" style="60" customWidth="1"/>
    <col min="20" max="16384" width="0" style="60"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61" t="s">
        <v>7</v>
      </c>
    </row>
    <row r="40" spans="2:13" ht="27.75" customHeight="1" thickBot="1" x14ac:dyDescent="0.2">
      <c r="B40" s="62" t="s">
        <v>8</v>
      </c>
      <c r="C40" s="63"/>
      <c r="D40" s="63"/>
      <c r="E40" s="64"/>
      <c r="F40" s="64"/>
      <c r="G40" s="64"/>
      <c r="H40" s="65" t="s">
        <v>2</v>
      </c>
      <c r="I40" s="340" t="s">
        <v>488</v>
      </c>
      <c r="J40" s="341" t="s">
        <v>489</v>
      </c>
      <c r="K40" s="341" t="s">
        <v>490</v>
      </c>
      <c r="L40" s="341" t="s">
        <v>491</v>
      </c>
      <c r="M40" s="342" t="s">
        <v>492</v>
      </c>
    </row>
    <row r="41" spans="2:13" ht="27.75" customHeight="1" x14ac:dyDescent="0.15">
      <c r="B41" s="1132" t="s">
        <v>21</v>
      </c>
      <c r="C41" s="1133"/>
      <c r="D41" s="66"/>
      <c r="E41" s="1134" t="s">
        <v>22</v>
      </c>
      <c r="F41" s="1134"/>
      <c r="G41" s="1134"/>
      <c r="H41" s="1135"/>
      <c r="I41" s="343">
        <v>1351909</v>
      </c>
      <c r="J41" s="344">
        <v>1381466</v>
      </c>
      <c r="K41" s="344">
        <v>1406739</v>
      </c>
      <c r="L41" s="344">
        <v>1416767</v>
      </c>
      <c r="M41" s="345">
        <v>1425073</v>
      </c>
    </row>
    <row r="42" spans="2:13" ht="27.75" customHeight="1" x14ac:dyDescent="0.15">
      <c r="B42" s="1122"/>
      <c r="C42" s="1123"/>
      <c r="D42" s="67"/>
      <c r="E42" s="1126" t="s">
        <v>23</v>
      </c>
      <c r="F42" s="1126"/>
      <c r="G42" s="1126"/>
      <c r="H42" s="1127"/>
      <c r="I42" s="346">
        <v>23658</v>
      </c>
      <c r="J42" s="347">
        <v>20537</v>
      </c>
      <c r="K42" s="347">
        <v>16078</v>
      </c>
      <c r="L42" s="347">
        <v>15402</v>
      </c>
      <c r="M42" s="348">
        <v>15136</v>
      </c>
    </row>
    <row r="43" spans="2:13" ht="27.75" customHeight="1" x14ac:dyDescent="0.15">
      <c r="B43" s="1122"/>
      <c r="C43" s="1123"/>
      <c r="D43" s="67"/>
      <c r="E43" s="1126" t="s">
        <v>24</v>
      </c>
      <c r="F43" s="1126"/>
      <c r="G43" s="1126"/>
      <c r="H43" s="1127"/>
      <c r="I43" s="346">
        <v>29503</v>
      </c>
      <c r="J43" s="347">
        <v>24780</v>
      </c>
      <c r="K43" s="347">
        <v>19880</v>
      </c>
      <c r="L43" s="347">
        <v>18188</v>
      </c>
      <c r="M43" s="348">
        <v>17032</v>
      </c>
    </row>
    <row r="44" spans="2:13" ht="27.75" customHeight="1" x14ac:dyDescent="0.15">
      <c r="B44" s="1122"/>
      <c r="C44" s="1123"/>
      <c r="D44" s="67"/>
      <c r="E44" s="1126" t="s">
        <v>25</v>
      </c>
      <c r="F44" s="1126"/>
      <c r="G44" s="1126"/>
      <c r="H44" s="1127"/>
      <c r="I44" s="346" t="s">
        <v>449</v>
      </c>
      <c r="J44" s="347" t="s">
        <v>449</v>
      </c>
      <c r="K44" s="347" t="s">
        <v>449</v>
      </c>
      <c r="L44" s="347" t="s">
        <v>449</v>
      </c>
      <c r="M44" s="348" t="s">
        <v>449</v>
      </c>
    </row>
    <row r="45" spans="2:13" ht="27.75" customHeight="1" x14ac:dyDescent="0.15">
      <c r="B45" s="1122"/>
      <c r="C45" s="1123"/>
      <c r="D45" s="67"/>
      <c r="E45" s="1126" t="s">
        <v>26</v>
      </c>
      <c r="F45" s="1126"/>
      <c r="G45" s="1126"/>
      <c r="H45" s="1127"/>
      <c r="I45" s="346">
        <v>242310</v>
      </c>
      <c r="J45" s="347">
        <v>239130</v>
      </c>
      <c r="K45" s="347">
        <v>231050</v>
      </c>
      <c r="L45" s="347">
        <v>213836</v>
      </c>
      <c r="M45" s="348">
        <v>205681</v>
      </c>
    </row>
    <row r="46" spans="2:13" ht="27.75" customHeight="1" x14ac:dyDescent="0.15">
      <c r="B46" s="1122"/>
      <c r="C46" s="1123"/>
      <c r="D46" s="67"/>
      <c r="E46" s="1126" t="s">
        <v>27</v>
      </c>
      <c r="F46" s="1126"/>
      <c r="G46" s="1126"/>
      <c r="H46" s="1127"/>
      <c r="I46" s="346">
        <v>2279</v>
      </c>
      <c r="J46" s="347">
        <v>1610</v>
      </c>
      <c r="K46" s="347">
        <v>1341</v>
      </c>
      <c r="L46" s="347">
        <v>1143</v>
      </c>
      <c r="M46" s="348">
        <v>906</v>
      </c>
    </row>
    <row r="47" spans="2:13" ht="27.75" customHeight="1" x14ac:dyDescent="0.15">
      <c r="B47" s="1122"/>
      <c r="C47" s="1123"/>
      <c r="D47" s="67"/>
      <c r="E47" s="1126" t="s">
        <v>28</v>
      </c>
      <c r="F47" s="1126"/>
      <c r="G47" s="1126"/>
      <c r="H47" s="1127"/>
      <c r="I47" s="346" t="s">
        <v>449</v>
      </c>
      <c r="J47" s="347" t="s">
        <v>449</v>
      </c>
      <c r="K47" s="347" t="s">
        <v>449</v>
      </c>
      <c r="L47" s="347" t="s">
        <v>449</v>
      </c>
      <c r="M47" s="348" t="s">
        <v>449</v>
      </c>
    </row>
    <row r="48" spans="2:13" ht="27.75" customHeight="1" x14ac:dyDescent="0.15">
      <c r="B48" s="1124"/>
      <c r="C48" s="1125"/>
      <c r="D48" s="67"/>
      <c r="E48" s="1126" t="s">
        <v>29</v>
      </c>
      <c r="F48" s="1126"/>
      <c r="G48" s="1126"/>
      <c r="H48" s="1127"/>
      <c r="I48" s="346" t="s">
        <v>449</v>
      </c>
      <c r="J48" s="347" t="s">
        <v>449</v>
      </c>
      <c r="K48" s="347" t="s">
        <v>449</v>
      </c>
      <c r="L48" s="347" t="s">
        <v>449</v>
      </c>
      <c r="M48" s="348" t="s">
        <v>449</v>
      </c>
    </row>
    <row r="49" spans="2:13" ht="27.75" customHeight="1" x14ac:dyDescent="0.15">
      <c r="B49" s="1120" t="s">
        <v>30</v>
      </c>
      <c r="C49" s="1121"/>
      <c r="D49" s="68"/>
      <c r="E49" s="1126" t="s">
        <v>31</v>
      </c>
      <c r="F49" s="1126"/>
      <c r="G49" s="1126"/>
      <c r="H49" s="1127"/>
      <c r="I49" s="346">
        <v>77144</v>
      </c>
      <c r="J49" s="347">
        <v>85267</v>
      </c>
      <c r="K49" s="347">
        <v>98926</v>
      </c>
      <c r="L49" s="347">
        <v>113931</v>
      </c>
      <c r="M49" s="348">
        <v>112206</v>
      </c>
    </row>
    <row r="50" spans="2:13" ht="27.75" customHeight="1" x14ac:dyDescent="0.15">
      <c r="B50" s="1122"/>
      <c r="C50" s="1123"/>
      <c r="D50" s="67"/>
      <c r="E50" s="1126" t="s">
        <v>32</v>
      </c>
      <c r="F50" s="1126"/>
      <c r="G50" s="1126"/>
      <c r="H50" s="1127"/>
      <c r="I50" s="346">
        <v>29687</v>
      </c>
      <c r="J50" s="347">
        <v>26626</v>
      </c>
      <c r="K50" s="347">
        <v>22763</v>
      </c>
      <c r="L50" s="347">
        <v>20327</v>
      </c>
      <c r="M50" s="348">
        <v>18886</v>
      </c>
    </row>
    <row r="51" spans="2:13" ht="27.75" customHeight="1" x14ac:dyDescent="0.15">
      <c r="B51" s="1124"/>
      <c r="C51" s="1125"/>
      <c r="D51" s="67"/>
      <c r="E51" s="1126" t="s">
        <v>33</v>
      </c>
      <c r="F51" s="1126"/>
      <c r="G51" s="1126"/>
      <c r="H51" s="1127"/>
      <c r="I51" s="346">
        <v>704154</v>
      </c>
      <c r="J51" s="347">
        <v>737799</v>
      </c>
      <c r="K51" s="347">
        <v>769615</v>
      </c>
      <c r="L51" s="347">
        <v>784056</v>
      </c>
      <c r="M51" s="348">
        <v>785089</v>
      </c>
    </row>
    <row r="52" spans="2:13" ht="27.75" customHeight="1" thickBot="1" x14ac:dyDescent="0.2">
      <c r="B52" s="1128" t="s">
        <v>19</v>
      </c>
      <c r="C52" s="1129"/>
      <c r="D52" s="69"/>
      <c r="E52" s="1130" t="s">
        <v>34</v>
      </c>
      <c r="F52" s="1130"/>
      <c r="G52" s="1130"/>
      <c r="H52" s="1131"/>
      <c r="I52" s="349">
        <v>838674</v>
      </c>
      <c r="J52" s="350">
        <v>817829</v>
      </c>
      <c r="K52" s="350">
        <v>783784</v>
      </c>
      <c r="L52" s="350">
        <v>747022</v>
      </c>
      <c r="M52" s="351">
        <v>747646</v>
      </c>
    </row>
    <row r="53" spans="2:13" ht="27.75" customHeight="1" x14ac:dyDescent="0.15">
      <c r="B53" s="70"/>
      <c r="C53" s="70"/>
      <c r="D53" s="70"/>
      <c r="E53" s="71"/>
      <c r="F53" s="71"/>
      <c r="G53" s="71"/>
      <c r="H53" s="71"/>
      <c r="I53" s="72"/>
      <c r="J53" s="72"/>
      <c r="K53" s="72"/>
      <c r="L53" s="72"/>
      <c r="M53" s="72"/>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0" customHeight="1" zeroHeight="1" x14ac:dyDescent="0.15"/>
  <cols>
    <col min="1" max="1" width="6.375" style="235" customWidth="1"/>
    <col min="2" max="2" width="18.125" style="235" customWidth="1"/>
    <col min="3" max="3" width="22.625" style="235" customWidth="1"/>
    <col min="4" max="9" width="18.125" style="235" customWidth="1"/>
    <col min="10" max="10" width="22.625" style="235" customWidth="1"/>
    <col min="11" max="15" width="18.125" style="235" customWidth="1"/>
    <col min="16" max="16" width="6.125" style="242" customWidth="1"/>
    <col min="17" max="17" width="5.875" style="240" customWidth="1"/>
    <col min="18" max="18" width="19.125" style="235" hidden="1"/>
    <col min="19" max="23" width="12.625" style="235" hidden="1"/>
    <col min="24" max="257" width="8.625" style="235" hidden="1"/>
    <col min="258" max="263" width="14.875" style="235" hidden="1"/>
    <col min="264" max="265" width="15.875" style="235" hidden="1"/>
    <col min="266" max="271" width="16.125" style="235" hidden="1"/>
    <col min="272" max="272" width="6.125" style="235" hidden="1"/>
    <col min="273" max="273" width="3" style="235" hidden="1"/>
    <col min="274" max="513" width="8.625" style="235" hidden="1"/>
    <col min="514" max="519" width="14.875" style="235" hidden="1"/>
    <col min="520" max="521" width="15.875" style="235" hidden="1"/>
    <col min="522" max="527" width="16.125" style="235" hidden="1"/>
    <col min="528" max="528" width="6.125" style="235" hidden="1"/>
    <col min="529" max="529" width="3" style="235" hidden="1"/>
    <col min="530" max="769" width="8.625" style="235" hidden="1"/>
    <col min="770" max="775" width="14.875" style="235" hidden="1"/>
    <col min="776" max="777" width="15.875" style="235" hidden="1"/>
    <col min="778" max="783" width="16.125" style="235" hidden="1"/>
    <col min="784" max="784" width="6.125" style="235" hidden="1"/>
    <col min="785" max="785" width="3" style="235" hidden="1"/>
    <col min="786" max="1025" width="8.625" style="235" hidden="1"/>
    <col min="1026" max="1031" width="14.875" style="235" hidden="1"/>
    <col min="1032" max="1033" width="15.875" style="235" hidden="1"/>
    <col min="1034" max="1039" width="16.125" style="235" hidden="1"/>
    <col min="1040" max="1040" width="6.125" style="235" hidden="1"/>
    <col min="1041" max="1041" width="3" style="235" hidden="1"/>
    <col min="1042" max="1281" width="8.625" style="235" hidden="1"/>
    <col min="1282" max="1287" width="14.875" style="235" hidden="1"/>
    <col min="1288" max="1289" width="15.875" style="235" hidden="1"/>
    <col min="1290" max="1295" width="16.125" style="235" hidden="1"/>
    <col min="1296" max="1296" width="6.125" style="235" hidden="1"/>
    <col min="1297" max="1297" width="3" style="235" hidden="1"/>
    <col min="1298" max="1537" width="8.625" style="235" hidden="1"/>
    <col min="1538" max="1543" width="14.875" style="235" hidden="1"/>
    <col min="1544" max="1545" width="15.875" style="235" hidden="1"/>
    <col min="1546" max="1551" width="16.125" style="235" hidden="1"/>
    <col min="1552" max="1552" width="6.125" style="235" hidden="1"/>
    <col min="1553" max="1553" width="3" style="235" hidden="1"/>
    <col min="1554" max="1793" width="8.625" style="235" hidden="1"/>
    <col min="1794" max="1799" width="14.875" style="235" hidden="1"/>
    <col min="1800" max="1801" width="15.875" style="235" hidden="1"/>
    <col min="1802" max="1807" width="16.125" style="235" hidden="1"/>
    <col min="1808" max="1808" width="6.125" style="235" hidden="1"/>
    <col min="1809" max="1809" width="3" style="235" hidden="1"/>
    <col min="1810" max="2049" width="8.625" style="235" hidden="1"/>
    <col min="2050" max="2055" width="14.875" style="235" hidden="1"/>
    <col min="2056" max="2057" width="15.875" style="235" hidden="1"/>
    <col min="2058" max="2063" width="16.125" style="235" hidden="1"/>
    <col min="2064" max="2064" width="6.125" style="235" hidden="1"/>
    <col min="2065" max="2065" width="3" style="235" hidden="1"/>
    <col min="2066" max="2305" width="8.625" style="235" hidden="1"/>
    <col min="2306" max="2311" width="14.875" style="235" hidden="1"/>
    <col min="2312" max="2313" width="15.875" style="235" hidden="1"/>
    <col min="2314" max="2319" width="16.125" style="235" hidden="1"/>
    <col min="2320" max="2320" width="6.125" style="235" hidden="1"/>
    <col min="2321" max="2321" width="3" style="235" hidden="1"/>
    <col min="2322" max="2561" width="8.625" style="235" hidden="1"/>
    <col min="2562" max="2567" width="14.875" style="235" hidden="1"/>
    <col min="2568" max="2569" width="15.875" style="235" hidden="1"/>
    <col min="2570" max="2575" width="16.125" style="235" hidden="1"/>
    <col min="2576" max="2576" width="6.125" style="235" hidden="1"/>
    <col min="2577" max="2577" width="3" style="235" hidden="1"/>
    <col min="2578" max="2817" width="8.625" style="235" hidden="1"/>
    <col min="2818" max="2823" width="14.875" style="235" hidden="1"/>
    <col min="2824" max="2825" width="15.875" style="235" hidden="1"/>
    <col min="2826" max="2831" width="16.125" style="235" hidden="1"/>
    <col min="2832" max="2832" width="6.125" style="235" hidden="1"/>
    <col min="2833" max="2833" width="3" style="235" hidden="1"/>
    <col min="2834" max="3073" width="8.625" style="235" hidden="1"/>
    <col min="3074" max="3079" width="14.875" style="235" hidden="1"/>
    <col min="3080" max="3081" width="15.875" style="235" hidden="1"/>
    <col min="3082" max="3087" width="16.125" style="235" hidden="1"/>
    <col min="3088" max="3088" width="6.125" style="235" hidden="1"/>
    <col min="3089" max="3089" width="3" style="235" hidden="1"/>
    <col min="3090" max="3329" width="8.625" style="235" hidden="1"/>
    <col min="3330" max="3335" width="14.875" style="235" hidden="1"/>
    <col min="3336" max="3337" width="15.875" style="235" hidden="1"/>
    <col min="3338" max="3343" width="16.125" style="235" hidden="1"/>
    <col min="3344" max="3344" width="6.125" style="235" hidden="1"/>
    <col min="3345" max="3345" width="3" style="235" hidden="1"/>
    <col min="3346" max="3585" width="8.625" style="235" hidden="1"/>
    <col min="3586" max="3591" width="14.875" style="235" hidden="1"/>
    <col min="3592" max="3593" width="15.875" style="235" hidden="1"/>
    <col min="3594" max="3599" width="16.125" style="235" hidden="1"/>
    <col min="3600" max="3600" width="6.125" style="235" hidden="1"/>
    <col min="3601" max="3601" width="3" style="235" hidden="1"/>
    <col min="3602" max="3841" width="8.625" style="235" hidden="1"/>
    <col min="3842" max="3847" width="14.875" style="235" hidden="1"/>
    <col min="3848" max="3849" width="15.875" style="235" hidden="1"/>
    <col min="3850" max="3855" width="16.125" style="235" hidden="1"/>
    <col min="3856" max="3856" width="6.125" style="235" hidden="1"/>
    <col min="3857" max="3857" width="3" style="235" hidden="1"/>
    <col min="3858" max="4097" width="8.625" style="235" hidden="1"/>
    <col min="4098" max="4103" width="14.875" style="235" hidden="1"/>
    <col min="4104" max="4105" width="15.875" style="235" hidden="1"/>
    <col min="4106" max="4111" width="16.125" style="235" hidden="1"/>
    <col min="4112" max="4112" width="6.125" style="235" hidden="1"/>
    <col min="4113" max="4113" width="3" style="235" hidden="1"/>
    <col min="4114" max="4353" width="8.625" style="235" hidden="1"/>
    <col min="4354" max="4359" width="14.875" style="235" hidden="1"/>
    <col min="4360" max="4361" width="15.875" style="235" hidden="1"/>
    <col min="4362" max="4367" width="16.125" style="235" hidden="1"/>
    <col min="4368" max="4368" width="6.125" style="235" hidden="1"/>
    <col min="4369" max="4369" width="3" style="235" hidden="1"/>
    <col min="4370" max="4609" width="8.625" style="235" hidden="1"/>
    <col min="4610" max="4615" width="14.875" style="235" hidden="1"/>
    <col min="4616" max="4617" width="15.875" style="235" hidden="1"/>
    <col min="4618" max="4623" width="16.125" style="235" hidden="1"/>
    <col min="4624" max="4624" width="6.125" style="235" hidden="1"/>
    <col min="4625" max="4625" width="3" style="235" hidden="1"/>
    <col min="4626" max="4865" width="8.625" style="235" hidden="1"/>
    <col min="4866" max="4871" width="14.875" style="235" hidden="1"/>
    <col min="4872" max="4873" width="15.875" style="235" hidden="1"/>
    <col min="4874" max="4879" width="16.125" style="235" hidden="1"/>
    <col min="4880" max="4880" width="6.125" style="235" hidden="1"/>
    <col min="4881" max="4881" width="3" style="235" hidden="1"/>
    <col min="4882" max="5121" width="8.625" style="235" hidden="1"/>
    <col min="5122" max="5127" width="14.875" style="235" hidden="1"/>
    <col min="5128" max="5129" width="15.875" style="235" hidden="1"/>
    <col min="5130" max="5135" width="16.125" style="235" hidden="1"/>
    <col min="5136" max="5136" width="6.125" style="235" hidden="1"/>
    <col min="5137" max="5137" width="3" style="235" hidden="1"/>
    <col min="5138" max="5377" width="8.625" style="235" hidden="1"/>
    <col min="5378" max="5383" width="14.875" style="235" hidden="1"/>
    <col min="5384" max="5385" width="15.875" style="235" hidden="1"/>
    <col min="5386" max="5391" width="16.125" style="235" hidden="1"/>
    <col min="5392" max="5392" width="6.125" style="235" hidden="1"/>
    <col min="5393" max="5393" width="3" style="235" hidden="1"/>
    <col min="5394" max="5633" width="8.625" style="235" hidden="1"/>
    <col min="5634" max="5639" width="14.875" style="235" hidden="1"/>
    <col min="5640" max="5641" width="15.875" style="235" hidden="1"/>
    <col min="5642" max="5647" width="16.125" style="235" hidden="1"/>
    <col min="5648" max="5648" width="6.125" style="235" hidden="1"/>
    <col min="5649" max="5649" width="3" style="235" hidden="1"/>
    <col min="5650" max="5889" width="8.625" style="235" hidden="1"/>
    <col min="5890" max="5895" width="14.875" style="235" hidden="1"/>
    <col min="5896" max="5897" width="15.875" style="235" hidden="1"/>
    <col min="5898" max="5903" width="16.125" style="235" hidden="1"/>
    <col min="5904" max="5904" width="6.125" style="235" hidden="1"/>
    <col min="5905" max="5905" width="3" style="235" hidden="1"/>
    <col min="5906" max="6145" width="8.625" style="235" hidden="1"/>
    <col min="6146" max="6151" width="14.875" style="235" hidden="1"/>
    <col min="6152" max="6153" width="15.875" style="235" hidden="1"/>
    <col min="6154" max="6159" width="16.125" style="235" hidden="1"/>
    <col min="6160" max="6160" width="6.125" style="235" hidden="1"/>
    <col min="6161" max="6161" width="3" style="235" hidden="1"/>
    <col min="6162" max="6401" width="8.625" style="235" hidden="1"/>
    <col min="6402" max="6407" width="14.875" style="235" hidden="1"/>
    <col min="6408" max="6409" width="15.875" style="235" hidden="1"/>
    <col min="6410" max="6415" width="16.125" style="235" hidden="1"/>
    <col min="6416" max="6416" width="6.125" style="235" hidden="1"/>
    <col min="6417" max="6417" width="3" style="235" hidden="1"/>
    <col min="6418" max="6657" width="8.625" style="235" hidden="1"/>
    <col min="6658" max="6663" width="14.875" style="235" hidden="1"/>
    <col min="6664" max="6665" width="15.875" style="235" hidden="1"/>
    <col min="6666" max="6671" width="16.125" style="235" hidden="1"/>
    <col min="6672" max="6672" width="6.125" style="235" hidden="1"/>
    <col min="6673" max="6673" width="3" style="235" hidden="1"/>
    <col min="6674" max="6913" width="8.625" style="235" hidden="1"/>
    <col min="6914" max="6919" width="14.875" style="235" hidden="1"/>
    <col min="6920" max="6921" width="15.875" style="235" hidden="1"/>
    <col min="6922" max="6927" width="16.125" style="235" hidden="1"/>
    <col min="6928" max="6928" width="6.125" style="235" hidden="1"/>
    <col min="6929" max="6929" width="3" style="235" hidden="1"/>
    <col min="6930" max="7169" width="8.625" style="235" hidden="1"/>
    <col min="7170" max="7175" width="14.875" style="235" hidden="1"/>
    <col min="7176" max="7177" width="15.875" style="235" hidden="1"/>
    <col min="7178" max="7183" width="16.125" style="235" hidden="1"/>
    <col min="7184" max="7184" width="6.125" style="235" hidden="1"/>
    <col min="7185" max="7185" width="3" style="235" hidden="1"/>
    <col min="7186" max="7425" width="8.625" style="235" hidden="1"/>
    <col min="7426" max="7431" width="14.875" style="235" hidden="1"/>
    <col min="7432" max="7433" width="15.875" style="235" hidden="1"/>
    <col min="7434" max="7439" width="16.125" style="235" hidden="1"/>
    <col min="7440" max="7440" width="6.125" style="235" hidden="1"/>
    <col min="7441" max="7441" width="3" style="235" hidden="1"/>
    <col min="7442" max="7681" width="8.625" style="235" hidden="1"/>
    <col min="7682" max="7687" width="14.875" style="235" hidden="1"/>
    <col min="7688" max="7689" width="15.875" style="235" hidden="1"/>
    <col min="7690" max="7695" width="16.125" style="235" hidden="1"/>
    <col min="7696" max="7696" width="6.125" style="235" hidden="1"/>
    <col min="7697" max="7697" width="3" style="235" hidden="1"/>
    <col min="7698" max="7937" width="8.625" style="235" hidden="1"/>
    <col min="7938" max="7943" width="14.875" style="235" hidden="1"/>
    <col min="7944" max="7945" width="15.875" style="235" hidden="1"/>
    <col min="7946" max="7951" width="16.125" style="235" hidden="1"/>
    <col min="7952" max="7952" width="6.125" style="235" hidden="1"/>
    <col min="7953" max="7953" width="3" style="235" hidden="1"/>
    <col min="7954" max="8193" width="8.625" style="235" hidden="1"/>
    <col min="8194" max="8199" width="14.875" style="235" hidden="1"/>
    <col min="8200" max="8201" width="15.875" style="235" hidden="1"/>
    <col min="8202" max="8207" width="16.125" style="235" hidden="1"/>
    <col min="8208" max="8208" width="6.125" style="235" hidden="1"/>
    <col min="8209" max="8209" width="3" style="235" hidden="1"/>
    <col min="8210" max="8449" width="8.625" style="235" hidden="1"/>
    <col min="8450" max="8455" width="14.875" style="235" hidden="1"/>
    <col min="8456" max="8457" width="15.875" style="235" hidden="1"/>
    <col min="8458" max="8463" width="16.125" style="235" hidden="1"/>
    <col min="8464" max="8464" width="6.125" style="235" hidden="1"/>
    <col min="8465" max="8465" width="3" style="235" hidden="1"/>
    <col min="8466" max="8705" width="8.625" style="235" hidden="1"/>
    <col min="8706" max="8711" width="14.875" style="235" hidden="1"/>
    <col min="8712" max="8713" width="15.875" style="235" hidden="1"/>
    <col min="8714" max="8719" width="16.125" style="235" hidden="1"/>
    <col min="8720" max="8720" width="6.125" style="235" hidden="1"/>
    <col min="8721" max="8721" width="3" style="235" hidden="1"/>
    <col min="8722" max="8961" width="8.625" style="235" hidden="1"/>
    <col min="8962" max="8967" width="14.875" style="235" hidden="1"/>
    <col min="8968" max="8969" width="15.875" style="235" hidden="1"/>
    <col min="8970" max="8975" width="16.125" style="235" hidden="1"/>
    <col min="8976" max="8976" width="6.125" style="235" hidden="1"/>
    <col min="8977" max="8977" width="3" style="235" hidden="1"/>
    <col min="8978" max="9217" width="8.625" style="235" hidden="1"/>
    <col min="9218" max="9223" width="14.875" style="235" hidden="1"/>
    <col min="9224" max="9225" width="15.875" style="235" hidden="1"/>
    <col min="9226" max="9231" width="16.125" style="235" hidden="1"/>
    <col min="9232" max="9232" width="6.125" style="235" hidden="1"/>
    <col min="9233" max="9233" width="3" style="235" hidden="1"/>
    <col min="9234" max="9473" width="8.625" style="235" hidden="1"/>
    <col min="9474" max="9479" width="14.875" style="235" hidden="1"/>
    <col min="9480" max="9481" width="15.875" style="235" hidden="1"/>
    <col min="9482" max="9487" width="16.125" style="235" hidden="1"/>
    <col min="9488" max="9488" width="6.125" style="235" hidden="1"/>
    <col min="9489" max="9489" width="3" style="235" hidden="1"/>
    <col min="9490" max="9729" width="8.625" style="235" hidden="1"/>
    <col min="9730" max="9735" width="14.875" style="235" hidden="1"/>
    <col min="9736" max="9737" width="15.875" style="235" hidden="1"/>
    <col min="9738" max="9743" width="16.125" style="235" hidden="1"/>
    <col min="9744" max="9744" width="6.125" style="235" hidden="1"/>
    <col min="9745" max="9745" width="3" style="235" hidden="1"/>
    <col min="9746" max="9985" width="8.625" style="235" hidden="1"/>
    <col min="9986" max="9991" width="14.875" style="235" hidden="1"/>
    <col min="9992" max="9993" width="15.875" style="235" hidden="1"/>
    <col min="9994" max="9999" width="16.125" style="235" hidden="1"/>
    <col min="10000" max="10000" width="6.125" style="235" hidden="1"/>
    <col min="10001" max="10001" width="3" style="235" hidden="1"/>
    <col min="10002" max="10241" width="8.625" style="235" hidden="1"/>
    <col min="10242" max="10247" width="14.875" style="235" hidden="1"/>
    <col min="10248" max="10249" width="15.875" style="235" hidden="1"/>
    <col min="10250" max="10255" width="16.125" style="235" hidden="1"/>
    <col min="10256" max="10256" width="6.125" style="235" hidden="1"/>
    <col min="10257" max="10257" width="3" style="235" hidden="1"/>
    <col min="10258" max="10497" width="8.625" style="235" hidden="1"/>
    <col min="10498" max="10503" width="14.875" style="235" hidden="1"/>
    <col min="10504" max="10505" width="15.875" style="235" hidden="1"/>
    <col min="10506" max="10511" width="16.125" style="235" hidden="1"/>
    <col min="10512" max="10512" width="6.125" style="235" hidden="1"/>
    <col min="10513" max="10513" width="3" style="235" hidden="1"/>
    <col min="10514" max="10753" width="8.625" style="235" hidden="1"/>
    <col min="10754" max="10759" width="14.875" style="235" hidden="1"/>
    <col min="10760" max="10761" width="15.875" style="235" hidden="1"/>
    <col min="10762" max="10767" width="16.125" style="235" hidden="1"/>
    <col min="10768" max="10768" width="6.125" style="235" hidden="1"/>
    <col min="10769" max="10769" width="3" style="235" hidden="1"/>
    <col min="10770" max="11009" width="8.625" style="235" hidden="1"/>
    <col min="11010" max="11015" width="14.875" style="235" hidden="1"/>
    <col min="11016" max="11017" width="15.875" style="235" hidden="1"/>
    <col min="11018" max="11023" width="16.125" style="235" hidden="1"/>
    <col min="11024" max="11024" width="6.125" style="235" hidden="1"/>
    <col min="11025" max="11025" width="3" style="235" hidden="1"/>
    <col min="11026" max="11265" width="8.625" style="235" hidden="1"/>
    <col min="11266" max="11271" width="14.875" style="235" hidden="1"/>
    <col min="11272" max="11273" width="15.875" style="235" hidden="1"/>
    <col min="11274" max="11279" width="16.125" style="235" hidden="1"/>
    <col min="11280" max="11280" width="6.125" style="235" hidden="1"/>
    <col min="11281" max="11281" width="3" style="235" hidden="1"/>
    <col min="11282" max="11521" width="8.625" style="235" hidden="1"/>
    <col min="11522" max="11527" width="14.875" style="235" hidden="1"/>
    <col min="11528" max="11529" width="15.875" style="235" hidden="1"/>
    <col min="11530" max="11535" width="16.125" style="235" hidden="1"/>
    <col min="11536" max="11536" width="6.125" style="235" hidden="1"/>
    <col min="11537" max="11537" width="3" style="235" hidden="1"/>
    <col min="11538" max="11777" width="8.625" style="235" hidden="1"/>
    <col min="11778" max="11783" width="14.875" style="235" hidden="1"/>
    <col min="11784" max="11785" width="15.875" style="235" hidden="1"/>
    <col min="11786" max="11791" width="16.125" style="235" hidden="1"/>
    <col min="11792" max="11792" width="6.125" style="235" hidden="1"/>
    <col min="11793" max="11793" width="3" style="235" hidden="1"/>
    <col min="11794" max="12033" width="8.625" style="235" hidden="1"/>
    <col min="12034" max="12039" width="14.875" style="235" hidden="1"/>
    <col min="12040" max="12041" width="15.875" style="235" hidden="1"/>
    <col min="12042" max="12047" width="16.125" style="235" hidden="1"/>
    <col min="12048" max="12048" width="6.125" style="235" hidden="1"/>
    <col min="12049" max="12049" width="3" style="235" hidden="1"/>
    <col min="12050" max="12289" width="8.625" style="235" hidden="1"/>
    <col min="12290" max="12295" width="14.875" style="235" hidden="1"/>
    <col min="12296" max="12297" width="15.875" style="235" hidden="1"/>
    <col min="12298" max="12303" width="16.125" style="235" hidden="1"/>
    <col min="12304" max="12304" width="6.125" style="235" hidden="1"/>
    <col min="12305" max="12305" width="3" style="235" hidden="1"/>
    <col min="12306" max="12545" width="8.625" style="235" hidden="1"/>
    <col min="12546" max="12551" width="14.875" style="235" hidden="1"/>
    <col min="12552" max="12553" width="15.875" style="235" hidden="1"/>
    <col min="12554" max="12559" width="16.125" style="235" hidden="1"/>
    <col min="12560" max="12560" width="6.125" style="235" hidden="1"/>
    <col min="12561" max="12561" width="3" style="235" hidden="1"/>
    <col min="12562" max="12801" width="8.625" style="235" hidden="1"/>
    <col min="12802" max="12807" width="14.875" style="235" hidden="1"/>
    <col min="12808" max="12809" width="15.875" style="235" hidden="1"/>
    <col min="12810" max="12815" width="16.125" style="235" hidden="1"/>
    <col min="12816" max="12816" width="6.125" style="235" hidden="1"/>
    <col min="12817" max="12817" width="3" style="235" hidden="1"/>
    <col min="12818" max="13057" width="8.625" style="235" hidden="1"/>
    <col min="13058" max="13063" width="14.875" style="235" hidden="1"/>
    <col min="13064" max="13065" width="15.875" style="235" hidden="1"/>
    <col min="13066" max="13071" width="16.125" style="235" hidden="1"/>
    <col min="13072" max="13072" width="6.125" style="235" hidden="1"/>
    <col min="13073" max="13073" width="3" style="235" hidden="1"/>
    <col min="13074" max="13313" width="8.625" style="235" hidden="1"/>
    <col min="13314" max="13319" width="14.875" style="235" hidden="1"/>
    <col min="13320" max="13321" width="15.875" style="235" hidden="1"/>
    <col min="13322" max="13327" width="16.125" style="235" hidden="1"/>
    <col min="13328" max="13328" width="6.125" style="235" hidden="1"/>
    <col min="13329" max="13329" width="3" style="235" hidden="1"/>
    <col min="13330" max="13569" width="8.625" style="235" hidden="1"/>
    <col min="13570" max="13575" width="14.875" style="235" hidden="1"/>
    <col min="13576" max="13577" width="15.875" style="235" hidden="1"/>
    <col min="13578" max="13583" width="16.125" style="235" hidden="1"/>
    <col min="13584" max="13584" width="6.125" style="235" hidden="1"/>
    <col min="13585" max="13585" width="3" style="235" hidden="1"/>
    <col min="13586" max="13825" width="8.625" style="235" hidden="1"/>
    <col min="13826" max="13831" width="14.875" style="235" hidden="1"/>
    <col min="13832" max="13833" width="15.875" style="235" hidden="1"/>
    <col min="13834" max="13839" width="16.125" style="235" hidden="1"/>
    <col min="13840" max="13840" width="6.125" style="235" hidden="1"/>
    <col min="13841" max="13841" width="3" style="235" hidden="1"/>
    <col min="13842" max="14081" width="8.625" style="235" hidden="1"/>
    <col min="14082" max="14087" width="14.875" style="235" hidden="1"/>
    <col min="14088" max="14089" width="15.875" style="235" hidden="1"/>
    <col min="14090" max="14095" width="16.125" style="235" hidden="1"/>
    <col min="14096" max="14096" width="6.125" style="235" hidden="1"/>
    <col min="14097" max="14097" width="3" style="235" hidden="1"/>
    <col min="14098" max="14337" width="8.625" style="235" hidden="1"/>
    <col min="14338" max="14343" width="14.875" style="235" hidden="1"/>
    <col min="14344" max="14345" width="15.875" style="235" hidden="1"/>
    <col min="14346" max="14351" width="16.125" style="235" hidden="1"/>
    <col min="14352" max="14352" width="6.125" style="235" hidden="1"/>
    <col min="14353" max="14353" width="3" style="235" hidden="1"/>
    <col min="14354" max="14593" width="8.625" style="235" hidden="1"/>
    <col min="14594" max="14599" width="14.875" style="235" hidden="1"/>
    <col min="14600" max="14601" width="15.875" style="235" hidden="1"/>
    <col min="14602" max="14607" width="16.125" style="235" hidden="1"/>
    <col min="14608" max="14608" width="6.125" style="235" hidden="1"/>
    <col min="14609" max="14609" width="3" style="235" hidden="1"/>
    <col min="14610" max="14849" width="8.625" style="235" hidden="1"/>
    <col min="14850" max="14855" width="14.875" style="235" hidden="1"/>
    <col min="14856" max="14857" width="15.875" style="235" hidden="1"/>
    <col min="14858" max="14863" width="16.125" style="235" hidden="1"/>
    <col min="14864" max="14864" width="6.125" style="235" hidden="1"/>
    <col min="14865" max="14865" width="3" style="235" hidden="1"/>
    <col min="14866" max="15105" width="8.625" style="235" hidden="1"/>
    <col min="15106" max="15111" width="14.875" style="235" hidden="1"/>
    <col min="15112" max="15113" width="15.875" style="235" hidden="1"/>
    <col min="15114" max="15119" width="16.125" style="235" hidden="1"/>
    <col min="15120" max="15120" width="6.125" style="235" hidden="1"/>
    <col min="15121" max="15121" width="3" style="235" hidden="1"/>
    <col min="15122" max="15361" width="8.625" style="235" hidden="1"/>
    <col min="15362" max="15367" width="14.875" style="235" hidden="1"/>
    <col min="15368" max="15369" width="15.875" style="235" hidden="1"/>
    <col min="15370" max="15375" width="16.125" style="235" hidden="1"/>
    <col min="15376" max="15376" width="6.125" style="235" hidden="1"/>
    <col min="15377" max="15377" width="3" style="235" hidden="1"/>
    <col min="15378" max="15617" width="8.625" style="235" hidden="1"/>
    <col min="15618" max="15623" width="14.875" style="235" hidden="1"/>
    <col min="15624" max="15625" width="15.875" style="235" hidden="1"/>
    <col min="15626" max="15631" width="16.125" style="235" hidden="1"/>
    <col min="15632" max="15632" width="6.125" style="235" hidden="1"/>
    <col min="15633" max="15633" width="3" style="235" hidden="1"/>
    <col min="15634" max="15873" width="8.625" style="235" hidden="1"/>
    <col min="15874" max="15879" width="14.875" style="235" hidden="1"/>
    <col min="15880" max="15881" width="15.875" style="235" hidden="1"/>
    <col min="15882" max="15887" width="16.125" style="235" hidden="1"/>
    <col min="15888" max="15888" width="6.125" style="235" hidden="1"/>
    <col min="15889" max="15889" width="3" style="235" hidden="1"/>
    <col min="15890" max="16129" width="8.625" style="235" hidden="1"/>
    <col min="16130" max="16135" width="14.875" style="235" hidden="1"/>
    <col min="16136" max="16137" width="15.875" style="235" hidden="1"/>
    <col min="16138" max="16143" width="16.125" style="235" hidden="1"/>
    <col min="16144" max="16144" width="6.125" style="235" hidden="1"/>
    <col min="16145" max="16145" width="3" style="235" hidden="1"/>
    <col min="16146" max="16384" width="8.625" style="235" hidden="1"/>
  </cols>
  <sheetData>
    <row r="1" spans="1:51" ht="42.75" customHeight="1" x14ac:dyDescent="0.15">
      <c r="A1" s="1201"/>
      <c r="B1" s="1200"/>
      <c r="C1" s="1184"/>
      <c r="D1" s="1184"/>
      <c r="E1" s="1184"/>
      <c r="F1" s="1184"/>
      <c r="G1" s="1184"/>
      <c r="H1" s="1184"/>
      <c r="I1" s="1184"/>
      <c r="J1" s="1184"/>
      <c r="K1" s="1184"/>
      <c r="L1" s="1184"/>
      <c r="M1" s="1184"/>
      <c r="N1" s="1184"/>
      <c r="O1" s="1184"/>
      <c r="P1" s="1182"/>
      <c r="Q1" s="1182"/>
    </row>
    <row r="2" spans="1:51" ht="25.5" customHeight="1" x14ac:dyDescent="0.15">
      <c r="A2" s="1198"/>
      <c r="B2" s="1184"/>
      <c r="C2" s="1198"/>
      <c r="D2" s="1184"/>
      <c r="E2" s="1184"/>
      <c r="F2" s="1184"/>
      <c r="G2" s="1184"/>
      <c r="H2" s="1184"/>
      <c r="I2" s="1184"/>
      <c r="J2" s="1184"/>
      <c r="K2" s="1184"/>
      <c r="L2" s="1184"/>
      <c r="M2" s="1184"/>
      <c r="N2" s="1184"/>
      <c r="O2" s="1184"/>
      <c r="P2" s="1182"/>
      <c r="Q2" s="1182"/>
    </row>
    <row r="3" spans="1:51" ht="25.5" customHeight="1" x14ac:dyDescent="0.15">
      <c r="A3" s="1198"/>
      <c r="B3" s="1184"/>
      <c r="C3" s="1198"/>
      <c r="D3" s="1184"/>
      <c r="E3" s="1184"/>
      <c r="F3" s="1184"/>
      <c r="G3" s="1184"/>
      <c r="H3" s="1184"/>
      <c r="I3" s="1184"/>
      <c r="J3" s="1184"/>
      <c r="K3" s="1184"/>
      <c r="L3" s="1184"/>
      <c r="M3" s="1184"/>
      <c r="N3" s="1184"/>
      <c r="O3" s="1184"/>
      <c r="P3" s="1182"/>
      <c r="Q3" s="1182"/>
    </row>
    <row r="4" spans="1:51" s="1196" customFormat="1" ht="13.5" x14ac:dyDescent="0.15">
      <c r="A4" s="1198"/>
      <c r="B4" s="1198"/>
      <c r="C4" s="1198"/>
      <c r="D4" s="1198"/>
      <c r="E4" s="1198"/>
      <c r="F4" s="1198"/>
      <c r="G4" s="1198"/>
      <c r="H4" s="1198"/>
      <c r="I4" s="1198"/>
      <c r="J4" s="1198"/>
      <c r="K4" s="1198"/>
      <c r="L4" s="1198"/>
      <c r="M4" s="1198"/>
      <c r="N4" s="1198"/>
      <c r="O4" s="1198"/>
      <c r="P4" s="1198"/>
      <c r="Q4" s="1198"/>
      <c r="R4" s="1197"/>
      <c r="S4" s="1197"/>
      <c r="T4" s="1197"/>
      <c r="U4" s="1197"/>
      <c r="V4" s="1197"/>
      <c r="W4" s="1197"/>
      <c r="X4" s="1197"/>
      <c r="Y4" s="1197"/>
      <c r="Z4" s="1197"/>
      <c r="AA4" s="1197"/>
      <c r="AB4" s="1197"/>
      <c r="AC4" s="1197"/>
      <c r="AD4" s="1197"/>
      <c r="AE4" s="1197"/>
      <c r="AF4" s="1197"/>
      <c r="AG4" s="1197"/>
      <c r="AH4" s="1197"/>
      <c r="AI4" s="1197"/>
    </row>
    <row r="5" spans="1:51" s="1196" customFormat="1" ht="13.5" x14ac:dyDescent="0.15">
      <c r="A5" s="1198"/>
      <c r="B5" s="1198"/>
      <c r="C5" s="1198"/>
      <c r="D5" s="1198"/>
      <c r="E5" s="1198"/>
      <c r="F5" s="1199"/>
      <c r="G5" s="1198"/>
      <c r="H5" s="1198"/>
      <c r="I5" s="1198"/>
      <c r="J5" s="1198"/>
      <c r="K5" s="1198"/>
      <c r="L5" s="1198"/>
      <c r="M5" s="1198"/>
      <c r="N5" s="1198"/>
      <c r="O5" s="1198"/>
      <c r="P5" s="1198"/>
      <c r="Q5" s="1198"/>
      <c r="R5" s="1197"/>
      <c r="S5" s="1197"/>
      <c r="T5" s="1197"/>
      <c r="U5" s="1197"/>
      <c r="V5" s="1197"/>
      <c r="W5" s="1197"/>
      <c r="X5" s="1197"/>
      <c r="Y5" s="1197"/>
      <c r="Z5" s="1197"/>
      <c r="AA5" s="1197"/>
      <c r="AB5" s="1197"/>
      <c r="AC5" s="1197"/>
      <c r="AD5" s="1197"/>
      <c r="AE5" s="1197"/>
      <c r="AF5" s="1197"/>
      <c r="AG5" s="1197"/>
      <c r="AH5" s="1197"/>
      <c r="AI5" s="1197"/>
    </row>
    <row r="6" spans="1:51" s="1196" customFormat="1" ht="13.5" x14ac:dyDescent="0.15">
      <c r="A6" s="1198"/>
      <c r="B6" s="1198"/>
      <c r="C6" s="1198"/>
      <c r="D6" s="1198"/>
      <c r="E6" s="1198"/>
      <c r="F6" s="1198"/>
      <c r="G6" s="1198"/>
      <c r="H6" s="1198"/>
      <c r="I6" s="1198"/>
      <c r="J6" s="1198"/>
      <c r="K6" s="1198"/>
      <c r="L6" s="1198"/>
      <c r="M6" s="1198"/>
      <c r="N6" s="1198"/>
      <c r="O6" s="1198"/>
      <c r="P6" s="1198"/>
      <c r="Q6" s="1198"/>
      <c r="R6" s="1197"/>
      <c r="S6" s="1197"/>
      <c r="T6" s="1197"/>
      <c r="U6" s="1197"/>
      <c r="V6" s="1197"/>
      <c r="W6" s="1197"/>
      <c r="X6" s="1197"/>
      <c r="Y6" s="1197"/>
      <c r="Z6" s="1197"/>
      <c r="AA6" s="1197"/>
      <c r="AB6" s="1197"/>
      <c r="AC6" s="1197"/>
      <c r="AD6" s="1197"/>
      <c r="AE6" s="1197"/>
      <c r="AF6" s="1197"/>
      <c r="AG6" s="1197"/>
      <c r="AH6" s="1197"/>
      <c r="AI6" s="1197"/>
    </row>
    <row r="7" spans="1:51" s="1196" customFormat="1" ht="13.5" x14ac:dyDescent="0.15">
      <c r="A7" s="1198"/>
      <c r="B7" s="1198"/>
      <c r="C7" s="1198"/>
      <c r="D7" s="1198"/>
      <c r="E7" s="1198"/>
      <c r="F7" s="1198"/>
      <c r="G7" s="1198"/>
      <c r="H7" s="1198"/>
      <c r="I7" s="1198"/>
      <c r="J7" s="1198"/>
      <c r="K7" s="1198"/>
      <c r="L7" s="1198"/>
      <c r="M7" s="1198"/>
      <c r="N7" s="1198"/>
      <c r="O7" s="1198"/>
      <c r="P7" s="1198"/>
      <c r="Q7" s="1198"/>
      <c r="R7" s="1197"/>
      <c r="S7" s="1197"/>
      <c r="T7" s="1197"/>
      <c r="U7" s="1197"/>
      <c r="V7" s="1197"/>
      <c r="W7" s="1197"/>
      <c r="X7" s="1197"/>
      <c r="Y7" s="1197"/>
      <c r="Z7" s="1197"/>
      <c r="AA7" s="1197"/>
      <c r="AB7" s="1197"/>
      <c r="AC7" s="1197"/>
      <c r="AD7" s="1197"/>
      <c r="AE7" s="1197"/>
      <c r="AF7" s="1197"/>
      <c r="AG7" s="1197"/>
      <c r="AH7" s="1197"/>
      <c r="AI7" s="1197"/>
    </row>
    <row r="8" spans="1:51" s="1196" customFormat="1" ht="13.5" x14ac:dyDescent="0.15">
      <c r="A8" s="1198"/>
      <c r="B8" s="1198"/>
      <c r="C8" s="1198"/>
      <c r="D8" s="1198"/>
      <c r="E8" s="1198"/>
      <c r="F8" s="1198"/>
      <c r="G8" s="1198"/>
      <c r="H8" s="1198"/>
      <c r="I8" s="1198"/>
      <c r="J8" s="1198"/>
      <c r="K8" s="1198"/>
      <c r="L8" s="1198"/>
      <c r="M8" s="1198"/>
      <c r="N8" s="1198"/>
      <c r="O8" s="1198"/>
      <c r="P8" s="1198"/>
      <c r="Q8" s="1198"/>
      <c r="R8" s="1197"/>
      <c r="S8" s="1197"/>
      <c r="T8" s="1197"/>
      <c r="U8" s="1197"/>
      <c r="V8" s="1197"/>
      <c r="W8" s="1197"/>
      <c r="X8" s="1197"/>
      <c r="Y8" s="1197"/>
      <c r="Z8" s="1197"/>
      <c r="AA8" s="1197"/>
      <c r="AB8" s="1197"/>
      <c r="AC8" s="1197"/>
      <c r="AD8" s="1197"/>
      <c r="AE8" s="1197"/>
      <c r="AF8" s="1197"/>
      <c r="AG8" s="1197"/>
      <c r="AH8" s="1197"/>
      <c r="AI8" s="1197"/>
    </row>
    <row r="9" spans="1:51" s="1196" customFormat="1" ht="13.5" x14ac:dyDescent="0.15">
      <c r="A9" s="1198"/>
      <c r="B9" s="1198"/>
      <c r="C9" s="1198"/>
      <c r="D9" s="1198"/>
      <c r="E9" s="1198"/>
      <c r="F9" s="1198"/>
      <c r="G9" s="1198"/>
      <c r="H9" s="1198"/>
      <c r="I9" s="1198"/>
      <c r="J9" s="1198"/>
      <c r="K9" s="1198"/>
      <c r="L9" s="1198"/>
      <c r="M9" s="1198"/>
      <c r="N9" s="1198"/>
      <c r="O9" s="1198"/>
      <c r="P9" s="1198"/>
      <c r="Q9" s="1198"/>
      <c r="R9" s="1197"/>
      <c r="S9" s="1197"/>
      <c r="T9" s="1197"/>
      <c r="U9" s="1197"/>
      <c r="V9" s="1197"/>
      <c r="W9" s="1197"/>
      <c r="X9" s="1197"/>
      <c r="Y9" s="1197"/>
      <c r="Z9" s="1197"/>
      <c r="AA9" s="1197"/>
      <c r="AB9" s="1197"/>
      <c r="AC9" s="1197"/>
      <c r="AD9" s="1197"/>
      <c r="AE9" s="1197"/>
      <c r="AF9" s="1197"/>
      <c r="AG9" s="1197"/>
      <c r="AH9" s="1197"/>
      <c r="AI9" s="1197"/>
    </row>
    <row r="10" spans="1:51" s="1196" customFormat="1" ht="13.5" x14ac:dyDescent="0.15">
      <c r="A10" s="1198"/>
      <c r="B10" s="1198"/>
      <c r="C10" s="1198"/>
      <c r="D10" s="1198"/>
      <c r="E10" s="1198"/>
      <c r="F10" s="1198"/>
      <c r="G10" s="1198"/>
      <c r="H10" s="1198"/>
      <c r="I10" s="1198"/>
      <c r="J10" s="1198"/>
      <c r="K10" s="1198"/>
      <c r="L10" s="1198"/>
      <c r="M10" s="1198"/>
      <c r="N10" s="1198"/>
      <c r="O10" s="1198"/>
      <c r="P10" s="1198"/>
      <c r="Q10" s="1198"/>
      <c r="R10" s="1197"/>
      <c r="S10" s="1197"/>
      <c r="T10" s="1197"/>
      <c r="U10" s="1197"/>
      <c r="V10" s="1197"/>
      <c r="W10" s="1197"/>
      <c r="X10" s="1197"/>
      <c r="Y10" s="1197"/>
      <c r="Z10" s="1197"/>
      <c r="AA10" s="1197"/>
      <c r="AB10" s="1197"/>
      <c r="AC10" s="1197"/>
      <c r="AD10" s="1197"/>
      <c r="AE10" s="1197"/>
      <c r="AF10" s="1197"/>
      <c r="AG10" s="1197"/>
      <c r="AH10" s="1197"/>
      <c r="AI10" s="1197"/>
      <c r="AY10" s="1196" t="s">
        <v>556</v>
      </c>
    </row>
    <row r="11" spans="1:51" s="1196" customFormat="1" ht="13.5" x14ac:dyDescent="0.15">
      <c r="A11" s="1198"/>
      <c r="B11" s="1198"/>
      <c r="C11" s="1198"/>
      <c r="D11" s="1198"/>
      <c r="E11" s="1198"/>
      <c r="F11" s="1198"/>
      <c r="G11" s="1198"/>
      <c r="H11" s="1198"/>
      <c r="I11" s="1198"/>
      <c r="J11" s="1198"/>
      <c r="K11" s="1198"/>
      <c r="L11" s="1198"/>
      <c r="M11" s="1198"/>
      <c r="N11" s="1198"/>
      <c r="O11" s="1198"/>
      <c r="P11" s="1198"/>
      <c r="Q11" s="1198"/>
      <c r="R11" s="1197"/>
      <c r="S11" s="1197"/>
      <c r="T11" s="1197"/>
      <c r="U11" s="1197"/>
      <c r="V11" s="1197"/>
      <c r="W11" s="1197"/>
      <c r="X11" s="1197"/>
      <c r="Y11" s="1197"/>
      <c r="Z11" s="1197"/>
      <c r="AA11" s="1197"/>
      <c r="AB11" s="1197"/>
      <c r="AC11" s="1197"/>
      <c r="AD11" s="1197"/>
      <c r="AE11" s="1197"/>
      <c r="AF11" s="1197"/>
      <c r="AG11" s="1197"/>
      <c r="AH11" s="1197"/>
      <c r="AI11" s="1197"/>
    </row>
    <row r="12" spans="1:51" s="1196" customFormat="1" ht="13.5" x14ac:dyDescent="0.15">
      <c r="A12" s="1198"/>
      <c r="B12" s="1198"/>
      <c r="C12" s="1198"/>
      <c r="D12" s="1198"/>
      <c r="E12" s="1198"/>
      <c r="F12" s="1198"/>
      <c r="G12" s="1198"/>
      <c r="H12" s="1198"/>
      <c r="I12" s="1198"/>
      <c r="J12" s="1198"/>
      <c r="K12" s="1198"/>
      <c r="L12" s="1198"/>
      <c r="M12" s="1198"/>
      <c r="N12" s="1198"/>
      <c r="O12" s="1198"/>
      <c r="P12" s="1198"/>
      <c r="Q12" s="1198"/>
      <c r="R12" s="1197"/>
      <c r="S12" s="1197"/>
      <c r="T12" s="1197"/>
      <c r="U12" s="1197"/>
      <c r="V12" s="1197"/>
      <c r="W12" s="1197"/>
      <c r="X12" s="1197"/>
      <c r="Y12" s="1197"/>
      <c r="Z12" s="1197"/>
      <c r="AA12" s="1197"/>
      <c r="AB12" s="1197"/>
      <c r="AC12" s="1197"/>
      <c r="AD12" s="1197"/>
      <c r="AE12" s="1197"/>
      <c r="AF12" s="1197"/>
      <c r="AG12" s="1197"/>
      <c r="AH12" s="1197"/>
      <c r="AI12" s="1197"/>
      <c r="AY12" s="1196" t="s">
        <v>556</v>
      </c>
    </row>
    <row r="13" spans="1:51" s="1196" customFormat="1" ht="13.5" x14ac:dyDescent="0.15">
      <c r="A13" s="1198"/>
      <c r="B13" s="1198"/>
      <c r="C13" s="1198"/>
      <c r="D13" s="1198"/>
      <c r="E13" s="1198"/>
      <c r="F13" s="1198"/>
      <c r="G13" s="1198"/>
      <c r="H13" s="1198"/>
      <c r="I13" s="1198"/>
      <c r="J13" s="1198"/>
      <c r="K13" s="1198"/>
      <c r="L13" s="1198"/>
      <c r="M13" s="1198"/>
      <c r="N13" s="1198"/>
      <c r="O13" s="1198"/>
      <c r="P13" s="1198"/>
      <c r="Q13" s="1198"/>
      <c r="R13" s="1197"/>
      <c r="S13" s="1197"/>
      <c r="T13" s="1197"/>
      <c r="U13" s="1197"/>
      <c r="V13" s="1197"/>
      <c r="W13" s="1197"/>
      <c r="X13" s="1197"/>
      <c r="Y13" s="1197"/>
      <c r="Z13" s="1197"/>
      <c r="AA13" s="1197"/>
      <c r="AB13" s="1197"/>
      <c r="AC13" s="1197"/>
      <c r="AD13" s="1197"/>
      <c r="AE13" s="1197"/>
      <c r="AF13" s="1197"/>
      <c r="AG13" s="1197"/>
      <c r="AH13" s="1197"/>
      <c r="AI13" s="1197"/>
    </row>
    <row r="14" spans="1:51" s="1196" customFormat="1" ht="13.5" x14ac:dyDescent="0.15">
      <c r="A14" s="1198"/>
      <c r="B14" s="1198"/>
      <c r="C14" s="1198"/>
      <c r="D14" s="1198"/>
      <c r="E14" s="1198"/>
      <c r="F14" s="1198"/>
      <c r="G14" s="1198"/>
      <c r="H14" s="1198"/>
      <c r="I14" s="1198"/>
      <c r="J14" s="1198"/>
      <c r="K14" s="1198"/>
      <c r="L14" s="1198"/>
      <c r="M14" s="1198"/>
      <c r="N14" s="1198"/>
      <c r="O14" s="1198"/>
      <c r="P14" s="1198"/>
      <c r="Q14" s="1198"/>
      <c r="R14" s="1197"/>
      <c r="S14" s="1197"/>
      <c r="T14" s="1197"/>
      <c r="U14" s="1197"/>
      <c r="V14" s="1197"/>
      <c r="W14" s="1197"/>
      <c r="X14" s="1197"/>
      <c r="Y14" s="1197"/>
      <c r="Z14" s="1197"/>
      <c r="AA14" s="1197"/>
      <c r="AB14" s="1197"/>
      <c r="AC14" s="1197"/>
      <c r="AD14" s="1197"/>
      <c r="AE14" s="1197"/>
      <c r="AF14" s="1197"/>
      <c r="AG14" s="1197"/>
      <c r="AH14" s="1197"/>
      <c r="AI14" s="1197"/>
    </row>
    <row r="15" spans="1:51" s="1196" customFormat="1" ht="13.5" x14ac:dyDescent="0.15">
      <c r="A15" s="1184"/>
      <c r="B15" s="1198"/>
      <c r="C15" s="1198"/>
      <c r="D15" s="1198"/>
      <c r="E15" s="1198"/>
      <c r="F15" s="1198"/>
      <c r="G15" s="1198"/>
      <c r="H15" s="1198"/>
      <c r="I15" s="1198"/>
      <c r="J15" s="1198"/>
      <c r="K15" s="1198"/>
      <c r="L15" s="1198"/>
      <c r="M15" s="1198"/>
      <c r="N15" s="1198"/>
      <c r="O15" s="1198"/>
      <c r="P15" s="1198"/>
      <c r="Q15" s="1198"/>
      <c r="R15" s="1197"/>
      <c r="S15" s="1197"/>
      <c r="T15" s="1197"/>
      <c r="U15" s="1197"/>
      <c r="V15" s="1197"/>
      <c r="W15" s="1197"/>
      <c r="X15" s="1197"/>
      <c r="Y15" s="1197"/>
      <c r="Z15" s="1197"/>
      <c r="AA15" s="1197"/>
      <c r="AB15" s="1197"/>
      <c r="AC15" s="1197"/>
      <c r="AD15" s="1197"/>
      <c r="AE15" s="1197"/>
      <c r="AF15" s="1197"/>
      <c r="AG15" s="1197"/>
      <c r="AH15" s="1197"/>
      <c r="AI15" s="1197"/>
    </row>
    <row r="16" spans="1:51" s="1196" customFormat="1" ht="13.5" x14ac:dyDescent="0.15">
      <c r="A16" s="1184"/>
      <c r="B16" s="1198"/>
      <c r="C16" s="1198"/>
      <c r="D16" s="1198"/>
      <c r="E16" s="1198"/>
      <c r="F16" s="1198"/>
      <c r="G16" s="1198"/>
      <c r="H16" s="1198"/>
      <c r="I16" s="1198"/>
      <c r="J16" s="1198"/>
      <c r="K16" s="1198"/>
      <c r="L16" s="1198"/>
      <c r="M16" s="1198"/>
      <c r="N16" s="1198"/>
      <c r="O16" s="1198"/>
      <c r="P16" s="1198"/>
      <c r="Q16" s="1198"/>
      <c r="R16" s="1197"/>
      <c r="S16" s="1197"/>
      <c r="T16" s="1197"/>
      <c r="U16" s="1197"/>
      <c r="V16" s="1197"/>
      <c r="W16" s="1197"/>
      <c r="X16" s="1197"/>
      <c r="Y16" s="1197"/>
      <c r="Z16" s="1197"/>
      <c r="AA16" s="1197"/>
      <c r="AB16" s="1197"/>
      <c r="AC16" s="1197"/>
      <c r="AD16" s="1197"/>
      <c r="AE16" s="1197"/>
      <c r="AF16" s="1197"/>
      <c r="AG16" s="1197"/>
      <c r="AH16" s="1197"/>
      <c r="AI16" s="1197"/>
    </row>
    <row r="17" spans="1:259" s="1196" customFormat="1" ht="13.5" x14ac:dyDescent="0.15">
      <c r="A17" s="1184"/>
      <c r="B17" s="1198"/>
      <c r="C17" s="1198"/>
      <c r="D17" s="1198"/>
      <c r="E17" s="1198"/>
      <c r="F17" s="1198"/>
      <c r="G17" s="1198"/>
      <c r="H17" s="1198"/>
      <c r="I17" s="1198"/>
      <c r="J17" s="1198"/>
      <c r="K17" s="1198"/>
      <c r="L17" s="1198"/>
      <c r="M17" s="1198"/>
      <c r="N17" s="1198"/>
      <c r="O17" s="1198"/>
      <c r="P17" s="1198"/>
      <c r="Q17" s="1198"/>
      <c r="R17" s="1197"/>
      <c r="S17" s="1197"/>
      <c r="T17" s="1197"/>
      <c r="U17" s="1197"/>
      <c r="V17" s="1197"/>
      <c r="W17" s="1197"/>
      <c r="X17" s="1197"/>
      <c r="Y17" s="1197"/>
      <c r="Z17" s="1197"/>
      <c r="AA17" s="1197"/>
      <c r="AB17" s="1197"/>
      <c r="AC17" s="1197"/>
      <c r="AD17" s="1197"/>
      <c r="AE17" s="1197"/>
      <c r="AF17" s="1197"/>
      <c r="AG17" s="1197"/>
      <c r="AH17" s="1197"/>
      <c r="AI17" s="1197"/>
    </row>
    <row r="18" spans="1:259" s="1196" customFormat="1" ht="13.5" x14ac:dyDescent="0.15">
      <c r="A18" s="1184"/>
      <c r="B18" s="1198"/>
      <c r="C18" s="1198"/>
      <c r="D18" s="1198"/>
      <c r="E18" s="1198"/>
      <c r="F18" s="1198"/>
      <c r="G18" s="1198"/>
      <c r="H18" s="1198"/>
      <c r="I18" s="1198"/>
      <c r="J18" s="1198"/>
      <c r="K18" s="1198"/>
      <c r="L18" s="1198"/>
      <c r="M18" s="1198"/>
      <c r="N18" s="1198"/>
      <c r="O18" s="1198"/>
      <c r="P18" s="1198"/>
      <c r="Q18" s="1198"/>
      <c r="R18" s="1197"/>
      <c r="S18" s="1197"/>
      <c r="T18" s="1197"/>
      <c r="U18" s="1197"/>
      <c r="V18" s="1197"/>
      <c r="W18" s="1197"/>
      <c r="X18" s="1197"/>
      <c r="Y18" s="1197"/>
      <c r="Z18" s="1197"/>
      <c r="AA18" s="1197"/>
      <c r="AB18" s="1197"/>
      <c r="AC18" s="1197"/>
      <c r="AD18" s="1197"/>
      <c r="AE18" s="1197"/>
      <c r="AF18" s="1197"/>
      <c r="AG18" s="1197"/>
      <c r="AH18" s="1197"/>
      <c r="AI18" s="1197"/>
    </row>
    <row r="19" spans="1:259" ht="13.5" x14ac:dyDescent="0.15">
      <c r="A19" s="1184"/>
      <c r="B19" s="1184"/>
      <c r="C19" s="1184"/>
      <c r="D19" s="1184"/>
      <c r="E19" s="1184"/>
      <c r="F19" s="1184"/>
      <c r="G19" s="1184"/>
      <c r="H19" s="1184"/>
      <c r="I19" s="1184"/>
      <c r="J19" s="1184"/>
      <c r="K19" s="1184"/>
      <c r="L19" s="1184"/>
      <c r="M19" s="1184"/>
      <c r="N19" s="1184"/>
      <c r="O19" s="1184"/>
      <c r="P19" s="1182"/>
      <c r="Q19" s="1182"/>
    </row>
    <row r="20" spans="1:259" ht="13.5" x14ac:dyDescent="0.15">
      <c r="A20" s="1184"/>
      <c r="B20" s="1184"/>
      <c r="C20" s="1184"/>
      <c r="D20" s="1184"/>
      <c r="E20" s="1184"/>
      <c r="F20" s="1184"/>
      <c r="G20" s="1184"/>
      <c r="H20" s="1184"/>
      <c r="I20" s="1184"/>
      <c r="J20" s="1184"/>
      <c r="K20" s="1184"/>
      <c r="L20" s="1184"/>
      <c r="M20" s="1184"/>
      <c r="N20" s="1184"/>
      <c r="O20" s="1184"/>
      <c r="P20" s="1182"/>
      <c r="Q20" s="1182"/>
    </row>
    <row r="21" spans="1:259" ht="17.25" x14ac:dyDescent="0.15">
      <c r="A21" s="1184"/>
      <c r="B21" s="1195"/>
      <c r="C21" s="1193"/>
      <c r="D21" s="1193"/>
      <c r="E21" s="1193"/>
      <c r="F21" s="1193"/>
      <c r="G21" s="1193"/>
      <c r="H21" s="1193"/>
      <c r="I21" s="1193"/>
      <c r="J21" s="1193"/>
      <c r="K21" s="1193"/>
      <c r="L21" s="1193"/>
      <c r="M21" s="1193"/>
      <c r="N21" s="1194"/>
      <c r="O21" s="1193"/>
      <c r="P21" s="1192"/>
      <c r="Q21" s="1182"/>
      <c r="IY21" s="1191"/>
    </row>
    <row r="22" spans="1:259" ht="17.25" x14ac:dyDescent="0.15">
      <c r="A22" s="1184"/>
      <c r="B22" s="1185"/>
      <c r="C22" s="1184"/>
      <c r="D22" s="1184"/>
      <c r="E22" s="1184"/>
      <c r="F22" s="1184"/>
      <c r="G22" s="1184"/>
      <c r="H22" s="1184"/>
      <c r="I22" s="1184"/>
      <c r="J22" s="1184"/>
      <c r="K22" s="1184"/>
      <c r="L22" s="1184"/>
      <c r="M22" s="1184"/>
      <c r="N22" s="1184"/>
      <c r="O22" s="1184"/>
      <c r="P22" s="1189"/>
      <c r="Q22" s="1185"/>
      <c r="IY22" s="1190"/>
    </row>
    <row r="23" spans="1:259" ht="13.5" x14ac:dyDescent="0.15">
      <c r="A23" s="1184"/>
      <c r="B23" s="1185"/>
      <c r="C23" s="1184"/>
      <c r="D23" s="1184"/>
      <c r="E23" s="1184"/>
      <c r="F23" s="1184"/>
      <c r="G23" s="1184"/>
      <c r="H23" s="1184"/>
      <c r="I23" s="1184"/>
      <c r="J23" s="1184"/>
      <c r="K23" s="1184"/>
      <c r="L23" s="1184"/>
      <c r="M23" s="1184"/>
      <c r="N23" s="1184"/>
      <c r="O23" s="1184"/>
      <c r="P23" s="1189"/>
      <c r="Q23" s="1185"/>
    </row>
    <row r="24" spans="1:259" ht="13.5" x14ac:dyDescent="0.15">
      <c r="A24" s="1184"/>
      <c r="B24" s="1185"/>
      <c r="C24" s="1184"/>
      <c r="D24" s="1184"/>
      <c r="E24" s="1184"/>
      <c r="F24" s="1184"/>
      <c r="G24" s="1184"/>
      <c r="H24" s="1184"/>
      <c r="I24" s="1184"/>
      <c r="J24" s="1184"/>
      <c r="K24" s="1184"/>
      <c r="L24" s="1184"/>
      <c r="M24" s="1184"/>
      <c r="N24" s="1184"/>
      <c r="O24" s="1184"/>
      <c r="P24" s="1189"/>
      <c r="Q24" s="1185"/>
    </row>
    <row r="25" spans="1:259" ht="13.5" x14ac:dyDescent="0.15">
      <c r="A25" s="1184"/>
      <c r="B25" s="1185"/>
      <c r="C25" s="1184"/>
      <c r="D25" s="1184"/>
      <c r="E25" s="1184"/>
      <c r="F25" s="1184"/>
      <c r="G25" s="1184"/>
      <c r="H25" s="1184"/>
      <c r="I25" s="1184"/>
      <c r="J25" s="1184"/>
      <c r="K25" s="1184"/>
      <c r="L25" s="1184"/>
      <c r="M25" s="1184"/>
      <c r="N25" s="1184"/>
      <c r="O25" s="1184"/>
      <c r="P25" s="1189"/>
      <c r="Q25" s="1185"/>
    </row>
    <row r="26" spans="1:259" ht="13.5" x14ac:dyDescent="0.15">
      <c r="A26" s="1184"/>
      <c r="B26" s="1185"/>
      <c r="C26" s="1184"/>
      <c r="D26" s="1184"/>
      <c r="E26" s="1184"/>
      <c r="F26" s="1184"/>
      <c r="G26" s="1184"/>
      <c r="H26" s="1184"/>
      <c r="I26" s="1184"/>
      <c r="J26" s="1184"/>
      <c r="K26" s="1184"/>
      <c r="L26" s="1184"/>
      <c r="M26" s="1184"/>
      <c r="N26" s="1184"/>
      <c r="O26" s="1184"/>
      <c r="P26" s="1189"/>
      <c r="Q26" s="1185"/>
    </row>
    <row r="27" spans="1:259" ht="13.5" x14ac:dyDescent="0.15">
      <c r="A27" s="1184"/>
      <c r="B27" s="1185"/>
      <c r="C27" s="1184"/>
      <c r="D27" s="1184"/>
      <c r="E27" s="1184"/>
      <c r="F27" s="1184"/>
      <c r="G27" s="1184"/>
      <c r="H27" s="1184"/>
      <c r="I27" s="1184"/>
      <c r="J27" s="1184"/>
      <c r="K27" s="1184"/>
      <c r="L27" s="1184"/>
      <c r="M27" s="1184"/>
      <c r="N27" s="1184"/>
      <c r="O27" s="1184"/>
      <c r="P27" s="1189"/>
      <c r="Q27" s="1185"/>
    </row>
    <row r="28" spans="1:259" ht="13.5" x14ac:dyDescent="0.15">
      <c r="A28" s="1184"/>
      <c r="B28" s="1185"/>
      <c r="C28" s="1184"/>
      <c r="D28" s="1184"/>
      <c r="E28" s="1184"/>
      <c r="F28" s="1184"/>
      <c r="G28" s="1184"/>
      <c r="H28" s="1184"/>
      <c r="I28" s="1184"/>
      <c r="J28" s="1184"/>
      <c r="K28" s="1184"/>
      <c r="L28" s="1184"/>
      <c r="M28" s="1184"/>
      <c r="N28" s="1184"/>
      <c r="O28" s="1184"/>
      <c r="P28" s="1189"/>
      <c r="Q28" s="1185"/>
    </row>
    <row r="29" spans="1:259" ht="13.5" x14ac:dyDescent="0.15">
      <c r="A29" s="1184"/>
      <c r="B29" s="1185"/>
      <c r="C29" s="1184"/>
      <c r="D29" s="1184"/>
      <c r="E29" s="1184"/>
      <c r="F29" s="1184"/>
      <c r="G29" s="1184"/>
      <c r="H29" s="1184"/>
      <c r="I29" s="1184"/>
      <c r="J29" s="1184"/>
      <c r="K29" s="1184"/>
      <c r="L29" s="1184"/>
      <c r="M29" s="1184"/>
      <c r="N29" s="1184"/>
      <c r="O29" s="1184"/>
      <c r="P29" s="1189"/>
      <c r="Q29" s="1185"/>
    </row>
    <row r="30" spans="1:259" ht="13.5" x14ac:dyDescent="0.15">
      <c r="A30" s="1184"/>
      <c r="B30" s="1185"/>
      <c r="C30" s="1184"/>
      <c r="D30" s="1184"/>
      <c r="E30" s="1184"/>
      <c r="F30" s="1184"/>
      <c r="G30" s="1184"/>
      <c r="H30" s="1184"/>
      <c r="I30" s="1184"/>
      <c r="J30" s="1184"/>
      <c r="K30" s="1184"/>
      <c r="L30" s="1184"/>
      <c r="M30" s="1184"/>
      <c r="N30" s="1184"/>
      <c r="O30" s="1184"/>
      <c r="P30" s="1189"/>
      <c r="Q30" s="1185"/>
    </row>
    <row r="31" spans="1:259" ht="13.5" x14ac:dyDescent="0.15">
      <c r="A31" s="1184"/>
      <c r="B31" s="1185"/>
      <c r="C31" s="1184"/>
      <c r="D31" s="1184"/>
      <c r="E31" s="1184"/>
      <c r="F31" s="1184"/>
      <c r="G31" s="1184"/>
      <c r="H31" s="1184"/>
      <c r="I31" s="1184"/>
      <c r="J31" s="1184"/>
      <c r="K31" s="1184"/>
      <c r="L31" s="1184"/>
      <c r="M31" s="1184"/>
      <c r="N31" s="1184"/>
      <c r="O31" s="1184"/>
      <c r="P31" s="1189"/>
      <c r="Q31" s="1185"/>
    </row>
    <row r="32" spans="1:259" ht="13.5" x14ac:dyDescent="0.15">
      <c r="A32" s="1184"/>
      <c r="B32" s="1185"/>
      <c r="C32" s="1184"/>
      <c r="D32" s="1184"/>
      <c r="E32" s="1184"/>
      <c r="F32" s="1184"/>
      <c r="G32" s="1184"/>
      <c r="H32" s="1184"/>
      <c r="I32" s="1184"/>
      <c r="J32" s="1184"/>
      <c r="K32" s="1184"/>
      <c r="L32" s="1184"/>
      <c r="M32" s="1184"/>
      <c r="N32" s="1184"/>
      <c r="O32" s="1184"/>
      <c r="P32" s="1189"/>
      <c r="Q32" s="1185"/>
    </row>
    <row r="33" spans="1:17" ht="13.5" x14ac:dyDescent="0.15">
      <c r="A33" s="1184"/>
      <c r="B33" s="1185"/>
      <c r="C33" s="1184"/>
      <c r="D33" s="1184"/>
      <c r="E33" s="1184"/>
      <c r="F33" s="1184"/>
      <c r="G33" s="1184"/>
      <c r="H33" s="1184"/>
      <c r="I33" s="1184"/>
      <c r="J33" s="1184"/>
      <c r="K33" s="1184"/>
      <c r="L33" s="1184"/>
      <c r="M33" s="1184"/>
      <c r="N33" s="1184"/>
      <c r="O33" s="1184"/>
      <c r="P33" s="1189"/>
      <c r="Q33" s="1185"/>
    </row>
    <row r="34" spans="1:17" ht="13.5" x14ac:dyDescent="0.15">
      <c r="A34" s="1184"/>
      <c r="B34" s="1185"/>
      <c r="C34" s="1184"/>
      <c r="D34" s="1184"/>
      <c r="E34" s="1184"/>
      <c r="F34" s="1184"/>
      <c r="G34" s="1184"/>
      <c r="H34" s="1184"/>
      <c r="I34" s="1184"/>
      <c r="J34" s="1184"/>
      <c r="K34" s="1184"/>
      <c r="L34" s="1184"/>
      <c r="M34" s="1184"/>
      <c r="N34" s="1184"/>
      <c r="O34" s="1184"/>
      <c r="P34" s="1189"/>
      <c r="Q34" s="1185"/>
    </row>
    <row r="35" spans="1:17" ht="13.5" x14ac:dyDescent="0.15">
      <c r="A35" s="1184"/>
      <c r="B35" s="1185"/>
      <c r="C35" s="1184"/>
      <c r="D35" s="1184"/>
      <c r="E35" s="1184"/>
      <c r="F35" s="1184"/>
      <c r="G35" s="1184"/>
      <c r="H35" s="1184"/>
      <c r="I35" s="1184"/>
      <c r="J35" s="1184"/>
      <c r="K35" s="1184"/>
      <c r="L35" s="1184"/>
      <c r="M35" s="1184"/>
      <c r="N35" s="1184"/>
      <c r="O35" s="1184"/>
      <c r="P35" s="1189"/>
      <c r="Q35" s="1185"/>
    </row>
    <row r="36" spans="1:17" ht="13.5" x14ac:dyDescent="0.15">
      <c r="A36" s="1184"/>
      <c r="B36" s="1185"/>
      <c r="C36" s="1184"/>
      <c r="D36" s="1184"/>
      <c r="E36" s="1184"/>
      <c r="F36" s="1184"/>
      <c r="G36" s="1184"/>
      <c r="H36" s="1184"/>
      <c r="I36" s="1184"/>
      <c r="J36" s="1184"/>
      <c r="K36" s="1184"/>
      <c r="L36" s="1184"/>
      <c r="M36" s="1184"/>
      <c r="N36" s="1184"/>
      <c r="O36" s="1184"/>
      <c r="P36" s="1189"/>
      <c r="Q36" s="1185"/>
    </row>
    <row r="37" spans="1:17" ht="13.5" x14ac:dyDescent="0.15">
      <c r="A37" s="1184"/>
      <c r="B37" s="1185"/>
      <c r="C37" s="1184"/>
      <c r="D37" s="1184"/>
      <c r="E37" s="1184"/>
      <c r="F37" s="1184"/>
      <c r="G37" s="1184"/>
      <c r="H37" s="1184"/>
      <c r="I37" s="1184"/>
      <c r="J37" s="1184"/>
      <c r="K37" s="1184"/>
      <c r="L37" s="1184"/>
      <c r="M37" s="1184"/>
      <c r="N37" s="1184"/>
      <c r="O37" s="1184"/>
      <c r="P37" s="1189"/>
      <c r="Q37" s="1185"/>
    </row>
    <row r="38" spans="1:17" ht="13.5" x14ac:dyDescent="0.15">
      <c r="A38" s="1184"/>
      <c r="B38" s="1185"/>
      <c r="C38" s="1184"/>
      <c r="D38" s="1184"/>
      <c r="E38" s="1184"/>
      <c r="F38" s="1184"/>
      <c r="G38" s="1184"/>
      <c r="H38" s="1184"/>
      <c r="I38" s="1184"/>
      <c r="J38" s="1184"/>
      <c r="K38" s="1184"/>
      <c r="L38" s="1184"/>
      <c r="M38" s="1184"/>
      <c r="N38" s="1184"/>
      <c r="O38" s="1184"/>
      <c r="P38" s="1189"/>
      <c r="Q38" s="1185"/>
    </row>
    <row r="39" spans="1:17" ht="13.5" x14ac:dyDescent="0.15">
      <c r="A39" s="1184"/>
      <c r="B39" s="1188"/>
      <c r="C39" s="1187"/>
      <c r="D39" s="1187"/>
      <c r="E39" s="1187"/>
      <c r="F39" s="1187"/>
      <c r="G39" s="1187"/>
      <c r="H39" s="1187"/>
      <c r="I39" s="1187"/>
      <c r="J39" s="1187"/>
      <c r="K39" s="1187"/>
      <c r="L39" s="1187"/>
      <c r="M39" s="1187"/>
      <c r="N39" s="1187"/>
      <c r="O39" s="1187"/>
      <c r="P39" s="1186"/>
      <c r="Q39" s="1185"/>
    </row>
    <row r="40" spans="1:17" ht="13.5" x14ac:dyDescent="0.15">
      <c r="A40" s="1184"/>
      <c r="B40" s="1183"/>
      <c r="C40" s="1182"/>
      <c r="D40" s="1182"/>
      <c r="E40" s="1182"/>
      <c r="F40" s="1182"/>
      <c r="G40" s="1182"/>
      <c r="H40" s="1182"/>
      <c r="I40" s="1182"/>
      <c r="J40" s="1182"/>
      <c r="K40" s="1182"/>
      <c r="L40" s="1182"/>
      <c r="M40" s="1182"/>
      <c r="N40" s="1182"/>
      <c r="O40" s="1182"/>
      <c r="P40" s="1183"/>
      <c r="Q40" s="1182"/>
    </row>
    <row r="41" spans="1:17" ht="17.25" x14ac:dyDescent="0.15">
      <c r="B41" s="237" t="s">
        <v>555</v>
      </c>
      <c r="C41" s="238"/>
      <c r="D41" s="238"/>
      <c r="E41" s="238"/>
      <c r="F41" s="238"/>
      <c r="G41" s="238"/>
      <c r="H41" s="238"/>
      <c r="I41" s="238"/>
      <c r="J41" s="238"/>
      <c r="K41" s="238"/>
      <c r="L41" s="238"/>
      <c r="M41" s="238"/>
      <c r="N41" s="238"/>
      <c r="O41" s="238"/>
      <c r="P41" s="239"/>
    </row>
    <row r="42" spans="1:17" ht="13.5" x14ac:dyDescent="0.15">
      <c r="B42" s="240"/>
      <c r="C42" s="236"/>
      <c r="D42" s="236"/>
      <c r="E42" s="236"/>
      <c r="F42" s="236"/>
      <c r="G42" s="1181" t="s">
        <v>551</v>
      </c>
      <c r="H42" s="1176"/>
      <c r="I42" s="1180"/>
      <c r="J42" s="1180"/>
      <c r="K42" s="1180"/>
      <c r="L42" s="1178"/>
      <c r="M42" s="1178"/>
      <c r="N42" s="1178"/>
      <c r="O42" s="1178"/>
    </row>
    <row r="43" spans="1:17" ht="13.5" x14ac:dyDescent="0.15">
      <c r="B43" s="240"/>
      <c r="C43" s="236"/>
      <c r="D43" s="236"/>
      <c r="E43" s="236"/>
      <c r="F43" s="236"/>
      <c r="G43" s="1179"/>
      <c r="H43" s="1179"/>
      <c r="I43" s="1179"/>
      <c r="J43" s="1179"/>
      <c r="K43" s="1179"/>
      <c r="L43" s="1179"/>
      <c r="M43" s="1179"/>
      <c r="N43" s="1179"/>
      <c r="O43" s="1179"/>
    </row>
    <row r="44" spans="1:17" ht="13.5" x14ac:dyDescent="0.15">
      <c r="B44" s="240"/>
      <c r="C44" s="236"/>
      <c r="D44" s="236"/>
      <c r="E44" s="236"/>
      <c r="F44" s="236"/>
      <c r="G44" s="1179"/>
      <c r="H44" s="1179"/>
      <c r="I44" s="1179"/>
      <c r="J44" s="1179"/>
      <c r="K44" s="1179"/>
      <c r="L44" s="1179"/>
      <c r="M44" s="1179"/>
      <c r="N44" s="1179"/>
      <c r="O44" s="1179"/>
    </row>
    <row r="45" spans="1:17" ht="13.5" x14ac:dyDescent="0.15">
      <c r="B45" s="240"/>
      <c r="C45" s="236"/>
      <c r="D45" s="236"/>
      <c r="E45" s="236"/>
      <c r="F45" s="236"/>
      <c r="G45" s="1179"/>
      <c r="H45" s="1179"/>
      <c r="I45" s="1179"/>
      <c r="J45" s="1179"/>
      <c r="K45" s="1179"/>
      <c r="L45" s="1179"/>
      <c r="M45" s="1179"/>
      <c r="N45" s="1179"/>
      <c r="O45" s="1179"/>
    </row>
    <row r="46" spans="1:17" ht="13.5" x14ac:dyDescent="0.15">
      <c r="B46" s="240"/>
      <c r="C46" s="236"/>
      <c r="D46" s="236"/>
      <c r="E46" s="236"/>
      <c r="F46" s="236"/>
      <c r="G46" s="1179"/>
      <c r="H46" s="1179"/>
      <c r="I46" s="1179"/>
      <c r="J46" s="1179"/>
      <c r="K46" s="1179"/>
      <c r="L46" s="1179"/>
      <c r="M46" s="1179"/>
      <c r="N46" s="1179"/>
      <c r="O46" s="1179"/>
    </row>
    <row r="47" spans="1:17" ht="13.5" x14ac:dyDescent="0.15">
      <c r="B47" s="240"/>
      <c r="C47" s="236"/>
      <c r="D47" s="236"/>
      <c r="E47" s="236"/>
      <c r="F47" s="236"/>
      <c r="G47" s="1179"/>
      <c r="H47" s="1179"/>
      <c r="I47" s="1179"/>
      <c r="J47" s="1179"/>
      <c r="K47" s="1179"/>
      <c r="L47" s="1179"/>
      <c r="M47" s="1179"/>
      <c r="N47" s="1179"/>
      <c r="O47" s="1179"/>
    </row>
    <row r="48" spans="1:17" ht="13.5" x14ac:dyDescent="0.15">
      <c r="B48" s="240"/>
      <c r="C48" s="236"/>
      <c r="D48" s="236"/>
      <c r="E48" s="236"/>
      <c r="F48" s="236"/>
      <c r="G48" s="1178"/>
      <c r="H48" s="1177"/>
      <c r="I48" s="1177"/>
      <c r="J48" s="1177"/>
      <c r="K48" s="1176"/>
      <c r="L48" s="1176"/>
      <c r="M48" s="1176"/>
      <c r="N48" s="1176"/>
      <c r="O48" s="1176"/>
    </row>
    <row r="49" spans="1:17" ht="13.5" x14ac:dyDescent="0.15">
      <c r="B49" s="240"/>
      <c r="C49" s="236"/>
      <c r="D49" s="236"/>
      <c r="E49" s="236"/>
      <c r="F49" s="236"/>
      <c r="G49" s="1176" t="s">
        <v>554</v>
      </c>
      <c r="H49" s="1176"/>
      <c r="I49" s="1176"/>
      <c r="J49" s="1176"/>
      <c r="K49" s="1176"/>
      <c r="L49" s="1176"/>
      <c r="M49" s="1176"/>
      <c r="N49" s="1176"/>
      <c r="O49" s="1176"/>
    </row>
    <row r="50" spans="1:17" ht="13.5" x14ac:dyDescent="0.15">
      <c r="B50" s="240"/>
      <c r="C50" s="236"/>
      <c r="D50" s="236"/>
      <c r="E50" s="236"/>
      <c r="F50" s="236"/>
      <c r="G50" s="1175"/>
      <c r="H50" s="1175"/>
      <c r="I50" s="1175"/>
      <c r="J50" s="1175"/>
      <c r="K50" s="1174" t="s">
        <v>548</v>
      </c>
      <c r="L50" s="1174" t="s">
        <v>547</v>
      </c>
      <c r="M50" s="1173" t="s">
        <v>546</v>
      </c>
      <c r="N50" s="1173" t="s">
        <v>545</v>
      </c>
      <c r="O50" s="1173" t="s">
        <v>544</v>
      </c>
    </row>
    <row r="51" spans="1:17" ht="13.5" x14ac:dyDescent="0.15">
      <c r="B51" s="240"/>
      <c r="C51" s="236"/>
      <c r="D51" s="236"/>
      <c r="E51" s="236"/>
      <c r="F51" s="236"/>
      <c r="G51" s="1143" t="s">
        <v>543</v>
      </c>
      <c r="H51" s="1143"/>
      <c r="I51" s="1172" t="s">
        <v>541</v>
      </c>
      <c r="J51" s="1172"/>
      <c r="K51" s="1170"/>
      <c r="L51" s="1170"/>
      <c r="M51" s="1170"/>
      <c r="N51" s="1170"/>
      <c r="O51" s="1170"/>
    </row>
    <row r="52" spans="1:17" ht="13.5" x14ac:dyDescent="0.15">
      <c r="B52" s="240"/>
      <c r="C52" s="236"/>
      <c r="D52" s="236"/>
      <c r="E52" s="236"/>
      <c r="F52" s="236"/>
      <c r="G52" s="1143"/>
      <c r="H52" s="1143"/>
      <c r="I52" s="1172"/>
      <c r="J52" s="1172"/>
      <c r="K52" s="1169"/>
      <c r="L52" s="1169"/>
      <c r="M52" s="1169"/>
      <c r="N52" s="1169"/>
      <c r="O52" s="1169"/>
    </row>
    <row r="53" spans="1:17" ht="13.5" x14ac:dyDescent="0.15">
      <c r="A53" s="1159"/>
      <c r="B53" s="240"/>
      <c r="C53" s="236"/>
      <c r="D53" s="236"/>
      <c r="E53" s="236"/>
      <c r="F53" s="236"/>
      <c r="G53" s="1143"/>
      <c r="H53" s="1143"/>
      <c r="I53" s="1140" t="s">
        <v>553</v>
      </c>
      <c r="J53" s="1140"/>
      <c r="K53" s="1171"/>
      <c r="L53" s="1171"/>
      <c r="M53" s="1171"/>
      <c r="N53" s="1171"/>
      <c r="O53" s="1171"/>
    </row>
    <row r="54" spans="1:17" ht="13.5" x14ac:dyDescent="0.15">
      <c r="A54" s="1159"/>
      <c r="B54" s="240"/>
      <c r="C54" s="236"/>
      <c r="D54" s="236"/>
      <c r="E54" s="236"/>
      <c r="F54" s="236"/>
      <c r="G54" s="1143"/>
      <c r="H54" s="1143"/>
      <c r="I54" s="1140"/>
      <c r="J54" s="1140"/>
      <c r="K54" s="1142"/>
      <c r="L54" s="1142"/>
      <c r="M54" s="1142"/>
      <c r="N54" s="1142"/>
      <c r="O54" s="1142"/>
    </row>
    <row r="55" spans="1:17" ht="13.5" x14ac:dyDescent="0.15">
      <c r="A55" s="1159"/>
      <c r="B55" s="240"/>
      <c r="C55" s="236"/>
      <c r="D55" s="236"/>
      <c r="E55" s="236"/>
      <c r="F55" s="236"/>
      <c r="G55" s="1140" t="s">
        <v>542</v>
      </c>
      <c r="H55" s="1140"/>
      <c r="I55" s="1140" t="s">
        <v>541</v>
      </c>
      <c r="J55" s="1140"/>
      <c r="K55" s="1170"/>
      <c r="L55" s="1170"/>
      <c r="M55" s="1170"/>
      <c r="N55" s="1170"/>
      <c r="O55" s="1170"/>
    </row>
    <row r="56" spans="1:17" ht="13.5" x14ac:dyDescent="0.15">
      <c r="A56" s="1159"/>
      <c r="B56" s="240"/>
      <c r="C56" s="236"/>
      <c r="D56" s="236"/>
      <c r="E56" s="236"/>
      <c r="F56" s="236"/>
      <c r="G56" s="1140"/>
      <c r="H56" s="1140"/>
      <c r="I56" s="1140"/>
      <c r="J56" s="1140"/>
      <c r="K56" s="1169"/>
      <c r="L56" s="1169"/>
      <c r="M56" s="1169"/>
      <c r="N56" s="1169"/>
      <c r="O56" s="1169"/>
    </row>
    <row r="57" spans="1:17" s="1159" customFormat="1" ht="13.5" x14ac:dyDescent="0.15">
      <c r="B57" s="1160"/>
      <c r="C57" s="1167"/>
      <c r="D57" s="1167"/>
      <c r="E57" s="1167"/>
      <c r="F57" s="1167"/>
      <c r="G57" s="1140"/>
      <c r="H57" s="1140"/>
      <c r="I57" s="1139" t="s">
        <v>553</v>
      </c>
      <c r="J57" s="1139"/>
      <c r="K57" s="1168"/>
      <c r="L57" s="1168"/>
      <c r="M57" s="1168"/>
      <c r="N57" s="1168"/>
      <c r="O57" s="1168"/>
      <c r="P57" s="1165"/>
      <c r="Q57" s="1160"/>
    </row>
    <row r="58" spans="1:17" s="1159" customFormat="1" ht="13.5" x14ac:dyDescent="0.15">
      <c r="A58" s="235"/>
      <c r="B58" s="1160"/>
      <c r="C58" s="1167"/>
      <c r="D58" s="1167"/>
      <c r="E58" s="1167"/>
      <c r="F58" s="1167"/>
      <c r="G58" s="1140"/>
      <c r="H58" s="1140"/>
      <c r="I58" s="1139"/>
      <c r="J58" s="1139"/>
      <c r="K58" s="1142"/>
      <c r="L58" s="1142"/>
      <c r="M58" s="1142"/>
      <c r="N58" s="1142"/>
      <c r="O58" s="1142"/>
      <c r="P58" s="1165"/>
      <c r="Q58" s="1160"/>
    </row>
    <row r="59" spans="1:17" s="1159" customFormat="1" ht="13.5" x14ac:dyDescent="0.15">
      <c r="A59" s="235"/>
      <c r="B59" s="1160"/>
      <c r="C59" s="1167"/>
      <c r="D59" s="1167"/>
      <c r="E59" s="1167"/>
      <c r="F59" s="1167"/>
      <c r="G59" s="1167"/>
      <c r="H59" s="1167"/>
      <c r="I59" s="1167"/>
      <c r="J59" s="1167"/>
      <c r="K59" s="1166"/>
      <c r="L59" s="1166"/>
      <c r="M59" s="1166"/>
      <c r="N59" s="1166"/>
      <c r="O59" s="1166"/>
      <c r="P59" s="1165"/>
      <c r="Q59" s="1160"/>
    </row>
    <row r="60" spans="1:17" s="1159" customFormat="1" ht="13.5" x14ac:dyDescent="0.15">
      <c r="A60" s="235"/>
      <c r="B60" s="1160"/>
      <c r="C60" s="1167"/>
      <c r="D60" s="1167"/>
      <c r="E60" s="1167"/>
      <c r="F60" s="1167"/>
      <c r="G60" s="1167"/>
      <c r="H60" s="1167"/>
      <c r="I60" s="1167"/>
      <c r="J60" s="1167"/>
      <c r="K60" s="1166"/>
      <c r="L60" s="1166"/>
      <c r="M60" s="1166"/>
      <c r="N60" s="1166"/>
      <c r="O60" s="1166"/>
      <c r="P60" s="1165"/>
      <c r="Q60" s="1160"/>
    </row>
    <row r="61" spans="1:17" s="1159" customFormat="1" ht="13.5" x14ac:dyDescent="0.15">
      <c r="A61" s="235"/>
      <c r="B61" s="1164"/>
      <c r="C61" s="1163"/>
      <c r="D61" s="1163"/>
      <c r="E61" s="1163"/>
      <c r="F61" s="1163"/>
      <c r="G61" s="1163"/>
      <c r="H61" s="1163"/>
      <c r="I61" s="1163"/>
      <c r="J61" s="1163"/>
      <c r="K61" s="1163"/>
      <c r="L61" s="1163"/>
      <c r="M61" s="1162"/>
      <c r="N61" s="1162"/>
      <c r="O61" s="1162"/>
      <c r="P61" s="1161"/>
      <c r="Q61" s="1160"/>
    </row>
    <row r="62" spans="1:17" ht="13.5" x14ac:dyDescent="0.15">
      <c r="B62" s="1158"/>
      <c r="C62" s="1158"/>
      <c r="D62" s="1158"/>
      <c r="E62" s="1158"/>
      <c r="F62" s="1158"/>
      <c r="G62" s="1158"/>
      <c r="H62" s="1158"/>
      <c r="I62" s="1158"/>
      <c r="J62" s="1158"/>
      <c r="K62" s="1158"/>
      <c r="L62" s="1158"/>
      <c r="M62" s="1158"/>
      <c r="N62" s="1158"/>
      <c r="O62" s="1158"/>
      <c r="P62" s="1158"/>
      <c r="Q62" s="236"/>
    </row>
    <row r="63" spans="1:17" ht="17.25" x14ac:dyDescent="0.15">
      <c r="B63" s="293" t="s">
        <v>552</v>
      </c>
      <c r="C63" s="236"/>
      <c r="D63" s="236"/>
      <c r="E63" s="236"/>
      <c r="F63" s="236"/>
      <c r="G63" s="236"/>
      <c r="H63" s="236"/>
      <c r="I63" s="236"/>
      <c r="J63" s="236"/>
      <c r="K63" s="236"/>
      <c r="L63" s="236"/>
      <c r="M63" s="236"/>
      <c r="N63" s="236"/>
      <c r="O63" s="236"/>
    </row>
    <row r="64" spans="1:17" ht="13.5" x14ac:dyDescent="0.15">
      <c r="B64" s="240"/>
      <c r="C64" s="236"/>
      <c r="D64" s="236"/>
      <c r="E64" s="236"/>
      <c r="F64" s="236"/>
      <c r="G64" s="1157" t="s">
        <v>551</v>
      </c>
      <c r="I64" s="1155"/>
      <c r="J64" s="1155"/>
      <c r="K64" s="1155"/>
      <c r="L64" s="1155"/>
      <c r="M64" s="1155"/>
      <c r="N64" s="1156"/>
      <c r="O64" s="1155"/>
    </row>
    <row r="65" spans="2:30" ht="13.5" x14ac:dyDescent="0.15">
      <c r="B65" s="240"/>
      <c r="C65" s="236"/>
      <c r="D65" s="236"/>
      <c r="E65" s="236"/>
      <c r="F65" s="236"/>
      <c r="G65" s="1154" t="s">
        <v>550</v>
      </c>
      <c r="H65" s="1153"/>
      <c r="I65" s="1153"/>
      <c r="J65" s="1153"/>
      <c r="K65" s="1153"/>
      <c r="L65" s="1153"/>
      <c r="M65" s="1153"/>
      <c r="N65" s="1153"/>
      <c r="O65" s="1153"/>
    </row>
    <row r="66" spans="2:30" ht="13.5" x14ac:dyDescent="0.15">
      <c r="B66" s="240"/>
      <c r="C66" s="236"/>
      <c r="D66" s="236"/>
      <c r="E66" s="236"/>
      <c r="F66" s="236"/>
      <c r="G66" s="1153"/>
      <c r="H66" s="1153"/>
      <c r="I66" s="1153"/>
      <c r="J66" s="1153"/>
      <c r="K66" s="1153"/>
      <c r="L66" s="1153"/>
      <c r="M66" s="1153"/>
      <c r="N66" s="1153"/>
      <c r="O66" s="1153"/>
    </row>
    <row r="67" spans="2:30" ht="13.5" x14ac:dyDescent="0.15">
      <c r="B67" s="240"/>
      <c r="C67" s="236"/>
      <c r="D67" s="236"/>
      <c r="E67" s="236"/>
      <c r="F67" s="236"/>
      <c r="G67" s="1153"/>
      <c r="H67" s="1153"/>
      <c r="I67" s="1153"/>
      <c r="J67" s="1153"/>
      <c r="K67" s="1153"/>
      <c r="L67" s="1153"/>
      <c r="M67" s="1153"/>
      <c r="N67" s="1153"/>
      <c r="O67" s="1153"/>
    </row>
    <row r="68" spans="2:30" ht="13.5" x14ac:dyDescent="0.15">
      <c r="B68" s="240"/>
      <c r="C68" s="236"/>
      <c r="D68" s="236"/>
      <c r="E68" s="236"/>
      <c r="F68" s="236"/>
      <c r="G68" s="1153"/>
      <c r="H68" s="1153"/>
      <c r="I68" s="1153"/>
      <c r="J68" s="1153"/>
      <c r="K68" s="1153"/>
      <c r="L68" s="1153"/>
      <c r="M68" s="1153"/>
      <c r="N68" s="1153"/>
      <c r="O68" s="1153"/>
    </row>
    <row r="69" spans="2:30" ht="13.5" x14ac:dyDescent="0.15">
      <c r="B69" s="240"/>
      <c r="C69" s="236"/>
      <c r="D69" s="236"/>
      <c r="E69" s="236"/>
      <c r="F69" s="236"/>
      <c r="G69" s="1153"/>
      <c r="H69" s="1153"/>
      <c r="I69" s="1153"/>
      <c r="J69" s="1153"/>
      <c r="K69" s="1153"/>
      <c r="L69" s="1153"/>
      <c r="M69" s="1153"/>
      <c r="N69" s="1153"/>
      <c r="O69" s="1153"/>
    </row>
    <row r="70" spans="2:30" ht="13.5" x14ac:dyDescent="0.15">
      <c r="B70" s="240"/>
      <c r="C70" s="236"/>
      <c r="D70" s="236"/>
      <c r="E70" s="236"/>
      <c r="F70" s="236"/>
      <c r="G70" s="236"/>
      <c r="H70" s="1152"/>
      <c r="I70" s="1152"/>
      <c r="J70" s="1149"/>
      <c r="K70" s="1149"/>
      <c r="L70" s="1148"/>
      <c r="M70" s="1149"/>
      <c r="N70" s="1148"/>
      <c r="O70" s="1147"/>
    </row>
    <row r="71" spans="2:30" ht="13.5" x14ac:dyDescent="0.15">
      <c r="B71" s="240"/>
      <c r="C71" s="236"/>
      <c r="D71" s="236"/>
      <c r="E71" s="236"/>
      <c r="F71" s="236"/>
      <c r="G71" s="1151" t="s">
        <v>549</v>
      </c>
      <c r="I71" s="1150"/>
      <c r="J71" s="1149"/>
      <c r="K71" s="1149"/>
      <c r="L71" s="1148"/>
      <c r="M71" s="1149"/>
      <c r="N71" s="1148"/>
      <c r="O71" s="1147"/>
    </row>
    <row r="72" spans="2:30" ht="13.5" x14ac:dyDescent="0.15">
      <c r="B72" s="240"/>
      <c r="C72" s="236"/>
      <c r="D72" s="236"/>
      <c r="E72" s="236"/>
      <c r="F72" s="236"/>
      <c r="G72" s="1140"/>
      <c r="H72" s="1140"/>
      <c r="I72" s="1140"/>
      <c r="J72" s="1140"/>
      <c r="K72" s="1146" t="s">
        <v>548</v>
      </c>
      <c r="L72" s="1146" t="s">
        <v>547</v>
      </c>
      <c r="M72" s="1145" t="s">
        <v>546</v>
      </c>
      <c r="N72" s="1145" t="s">
        <v>545</v>
      </c>
      <c r="O72" s="1145" t="s">
        <v>544</v>
      </c>
    </row>
    <row r="73" spans="2:30" ht="13.5" x14ac:dyDescent="0.15">
      <c r="B73" s="240"/>
      <c r="C73" s="236"/>
      <c r="D73" s="236"/>
      <c r="E73" s="236"/>
      <c r="F73" s="236"/>
      <c r="G73" s="1143" t="s">
        <v>543</v>
      </c>
      <c r="H73" s="1143"/>
      <c r="I73" s="1143" t="s">
        <v>541</v>
      </c>
      <c r="J73" s="1143"/>
      <c r="K73" s="1141">
        <v>230.7</v>
      </c>
      <c r="L73" s="1141">
        <v>222.1</v>
      </c>
      <c r="M73" s="1141">
        <v>212.4</v>
      </c>
      <c r="N73" s="1141">
        <v>203</v>
      </c>
      <c r="O73" s="1141">
        <v>197.5</v>
      </c>
      <c r="S73" s="235">
        <v>9.9</v>
      </c>
    </row>
    <row r="74" spans="2:30" ht="13.5" x14ac:dyDescent="0.15">
      <c r="B74" s="240"/>
      <c r="C74" s="236"/>
      <c r="D74" s="236"/>
      <c r="E74" s="236"/>
      <c r="F74" s="236"/>
      <c r="G74" s="1143"/>
      <c r="H74" s="1143"/>
      <c r="I74" s="1143"/>
      <c r="J74" s="1143"/>
      <c r="K74" s="1141"/>
      <c r="L74" s="1141"/>
      <c r="M74" s="1141"/>
      <c r="N74" s="1141"/>
      <c r="O74" s="1141"/>
    </row>
    <row r="75" spans="2:30" ht="13.5" x14ac:dyDescent="0.15">
      <c r="B75" s="240"/>
      <c r="C75" s="236"/>
      <c r="D75" s="236"/>
      <c r="E75" s="236"/>
      <c r="F75" s="236"/>
      <c r="G75" s="1143"/>
      <c r="H75" s="1143"/>
      <c r="I75" s="1140" t="s">
        <v>540</v>
      </c>
      <c r="J75" s="1140"/>
      <c r="K75" s="1144">
        <v>14.6</v>
      </c>
      <c r="L75" s="1144">
        <v>14</v>
      </c>
      <c r="M75" s="1144">
        <v>13.4</v>
      </c>
      <c r="N75" s="1144">
        <v>12.8</v>
      </c>
      <c r="O75" s="1144">
        <v>12.1</v>
      </c>
      <c r="U75" s="235">
        <v>81.2</v>
      </c>
      <c r="W75" s="235">
        <v>87.2</v>
      </c>
      <c r="Y75" s="235">
        <v>99.8</v>
      </c>
      <c r="AA75" s="235">
        <v>109.5</v>
      </c>
      <c r="AC75" s="235">
        <v>115.2</v>
      </c>
    </row>
    <row r="76" spans="2:30" ht="13.5" x14ac:dyDescent="0.15">
      <c r="B76" s="240"/>
      <c r="C76" s="236"/>
      <c r="D76" s="236"/>
      <c r="E76" s="236"/>
      <c r="F76" s="236"/>
      <c r="G76" s="1143"/>
      <c r="H76" s="1143"/>
      <c r="I76" s="1140"/>
      <c r="J76" s="1140"/>
      <c r="K76" s="1142"/>
      <c r="L76" s="1142"/>
      <c r="M76" s="1142"/>
      <c r="N76" s="1142"/>
      <c r="O76" s="1142"/>
    </row>
    <row r="77" spans="2:30" ht="13.5" x14ac:dyDescent="0.15">
      <c r="B77" s="240"/>
      <c r="C77" s="236"/>
      <c r="D77" s="236"/>
      <c r="E77" s="236"/>
      <c r="F77" s="236"/>
      <c r="G77" s="1140" t="s">
        <v>542</v>
      </c>
      <c r="H77" s="1140"/>
      <c r="I77" s="1140" t="s">
        <v>541</v>
      </c>
      <c r="J77" s="1140"/>
      <c r="K77" s="1141">
        <v>215</v>
      </c>
      <c r="L77" s="1141">
        <v>206</v>
      </c>
      <c r="M77" s="1141">
        <v>199.1</v>
      </c>
      <c r="N77" s="1141">
        <v>208.1</v>
      </c>
      <c r="O77" s="1141">
        <v>196.3</v>
      </c>
      <c r="R77" s="235">
        <v>12.3</v>
      </c>
      <c r="T77" s="235">
        <v>11.1</v>
      </c>
    </row>
    <row r="78" spans="2:30" ht="13.5" x14ac:dyDescent="0.15">
      <c r="B78" s="240"/>
      <c r="C78" s="236"/>
      <c r="D78" s="236"/>
      <c r="E78" s="236"/>
      <c r="F78" s="236"/>
      <c r="G78" s="1140"/>
      <c r="H78" s="1140"/>
      <c r="I78" s="1140"/>
      <c r="J78" s="1140"/>
      <c r="K78" s="1141"/>
      <c r="L78" s="1141"/>
      <c r="M78" s="1141"/>
      <c r="N78" s="1141"/>
      <c r="O78" s="1141"/>
    </row>
    <row r="79" spans="2:30" ht="13.5" x14ac:dyDescent="0.15">
      <c r="B79" s="240"/>
      <c r="C79" s="236"/>
      <c r="D79" s="236"/>
      <c r="E79" s="236"/>
      <c r="F79" s="236"/>
      <c r="G79" s="1140"/>
      <c r="H79" s="1140"/>
      <c r="I79" s="1139" t="s">
        <v>540</v>
      </c>
      <c r="J79" s="1139"/>
      <c r="K79" s="1138">
        <v>15.8</v>
      </c>
      <c r="L79" s="1138">
        <v>15.7</v>
      </c>
      <c r="M79" s="1138">
        <v>14.9</v>
      </c>
      <c r="N79" s="1138">
        <v>14.2</v>
      </c>
      <c r="O79" s="1138">
        <v>14</v>
      </c>
      <c r="V79" s="235">
        <v>53.5</v>
      </c>
      <c r="X79" s="235">
        <v>48.2</v>
      </c>
      <c r="Z79" s="235">
        <v>34.200000000000003</v>
      </c>
      <c r="AB79" s="235">
        <v>30.3</v>
      </c>
      <c r="AD79" s="235">
        <v>28.9</v>
      </c>
    </row>
    <row r="80" spans="2:30" ht="13.5" x14ac:dyDescent="0.15">
      <c r="B80" s="240"/>
      <c r="C80" s="236"/>
      <c r="D80" s="236"/>
      <c r="E80" s="236"/>
      <c r="F80" s="236"/>
      <c r="G80" s="1140"/>
      <c r="H80" s="1140"/>
      <c r="I80" s="1139"/>
      <c r="J80" s="1139"/>
      <c r="K80" s="1138"/>
      <c r="L80" s="1138"/>
      <c r="M80" s="1138"/>
      <c r="N80" s="1138"/>
      <c r="O80" s="1138"/>
    </row>
    <row r="81" spans="2:17" ht="13.5" x14ac:dyDescent="0.15">
      <c r="B81" s="240"/>
      <c r="C81" s="236"/>
      <c r="D81" s="236"/>
      <c r="E81" s="236"/>
      <c r="F81" s="236"/>
      <c r="G81" s="236"/>
      <c r="H81" s="236"/>
      <c r="I81" s="236"/>
      <c r="J81" s="236"/>
      <c r="K81" s="236"/>
      <c r="L81" s="236"/>
      <c r="M81" s="236"/>
      <c r="N81" s="236"/>
      <c r="O81" s="236"/>
    </row>
    <row r="82" spans="2:17" ht="17.25" x14ac:dyDescent="0.15">
      <c r="B82" s="240"/>
      <c r="C82" s="236"/>
      <c r="D82" s="236"/>
      <c r="E82" s="236"/>
      <c r="F82" s="236"/>
      <c r="G82" s="236"/>
      <c r="H82" s="236"/>
      <c r="I82" s="236"/>
      <c r="J82" s="236"/>
      <c r="K82" s="1137"/>
      <c r="L82" s="1137"/>
      <c r="M82" s="1137"/>
      <c r="N82" s="1137"/>
      <c r="O82" s="1137"/>
    </row>
    <row r="83" spans="2:17" ht="13.5" x14ac:dyDescent="0.15">
      <c r="B83" s="326"/>
      <c r="C83" s="292"/>
      <c r="D83" s="292"/>
      <c r="E83" s="292"/>
      <c r="F83" s="292"/>
      <c r="G83" s="292"/>
      <c r="H83" s="292"/>
      <c r="I83" s="292"/>
      <c r="J83" s="292"/>
      <c r="K83" s="292"/>
      <c r="L83" s="292"/>
      <c r="M83" s="292"/>
      <c r="N83" s="292"/>
      <c r="O83" s="292"/>
      <c r="P83" s="327"/>
    </row>
    <row r="84" spans="2:17" ht="13.5" x14ac:dyDescent="0.15">
      <c r="H84" s="236"/>
      <c r="I84" s="236"/>
      <c r="J84" s="236"/>
      <c r="K84" s="236"/>
      <c r="L84" s="236"/>
      <c r="M84" s="236"/>
      <c r="N84" s="236"/>
      <c r="O84" s="236"/>
      <c r="P84" s="236"/>
      <c r="Q84" s="236"/>
    </row>
    <row r="85" spans="2:17" ht="13.5" x14ac:dyDescent="0.15">
      <c r="B85" s="236"/>
      <c r="C85" s="236"/>
      <c r="D85" s="236"/>
      <c r="E85" s="236"/>
      <c r="F85" s="236"/>
      <c r="G85" s="236"/>
      <c r="H85" s="236"/>
      <c r="I85" s="236"/>
      <c r="J85" s="236"/>
      <c r="K85" s="236"/>
      <c r="L85" s="236"/>
      <c r="M85" s="236"/>
      <c r="N85" s="236"/>
      <c r="O85" s="236"/>
      <c r="P85" s="236"/>
      <c r="Q85" s="236"/>
    </row>
    <row r="86" spans="2:17" ht="13.5" hidden="1" x14ac:dyDescent="0.15">
      <c r="B86" s="236"/>
      <c r="C86" s="236"/>
      <c r="D86" s="236"/>
      <c r="E86" s="236"/>
      <c r="F86" s="236"/>
      <c r="G86" s="236"/>
      <c r="H86" s="236"/>
      <c r="I86" s="236"/>
      <c r="J86" s="236"/>
      <c r="K86" s="236"/>
      <c r="L86" s="236"/>
      <c r="M86" s="236"/>
      <c r="N86" s="236"/>
      <c r="O86" s="236"/>
      <c r="P86" s="236"/>
      <c r="Q86" s="236"/>
    </row>
    <row r="87" spans="2:17" ht="13.5" hidden="1" x14ac:dyDescent="0.15">
      <c r="B87" s="236"/>
      <c r="C87" s="236"/>
      <c r="D87" s="236"/>
      <c r="E87" s="236"/>
      <c r="F87" s="236"/>
      <c r="G87" s="236"/>
      <c r="H87" s="236"/>
      <c r="I87" s="236"/>
      <c r="J87" s="236"/>
      <c r="K87" s="1136"/>
      <c r="L87" s="236"/>
      <c r="M87" s="236"/>
      <c r="N87" s="236"/>
      <c r="O87" s="236"/>
      <c r="P87" s="236"/>
      <c r="Q87" s="236"/>
    </row>
    <row r="88" spans="2:17" ht="13.5" hidden="1" x14ac:dyDescent="0.15">
      <c r="B88" s="236"/>
      <c r="C88" s="236"/>
      <c r="D88" s="236"/>
      <c r="E88" s="236"/>
      <c r="F88" s="236"/>
      <c r="G88" s="236"/>
      <c r="H88" s="236"/>
      <c r="I88" s="236"/>
      <c r="J88" s="236"/>
      <c r="K88" s="236"/>
      <c r="L88" s="236"/>
      <c r="M88" s="236"/>
      <c r="N88" s="236"/>
      <c r="O88" s="236"/>
      <c r="P88" s="236"/>
      <c r="Q88" s="236"/>
    </row>
    <row r="89" spans="2:17" ht="13.5" hidden="1" x14ac:dyDescent="0.15">
      <c r="B89" s="236"/>
      <c r="C89" s="236"/>
      <c r="D89" s="236"/>
      <c r="E89" s="236"/>
      <c r="F89" s="236"/>
      <c r="G89" s="236"/>
      <c r="H89" s="236"/>
      <c r="I89" s="236"/>
      <c r="J89" s="236"/>
      <c r="K89" s="236"/>
      <c r="L89" s="236"/>
      <c r="M89" s="236"/>
      <c r="N89" s="236"/>
      <c r="O89" s="236"/>
      <c r="P89" s="236"/>
      <c r="Q89" s="236"/>
    </row>
    <row r="90" spans="2:17" ht="13.5" hidden="1" x14ac:dyDescent="0.15">
      <c r="B90" s="236"/>
      <c r="C90" s="236"/>
      <c r="D90" s="236"/>
      <c r="E90" s="236"/>
      <c r="F90" s="236"/>
      <c r="G90" s="236"/>
      <c r="H90" s="236"/>
      <c r="I90" s="236"/>
      <c r="J90" s="236"/>
      <c r="K90" s="236"/>
      <c r="L90" s="236"/>
      <c r="M90" s="236"/>
      <c r="N90" s="236"/>
      <c r="O90" s="236"/>
      <c r="P90" s="236"/>
      <c r="Q90" s="236"/>
    </row>
    <row r="91" spans="2:17" ht="13.5" hidden="1" x14ac:dyDescent="0.15">
      <c r="B91" s="236"/>
      <c r="C91" s="236"/>
      <c r="D91" s="236"/>
      <c r="E91" s="236"/>
      <c r="F91" s="236"/>
      <c r="G91" s="236"/>
      <c r="H91" s="236"/>
      <c r="I91" s="236"/>
      <c r="J91" s="236"/>
      <c r="K91" s="236"/>
      <c r="L91" s="236"/>
      <c r="M91" s="236"/>
      <c r="N91" s="236"/>
      <c r="O91" s="236"/>
      <c r="P91" s="236"/>
      <c r="Q91" s="236"/>
    </row>
    <row r="92" spans="2:17" ht="13.5" hidden="1" customHeight="1" x14ac:dyDescent="0.15">
      <c r="B92" s="236"/>
      <c r="C92" s="236"/>
      <c r="D92" s="236"/>
      <c r="E92" s="236"/>
      <c r="F92" s="236"/>
      <c r="G92" s="236"/>
      <c r="H92" s="236"/>
      <c r="I92" s="236"/>
      <c r="J92" s="236"/>
      <c r="K92" s="236"/>
      <c r="L92" s="236"/>
      <c r="M92" s="236"/>
      <c r="N92" s="236"/>
      <c r="O92" s="236"/>
      <c r="P92" s="236"/>
      <c r="Q92" s="236"/>
    </row>
    <row r="93" spans="2:17" ht="13.5" hidden="1" customHeight="1" x14ac:dyDescent="0.15">
      <c r="B93" s="236"/>
      <c r="C93" s="236"/>
      <c r="D93" s="236"/>
      <c r="E93" s="236"/>
      <c r="F93" s="236"/>
      <c r="G93" s="236"/>
      <c r="H93" s="236"/>
      <c r="I93" s="236"/>
      <c r="J93" s="236"/>
      <c r="K93" s="236"/>
      <c r="L93" s="236"/>
      <c r="M93" s="236"/>
      <c r="N93" s="236"/>
      <c r="O93" s="236"/>
      <c r="P93" s="236"/>
      <c r="Q93" s="236"/>
    </row>
    <row r="94" spans="2:17" ht="13.5" hidden="1" customHeight="1" x14ac:dyDescent="0.15">
      <c r="B94" s="236"/>
      <c r="C94" s="236"/>
      <c r="D94" s="236"/>
      <c r="E94" s="236"/>
      <c r="F94" s="236"/>
      <c r="G94" s="236"/>
      <c r="H94" s="236"/>
      <c r="I94" s="236"/>
      <c r="J94" s="236"/>
      <c r="K94" s="236"/>
      <c r="L94" s="236"/>
      <c r="M94" s="236"/>
      <c r="N94" s="236"/>
      <c r="O94" s="236"/>
      <c r="P94" s="236"/>
      <c r="Q94" s="236"/>
    </row>
    <row r="95" spans="2:17" ht="13.5" hidden="1" customHeight="1" x14ac:dyDescent="0.15">
      <c r="B95" s="236"/>
      <c r="C95" s="236"/>
      <c r="D95" s="236"/>
      <c r="E95" s="236"/>
      <c r="F95" s="236"/>
      <c r="G95" s="236"/>
      <c r="H95" s="236"/>
      <c r="I95" s="236"/>
      <c r="J95" s="236"/>
      <c r="K95" s="236"/>
      <c r="L95" s="236"/>
      <c r="M95" s="236"/>
      <c r="N95" s="236"/>
      <c r="O95" s="236"/>
      <c r="P95" s="236"/>
      <c r="Q95" s="236"/>
    </row>
    <row r="96" spans="2:17" ht="13.5" hidden="1" customHeight="1" x14ac:dyDescent="0.15">
      <c r="B96" s="236"/>
      <c r="C96" s="236"/>
      <c r="D96" s="236"/>
      <c r="E96" s="236"/>
      <c r="F96" s="236"/>
      <c r="G96" s="236"/>
      <c r="H96" s="236"/>
      <c r="I96" s="236"/>
      <c r="J96" s="236"/>
      <c r="K96" s="236"/>
      <c r="L96" s="236"/>
      <c r="M96" s="236"/>
      <c r="N96" s="236"/>
      <c r="O96" s="236"/>
      <c r="P96" s="236"/>
      <c r="Q96" s="236"/>
    </row>
    <row r="97" spans="2:17" ht="13.5" hidden="1" customHeight="1" x14ac:dyDescent="0.15">
      <c r="B97" s="236"/>
      <c r="C97" s="236"/>
      <c r="D97" s="236"/>
      <c r="E97" s="236"/>
      <c r="F97" s="236"/>
      <c r="G97" s="236"/>
      <c r="H97" s="236"/>
      <c r="I97" s="236"/>
      <c r="J97" s="236"/>
      <c r="K97" s="236"/>
      <c r="L97" s="236"/>
      <c r="M97" s="236"/>
      <c r="N97" s="236"/>
      <c r="O97" s="236"/>
      <c r="P97" s="236"/>
      <c r="Q97" s="236"/>
    </row>
    <row r="98" spans="2:17" ht="13.5" hidden="1" customHeight="1" x14ac:dyDescent="0.15">
      <c r="B98" s="236"/>
      <c r="C98" s="236"/>
      <c r="D98" s="236"/>
      <c r="E98" s="236"/>
      <c r="F98" s="236"/>
      <c r="G98" s="236"/>
      <c r="H98" s="236"/>
      <c r="I98" s="236"/>
      <c r="J98" s="236"/>
      <c r="K98" s="236"/>
      <c r="L98" s="236"/>
      <c r="M98" s="236"/>
      <c r="N98" s="236"/>
      <c r="O98" s="236"/>
      <c r="P98" s="236"/>
      <c r="Q98" s="236"/>
    </row>
    <row r="99" spans="2:17" ht="13.5" hidden="1" customHeight="1" x14ac:dyDescent="0.15">
      <c r="B99" s="236"/>
      <c r="C99" s="236"/>
      <c r="D99" s="236"/>
      <c r="E99" s="236"/>
      <c r="F99" s="236"/>
      <c r="G99" s="236"/>
      <c r="H99" s="236"/>
      <c r="I99" s="236"/>
      <c r="J99" s="236"/>
      <c r="K99" s="236"/>
      <c r="L99" s="236"/>
      <c r="M99" s="236"/>
      <c r="N99" s="236"/>
      <c r="O99" s="236"/>
      <c r="P99" s="236"/>
      <c r="Q99" s="236"/>
    </row>
    <row r="100" spans="2:17" ht="13.5" hidden="1" customHeight="1" x14ac:dyDescent="0.15">
      <c r="B100" s="236"/>
      <c r="C100" s="236"/>
      <c r="D100" s="236"/>
      <c r="E100" s="236"/>
      <c r="F100" s="236"/>
      <c r="G100" s="236"/>
      <c r="H100" s="236"/>
      <c r="I100" s="236"/>
      <c r="J100" s="236"/>
      <c r="K100" s="236"/>
      <c r="L100" s="236"/>
      <c r="M100" s="236"/>
      <c r="N100" s="236"/>
      <c r="O100" s="236"/>
      <c r="P100" s="236"/>
      <c r="Q100" s="236"/>
    </row>
    <row r="101" spans="2:17" ht="13.5" hidden="1" customHeight="1" x14ac:dyDescent="0.15">
      <c r="B101" s="236"/>
      <c r="C101" s="236"/>
      <c r="D101" s="236"/>
      <c r="E101" s="236"/>
      <c r="F101" s="236"/>
      <c r="G101" s="236"/>
      <c r="H101" s="236"/>
      <c r="I101" s="236"/>
      <c r="J101" s="236"/>
      <c r="K101" s="236"/>
      <c r="L101" s="236"/>
      <c r="M101" s="236"/>
      <c r="N101" s="236"/>
      <c r="O101" s="236"/>
      <c r="P101" s="236"/>
      <c r="Q101" s="236"/>
    </row>
    <row r="102" spans="2:17" ht="13.5" hidden="1" customHeight="1" x14ac:dyDescent="0.15">
      <c r="B102" s="236"/>
      <c r="C102" s="236"/>
      <c r="D102" s="236"/>
      <c r="E102" s="236"/>
      <c r="F102" s="236"/>
      <c r="G102" s="236"/>
      <c r="H102" s="236"/>
      <c r="I102" s="236"/>
      <c r="J102" s="236"/>
      <c r="K102" s="236"/>
      <c r="L102" s="236"/>
      <c r="M102" s="236"/>
      <c r="N102" s="236"/>
      <c r="O102" s="236"/>
      <c r="P102" s="236"/>
      <c r="Q102" s="236"/>
    </row>
    <row r="103" spans="2:17" ht="13.5" hidden="1" customHeight="1" x14ac:dyDescent="0.15">
      <c r="B103" s="236"/>
      <c r="C103" s="236"/>
      <c r="D103" s="236"/>
      <c r="E103" s="236"/>
      <c r="F103" s="236"/>
      <c r="G103" s="236"/>
      <c r="H103" s="236"/>
      <c r="I103" s="236"/>
      <c r="J103" s="236"/>
      <c r="K103" s="236"/>
      <c r="L103" s="236"/>
      <c r="M103" s="236"/>
      <c r="N103" s="236"/>
      <c r="O103" s="236"/>
      <c r="P103" s="236"/>
      <c r="Q103" s="236"/>
    </row>
    <row r="104" spans="2:17" ht="13.5" hidden="1" customHeight="1" x14ac:dyDescent="0.15">
      <c r="B104" s="236"/>
      <c r="C104" s="236"/>
      <c r="D104" s="236"/>
      <c r="E104" s="236"/>
      <c r="F104" s="236"/>
      <c r="G104" s="236"/>
      <c r="H104" s="236"/>
      <c r="I104" s="236"/>
      <c r="J104" s="236"/>
      <c r="K104" s="236"/>
      <c r="L104" s="236"/>
      <c r="M104" s="236"/>
      <c r="N104" s="236"/>
      <c r="O104" s="236"/>
      <c r="P104" s="236"/>
      <c r="Q104" s="236"/>
    </row>
    <row r="105" spans="2:17" ht="13.5" hidden="1" customHeight="1" x14ac:dyDescent="0.15">
      <c r="B105" s="236"/>
      <c r="C105" s="236"/>
      <c r="D105" s="236"/>
      <c r="E105" s="236"/>
      <c r="F105" s="236"/>
      <c r="G105" s="236"/>
      <c r="H105" s="236"/>
      <c r="I105" s="236"/>
      <c r="J105" s="236"/>
      <c r="K105" s="236"/>
      <c r="L105" s="236"/>
      <c r="M105" s="236"/>
      <c r="N105" s="236"/>
      <c r="O105" s="236"/>
      <c r="P105" s="236"/>
      <c r="Q105" s="236"/>
    </row>
    <row r="106" spans="2:17" ht="13.5" hidden="1" customHeight="1" x14ac:dyDescent="0.15">
      <c r="B106" s="236"/>
      <c r="C106" s="236"/>
      <c r="D106" s="236"/>
      <c r="E106" s="236"/>
      <c r="F106" s="236"/>
      <c r="G106" s="236"/>
      <c r="H106" s="236"/>
      <c r="I106" s="236"/>
      <c r="J106" s="236"/>
      <c r="K106" s="236"/>
      <c r="L106" s="236"/>
      <c r="M106" s="236"/>
      <c r="N106" s="236"/>
      <c r="O106" s="236"/>
      <c r="P106" s="236"/>
      <c r="Q106" s="236"/>
    </row>
    <row r="107" spans="2:17" ht="13.5" hidden="1" customHeight="1" x14ac:dyDescent="0.15">
      <c r="B107" s="236"/>
      <c r="C107" s="236"/>
      <c r="D107" s="236"/>
      <c r="E107" s="236"/>
      <c r="F107" s="236"/>
      <c r="G107" s="236"/>
      <c r="H107" s="236"/>
      <c r="I107" s="236"/>
      <c r="J107" s="236"/>
      <c r="K107" s="236"/>
      <c r="L107" s="236"/>
      <c r="M107" s="236"/>
      <c r="N107" s="236"/>
      <c r="O107" s="236"/>
      <c r="P107" s="236"/>
      <c r="Q107" s="236"/>
    </row>
    <row r="108" spans="2:17" ht="13.5" hidden="1" customHeight="1" x14ac:dyDescent="0.15">
      <c r="B108" s="236"/>
      <c r="C108" s="236"/>
      <c r="D108" s="236"/>
      <c r="E108" s="236"/>
      <c r="F108" s="236"/>
      <c r="G108" s="236"/>
      <c r="H108" s="236"/>
      <c r="I108" s="236"/>
      <c r="J108" s="236"/>
      <c r="K108" s="236"/>
      <c r="L108" s="236"/>
      <c r="M108" s="236"/>
      <c r="N108" s="236"/>
      <c r="O108" s="236"/>
      <c r="P108" s="236"/>
      <c r="Q108" s="236"/>
    </row>
    <row r="109" spans="2:17" ht="13.5" hidden="1" customHeight="1" x14ac:dyDescent="0.15">
      <c r="B109" s="236"/>
      <c r="C109" s="236"/>
      <c r="D109" s="236"/>
      <c r="E109" s="236"/>
      <c r="F109" s="236"/>
      <c r="G109" s="236"/>
      <c r="H109" s="236"/>
      <c r="I109" s="236"/>
      <c r="J109" s="236"/>
      <c r="K109" s="236"/>
      <c r="L109" s="236"/>
      <c r="M109" s="236"/>
      <c r="N109" s="236"/>
      <c r="O109" s="236"/>
      <c r="P109" s="236"/>
      <c r="Q109" s="236"/>
    </row>
    <row r="110" spans="2:17" ht="13.5" hidden="1" customHeight="1" x14ac:dyDescent="0.15">
      <c r="B110" s="236"/>
      <c r="C110" s="236"/>
      <c r="D110" s="236"/>
      <c r="E110" s="236"/>
      <c r="F110" s="236"/>
      <c r="G110" s="236"/>
      <c r="H110" s="236"/>
      <c r="I110" s="236"/>
      <c r="J110" s="236"/>
      <c r="K110" s="236"/>
      <c r="L110" s="236"/>
      <c r="M110" s="236"/>
      <c r="N110" s="236"/>
      <c r="O110" s="236"/>
      <c r="P110" s="236"/>
      <c r="Q110" s="236"/>
    </row>
    <row r="111" spans="2:17" ht="13.5" hidden="1" customHeight="1" x14ac:dyDescent="0.15">
      <c r="B111" s="236"/>
      <c r="C111" s="236"/>
      <c r="D111" s="236"/>
      <c r="E111" s="236"/>
      <c r="F111" s="236"/>
      <c r="G111" s="236"/>
      <c r="H111" s="236"/>
      <c r="I111" s="236"/>
      <c r="J111" s="236"/>
      <c r="K111" s="236"/>
      <c r="L111" s="236"/>
      <c r="M111" s="236"/>
      <c r="N111" s="236"/>
      <c r="O111" s="236"/>
      <c r="P111" s="236"/>
      <c r="Q111" s="236"/>
    </row>
    <row r="112" spans="2:17" ht="13.5" hidden="1" customHeight="1" x14ac:dyDescent="0.15">
      <c r="B112" s="236"/>
      <c r="C112" s="236"/>
      <c r="D112" s="236"/>
      <c r="E112" s="236"/>
      <c r="F112" s="236"/>
      <c r="G112" s="236"/>
      <c r="H112" s="236"/>
      <c r="I112" s="236"/>
      <c r="J112" s="236"/>
      <c r="K112" s="236"/>
      <c r="L112" s="236"/>
      <c r="M112" s="236"/>
      <c r="N112" s="236"/>
      <c r="O112" s="236"/>
      <c r="P112" s="236"/>
      <c r="Q112" s="236"/>
    </row>
    <row r="113" spans="2:17" ht="13.5" hidden="1" customHeight="1" x14ac:dyDescent="0.15">
      <c r="B113" s="236"/>
      <c r="C113" s="236"/>
      <c r="D113" s="236"/>
      <c r="E113" s="236"/>
      <c r="F113" s="236"/>
      <c r="G113" s="236"/>
      <c r="H113" s="236"/>
      <c r="I113" s="236"/>
      <c r="J113" s="236"/>
      <c r="K113" s="236"/>
      <c r="L113" s="236"/>
      <c r="M113" s="236"/>
      <c r="N113" s="236"/>
      <c r="O113" s="236"/>
      <c r="P113" s="236"/>
      <c r="Q113" s="236"/>
    </row>
    <row r="114" spans="2:17" ht="13.5" hidden="1" customHeight="1" x14ac:dyDescent="0.15">
      <c r="B114" s="236"/>
      <c r="C114" s="236"/>
      <c r="D114" s="236"/>
      <c r="E114" s="236"/>
      <c r="F114" s="236"/>
      <c r="G114" s="236"/>
      <c r="H114" s="236"/>
      <c r="I114" s="236"/>
      <c r="J114" s="236"/>
      <c r="K114" s="236"/>
      <c r="L114" s="236"/>
      <c r="M114" s="236"/>
      <c r="N114" s="236"/>
      <c r="O114" s="236"/>
      <c r="P114" s="236"/>
      <c r="Q114" s="236"/>
    </row>
    <row r="115" spans="2:17" ht="13.5" hidden="1" customHeight="1" x14ac:dyDescent="0.15">
      <c r="B115" s="236"/>
      <c r="C115" s="236"/>
      <c r="D115" s="236"/>
      <c r="E115" s="236"/>
      <c r="F115" s="236"/>
      <c r="G115" s="236"/>
      <c r="H115" s="236"/>
      <c r="I115" s="236"/>
      <c r="J115" s="236"/>
      <c r="K115" s="236"/>
      <c r="L115" s="236"/>
      <c r="M115" s="236"/>
      <c r="N115" s="236"/>
      <c r="O115" s="236"/>
      <c r="P115" s="236"/>
      <c r="Q115" s="236"/>
    </row>
    <row r="116" spans="2:17" ht="13.5" hidden="1" customHeight="1" x14ac:dyDescent="0.15">
      <c r="B116" s="236"/>
      <c r="C116" s="236"/>
      <c r="D116" s="236"/>
      <c r="E116" s="236"/>
      <c r="F116" s="236"/>
      <c r="G116" s="236"/>
      <c r="H116" s="236"/>
      <c r="I116" s="236"/>
      <c r="J116" s="236"/>
      <c r="K116" s="236"/>
      <c r="L116" s="236"/>
      <c r="M116" s="236"/>
      <c r="N116" s="236"/>
      <c r="O116" s="236"/>
      <c r="P116" s="236"/>
      <c r="Q116" s="236"/>
    </row>
    <row r="117" spans="2:17" ht="13.5" hidden="1" customHeight="1" x14ac:dyDescent="0.15">
      <c r="B117" s="236"/>
      <c r="C117" s="236"/>
      <c r="D117" s="236"/>
      <c r="E117" s="236"/>
      <c r="F117" s="236"/>
      <c r="G117" s="236"/>
      <c r="H117" s="236"/>
      <c r="I117" s="236"/>
      <c r="J117" s="236"/>
      <c r="K117" s="236"/>
      <c r="L117" s="236"/>
      <c r="M117" s="236"/>
      <c r="N117" s="236"/>
      <c r="O117" s="236"/>
      <c r="P117" s="236"/>
      <c r="Q117" s="236"/>
    </row>
    <row r="118" spans="2:17" ht="13.5" hidden="1" customHeight="1" x14ac:dyDescent="0.15">
      <c r="B118" s="236"/>
      <c r="C118" s="236"/>
      <c r="D118" s="236"/>
      <c r="E118" s="236"/>
      <c r="F118" s="236"/>
      <c r="G118" s="236"/>
      <c r="H118" s="236"/>
      <c r="I118" s="236"/>
      <c r="J118" s="236"/>
      <c r="K118" s="236"/>
      <c r="L118" s="236"/>
      <c r="M118" s="236"/>
      <c r="N118" s="236"/>
      <c r="O118" s="236"/>
      <c r="P118" s="236"/>
      <c r="Q118" s="236"/>
    </row>
    <row r="119" spans="2:17" ht="13.5" hidden="1" customHeight="1" x14ac:dyDescent="0.15">
      <c r="B119" s="236"/>
      <c r="C119" s="236"/>
      <c r="D119" s="236"/>
      <c r="E119" s="236"/>
      <c r="F119" s="236"/>
      <c r="G119" s="236"/>
      <c r="H119" s="236"/>
      <c r="I119" s="236"/>
      <c r="J119" s="236"/>
      <c r="K119" s="236"/>
      <c r="L119" s="236"/>
      <c r="M119" s="236"/>
      <c r="N119" s="236"/>
      <c r="O119" s="236"/>
      <c r="P119" s="236"/>
      <c r="Q119" s="236"/>
    </row>
    <row r="120" spans="2:17" ht="13.5" hidden="1" customHeight="1" x14ac:dyDescent="0.15">
      <c r="B120" s="236"/>
      <c r="C120" s="236"/>
      <c r="D120" s="236"/>
      <c r="E120" s="236"/>
      <c r="F120" s="236"/>
      <c r="G120" s="236"/>
      <c r="H120" s="236"/>
      <c r="I120" s="236"/>
      <c r="J120" s="236"/>
      <c r="K120" s="236"/>
      <c r="L120" s="236"/>
      <c r="M120" s="236"/>
      <c r="N120" s="236"/>
      <c r="O120" s="236"/>
      <c r="P120" s="236"/>
      <c r="Q120" s="236"/>
    </row>
    <row r="121" spans="2:17" ht="13.5" hidden="1" customHeight="1" x14ac:dyDescent="0.15">
      <c r="B121" s="236"/>
      <c r="C121" s="236"/>
      <c r="D121" s="236"/>
      <c r="E121" s="236"/>
      <c r="F121" s="236"/>
      <c r="G121" s="236"/>
      <c r="H121" s="236"/>
      <c r="I121" s="236"/>
      <c r="J121" s="236"/>
      <c r="K121" s="236"/>
      <c r="L121" s="236"/>
      <c r="M121" s="236"/>
      <c r="N121" s="236"/>
      <c r="O121" s="236"/>
      <c r="P121" s="236"/>
      <c r="Q121" s="236"/>
    </row>
    <row r="122" spans="2:17" ht="13.5" hidden="1" customHeight="1" x14ac:dyDescent="0.15">
      <c r="B122" s="236"/>
      <c r="C122" s="236"/>
      <c r="D122" s="236"/>
      <c r="E122" s="236"/>
      <c r="F122" s="236"/>
      <c r="G122" s="236"/>
      <c r="H122" s="236"/>
      <c r="I122" s="236"/>
      <c r="J122" s="236"/>
      <c r="K122" s="236"/>
      <c r="L122" s="236"/>
      <c r="M122" s="236"/>
      <c r="N122" s="236"/>
      <c r="O122" s="236"/>
      <c r="P122" s="236"/>
      <c r="Q122" s="236"/>
    </row>
    <row r="123" spans="2:17" ht="13.5" hidden="1" customHeight="1" x14ac:dyDescent="0.15">
      <c r="B123" s="236"/>
      <c r="C123" s="236"/>
      <c r="D123" s="236"/>
      <c r="E123" s="236"/>
      <c r="F123" s="236"/>
      <c r="G123" s="236"/>
      <c r="H123" s="236"/>
      <c r="I123" s="236"/>
      <c r="J123" s="236"/>
      <c r="K123" s="236"/>
      <c r="L123" s="236"/>
      <c r="M123" s="236"/>
      <c r="N123" s="236"/>
      <c r="O123" s="236"/>
      <c r="P123" s="236"/>
      <c r="Q123" s="236"/>
    </row>
    <row r="124" spans="2:17" ht="13.5" hidden="1" customHeight="1" x14ac:dyDescent="0.15">
      <c r="B124" s="236"/>
      <c r="C124" s="236"/>
      <c r="D124" s="236"/>
      <c r="E124" s="236"/>
      <c r="F124" s="236"/>
      <c r="G124" s="236"/>
      <c r="H124" s="236"/>
      <c r="I124" s="236"/>
      <c r="J124" s="236"/>
      <c r="K124" s="236"/>
      <c r="L124" s="236"/>
      <c r="M124" s="236"/>
      <c r="N124" s="236"/>
      <c r="O124" s="236"/>
      <c r="P124" s="236"/>
      <c r="Q124" s="236"/>
    </row>
    <row r="125" spans="2:17" ht="13.5" hidden="1" customHeight="1" x14ac:dyDescent="0.15">
      <c r="B125" s="236"/>
      <c r="C125" s="236"/>
      <c r="D125" s="236"/>
      <c r="E125" s="236"/>
      <c r="F125" s="236"/>
      <c r="G125" s="236"/>
      <c r="H125" s="236"/>
      <c r="I125" s="236"/>
      <c r="J125" s="236"/>
      <c r="K125" s="236"/>
      <c r="L125" s="236"/>
      <c r="M125" s="236"/>
      <c r="N125" s="236"/>
      <c r="O125" s="236"/>
      <c r="P125" s="236"/>
      <c r="Q125" s="236"/>
    </row>
    <row r="126" spans="2:17" ht="13.5" hidden="1" customHeight="1" x14ac:dyDescent="0.15">
      <c r="B126" s="236"/>
      <c r="C126" s="236"/>
      <c r="D126" s="236"/>
      <c r="E126" s="236"/>
      <c r="F126" s="236"/>
      <c r="G126" s="236"/>
      <c r="H126" s="236"/>
      <c r="I126" s="236"/>
      <c r="J126" s="236"/>
      <c r="K126" s="236"/>
      <c r="L126" s="236"/>
      <c r="M126" s="236"/>
      <c r="N126" s="236"/>
      <c r="O126" s="236"/>
      <c r="P126" s="236"/>
      <c r="Q126" s="236"/>
    </row>
    <row r="127" spans="2:17" ht="13.5" hidden="1" customHeight="1" x14ac:dyDescent="0.15">
      <c r="B127" s="236"/>
      <c r="C127" s="236"/>
      <c r="D127" s="236"/>
      <c r="E127" s="236"/>
      <c r="F127" s="236"/>
      <c r="G127" s="236"/>
      <c r="H127" s="236"/>
      <c r="I127" s="236"/>
      <c r="J127" s="236"/>
      <c r="K127" s="236"/>
      <c r="L127" s="236"/>
      <c r="M127" s="236"/>
      <c r="N127" s="236"/>
      <c r="O127" s="236"/>
      <c r="P127" s="236"/>
      <c r="Q127" s="236"/>
    </row>
    <row r="128" spans="2:17" ht="13.5" hidden="1" customHeight="1" x14ac:dyDescent="0.15">
      <c r="B128" s="236"/>
      <c r="C128" s="236"/>
      <c r="D128" s="236"/>
      <c r="E128" s="236"/>
      <c r="F128" s="236"/>
      <c r="G128" s="236"/>
      <c r="H128" s="236"/>
      <c r="I128" s="236"/>
      <c r="J128" s="236"/>
      <c r="K128" s="236"/>
      <c r="L128" s="236"/>
      <c r="M128" s="236"/>
      <c r="N128" s="236"/>
      <c r="O128" s="236"/>
      <c r="P128" s="236"/>
      <c r="Q128" s="236"/>
    </row>
    <row r="129" spans="2:17" ht="13.5" hidden="1" customHeight="1" x14ac:dyDescent="0.15">
      <c r="B129" s="236"/>
      <c r="C129" s="236"/>
      <c r="D129" s="236"/>
      <c r="E129" s="236"/>
      <c r="F129" s="236"/>
      <c r="G129" s="236"/>
      <c r="H129" s="236"/>
      <c r="I129" s="236"/>
      <c r="J129" s="236"/>
      <c r="K129" s="236"/>
      <c r="L129" s="236"/>
      <c r="M129" s="236"/>
      <c r="N129" s="236"/>
      <c r="O129" s="236"/>
      <c r="P129" s="236"/>
      <c r="Q129" s="236"/>
    </row>
    <row r="130" spans="2:17" ht="13.5" hidden="1" customHeight="1" x14ac:dyDescent="0.15">
      <c r="B130" s="236"/>
      <c r="C130" s="236"/>
      <c r="D130" s="236"/>
      <c r="E130" s="236"/>
      <c r="F130" s="236"/>
      <c r="G130" s="236"/>
      <c r="H130" s="236"/>
      <c r="I130" s="236"/>
      <c r="J130" s="236"/>
      <c r="K130" s="236"/>
      <c r="L130" s="236"/>
      <c r="M130" s="236"/>
      <c r="N130" s="236"/>
      <c r="O130" s="236"/>
      <c r="P130" s="236"/>
      <c r="Q130" s="236"/>
    </row>
    <row r="131" spans="2:17" ht="13.5" hidden="1" customHeight="1" x14ac:dyDescent="0.15">
      <c r="B131" s="236"/>
      <c r="C131" s="236"/>
      <c r="D131" s="236"/>
      <c r="E131" s="236"/>
      <c r="F131" s="236"/>
      <c r="G131" s="236"/>
      <c r="H131" s="236"/>
      <c r="I131" s="236"/>
      <c r="J131" s="236"/>
      <c r="K131" s="236"/>
      <c r="L131" s="236"/>
      <c r="M131" s="236"/>
      <c r="N131" s="236"/>
      <c r="O131" s="236"/>
      <c r="P131" s="236"/>
      <c r="Q131" s="236"/>
    </row>
    <row r="132" spans="2:17" ht="13.5" hidden="1" customHeight="1" x14ac:dyDescent="0.15">
      <c r="B132" s="236"/>
      <c r="C132" s="236"/>
      <c r="D132" s="236"/>
      <c r="E132" s="236"/>
      <c r="F132" s="236"/>
      <c r="G132" s="236"/>
      <c r="H132" s="236"/>
      <c r="I132" s="236"/>
      <c r="J132" s="236"/>
      <c r="K132" s="236"/>
      <c r="L132" s="236"/>
      <c r="M132" s="236"/>
      <c r="N132" s="236"/>
      <c r="O132" s="236"/>
      <c r="P132" s="236"/>
      <c r="Q132" s="236"/>
    </row>
    <row r="133" spans="2:17" ht="13.5" hidden="1" customHeight="1" x14ac:dyDescent="0.15">
      <c r="B133" s="236"/>
      <c r="C133" s="236"/>
      <c r="D133" s="236"/>
      <c r="E133" s="236"/>
      <c r="F133" s="236"/>
      <c r="G133" s="236"/>
      <c r="H133" s="236"/>
      <c r="I133" s="236"/>
      <c r="J133" s="236"/>
      <c r="K133" s="236"/>
      <c r="L133" s="236"/>
      <c r="M133" s="236"/>
      <c r="N133" s="236"/>
      <c r="O133" s="236"/>
      <c r="P133" s="236"/>
      <c r="Q133" s="236"/>
    </row>
    <row r="134" spans="2:17" ht="13.5" hidden="1" customHeight="1" x14ac:dyDescent="0.15">
      <c r="B134" s="236"/>
      <c r="C134" s="236"/>
      <c r="D134" s="236"/>
      <c r="E134" s="236"/>
      <c r="F134" s="236"/>
      <c r="G134" s="236"/>
      <c r="H134" s="236"/>
      <c r="I134" s="236"/>
      <c r="J134" s="236"/>
      <c r="K134" s="236"/>
      <c r="L134" s="236"/>
      <c r="M134" s="236"/>
      <c r="N134" s="236"/>
      <c r="O134" s="236"/>
      <c r="P134" s="236"/>
      <c r="Q134" s="236"/>
    </row>
    <row r="135" spans="2:17" ht="13.5" hidden="1" customHeight="1" x14ac:dyDescent="0.15">
      <c r="B135" s="236"/>
      <c r="C135" s="236"/>
      <c r="D135" s="236"/>
      <c r="E135" s="236"/>
      <c r="F135" s="236"/>
      <c r="G135" s="236"/>
      <c r="H135" s="236"/>
      <c r="I135" s="236"/>
      <c r="J135" s="236"/>
      <c r="K135" s="236"/>
      <c r="L135" s="236"/>
      <c r="M135" s="236"/>
      <c r="N135" s="236"/>
      <c r="O135" s="236"/>
      <c r="P135" s="236"/>
      <c r="Q135" s="236"/>
    </row>
    <row r="136" spans="2:17" ht="13.5" hidden="1" customHeight="1" x14ac:dyDescent="0.15">
      <c r="B136" s="236"/>
      <c r="C136" s="236"/>
      <c r="D136" s="236"/>
      <c r="E136" s="236"/>
      <c r="F136" s="236"/>
      <c r="G136" s="236"/>
      <c r="H136" s="236"/>
      <c r="I136" s="236"/>
      <c r="J136" s="236"/>
      <c r="K136" s="236"/>
      <c r="L136" s="236"/>
      <c r="M136" s="236"/>
      <c r="N136" s="236"/>
      <c r="O136" s="236"/>
      <c r="P136" s="236"/>
      <c r="Q136" s="236"/>
    </row>
    <row r="137" spans="2:17" ht="13.5" hidden="1" customHeight="1" x14ac:dyDescent="0.15">
      <c r="B137" s="236"/>
      <c r="C137" s="236"/>
      <c r="D137" s="236"/>
      <c r="E137" s="236"/>
      <c r="F137" s="236"/>
      <c r="G137" s="236"/>
      <c r="H137" s="236"/>
      <c r="I137" s="236"/>
      <c r="J137" s="236"/>
      <c r="K137" s="236"/>
      <c r="L137" s="236"/>
      <c r="M137" s="236"/>
      <c r="N137" s="236"/>
      <c r="O137" s="236"/>
      <c r="P137" s="236"/>
      <c r="Q137" s="236"/>
    </row>
    <row r="138" spans="2:17" ht="13.5" hidden="1" customHeight="1" x14ac:dyDescent="0.15">
      <c r="B138" s="236"/>
      <c r="C138" s="236"/>
      <c r="D138" s="236"/>
      <c r="E138" s="236"/>
      <c r="F138" s="236"/>
      <c r="G138" s="236"/>
      <c r="H138" s="236"/>
      <c r="I138" s="236"/>
      <c r="J138" s="236"/>
      <c r="K138" s="236"/>
      <c r="L138" s="236"/>
      <c r="M138" s="236"/>
      <c r="N138" s="236"/>
      <c r="O138" s="236"/>
      <c r="P138" s="236"/>
      <c r="Q138" s="236"/>
    </row>
    <row r="139" spans="2:17" ht="13.5" hidden="1" customHeight="1" x14ac:dyDescent="0.15">
      <c r="B139" s="236"/>
      <c r="C139" s="236"/>
      <c r="D139" s="236"/>
      <c r="E139" s="236"/>
      <c r="F139" s="236"/>
      <c r="G139" s="236"/>
      <c r="H139" s="236"/>
      <c r="I139" s="236"/>
      <c r="J139" s="236"/>
      <c r="K139" s="236"/>
      <c r="L139" s="236"/>
      <c r="M139" s="236"/>
      <c r="N139" s="236"/>
      <c r="O139" s="236"/>
      <c r="P139" s="236"/>
      <c r="Q139" s="236"/>
    </row>
    <row r="140" spans="2:17" ht="13.5" hidden="1" customHeight="1" x14ac:dyDescent="0.15">
      <c r="B140" s="236"/>
      <c r="C140" s="236"/>
      <c r="D140" s="236"/>
      <c r="E140" s="236"/>
      <c r="F140" s="236"/>
      <c r="G140" s="236"/>
      <c r="H140" s="236"/>
      <c r="I140" s="236"/>
      <c r="J140" s="236"/>
      <c r="K140" s="236"/>
      <c r="L140" s="236"/>
      <c r="M140" s="236"/>
      <c r="N140" s="236"/>
      <c r="O140" s="236"/>
      <c r="P140" s="236"/>
      <c r="Q140" s="236"/>
    </row>
    <row r="141" spans="2:17" ht="13.5" hidden="1" customHeight="1" x14ac:dyDescent="0.15">
      <c r="B141" s="236"/>
      <c r="C141" s="236"/>
      <c r="D141" s="236"/>
      <c r="E141" s="236"/>
      <c r="F141" s="236"/>
      <c r="G141" s="236"/>
      <c r="H141" s="236"/>
      <c r="I141" s="236"/>
      <c r="J141" s="236"/>
      <c r="K141" s="236"/>
      <c r="L141" s="236"/>
      <c r="M141" s="236"/>
      <c r="N141" s="236"/>
      <c r="O141" s="236"/>
      <c r="P141" s="236"/>
      <c r="Q141" s="236"/>
    </row>
    <row r="142" spans="2:17" ht="13.5" hidden="1" customHeight="1" x14ac:dyDescent="0.15">
      <c r="B142" s="236"/>
      <c r="C142" s="236"/>
      <c r="D142" s="236"/>
      <c r="E142" s="236"/>
      <c r="F142" s="236"/>
      <c r="G142" s="236"/>
      <c r="H142" s="236"/>
      <c r="I142" s="236"/>
      <c r="J142" s="236"/>
      <c r="K142" s="236"/>
      <c r="L142" s="236"/>
      <c r="M142" s="236"/>
      <c r="N142" s="236"/>
      <c r="O142" s="236"/>
      <c r="P142" s="236"/>
      <c r="Q142" s="236"/>
    </row>
    <row r="143" spans="2:17" ht="13.5" hidden="1" customHeight="1" x14ac:dyDescent="0.15">
      <c r="B143" s="236"/>
      <c r="C143" s="236"/>
      <c r="D143" s="236"/>
      <c r="E143" s="236"/>
      <c r="F143" s="236"/>
      <c r="G143" s="236"/>
      <c r="H143" s="236"/>
      <c r="I143" s="236"/>
      <c r="J143" s="236"/>
      <c r="K143" s="236"/>
      <c r="L143" s="236"/>
      <c r="M143" s="236"/>
      <c r="N143" s="236"/>
      <c r="O143" s="236"/>
      <c r="P143" s="236"/>
      <c r="Q143" s="236"/>
    </row>
    <row r="144" spans="2:17" ht="13.5" hidden="1" customHeight="1" x14ac:dyDescent="0.15">
      <c r="B144" s="236"/>
      <c r="C144" s="236"/>
      <c r="D144" s="236"/>
      <c r="E144" s="236"/>
      <c r="F144" s="236"/>
      <c r="G144" s="236"/>
      <c r="H144" s="236"/>
      <c r="I144" s="236"/>
      <c r="J144" s="236"/>
      <c r="K144" s="236"/>
      <c r="L144" s="236"/>
      <c r="M144" s="236"/>
      <c r="N144" s="236"/>
      <c r="O144" s="236"/>
      <c r="P144" s="236"/>
      <c r="Q144" s="236"/>
    </row>
    <row r="145" spans="2:17" ht="13.5" hidden="1" customHeight="1" x14ac:dyDescent="0.15">
      <c r="B145" s="236"/>
      <c r="C145" s="236"/>
      <c r="D145" s="236"/>
      <c r="E145" s="236"/>
      <c r="F145" s="236"/>
      <c r="G145" s="236"/>
      <c r="H145" s="236"/>
      <c r="I145" s="236"/>
      <c r="J145" s="236"/>
      <c r="K145" s="236"/>
      <c r="L145" s="236"/>
      <c r="M145" s="236"/>
      <c r="N145" s="236"/>
      <c r="O145" s="236"/>
      <c r="P145" s="236"/>
      <c r="Q145" s="236"/>
    </row>
    <row r="146" spans="2:17" ht="13.5" hidden="1" customHeight="1" x14ac:dyDescent="0.15">
      <c r="B146" s="236"/>
      <c r="C146" s="236"/>
      <c r="D146" s="236"/>
      <c r="E146" s="236"/>
      <c r="F146" s="236"/>
      <c r="G146" s="236"/>
      <c r="H146" s="236"/>
      <c r="I146" s="236"/>
      <c r="J146" s="236"/>
      <c r="K146" s="236"/>
      <c r="L146" s="236"/>
      <c r="M146" s="236"/>
      <c r="N146" s="236"/>
      <c r="O146" s="236"/>
      <c r="P146" s="236"/>
      <c r="Q146" s="236"/>
    </row>
    <row r="147" spans="2:17" ht="13.5" hidden="1" customHeight="1" x14ac:dyDescent="0.15">
      <c r="B147" s="236"/>
      <c r="C147" s="236"/>
      <c r="D147" s="236"/>
      <c r="E147" s="236"/>
      <c r="F147" s="236"/>
      <c r="G147" s="236"/>
      <c r="H147" s="236"/>
      <c r="I147" s="236"/>
      <c r="J147" s="236"/>
      <c r="K147" s="236"/>
      <c r="L147" s="236"/>
      <c r="M147" s="236"/>
      <c r="N147" s="236"/>
      <c r="O147" s="236"/>
      <c r="P147" s="236"/>
      <c r="Q147" s="236"/>
    </row>
    <row r="148" spans="2:17" ht="13.5" hidden="1" customHeight="1" x14ac:dyDescent="0.15">
      <c r="B148" s="236"/>
      <c r="C148" s="236"/>
      <c r="D148" s="236"/>
      <c r="E148" s="236"/>
      <c r="F148" s="236"/>
      <c r="G148" s="236"/>
      <c r="H148" s="236"/>
      <c r="I148" s="236"/>
      <c r="J148" s="236"/>
      <c r="K148" s="236"/>
      <c r="L148" s="236"/>
      <c r="M148" s="236"/>
      <c r="N148" s="236"/>
      <c r="O148" s="236"/>
      <c r="P148" s="236"/>
      <c r="Q148" s="236"/>
    </row>
    <row r="149" spans="2:17" ht="13.5" hidden="1" customHeight="1" x14ac:dyDescent="0.15">
      <c r="B149" s="236"/>
      <c r="C149" s="236"/>
      <c r="D149" s="236"/>
      <c r="E149" s="236"/>
      <c r="F149" s="236"/>
      <c r="G149" s="236"/>
      <c r="H149" s="236"/>
      <c r="I149" s="236"/>
      <c r="J149" s="236"/>
      <c r="K149" s="236"/>
      <c r="L149" s="236"/>
      <c r="M149" s="236"/>
      <c r="N149" s="236"/>
      <c r="O149" s="236"/>
      <c r="P149" s="236"/>
      <c r="Q149" s="236"/>
    </row>
    <row r="150" spans="2:17" ht="13.5" hidden="1" customHeight="1" x14ac:dyDescent="0.15">
      <c r="B150" s="236"/>
      <c r="C150" s="236"/>
      <c r="D150" s="236"/>
      <c r="E150" s="236"/>
      <c r="F150" s="236"/>
      <c r="G150" s="236"/>
      <c r="H150" s="236"/>
      <c r="I150" s="236"/>
      <c r="J150" s="236"/>
      <c r="K150" s="236"/>
      <c r="L150" s="236"/>
      <c r="M150" s="236"/>
      <c r="N150" s="236"/>
      <c r="O150" s="236"/>
      <c r="P150" s="236"/>
      <c r="Q150" s="236"/>
    </row>
    <row r="151" spans="2:17" ht="13.5" hidden="1" customHeight="1" x14ac:dyDescent="0.15">
      <c r="B151" s="236"/>
      <c r="C151" s="236"/>
      <c r="D151" s="236"/>
      <c r="E151" s="236"/>
      <c r="F151" s="236"/>
      <c r="G151" s="236"/>
      <c r="H151" s="236"/>
      <c r="I151" s="236"/>
      <c r="J151" s="236"/>
      <c r="K151" s="236"/>
      <c r="L151" s="236"/>
      <c r="M151" s="236"/>
      <c r="N151" s="236"/>
      <c r="O151" s="236"/>
      <c r="P151" s="236"/>
      <c r="Q151" s="236"/>
    </row>
    <row r="152" spans="2:17" ht="13.5" hidden="1" customHeight="1" x14ac:dyDescent="0.15">
      <c r="B152" s="236"/>
      <c r="C152" s="236"/>
      <c r="D152" s="236"/>
      <c r="E152" s="236"/>
      <c r="F152" s="236"/>
      <c r="G152" s="236"/>
      <c r="H152" s="236"/>
      <c r="I152" s="236"/>
      <c r="J152" s="236"/>
      <c r="K152" s="236"/>
      <c r="L152" s="236"/>
      <c r="M152" s="236"/>
      <c r="N152" s="236"/>
      <c r="O152" s="236"/>
      <c r="P152" s="236"/>
      <c r="Q152" s="236"/>
    </row>
    <row r="153" spans="2:17" ht="13.5" hidden="1" customHeight="1" x14ac:dyDescent="0.15">
      <c r="B153" s="236"/>
      <c r="C153" s="236"/>
      <c r="D153" s="236"/>
      <c r="E153" s="236"/>
      <c r="F153" s="236"/>
      <c r="G153" s="236"/>
      <c r="H153" s="236"/>
      <c r="I153" s="236"/>
      <c r="J153" s="236"/>
      <c r="K153" s="236"/>
      <c r="L153" s="236"/>
      <c r="M153" s="236"/>
      <c r="N153" s="236"/>
      <c r="O153" s="236"/>
      <c r="P153" s="236"/>
      <c r="Q153" s="236"/>
    </row>
    <row r="154" spans="2:17" ht="13.5" hidden="1" customHeight="1" x14ac:dyDescent="0.15">
      <c r="B154" s="236"/>
      <c r="C154" s="236"/>
      <c r="D154" s="236"/>
      <c r="E154" s="236"/>
      <c r="F154" s="236"/>
      <c r="G154" s="236"/>
      <c r="H154" s="236"/>
      <c r="I154" s="236"/>
      <c r="J154" s="236"/>
      <c r="K154" s="236"/>
      <c r="L154" s="236"/>
      <c r="M154" s="236"/>
      <c r="N154" s="236"/>
      <c r="O154" s="236"/>
      <c r="P154" s="236"/>
      <c r="Q154" s="236"/>
    </row>
    <row r="155" spans="2:17" ht="13.5" hidden="1" customHeight="1" x14ac:dyDescent="0.15">
      <c r="B155" s="236"/>
      <c r="C155" s="236"/>
      <c r="D155" s="236"/>
      <c r="E155" s="236"/>
      <c r="F155" s="236"/>
      <c r="G155" s="236"/>
      <c r="H155" s="236"/>
      <c r="I155" s="236"/>
      <c r="J155" s="236"/>
      <c r="K155" s="236"/>
      <c r="L155" s="236"/>
      <c r="M155" s="236"/>
      <c r="N155" s="236"/>
      <c r="O155" s="236"/>
      <c r="P155" s="236"/>
      <c r="Q155" s="236"/>
    </row>
    <row r="156" spans="2:17" ht="13.5" hidden="1" customHeight="1" x14ac:dyDescent="0.15">
      <c r="B156" s="236"/>
      <c r="C156" s="236"/>
      <c r="D156" s="236"/>
      <c r="E156" s="236"/>
      <c r="F156" s="236"/>
      <c r="G156" s="236"/>
      <c r="H156" s="236"/>
      <c r="I156" s="236"/>
      <c r="J156" s="236"/>
      <c r="K156" s="236"/>
      <c r="L156" s="236"/>
      <c r="M156" s="236"/>
      <c r="N156" s="236"/>
      <c r="O156" s="236"/>
      <c r="P156" s="236"/>
      <c r="Q156" s="236"/>
    </row>
    <row r="157" spans="2:17" ht="13.5" hidden="1" customHeight="1" x14ac:dyDescent="0.15">
      <c r="B157" s="236"/>
      <c r="C157" s="236"/>
      <c r="D157" s="236"/>
      <c r="E157" s="236"/>
      <c r="F157" s="236"/>
      <c r="G157" s="236"/>
      <c r="H157" s="236"/>
      <c r="I157" s="236"/>
      <c r="J157" s="236"/>
      <c r="K157" s="236"/>
      <c r="L157" s="236"/>
      <c r="M157" s="236"/>
      <c r="N157" s="236"/>
      <c r="O157" s="236"/>
      <c r="P157" s="236"/>
      <c r="Q157" s="236"/>
    </row>
    <row r="158" spans="2:17" ht="13.5" hidden="1" customHeight="1" x14ac:dyDescent="0.15">
      <c r="B158" s="236"/>
      <c r="C158" s="236"/>
      <c r="D158" s="236"/>
      <c r="E158" s="236"/>
      <c r="F158" s="236"/>
      <c r="G158" s="236"/>
      <c r="H158" s="236"/>
      <c r="I158" s="236"/>
      <c r="J158" s="236"/>
      <c r="K158" s="236"/>
      <c r="L158" s="236"/>
      <c r="M158" s="236"/>
      <c r="N158" s="236"/>
      <c r="O158" s="236"/>
      <c r="P158" s="236"/>
      <c r="Q158" s="236"/>
    </row>
    <row r="159" spans="2:17" ht="13.5" hidden="1" customHeight="1" x14ac:dyDescent="0.15">
      <c r="B159" s="236"/>
      <c r="C159" s="236"/>
      <c r="D159" s="236"/>
      <c r="E159" s="236"/>
      <c r="F159" s="236"/>
      <c r="G159" s="236"/>
      <c r="H159" s="236"/>
      <c r="I159" s="236"/>
      <c r="J159" s="236"/>
      <c r="K159" s="236"/>
      <c r="L159" s="236"/>
      <c r="M159" s="236"/>
      <c r="N159" s="236"/>
      <c r="O159" s="236"/>
      <c r="P159" s="236"/>
      <c r="Q159" s="236"/>
    </row>
    <row r="160" spans="2:17" ht="13.5" hidden="1" customHeight="1" x14ac:dyDescent="0.15">
      <c r="B160" s="236"/>
      <c r="C160" s="236"/>
      <c r="D160" s="236"/>
      <c r="E160" s="236"/>
      <c r="F160" s="236"/>
      <c r="G160" s="236"/>
      <c r="H160" s="236"/>
      <c r="I160" s="236"/>
      <c r="J160" s="236"/>
      <c r="K160" s="236"/>
      <c r="L160" s="236"/>
      <c r="M160" s="236"/>
      <c r="N160" s="236"/>
      <c r="O160" s="236"/>
      <c r="P160" s="236"/>
      <c r="Q160" s="23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XggGZ4e4ok168t4bGtE3d1y3hyXlCv1LkKPJbninJ3OPzY+BzP/gh8FYPEtT0+CoHuZelQupko8/57GCJONfUw==" saltValue="5n2LO1WuY2w/lqQPHm6P9Q==" spinCount="100000"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34" customWidth="1"/>
    <col min="2" max="16" width="9" style="234" customWidth="1"/>
    <col min="17" max="17" width="9.125" style="234" customWidth="1"/>
    <col min="18" max="18" width="9.125" style="234" bestFit="1" customWidth="1"/>
    <col min="19" max="34" width="9" style="234" customWidth="1"/>
    <col min="35" max="16384" width="9" style="233" hidden="1"/>
  </cols>
  <sheetData>
    <row r="1" spans="1:34" ht="13.5" customHeight="1" x14ac:dyDescent="0.15">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x14ac:dyDescent="0.15">
      <c r="S2" s="233"/>
      <c r="AH2" s="233"/>
    </row>
    <row r="3" spans="1:34" x14ac:dyDescent="0.15">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x14ac:dyDescent="0.15"/>
    <row r="5" spans="1:34" x14ac:dyDescent="0.15"/>
    <row r="6" spans="1:34" x14ac:dyDescent="0.15"/>
    <row r="7" spans="1:34" x14ac:dyDescent="0.15"/>
    <row r="8" spans="1:34" x14ac:dyDescent="0.15"/>
    <row r="9" spans="1:34" x14ac:dyDescent="0.15">
      <c r="AH9" s="23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33"/>
    </row>
    <row r="18" spans="12:34" x14ac:dyDescent="0.15"/>
    <row r="19" spans="12:34" x14ac:dyDescent="0.15"/>
    <row r="20" spans="12:34" x14ac:dyDescent="0.15">
      <c r="AH20" s="233"/>
    </row>
    <row r="21" spans="12:34" x14ac:dyDescent="0.15">
      <c r="AH21" s="233"/>
    </row>
    <row r="22" spans="12:34" x14ac:dyDescent="0.15"/>
    <row r="23" spans="12:34" x14ac:dyDescent="0.15"/>
    <row r="24" spans="12:34" x14ac:dyDescent="0.15">
      <c r="Q24" s="233"/>
    </row>
    <row r="25" spans="12:34" x14ac:dyDescent="0.15"/>
    <row r="26" spans="12:34" x14ac:dyDescent="0.15"/>
    <row r="27" spans="12:34" x14ac:dyDescent="0.15"/>
    <row r="28" spans="12:34" x14ac:dyDescent="0.15">
      <c r="T28" s="233"/>
      <c r="AH28" s="233"/>
    </row>
    <row r="29" spans="12:34" x14ac:dyDescent="0.15">
      <c r="U29" s="233"/>
    </row>
    <row r="30" spans="12:34" x14ac:dyDescent="0.15"/>
    <row r="31" spans="12:34" x14ac:dyDescent="0.15">
      <c r="Q31" s="233"/>
    </row>
    <row r="32" spans="12:34" x14ac:dyDescent="0.15">
      <c r="L32" s="233"/>
    </row>
    <row r="33" spans="2:34" x14ac:dyDescent="0.15">
      <c r="C33" s="233"/>
      <c r="E33" s="233"/>
      <c r="G33" s="233"/>
      <c r="I33" s="233"/>
      <c r="X33" s="233"/>
    </row>
    <row r="34" spans="2:34" x14ac:dyDescent="0.15">
      <c r="B34" s="233"/>
      <c r="O34" s="233"/>
      <c r="P34" s="233"/>
      <c r="R34" s="233"/>
      <c r="T34" s="233"/>
    </row>
    <row r="35" spans="2:34" x14ac:dyDescent="0.15">
      <c r="D35" s="233"/>
      <c r="U35" s="233"/>
      <c r="W35" s="233"/>
      <c r="AC35" s="233"/>
      <c r="AD35" s="233"/>
      <c r="AE35" s="233"/>
      <c r="AF35" s="233"/>
      <c r="AG35" s="233"/>
      <c r="AH35" s="233"/>
    </row>
    <row r="36" spans="2:34" x14ac:dyDescent="0.15">
      <c r="H36" s="233"/>
      <c r="J36" s="233"/>
      <c r="K36" s="233"/>
      <c r="M36" s="233"/>
      <c r="V36" s="233"/>
      <c r="Y36" s="233"/>
      <c r="Z36" s="233"/>
      <c r="AA36" s="233"/>
      <c r="AB36" s="233"/>
      <c r="AC36" s="233"/>
      <c r="AD36" s="233"/>
      <c r="AE36" s="233"/>
      <c r="AF36" s="233"/>
      <c r="AG36" s="233"/>
      <c r="AH36" s="233"/>
    </row>
    <row r="37" spans="2:34" x14ac:dyDescent="0.15">
      <c r="AH37" s="233"/>
    </row>
    <row r="38" spans="2:34" x14ac:dyDescent="0.15">
      <c r="AG38" s="233"/>
      <c r="AH38" s="233"/>
    </row>
    <row r="39" spans="2:34" x14ac:dyDescent="0.15"/>
    <row r="40" spans="2:34" x14ac:dyDescent="0.15">
      <c r="X40" s="233"/>
    </row>
    <row r="41" spans="2:34" x14ac:dyDescent="0.15">
      <c r="R41" s="233"/>
    </row>
    <row r="42" spans="2:34" x14ac:dyDescent="0.15">
      <c r="W42" s="233"/>
    </row>
    <row r="43" spans="2:34" x14ac:dyDescent="0.15">
      <c r="V43" s="233"/>
      <c r="Y43" s="233"/>
      <c r="Z43" s="233"/>
      <c r="AA43" s="233"/>
      <c r="AB43" s="233"/>
      <c r="AC43" s="233"/>
      <c r="AD43" s="233"/>
      <c r="AE43" s="233"/>
      <c r="AF43" s="233"/>
      <c r="AG43" s="233"/>
      <c r="AH43" s="233"/>
    </row>
    <row r="44" spans="2:34" x14ac:dyDescent="0.15">
      <c r="AH44" s="233"/>
    </row>
    <row r="45" spans="2:34" x14ac:dyDescent="0.15">
      <c r="X45" s="233"/>
    </row>
    <row r="46" spans="2:34" x14ac:dyDescent="0.15"/>
    <row r="47" spans="2:34" x14ac:dyDescent="0.15"/>
    <row r="48" spans="2:34" x14ac:dyDescent="0.15">
      <c r="U48" s="233"/>
      <c r="V48" s="233"/>
      <c r="W48" s="233"/>
      <c r="Y48" s="233"/>
      <c r="Z48" s="233"/>
      <c r="AA48" s="233"/>
      <c r="AB48" s="233"/>
      <c r="AC48" s="233"/>
      <c r="AD48" s="233"/>
      <c r="AE48" s="233"/>
      <c r="AF48" s="233"/>
      <c r="AG48" s="233"/>
      <c r="AH48" s="233"/>
    </row>
    <row r="49" spans="28:34" x14ac:dyDescent="0.15"/>
    <row r="50" spans="28:34" x14ac:dyDescent="0.15">
      <c r="AE50" s="233"/>
      <c r="AF50" s="233"/>
      <c r="AG50" s="233"/>
      <c r="AH50" s="233"/>
    </row>
    <row r="51" spans="28:34" x14ac:dyDescent="0.15">
      <c r="AC51" s="233"/>
      <c r="AD51" s="233"/>
      <c r="AE51" s="233"/>
      <c r="AF51" s="233"/>
      <c r="AG51" s="233"/>
      <c r="AH51" s="233"/>
    </row>
    <row r="52" spans="28:34" x14ac:dyDescent="0.15"/>
    <row r="53" spans="28:34" x14ac:dyDescent="0.15">
      <c r="AF53" s="233"/>
      <c r="AG53" s="233"/>
      <c r="AH53" s="233"/>
    </row>
    <row r="54" spans="28:34" x14ac:dyDescent="0.15">
      <c r="AH54" s="233"/>
    </row>
    <row r="55" spans="28:34" x14ac:dyDescent="0.15"/>
    <row r="56" spans="28:34" x14ac:dyDescent="0.15">
      <c r="AB56" s="233"/>
      <c r="AC56" s="233"/>
      <c r="AD56" s="233"/>
      <c r="AE56" s="233"/>
      <c r="AF56" s="233"/>
      <c r="AG56" s="233"/>
      <c r="AH56" s="233"/>
    </row>
    <row r="57" spans="28:34" x14ac:dyDescent="0.15">
      <c r="AH57" s="233"/>
    </row>
    <row r="58" spans="28:34" x14ac:dyDescent="0.15">
      <c r="AH58" s="233"/>
    </row>
    <row r="59" spans="28:34" x14ac:dyDescent="0.15"/>
    <row r="60" spans="28:34" x14ac:dyDescent="0.15"/>
    <row r="61" spans="28:34" x14ac:dyDescent="0.15"/>
    <row r="62" spans="28:34" x14ac:dyDescent="0.15"/>
    <row r="63" spans="28:34" x14ac:dyDescent="0.15">
      <c r="AH63" s="233"/>
    </row>
    <row r="64" spans="28:34" x14ac:dyDescent="0.15">
      <c r="AG64" s="233"/>
      <c r="AH64" s="233"/>
    </row>
    <row r="65" spans="28:34" x14ac:dyDescent="0.15"/>
    <row r="66" spans="28:34" x14ac:dyDescent="0.15"/>
    <row r="67" spans="28:34" x14ac:dyDescent="0.15"/>
    <row r="68" spans="28:34" x14ac:dyDescent="0.15">
      <c r="AB68" s="233"/>
      <c r="AC68" s="233"/>
      <c r="AD68" s="233"/>
      <c r="AE68" s="233"/>
      <c r="AF68" s="233"/>
      <c r="AG68" s="233"/>
      <c r="AH68" s="233"/>
    </row>
    <row r="69" spans="28:34" x14ac:dyDescent="0.15">
      <c r="AF69" s="233"/>
      <c r="AG69" s="233"/>
      <c r="AH69" s="233"/>
    </row>
    <row r="70" spans="28:34" x14ac:dyDescent="0.15"/>
    <row r="71" spans="28:34" x14ac:dyDescent="0.15"/>
    <row r="72" spans="28:34" x14ac:dyDescent="0.15"/>
    <row r="73" spans="28:34" x14ac:dyDescent="0.15"/>
    <row r="74" spans="28:34" x14ac:dyDescent="0.15"/>
    <row r="75" spans="28:34" x14ac:dyDescent="0.15">
      <c r="AH75" s="233"/>
    </row>
    <row r="76" spans="28:34" x14ac:dyDescent="0.15">
      <c r="AF76" s="233"/>
      <c r="AG76" s="233"/>
      <c r="AH76" s="233"/>
    </row>
    <row r="77" spans="28:34" x14ac:dyDescent="0.15">
      <c r="AG77" s="233"/>
      <c r="AH77" s="233"/>
    </row>
    <row r="78" spans="28:34" x14ac:dyDescent="0.15"/>
    <row r="79" spans="28:34" x14ac:dyDescent="0.15"/>
    <row r="80" spans="28:34" x14ac:dyDescent="0.15"/>
    <row r="81" spans="25:34" x14ac:dyDescent="0.15"/>
    <row r="82" spans="25:34" x14ac:dyDescent="0.15">
      <c r="Y82" s="233"/>
    </row>
    <row r="83" spans="25:34" x14ac:dyDescent="0.15">
      <c r="Y83" s="233"/>
      <c r="Z83" s="233"/>
      <c r="AA83" s="233"/>
      <c r="AB83" s="233"/>
      <c r="AC83" s="233"/>
      <c r="AD83" s="233"/>
      <c r="AE83" s="233"/>
      <c r="AF83" s="233"/>
      <c r="AG83" s="233"/>
      <c r="AH83" s="233"/>
    </row>
    <row r="84" spans="25:34" x14ac:dyDescent="0.15"/>
    <row r="85" spans="25:34" x14ac:dyDescent="0.15"/>
    <row r="86" spans="25:34" x14ac:dyDescent="0.15"/>
    <row r="87" spans="25:34" x14ac:dyDescent="0.15"/>
    <row r="88" spans="25:34" x14ac:dyDescent="0.15">
      <c r="AH88" s="23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33"/>
      <c r="AG94" s="233"/>
      <c r="AH94" s="233"/>
    </row>
    <row r="95" spans="25:34" ht="13.5" customHeight="1" x14ac:dyDescent="0.15">
      <c r="AH95" s="23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33"/>
    </row>
    <row r="102" spans="33:34" ht="13.5" customHeight="1" x14ac:dyDescent="0.15"/>
    <row r="103" spans="33:34" ht="13.5" customHeight="1" x14ac:dyDescent="0.15"/>
    <row r="104" spans="33:34" ht="13.5" customHeight="1" x14ac:dyDescent="0.15">
      <c r="AG104" s="233"/>
      <c r="AH104" s="23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33"/>
    </row>
    <row r="117" spans="34:34" ht="13.5" customHeight="1" x14ac:dyDescent="0.15"/>
    <row r="118" spans="34:34" ht="13.5" customHeight="1" x14ac:dyDescent="0.15"/>
    <row r="119" spans="34:34" ht="13.5" customHeight="1" x14ac:dyDescent="0.15"/>
    <row r="120" spans="34:34" ht="13.5" customHeight="1" x14ac:dyDescent="0.15">
      <c r="AH120" s="233"/>
    </row>
    <row r="121" spans="34:34" ht="13.5" customHeight="1" x14ac:dyDescent="0.15">
      <c r="AH121" s="23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34" customWidth="1"/>
    <col min="2" max="16" width="9" style="234" customWidth="1"/>
    <col min="17" max="17" width="9.125" style="234" customWidth="1"/>
    <col min="18" max="18" width="9.125" style="234" bestFit="1" customWidth="1"/>
    <col min="19" max="34" width="9" style="234" customWidth="1"/>
    <col min="35" max="16384" width="9" style="233" hidden="1"/>
  </cols>
  <sheetData>
    <row r="1" spans="1:34" ht="13.5" customHeight="1" x14ac:dyDescent="0.15">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x14ac:dyDescent="0.15">
      <c r="S2" s="233"/>
      <c r="AH2" s="233"/>
    </row>
    <row r="3" spans="1:34" x14ac:dyDescent="0.15">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x14ac:dyDescent="0.15"/>
    <row r="5" spans="1:34" x14ac:dyDescent="0.15"/>
    <row r="6" spans="1:34" x14ac:dyDescent="0.15"/>
    <row r="7" spans="1:34" x14ac:dyDescent="0.15"/>
    <row r="8" spans="1:34" x14ac:dyDescent="0.15"/>
    <row r="9" spans="1:34" x14ac:dyDescent="0.15">
      <c r="AH9" s="23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33"/>
    </row>
    <row r="18" spans="12:34" x14ac:dyDescent="0.15"/>
    <row r="19" spans="12:34" x14ac:dyDescent="0.15"/>
    <row r="20" spans="12:34" x14ac:dyDescent="0.15">
      <c r="AH20" s="233"/>
    </row>
    <row r="21" spans="12:34" x14ac:dyDescent="0.15">
      <c r="AH21" s="233"/>
    </row>
    <row r="22" spans="12:34" x14ac:dyDescent="0.15"/>
    <row r="23" spans="12:34" x14ac:dyDescent="0.15"/>
    <row r="24" spans="12:34" x14ac:dyDescent="0.15">
      <c r="Q24" s="233"/>
    </row>
    <row r="25" spans="12:34" x14ac:dyDescent="0.15"/>
    <row r="26" spans="12:34" x14ac:dyDescent="0.15"/>
    <row r="27" spans="12:34" x14ac:dyDescent="0.15"/>
    <row r="28" spans="12:34" x14ac:dyDescent="0.15">
      <c r="T28" s="233"/>
      <c r="AH28" s="233"/>
    </row>
    <row r="29" spans="12:34" x14ac:dyDescent="0.15">
      <c r="U29" s="233"/>
    </row>
    <row r="30" spans="12:34" x14ac:dyDescent="0.15"/>
    <row r="31" spans="12:34" x14ac:dyDescent="0.15">
      <c r="Q31" s="233"/>
      <c r="X31" s="233"/>
    </row>
    <row r="32" spans="12:34" x14ac:dyDescent="0.15">
      <c r="L32" s="233"/>
    </row>
    <row r="33" spans="2:34" x14ac:dyDescent="0.15">
      <c r="C33" s="233"/>
      <c r="E33" s="233"/>
      <c r="G33" s="233"/>
      <c r="I33" s="233"/>
    </row>
    <row r="34" spans="2:34" x14ac:dyDescent="0.15">
      <c r="B34" s="233"/>
      <c r="O34" s="233"/>
      <c r="P34" s="233"/>
      <c r="R34" s="233"/>
      <c r="T34" s="233"/>
    </row>
    <row r="35" spans="2:34" x14ac:dyDescent="0.15">
      <c r="D35" s="233"/>
      <c r="U35" s="233"/>
      <c r="W35" s="233"/>
      <c r="AC35" s="233"/>
      <c r="AD35" s="233"/>
      <c r="AE35" s="233"/>
      <c r="AF35" s="233"/>
      <c r="AG35" s="233"/>
      <c r="AH35" s="233"/>
    </row>
    <row r="36" spans="2:34" x14ac:dyDescent="0.15">
      <c r="H36" s="233"/>
      <c r="J36" s="233"/>
      <c r="K36" s="233"/>
      <c r="M36" s="233"/>
      <c r="V36" s="233"/>
      <c r="Y36" s="233"/>
      <c r="Z36" s="233"/>
      <c r="AA36" s="233"/>
      <c r="AB36" s="233"/>
      <c r="AC36" s="233"/>
      <c r="AD36" s="233"/>
      <c r="AE36" s="233"/>
      <c r="AF36" s="233"/>
      <c r="AG36" s="233"/>
      <c r="AH36" s="233"/>
    </row>
    <row r="37" spans="2:34" x14ac:dyDescent="0.15">
      <c r="AH37" s="233"/>
    </row>
    <row r="38" spans="2:34" x14ac:dyDescent="0.15">
      <c r="X38" s="233"/>
      <c r="AG38" s="233"/>
      <c r="AH38" s="233"/>
    </row>
    <row r="39" spans="2:34" x14ac:dyDescent="0.15"/>
    <row r="40" spans="2:34" x14ac:dyDescent="0.15"/>
    <row r="41" spans="2:34" x14ac:dyDescent="0.15">
      <c r="R41" s="233"/>
    </row>
    <row r="42" spans="2:34" x14ac:dyDescent="0.15">
      <c r="W42" s="233"/>
    </row>
    <row r="43" spans="2:34" x14ac:dyDescent="0.15">
      <c r="V43" s="233"/>
      <c r="X43" s="233"/>
      <c r="Y43" s="233"/>
      <c r="Z43" s="233"/>
      <c r="AA43" s="233"/>
      <c r="AB43" s="233"/>
      <c r="AC43" s="233"/>
      <c r="AD43" s="233"/>
      <c r="AE43" s="233"/>
      <c r="AF43" s="233"/>
      <c r="AG43" s="233"/>
      <c r="AH43" s="233"/>
    </row>
    <row r="44" spans="2:34" x14ac:dyDescent="0.15">
      <c r="AH44" s="233"/>
    </row>
    <row r="45" spans="2:34" x14ac:dyDescent="0.15"/>
    <row r="46" spans="2:34" x14ac:dyDescent="0.15"/>
    <row r="47" spans="2:34" x14ac:dyDescent="0.15"/>
    <row r="48" spans="2:34" x14ac:dyDescent="0.15">
      <c r="U48" s="233"/>
      <c r="V48" s="233"/>
      <c r="W48" s="233"/>
      <c r="Y48" s="233"/>
      <c r="Z48" s="233"/>
      <c r="AA48" s="233"/>
      <c r="AB48" s="233"/>
      <c r="AC48" s="233"/>
      <c r="AD48" s="233"/>
      <c r="AE48" s="233"/>
      <c r="AF48" s="233"/>
      <c r="AG48" s="233"/>
      <c r="AH48" s="233"/>
    </row>
    <row r="49" spans="28:34" x14ac:dyDescent="0.15"/>
    <row r="50" spans="28:34" x14ac:dyDescent="0.15">
      <c r="AE50" s="233"/>
      <c r="AF50" s="233"/>
      <c r="AG50" s="233"/>
      <c r="AH50" s="233"/>
    </row>
    <row r="51" spans="28:34" x14ac:dyDescent="0.15">
      <c r="AC51" s="233"/>
      <c r="AD51" s="233"/>
      <c r="AE51" s="233"/>
      <c r="AF51" s="233"/>
      <c r="AG51" s="233"/>
      <c r="AH51" s="233"/>
    </row>
    <row r="52" spans="28:34" x14ac:dyDescent="0.15"/>
    <row r="53" spans="28:34" x14ac:dyDescent="0.15">
      <c r="AF53" s="233"/>
      <c r="AG53" s="233"/>
      <c r="AH53" s="233"/>
    </row>
    <row r="54" spans="28:34" x14ac:dyDescent="0.15">
      <c r="AH54" s="233"/>
    </row>
    <row r="55" spans="28:34" x14ac:dyDescent="0.15"/>
    <row r="56" spans="28:34" x14ac:dyDescent="0.15">
      <c r="AB56" s="233"/>
      <c r="AC56" s="233"/>
      <c r="AD56" s="233"/>
      <c r="AE56" s="233"/>
      <c r="AF56" s="233"/>
      <c r="AG56" s="233"/>
      <c r="AH56" s="233"/>
    </row>
    <row r="57" spans="28:34" x14ac:dyDescent="0.15">
      <c r="AH57" s="233"/>
    </row>
    <row r="58" spans="28:34" x14ac:dyDescent="0.15">
      <c r="AH58" s="233"/>
    </row>
    <row r="59" spans="28:34" x14ac:dyDescent="0.15"/>
    <row r="60" spans="28:34" x14ac:dyDescent="0.15"/>
    <row r="61" spans="28:34" x14ac:dyDescent="0.15"/>
    <row r="62" spans="28:34" x14ac:dyDescent="0.15"/>
    <row r="63" spans="28:34" x14ac:dyDescent="0.15">
      <c r="AH63" s="233"/>
    </row>
    <row r="64" spans="28:34" x14ac:dyDescent="0.15">
      <c r="AG64" s="233"/>
      <c r="AH64" s="233"/>
    </row>
    <row r="65" spans="28:34" x14ac:dyDescent="0.15"/>
    <row r="66" spans="28:34" x14ac:dyDescent="0.15"/>
    <row r="67" spans="28:34" x14ac:dyDescent="0.15"/>
    <row r="68" spans="28:34" x14ac:dyDescent="0.15">
      <c r="AB68" s="233"/>
      <c r="AC68" s="233"/>
      <c r="AD68" s="233"/>
      <c r="AE68" s="233"/>
      <c r="AF68" s="233"/>
      <c r="AG68" s="233"/>
      <c r="AH68" s="233"/>
    </row>
    <row r="69" spans="28:34" x14ac:dyDescent="0.15">
      <c r="AF69" s="233"/>
      <c r="AG69" s="233"/>
      <c r="AH69" s="233"/>
    </row>
    <row r="70" spans="28:34" x14ac:dyDescent="0.15"/>
    <row r="71" spans="28:34" x14ac:dyDescent="0.15"/>
    <row r="72" spans="28:34" x14ac:dyDescent="0.15"/>
    <row r="73" spans="28:34" x14ac:dyDescent="0.15"/>
    <row r="74" spans="28:34" x14ac:dyDescent="0.15"/>
    <row r="75" spans="28:34" x14ac:dyDescent="0.15">
      <c r="AH75" s="233"/>
    </row>
    <row r="76" spans="28:34" x14ac:dyDescent="0.15">
      <c r="AF76" s="233"/>
      <c r="AG76" s="233"/>
      <c r="AH76" s="233"/>
    </row>
    <row r="77" spans="28:34" x14ac:dyDescent="0.15">
      <c r="AG77" s="233"/>
      <c r="AH77" s="233"/>
    </row>
    <row r="78" spans="28:34" x14ac:dyDescent="0.15"/>
    <row r="79" spans="28:34" x14ac:dyDescent="0.15"/>
    <row r="80" spans="28:34" x14ac:dyDescent="0.15"/>
    <row r="81" spans="25:34" x14ac:dyDescent="0.15"/>
    <row r="82" spans="25:34" x14ac:dyDescent="0.15">
      <c r="Y82" s="233"/>
    </row>
    <row r="83" spans="25:34" x14ac:dyDescent="0.15">
      <c r="Y83" s="233"/>
      <c r="Z83" s="233"/>
      <c r="AA83" s="233"/>
      <c r="AB83" s="233"/>
      <c r="AC83" s="233"/>
      <c r="AD83" s="233"/>
      <c r="AE83" s="233"/>
      <c r="AF83" s="233"/>
      <c r="AG83" s="233"/>
      <c r="AH83" s="233"/>
    </row>
    <row r="84" spans="25:34" x14ac:dyDescent="0.15"/>
    <row r="85" spans="25:34" x14ac:dyDescent="0.15"/>
    <row r="86" spans="25:34" x14ac:dyDescent="0.15"/>
    <row r="87" spans="25:34" x14ac:dyDescent="0.15"/>
    <row r="88" spans="25:34" x14ac:dyDescent="0.15">
      <c r="AH88" s="23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33"/>
      <c r="AG94" s="233"/>
      <c r="AH94" s="233"/>
    </row>
    <row r="95" spans="25:34" ht="13.5" customHeight="1" x14ac:dyDescent="0.15">
      <c r="AH95" s="23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33"/>
    </row>
    <row r="102" spans="33:34" ht="13.5" customHeight="1" x14ac:dyDescent="0.15"/>
    <row r="103" spans="33:34" ht="13.5" customHeight="1" x14ac:dyDescent="0.15"/>
    <row r="104" spans="33:34" ht="13.5" customHeight="1" x14ac:dyDescent="0.15">
      <c r="AG104" s="233"/>
      <c r="AH104" s="23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33"/>
    </row>
    <row r="117" spans="34:34" ht="13.5" customHeight="1" x14ac:dyDescent="0.15"/>
    <row r="118" spans="34:34" ht="13.5" customHeight="1" x14ac:dyDescent="0.15"/>
    <row r="119" spans="34:34" ht="13.5" customHeight="1" x14ac:dyDescent="0.15"/>
    <row r="120" spans="34:34" ht="13.5" customHeight="1" x14ac:dyDescent="0.15">
      <c r="AH120" s="233"/>
    </row>
    <row r="121" spans="34:34" ht="13.5" customHeight="1" x14ac:dyDescent="0.15">
      <c r="AH121" s="233"/>
    </row>
    <row r="122" spans="34:34" ht="13.5" customHeight="1" x14ac:dyDescent="0.15"/>
    <row r="123" spans="34:34" ht="13.5" customHeight="1" x14ac:dyDescent="0.15"/>
    <row r="124" spans="34:34" ht="13.5" customHeight="1" x14ac:dyDescent="0.15">
      <c r="AH124" s="233"/>
    </row>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79" customWidth="1"/>
    <col min="2" max="8" width="13.375" style="79" customWidth="1"/>
    <col min="9" max="16384" width="11.125" style="79"/>
  </cols>
  <sheetData>
    <row r="1" spans="1:8" x14ac:dyDescent="0.15">
      <c r="A1" s="73"/>
      <c r="B1" s="74"/>
      <c r="C1" s="75"/>
      <c r="D1" s="76"/>
      <c r="E1" s="77"/>
      <c r="F1" s="77"/>
      <c r="G1" s="77"/>
      <c r="H1" s="78"/>
    </row>
    <row r="2" spans="1:8" x14ac:dyDescent="0.15">
      <c r="A2" s="80"/>
      <c r="B2" s="81"/>
      <c r="C2" s="82"/>
      <c r="D2" s="83" t="s">
        <v>35</v>
      </c>
      <c r="E2" s="84"/>
      <c r="F2" s="85" t="s">
        <v>36</v>
      </c>
      <c r="G2" s="86"/>
      <c r="H2" s="87"/>
    </row>
    <row r="3" spans="1:8" x14ac:dyDescent="0.15">
      <c r="A3" s="83" t="s">
        <v>481</v>
      </c>
      <c r="B3" s="88"/>
      <c r="C3" s="89"/>
      <c r="D3" s="90">
        <v>43319</v>
      </c>
      <c r="E3" s="91"/>
      <c r="F3" s="92">
        <v>68694</v>
      </c>
      <c r="G3" s="93"/>
      <c r="H3" s="94"/>
    </row>
    <row r="4" spans="1:8" x14ac:dyDescent="0.15">
      <c r="A4" s="95"/>
      <c r="B4" s="96"/>
      <c r="C4" s="97"/>
      <c r="D4" s="98">
        <v>16196</v>
      </c>
      <c r="E4" s="99"/>
      <c r="F4" s="100">
        <v>22902</v>
      </c>
      <c r="G4" s="101"/>
      <c r="H4" s="102"/>
    </row>
    <row r="5" spans="1:8" x14ac:dyDescent="0.15">
      <c r="A5" s="83" t="s">
        <v>483</v>
      </c>
      <c r="B5" s="88"/>
      <c r="C5" s="89"/>
      <c r="D5" s="90">
        <v>44490</v>
      </c>
      <c r="E5" s="91"/>
      <c r="F5" s="92">
        <v>64604</v>
      </c>
      <c r="G5" s="93"/>
      <c r="H5" s="94"/>
    </row>
    <row r="6" spans="1:8" x14ac:dyDescent="0.15">
      <c r="A6" s="95"/>
      <c r="B6" s="96"/>
      <c r="C6" s="97"/>
      <c r="D6" s="98">
        <v>13186</v>
      </c>
      <c r="E6" s="99"/>
      <c r="F6" s="100">
        <v>19885</v>
      </c>
      <c r="G6" s="101"/>
      <c r="H6" s="102"/>
    </row>
    <row r="7" spans="1:8" x14ac:dyDescent="0.15">
      <c r="A7" s="83" t="s">
        <v>484</v>
      </c>
      <c r="B7" s="88"/>
      <c r="C7" s="89"/>
      <c r="D7" s="90">
        <v>47432</v>
      </c>
      <c r="E7" s="91"/>
      <c r="F7" s="92">
        <v>75396</v>
      </c>
      <c r="G7" s="93"/>
      <c r="H7" s="94"/>
    </row>
    <row r="8" spans="1:8" x14ac:dyDescent="0.15">
      <c r="A8" s="95"/>
      <c r="B8" s="96"/>
      <c r="C8" s="97"/>
      <c r="D8" s="98">
        <v>14264</v>
      </c>
      <c r="E8" s="99"/>
      <c r="F8" s="100">
        <v>23659</v>
      </c>
      <c r="G8" s="101"/>
      <c r="H8" s="102"/>
    </row>
    <row r="9" spans="1:8" x14ac:dyDescent="0.15">
      <c r="A9" s="83" t="s">
        <v>485</v>
      </c>
      <c r="B9" s="88"/>
      <c r="C9" s="89"/>
      <c r="D9" s="90">
        <v>42930</v>
      </c>
      <c r="E9" s="91"/>
      <c r="F9" s="92">
        <v>79311</v>
      </c>
      <c r="G9" s="93"/>
      <c r="H9" s="94"/>
    </row>
    <row r="10" spans="1:8" x14ac:dyDescent="0.15">
      <c r="A10" s="95"/>
      <c r="B10" s="96"/>
      <c r="C10" s="97"/>
      <c r="D10" s="98">
        <v>15036</v>
      </c>
      <c r="E10" s="99"/>
      <c r="F10" s="100">
        <v>22064</v>
      </c>
      <c r="G10" s="101"/>
      <c r="H10" s="102"/>
    </row>
    <row r="11" spans="1:8" x14ac:dyDescent="0.15">
      <c r="A11" s="83" t="s">
        <v>486</v>
      </c>
      <c r="B11" s="88"/>
      <c r="C11" s="89"/>
      <c r="D11" s="90">
        <v>39194</v>
      </c>
      <c r="E11" s="91"/>
      <c r="F11" s="92">
        <v>36736</v>
      </c>
      <c r="G11" s="93"/>
      <c r="H11" s="94"/>
    </row>
    <row r="12" spans="1:8" x14ac:dyDescent="0.15">
      <c r="A12" s="95"/>
      <c r="B12" s="96"/>
      <c r="C12" s="103"/>
      <c r="D12" s="98">
        <v>15546</v>
      </c>
      <c r="E12" s="99"/>
      <c r="F12" s="100">
        <v>13410</v>
      </c>
      <c r="G12" s="101"/>
      <c r="H12" s="102"/>
    </row>
    <row r="13" spans="1:8" x14ac:dyDescent="0.15">
      <c r="A13" s="83"/>
      <c r="B13" s="88"/>
      <c r="C13" s="104"/>
      <c r="D13" s="105">
        <v>43473</v>
      </c>
      <c r="E13" s="106"/>
      <c r="F13" s="107">
        <v>64948</v>
      </c>
      <c r="G13" s="108"/>
      <c r="H13" s="94"/>
    </row>
    <row r="14" spans="1:8" x14ac:dyDescent="0.15">
      <c r="A14" s="95"/>
      <c r="B14" s="96"/>
      <c r="C14" s="97"/>
      <c r="D14" s="98">
        <v>14846</v>
      </c>
      <c r="E14" s="99"/>
      <c r="F14" s="100">
        <v>20384</v>
      </c>
      <c r="G14" s="101"/>
      <c r="H14" s="102"/>
    </row>
    <row r="17" spans="1:11" x14ac:dyDescent="0.15">
      <c r="A17" s="79" t="s">
        <v>37</v>
      </c>
    </row>
    <row r="18" spans="1:11" x14ac:dyDescent="0.15">
      <c r="A18" s="109"/>
      <c r="B18" s="109" t="str">
        <f>実質収支比率等に係る経年分析!F$46</f>
        <v>H23</v>
      </c>
      <c r="C18" s="109" t="str">
        <f>実質収支比率等に係る経年分析!G$46</f>
        <v>H24</v>
      </c>
      <c r="D18" s="109" t="str">
        <f>実質収支比率等に係る経年分析!H$46</f>
        <v>H25</v>
      </c>
      <c r="E18" s="109" t="str">
        <f>実質収支比率等に係る経年分析!I$46</f>
        <v>H26</v>
      </c>
      <c r="F18" s="109" t="str">
        <f>実質収支比率等に係る経年分析!J$46</f>
        <v>H27</v>
      </c>
    </row>
    <row r="19" spans="1:11" x14ac:dyDescent="0.15">
      <c r="A19" s="109" t="s">
        <v>38</v>
      </c>
      <c r="B19" s="109">
        <f>ROUND(VALUE(SUBSTITUTE(実質収支比率等に係る経年分析!F$48,"▲","-")),2)</f>
        <v>0.56000000000000005</v>
      </c>
      <c r="C19" s="109">
        <f>ROUND(VALUE(SUBSTITUTE(実質収支比率等に係る経年分析!G$48,"▲","-")),2)</f>
        <v>0.36</v>
      </c>
      <c r="D19" s="109">
        <f>ROUND(VALUE(SUBSTITUTE(実質収支比率等に係る経年分析!H$48,"▲","-")),2)</f>
        <v>0.39</v>
      </c>
      <c r="E19" s="109">
        <f>ROUND(VALUE(SUBSTITUTE(実質収支比率等に係る経年分析!I$48,"▲","-")),2)</f>
        <v>0.4</v>
      </c>
      <c r="F19" s="109">
        <f>ROUND(VALUE(SUBSTITUTE(実質収支比率等に係る経年分析!J$48,"▲","-")),2)</f>
        <v>0.37</v>
      </c>
    </row>
    <row r="20" spans="1:11" x14ac:dyDescent="0.15">
      <c r="A20" s="109" t="s">
        <v>39</v>
      </c>
      <c r="B20" s="109">
        <f>ROUND(VALUE(SUBSTITUTE(実質収支比率等に係る経年分析!F$47,"▲","-")),2)</f>
        <v>3.87</v>
      </c>
      <c r="C20" s="109">
        <f>ROUND(VALUE(SUBSTITUTE(実質収支比率等に係る経年分析!G$47,"▲","-")),2)</f>
        <v>3.97</v>
      </c>
      <c r="D20" s="109">
        <f>ROUND(VALUE(SUBSTITUTE(実質収支比率等に係る経年分析!H$47,"▲","-")),2)</f>
        <v>5.07</v>
      </c>
      <c r="E20" s="109">
        <f>ROUND(VALUE(SUBSTITUTE(実質収支比率等に係る経年分析!I$47,"▲","-")),2)</f>
        <v>6.17</v>
      </c>
      <c r="F20" s="109">
        <f>ROUND(VALUE(SUBSTITUTE(実質収支比率等に係る経年分析!J$47,"▲","-")),2)</f>
        <v>5.43</v>
      </c>
    </row>
    <row r="21" spans="1:11" x14ac:dyDescent="0.15">
      <c r="A21" s="109" t="s">
        <v>40</v>
      </c>
      <c r="B21" s="109">
        <f>IF(ISNUMBER(VALUE(SUBSTITUTE(実質収支比率等に係る経年分析!F$49,"▲","-"))),ROUND(VALUE(SUBSTITUTE(実質収支比率等に係る経年分析!F$49,"▲","-")),2),NA())</f>
        <v>1.95</v>
      </c>
      <c r="C21" s="109">
        <f>IF(ISNUMBER(VALUE(SUBSTITUTE(実質収支比率等に係る経年分析!G$49,"▲","-"))),ROUND(VALUE(SUBSTITUTE(実質収支比率等に係る経年分析!G$49,"▲","-")),2),NA())</f>
        <v>-0.04</v>
      </c>
      <c r="D21" s="109">
        <f>IF(ISNUMBER(VALUE(SUBSTITUTE(実質収支比率等に係る経年分析!H$49,"▲","-"))),ROUND(VALUE(SUBSTITUTE(実質収支比率等に係る経年分析!H$49,"▲","-")),2),NA())</f>
        <v>1.17</v>
      </c>
      <c r="E21" s="109">
        <f>IF(ISNUMBER(VALUE(SUBSTITUTE(実質収支比率等に係る経年分析!I$49,"▲","-"))),ROUND(VALUE(SUBSTITUTE(実質収支比率等に係る経年分析!I$49,"▲","-")),2),NA())</f>
        <v>1.1399999999999999</v>
      </c>
      <c r="F21" s="109">
        <f>IF(ISNUMBER(VALUE(SUBSTITUTE(実質収支比率等に係る経年分析!J$49,"▲","-"))),ROUND(VALUE(SUBSTITUTE(実質収支比率等に係る経年分析!J$49,"▲","-")),2),NA())</f>
        <v>-0.56999999999999995</v>
      </c>
    </row>
    <row r="24" spans="1:11" x14ac:dyDescent="0.15">
      <c r="A24" s="79" t="s">
        <v>41</v>
      </c>
    </row>
    <row r="25" spans="1:11" x14ac:dyDescent="0.15">
      <c r="A25" s="110"/>
      <c r="B25" s="110" t="str">
        <f>連結実質赤字比率に係る赤字・黒字の構成分析!F$33</f>
        <v>H23</v>
      </c>
      <c r="C25" s="110"/>
      <c r="D25" s="110" t="str">
        <f>連結実質赤字比率に係る赤字・黒字の構成分析!G$33</f>
        <v>H24</v>
      </c>
      <c r="E25" s="110"/>
      <c r="F25" s="110" t="str">
        <f>連結実質赤字比率に係る赤字・黒字の構成分析!H$33</f>
        <v>H25</v>
      </c>
      <c r="G25" s="110"/>
      <c r="H25" s="110" t="str">
        <f>連結実質赤字比率に係る赤字・黒字の構成分析!I$33</f>
        <v>H26</v>
      </c>
      <c r="I25" s="110"/>
      <c r="J25" s="110" t="str">
        <f>連結実質赤字比率に係る赤字・黒字の構成分析!J$33</f>
        <v>H27</v>
      </c>
      <c r="K25" s="110"/>
    </row>
    <row r="26" spans="1:11" x14ac:dyDescent="0.15">
      <c r="A26" s="110"/>
      <c r="B26" s="110" t="s">
        <v>42</v>
      </c>
      <c r="C26" s="110" t="s">
        <v>43</v>
      </c>
      <c r="D26" s="110" t="s">
        <v>42</v>
      </c>
      <c r="E26" s="110" t="s">
        <v>43</v>
      </c>
      <c r="F26" s="110" t="s">
        <v>42</v>
      </c>
      <c r="G26" s="110" t="s">
        <v>43</v>
      </c>
      <c r="H26" s="110" t="s">
        <v>42</v>
      </c>
      <c r="I26" s="110" t="s">
        <v>43</v>
      </c>
      <c r="J26" s="110" t="s">
        <v>42</v>
      </c>
      <c r="K26" s="110" t="s">
        <v>43</v>
      </c>
    </row>
    <row r="27" spans="1:11" x14ac:dyDescent="0.15">
      <c r="A27" s="110" t="str">
        <f>IF(連結実質赤字比率に係る赤字・黒字の構成分析!C$43="",NA(),連結実質赤字比率に係る赤字・黒字の構成分析!C$43)</f>
        <v>その他会計（黒字）</v>
      </c>
      <c r="B27" s="110" t="e">
        <f>IF(ROUND(VALUE(SUBSTITUTE(連結実質赤字比率に係る赤字・黒字の構成分析!F$43,"▲", "-")), 2) &lt; 0, ABS(ROUND(VALUE(SUBSTITUTE(連結実質赤字比率に係る赤字・黒字の構成分析!F$43,"▲", "-")), 2)), NA())</f>
        <v>#N/A</v>
      </c>
      <c r="C27" s="110">
        <f>IF(ROUND(VALUE(SUBSTITUTE(連結実質赤字比率に係る赤字・黒字の構成分析!F$43,"▲", "-")), 2) &gt;= 0, ABS(ROUND(VALUE(SUBSTITUTE(連結実質赤字比率に係る赤字・黒字の構成分析!F$43,"▲", "-")), 2)), NA())</f>
        <v>0</v>
      </c>
      <c r="D27" s="110" t="e">
        <f>IF(ROUND(VALUE(SUBSTITUTE(連結実質赤字比率に係る赤字・黒字の構成分析!G$43,"▲", "-")), 2) &lt; 0, ABS(ROUND(VALUE(SUBSTITUTE(連結実質赤字比率に係る赤字・黒字の構成分析!G$43,"▲", "-")), 2)), NA())</f>
        <v>#N/A</v>
      </c>
      <c r="E27" s="110">
        <f>IF(ROUND(VALUE(SUBSTITUTE(連結実質赤字比率に係る赤字・黒字の構成分析!G$43,"▲", "-")), 2) &gt;= 0, ABS(ROUND(VALUE(SUBSTITUTE(連結実質赤字比率に係る赤字・黒字の構成分析!G$43,"▲", "-")), 2)), NA())</f>
        <v>0</v>
      </c>
      <c r="F27" s="110" t="e">
        <f>IF(ROUND(VALUE(SUBSTITUTE(連結実質赤字比率に係る赤字・黒字の構成分析!H$43,"▲", "-")), 2) &lt; 0, ABS(ROUND(VALUE(SUBSTITUTE(連結実質赤字比率に係る赤字・黒字の構成分析!H$43,"▲", "-")), 2)), NA())</f>
        <v>#N/A</v>
      </c>
      <c r="G27" s="110">
        <f>IF(ROUND(VALUE(SUBSTITUTE(連結実質赤字比率に係る赤字・黒字の構成分析!H$43,"▲", "-")), 2) &gt;= 0, ABS(ROUND(VALUE(SUBSTITUTE(連結実質赤字比率に係る赤字・黒字の構成分析!H$43,"▲", "-")), 2)), NA())</f>
        <v>0</v>
      </c>
      <c r="H27" s="110" t="e">
        <f>IF(ROUND(VALUE(SUBSTITUTE(連結実質赤字比率に係る赤字・黒字の構成分析!I$43,"▲", "-")), 2) &lt; 0, ABS(ROUND(VALUE(SUBSTITUTE(連結実質赤字比率に係る赤字・黒字の構成分析!I$43,"▲", "-")), 2)), NA())</f>
        <v>#N/A</v>
      </c>
      <c r="I27" s="110">
        <f>IF(ROUND(VALUE(SUBSTITUTE(連結実質赤字比率に係る赤字・黒字の構成分析!I$43,"▲", "-")), 2) &gt;= 0, ABS(ROUND(VALUE(SUBSTITUTE(連結実質赤字比率に係る赤字・黒字の構成分析!I$43,"▲", "-")), 2)), NA())</f>
        <v>0</v>
      </c>
      <c r="J27" s="110" t="e">
        <f>IF(ROUND(VALUE(SUBSTITUTE(連結実質赤字比率に係る赤字・黒字の構成分析!J$43,"▲", "-")), 2) &lt; 0, ABS(ROUND(VALUE(SUBSTITUTE(連結実質赤字比率に係る赤字・黒字の構成分析!J$43,"▲", "-")), 2)), NA())</f>
        <v>#N/A</v>
      </c>
      <c r="K27" s="110">
        <f>IF(ROUND(VALUE(SUBSTITUTE(連結実質赤字比率に係る赤字・黒字の構成分析!J$43,"▲", "-")), 2) &gt;= 0, ABS(ROUND(VALUE(SUBSTITUTE(連結実質赤字比率に係る赤字・黒字の構成分析!J$43,"▲", "-")), 2)), NA())</f>
        <v>0</v>
      </c>
    </row>
    <row r="28" spans="1:11" x14ac:dyDescent="0.15">
      <c r="A28" s="110" t="str">
        <f>IF(連結実質赤字比率に係る赤字・黒字の構成分析!C$42="",NA(),連結実質赤字比率に係る赤字・黒字の構成分析!C$42)</f>
        <v>その他会計（赤字）</v>
      </c>
      <c r="B28" s="110" t="e">
        <f>IF(ROUND(VALUE(SUBSTITUTE(連結実質赤字比率に係る赤字・黒字の構成分析!F$42,"▲", "-")), 2) &lt; 0, ABS(ROUND(VALUE(SUBSTITUTE(連結実質赤字比率に係る赤字・黒字の構成分析!F$42,"▲", "-")), 2)), NA())</f>
        <v>#VALUE!</v>
      </c>
      <c r="C28" s="110" t="e">
        <f>IF(ROUND(VALUE(SUBSTITUTE(連結実質赤字比率に係る赤字・黒字の構成分析!F$42,"▲", "-")), 2) &gt;= 0, ABS(ROUND(VALUE(SUBSTITUTE(連結実質赤字比率に係る赤字・黒字の構成分析!F$42,"▲", "-")), 2)), NA())</f>
        <v>#VALUE!</v>
      </c>
      <c r="D28" s="110" t="e">
        <f>IF(ROUND(VALUE(SUBSTITUTE(連結実質赤字比率に係る赤字・黒字の構成分析!G$42,"▲", "-")), 2) &lt; 0, ABS(ROUND(VALUE(SUBSTITUTE(連結実質赤字比率に係る赤字・黒字の構成分析!G$42,"▲", "-")), 2)), NA())</f>
        <v>#VALUE!</v>
      </c>
      <c r="E28" s="110" t="e">
        <f>IF(ROUND(VALUE(SUBSTITUTE(連結実質赤字比率に係る赤字・黒字の構成分析!G$42,"▲", "-")), 2) &gt;= 0, ABS(ROUND(VALUE(SUBSTITUTE(連結実質赤字比率に係る赤字・黒字の構成分析!G$42,"▲", "-")), 2)), NA())</f>
        <v>#VALUE!</v>
      </c>
      <c r="F28" s="110" t="e">
        <f>IF(ROUND(VALUE(SUBSTITUTE(連結実質赤字比率に係る赤字・黒字の構成分析!H$42,"▲", "-")), 2) &lt; 0, ABS(ROUND(VALUE(SUBSTITUTE(連結実質赤字比率に係る赤字・黒字の構成分析!H$42,"▲", "-")), 2)), NA())</f>
        <v>#VALUE!</v>
      </c>
      <c r="G28" s="110" t="e">
        <f>IF(ROUND(VALUE(SUBSTITUTE(連結実質赤字比率に係る赤字・黒字の構成分析!H$42,"▲", "-")), 2) &gt;= 0, ABS(ROUND(VALUE(SUBSTITUTE(連結実質赤字比率に係る赤字・黒字の構成分析!H$42,"▲", "-")), 2)), NA())</f>
        <v>#VALUE!</v>
      </c>
      <c r="H28" s="110" t="e">
        <f>IF(ROUND(VALUE(SUBSTITUTE(連結実質赤字比率に係る赤字・黒字の構成分析!I$42,"▲", "-")), 2) &lt; 0, ABS(ROUND(VALUE(SUBSTITUTE(連結実質赤字比率に係る赤字・黒字の構成分析!I$42,"▲", "-")), 2)), NA())</f>
        <v>#VALUE!</v>
      </c>
      <c r="I28" s="110" t="e">
        <f>IF(ROUND(VALUE(SUBSTITUTE(連結実質赤字比率に係る赤字・黒字の構成分析!I$42,"▲", "-")), 2) &gt;= 0, ABS(ROUND(VALUE(SUBSTITUTE(連結実質赤字比率に係る赤字・黒字の構成分析!I$42,"▲", "-")), 2)), NA())</f>
        <v>#VALUE!</v>
      </c>
      <c r="J28" s="110" t="e">
        <f>IF(ROUND(VALUE(SUBSTITUTE(連結実質赤字比率に係る赤字・黒字の構成分析!J$42,"▲", "-")), 2) &lt; 0, ABS(ROUND(VALUE(SUBSTITUTE(連結実質赤字比率に係る赤字・黒字の構成分析!J$42,"▲", "-")), 2)), NA())</f>
        <v>#VALUE!</v>
      </c>
      <c r="K28" s="110" t="e">
        <f>IF(ROUND(VALUE(SUBSTITUTE(連結実質赤字比率に係る赤字・黒字の構成分析!J$42,"▲", "-")), 2) &gt;= 0, ABS(ROUND(VALUE(SUBSTITUTE(連結実質赤字比率に係る赤字・黒字の構成分析!J$42,"▲", "-")), 2)), NA())</f>
        <v>#VALUE!</v>
      </c>
    </row>
    <row r="29" spans="1:11" x14ac:dyDescent="0.15">
      <c r="A29" s="110" t="str">
        <f>IF(連結実質赤字比率に係る赤字・黒字の構成分析!C$41="",NA(),連結実質赤字比率に係る赤字・黒字の構成分析!C$41)</f>
        <v>岡山県用品調達特別会計</v>
      </c>
      <c r="B29" s="110" t="e">
        <f>IF(ROUND(VALUE(SUBSTITUTE(連結実質赤字比率に係る赤字・黒字の構成分析!F$41,"▲", "-")), 2) &lt; 0, ABS(ROUND(VALUE(SUBSTITUTE(連結実質赤字比率に係る赤字・黒字の構成分析!F$41,"▲", "-")), 2)), NA())</f>
        <v>#N/A</v>
      </c>
      <c r="C29" s="110">
        <f>IF(ROUND(VALUE(SUBSTITUTE(連結実質赤字比率に係る赤字・黒字の構成分析!F$41,"▲", "-")), 2) &gt;= 0, ABS(ROUND(VALUE(SUBSTITUTE(連結実質赤字比率に係る赤字・黒字の構成分析!F$41,"▲", "-")), 2)), NA())</f>
        <v>0</v>
      </c>
      <c r="D29" s="110" t="e">
        <f>IF(ROUND(VALUE(SUBSTITUTE(連結実質赤字比率に係る赤字・黒字の構成分析!G$41,"▲", "-")), 2) &lt; 0, ABS(ROUND(VALUE(SUBSTITUTE(連結実質赤字比率に係る赤字・黒字の構成分析!G$41,"▲", "-")), 2)), NA())</f>
        <v>#N/A</v>
      </c>
      <c r="E29" s="110">
        <f>IF(ROUND(VALUE(SUBSTITUTE(連結実質赤字比率に係る赤字・黒字の構成分析!G$41,"▲", "-")), 2) &gt;= 0, ABS(ROUND(VALUE(SUBSTITUTE(連結実質赤字比率に係る赤字・黒字の構成分析!G$41,"▲", "-")), 2)), NA())</f>
        <v>0</v>
      </c>
      <c r="F29" s="110" t="e">
        <f>IF(ROUND(VALUE(SUBSTITUTE(連結実質赤字比率に係る赤字・黒字の構成分析!H$41,"▲", "-")), 2) &lt; 0, ABS(ROUND(VALUE(SUBSTITUTE(連結実質赤字比率に係る赤字・黒字の構成分析!H$41,"▲", "-")), 2)), NA())</f>
        <v>#N/A</v>
      </c>
      <c r="G29" s="110">
        <f>IF(ROUND(VALUE(SUBSTITUTE(連結実質赤字比率に係る赤字・黒字の構成分析!H$41,"▲", "-")), 2) &gt;= 0, ABS(ROUND(VALUE(SUBSTITUTE(連結実質赤字比率に係る赤字・黒字の構成分析!H$41,"▲", "-")), 2)), NA())</f>
        <v>0</v>
      </c>
      <c r="H29" s="110" t="e">
        <f>IF(ROUND(VALUE(SUBSTITUTE(連結実質赤字比率に係る赤字・黒字の構成分析!I$41,"▲", "-")), 2) &lt; 0, ABS(ROUND(VALUE(SUBSTITUTE(連結実質赤字比率に係る赤字・黒字の構成分析!I$41,"▲", "-")), 2)), NA())</f>
        <v>#N/A</v>
      </c>
      <c r="I29" s="110">
        <f>IF(ROUND(VALUE(SUBSTITUTE(連結実質赤字比率に係る赤字・黒字の構成分析!I$41,"▲", "-")), 2) &gt;= 0, ABS(ROUND(VALUE(SUBSTITUTE(連結実質赤字比率に係る赤字・黒字の構成分析!I$41,"▲", "-")), 2)), NA())</f>
        <v>0</v>
      </c>
      <c r="J29" s="110" t="e">
        <f>IF(ROUND(VALUE(SUBSTITUTE(連結実質赤字比率に係る赤字・黒字の構成分析!J$41,"▲", "-")), 2) &lt; 0, ABS(ROUND(VALUE(SUBSTITUTE(連結実質赤字比率に係る赤字・黒字の構成分析!J$41,"▲", "-")), 2)), NA())</f>
        <v>#N/A</v>
      </c>
      <c r="K29" s="110">
        <f>IF(ROUND(VALUE(SUBSTITUTE(連結実質赤字比率に係る赤字・黒字の構成分析!J$41,"▲", "-")), 2) &gt;= 0, ABS(ROUND(VALUE(SUBSTITUTE(連結実質赤字比率に係る赤字・黒字の構成分析!J$41,"▲", "-")), 2)), NA())</f>
        <v>0</v>
      </c>
    </row>
    <row r="30" spans="1:11" x14ac:dyDescent="0.15">
      <c r="A30" s="110" t="str">
        <f>IF(連結実質赤字比率に係る赤字・黒字の構成分析!C$40="",NA(),連結実質赤字比率に係る赤字・黒字の構成分析!C$40)</f>
        <v>岡山県後楽園特別会計</v>
      </c>
      <c r="B30" s="110" t="e">
        <f>IF(ROUND(VALUE(SUBSTITUTE(連結実質赤字比率に係る赤字・黒字の構成分析!F$40,"▲", "-")), 2) &lt; 0, ABS(ROUND(VALUE(SUBSTITUTE(連結実質赤字比率に係る赤字・黒字の構成分析!F$40,"▲", "-")), 2)), NA())</f>
        <v>#N/A</v>
      </c>
      <c r="C30" s="110">
        <f>IF(ROUND(VALUE(SUBSTITUTE(連結実質赤字比率に係る赤字・黒字の構成分析!F$40,"▲", "-")), 2) &gt;= 0, ABS(ROUND(VALUE(SUBSTITUTE(連結実質赤字比率に係る赤字・黒字の構成分析!F$40,"▲", "-")), 2)), NA())</f>
        <v>0</v>
      </c>
      <c r="D30" s="110" t="e">
        <f>IF(ROUND(VALUE(SUBSTITUTE(連結実質赤字比率に係る赤字・黒字の構成分析!G$40,"▲", "-")), 2) &lt; 0, ABS(ROUND(VALUE(SUBSTITUTE(連結実質赤字比率に係る赤字・黒字の構成分析!G$40,"▲", "-")), 2)), NA())</f>
        <v>#N/A</v>
      </c>
      <c r="E30" s="110">
        <f>IF(ROUND(VALUE(SUBSTITUTE(連結実質赤字比率に係る赤字・黒字の構成分析!G$40,"▲", "-")), 2) &gt;= 0, ABS(ROUND(VALUE(SUBSTITUTE(連結実質赤字比率に係る赤字・黒字の構成分析!G$40,"▲", "-")), 2)), NA())</f>
        <v>0</v>
      </c>
      <c r="F30" s="110" t="e">
        <f>IF(ROUND(VALUE(SUBSTITUTE(連結実質赤字比率に係る赤字・黒字の構成分析!H$40,"▲", "-")), 2) &lt; 0, ABS(ROUND(VALUE(SUBSTITUTE(連結実質赤字比率に係る赤字・黒字の構成分析!H$40,"▲", "-")), 2)), NA())</f>
        <v>#N/A</v>
      </c>
      <c r="G30" s="110">
        <f>IF(ROUND(VALUE(SUBSTITUTE(連結実質赤字比率に係る赤字・黒字の構成分析!H$40,"▲", "-")), 2) &gt;= 0, ABS(ROUND(VALUE(SUBSTITUTE(連結実質赤字比率に係る赤字・黒字の構成分析!H$40,"▲", "-")), 2)), NA())</f>
        <v>0</v>
      </c>
      <c r="H30" s="110" t="e">
        <f>IF(ROUND(VALUE(SUBSTITUTE(連結実質赤字比率に係る赤字・黒字の構成分析!I$40,"▲", "-")), 2) &lt; 0, ABS(ROUND(VALUE(SUBSTITUTE(連結実質赤字比率に係る赤字・黒字の構成分析!I$40,"▲", "-")), 2)), NA())</f>
        <v>#N/A</v>
      </c>
      <c r="I30" s="110">
        <f>IF(ROUND(VALUE(SUBSTITUTE(連結実質赤字比率に係る赤字・黒字の構成分析!I$40,"▲", "-")), 2) &gt;= 0, ABS(ROUND(VALUE(SUBSTITUTE(連結実質赤字比率に係る赤字・黒字の構成分析!I$40,"▲", "-")), 2)), NA())</f>
        <v>0</v>
      </c>
      <c r="J30" s="110" t="e">
        <f>IF(ROUND(VALUE(SUBSTITUTE(連結実質赤字比率に係る赤字・黒字の構成分析!J$40,"▲", "-")), 2) &lt; 0, ABS(ROUND(VALUE(SUBSTITUTE(連結実質赤字比率に係る赤字・黒字の構成分析!J$40,"▲", "-")), 2)), NA())</f>
        <v>#N/A</v>
      </c>
      <c r="K30" s="110">
        <f>IF(ROUND(VALUE(SUBSTITUTE(連結実質赤字比率に係る赤字・黒字の構成分析!J$40,"▲", "-")), 2) &gt;= 0, ABS(ROUND(VALUE(SUBSTITUTE(連結実質赤字比率に係る赤字・黒字の構成分析!J$40,"▲", "-")), 2)), NA())</f>
        <v>0</v>
      </c>
    </row>
    <row r="31" spans="1:11" x14ac:dyDescent="0.15">
      <c r="A31" s="110" t="str">
        <f>IF(連結実質赤字比率に係る赤字・黒字の構成分析!C$39="",NA(),連結実質赤字比率に係る赤字・黒字の構成分析!C$39)</f>
        <v>岡山県収入証紙等特別会計</v>
      </c>
      <c r="B31" s="110" t="e">
        <f>IF(ROUND(VALUE(SUBSTITUTE(連結実質赤字比率に係る赤字・黒字の構成分析!F$39,"▲", "-")), 2) &lt; 0, ABS(ROUND(VALUE(SUBSTITUTE(連結実質赤字比率に係る赤字・黒字の構成分析!F$39,"▲", "-")), 2)), NA())</f>
        <v>#N/A</v>
      </c>
      <c r="C31" s="110">
        <f>IF(ROUND(VALUE(SUBSTITUTE(連結実質赤字比率に係る赤字・黒字の構成分析!F$39,"▲", "-")), 2) &gt;= 0, ABS(ROUND(VALUE(SUBSTITUTE(連結実質赤字比率に係る赤字・黒字の構成分析!F$39,"▲", "-")), 2)), NA())</f>
        <v>0.03</v>
      </c>
      <c r="D31" s="110" t="e">
        <f>IF(ROUND(VALUE(SUBSTITUTE(連結実質赤字比率に係る赤字・黒字の構成分析!G$39,"▲", "-")), 2) &lt; 0, ABS(ROUND(VALUE(SUBSTITUTE(連結実質赤字比率に係る赤字・黒字の構成分析!G$39,"▲", "-")), 2)), NA())</f>
        <v>#N/A</v>
      </c>
      <c r="E31" s="110">
        <f>IF(ROUND(VALUE(SUBSTITUTE(連結実質赤字比率に係る赤字・黒字の構成分析!G$39,"▲", "-")), 2) &gt;= 0, ABS(ROUND(VALUE(SUBSTITUTE(連結実質赤字比率に係る赤字・黒字の構成分析!G$39,"▲", "-")), 2)), NA())</f>
        <v>0.03</v>
      </c>
      <c r="F31" s="110" t="e">
        <f>IF(ROUND(VALUE(SUBSTITUTE(連結実質赤字比率に係る赤字・黒字の構成分析!H$39,"▲", "-")), 2) &lt; 0, ABS(ROUND(VALUE(SUBSTITUTE(連結実質赤字比率に係る赤字・黒字の構成分析!H$39,"▲", "-")), 2)), NA())</f>
        <v>#N/A</v>
      </c>
      <c r="G31" s="110">
        <f>IF(ROUND(VALUE(SUBSTITUTE(連結実質赤字比率に係る赤字・黒字の構成分析!H$39,"▲", "-")), 2) &gt;= 0, ABS(ROUND(VALUE(SUBSTITUTE(連結実質赤字比率に係る赤字・黒字の構成分析!H$39,"▲", "-")), 2)), NA())</f>
        <v>0.03</v>
      </c>
      <c r="H31" s="110" t="e">
        <f>IF(ROUND(VALUE(SUBSTITUTE(連結実質赤字比率に係る赤字・黒字の構成分析!I$39,"▲", "-")), 2) &lt; 0, ABS(ROUND(VALUE(SUBSTITUTE(連結実質赤字比率に係る赤字・黒字の構成分析!I$39,"▲", "-")), 2)), NA())</f>
        <v>#N/A</v>
      </c>
      <c r="I31" s="110">
        <f>IF(ROUND(VALUE(SUBSTITUTE(連結実質赤字比率に係る赤字・黒字の構成分析!I$39,"▲", "-")), 2) &gt;= 0, ABS(ROUND(VALUE(SUBSTITUTE(連結実質赤字比率に係る赤字・黒字の構成分析!I$39,"▲", "-")), 2)), NA())</f>
        <v>0.05</v>
      </c>
      <c r="J31" s="110" t="e">
        <f>IF(ROUND(VALUE(SUBSTITUTE(連結実質赤字比率に係る赤字・黒字の構成分析!J$39,"▲", "-")), 2) &lt; 0, ABS(ROUND(VALUE(SUBSTITUTE(連結実質赤字比率に係る赤字・黒字の構成分析!J$39,"▲", "-")), 2)), NA())</f>
        <v>#N/A</v>
      </c>
      <c r="K31" s="110">
        <f>IF(ROUND(VALUE(SUBSTITUTE(連結実質赤字比率に係る赤字・黒字の構成分析!J$39,"▲", "-")), 2) &gt;= 0, ABS(ROUND(VALUE(SUBSTITUTE(連結実質赤字比率に係る赤字・黒字の構成分析!J$39,"▲", "-")), 2)), NA())</f>
        <v>0.04</v>
      </c>
    </row>
    <row r="32" spans="1:11" x14ac:dyDescent="0.15">
      <c r="A32" s="110" t="str">
        <f>IF(連結実質赤字比率に係る赤字・黒字の構成分析!C$38="",NA(),連結実質赤字比率に係る赤字・黒字の構成分析!C$38)</f>
        <v>岡山県公共用地等取得事業特別会計</v>
      </c>
      <c r="B32" s="110" t="e">
        <f>IF(ROUND(VALUE(SUBSTITUTE(連結実質赤字比率に係る赤字・黒字の構成分析!F$38,"▲", "-")), 2) &lt; 0, ABS(ROUND(VALUE(SUBSTITUTE(連結実質赤字比率に係る赤字・黒字の構成分析!F$38,"▲", "-")), 2)), NA())</f>
        <v>#N/A</v>
      </c>
      <c r="C32" s="110">
        <f>IF(ROUND(VALUE(SUBSTITUTE(連結実質赤字比率に係る赤字・黒字の構成分析!F$38,"▲", "-")), 2) &gt;= 0, ABS(ROUND(VALUE(SUBSTITUTE(連結実質赤字比率に係る赤字・黒字の構成分析!F$38,"▲", "-")), 2)), NA())</f>
        <v>0.16</v>
      </c>
      <c r="D32" s="110" t="e">
        <f>IF(ROUND(VALUE(SUBSTITUTE(連結実質赤字比率に係る赤字・黒字の構成分析!G$38,"▲", "-")), 2) &lt; 0, ABS(ROUND(VALUE(SUBSTITUTE(連結実質赤字比率に係る赤字・黒字の構成分析!G$38,"▲", "-")), 2)), NA())</f>
        <v>#N/A</v>
      </c>
      <c r="E32" s="110">
        <f>IF(ROUND(VALUE(SUBSTITUTE(連結実質赤字比率に係る赤字・黒字の構成分析!G$38,"▲", "-")), 2) &gt;= 0, ABS(ROUND(VALUE(SUBSTITUTE(連結実質赤字比率に係る赤字・黒字の構成分析!G$38,"▲", "-")), 2)), NA())</f>
        <v>0.19</v>
      </c>
      <c r="F32" s="110" t="e">
        <f>IF(ROUND(VALUE(SUBSTITUTE(連結実質赤字比率に係る赤字・黒字の構成分析!H$38,"▲", "-")), 2) &lt; 0, ABS(ROUND(VALUE(SUBSTITUTE(連結実質赤字比率に係る赤字・黒字の構成分析!H$38,"▲", "-")), 2)), NA())</f>
        <v>#N/A</v>
      </c>
      <c r="G32" s="110">
        <f>IF(ROUND(VALUE(SUBSTITUTE(連結実質赤字比率に係る赤字・黒字の構成分析!H$38,"▲", "-")), 2) &gt;= 0, ABS(ROUND(VALUE(SUBSTITUTE(連結実質赤字比率に係る赤字・黒字の構成分析!H$38,"▲", "-")), 2)), NA())</f>
        <v>0.11</v>
      </c>
      <c r="H32" s="110" t="e">
        <f>IF(ROUND(VALUE(SUBSTITUTE(連結実質赤字比率に係る赤字・黒字の構成分析!I$38,"▲", "-")), 2) &lt; 0, ABS(ROUND(VALUE(SUBSTITUTE(連結実質赤字比率に係る赤字・黒字の構成分析!I$38,"▲", "-")), 2)), NA())</f>
        <v>#N/A</v>
      </c>
      <c r="I32" s="110">
        <f>IF(ROUND(VALUE(SUBSTITUTE(連結実質赤字比率に係る赤字・黒字の構成分析!I$38,"▲", "-")), 2) &gt;= 0, ABS(ROUND(VALUE(SUBSTITUTE(連結実質赤字比率に係る赤字・黒字の構成分析!I$38,"▲", "-")), 2)), NA())</f>
        <v>0.15</v>
      </c>
      <c r="J32" s="110" t="e">
        <f>IF(ROUND(VALUE(SUBSTITUTE(連結実質赤字比率に係る赤字・黒字の構成分析!J$38,"▲", "-")), 2) &lt; 0, ABS(ROUND(VALUE(SUBSTITUTE(連結実質赤字比率に係る赤字・黒字の構成分析!J$38,"▲", "-")), 2)), NA())</f>
        <v>#N/A</v>
      </c>
      <c r="K32" s="110">
        <f>IF(ROUND(VALUE(SUBSTITUTE(連結実質赤字比率に係る赤字・黒字の構成分析!J$38,"▲", "-")), 2) &gt;= 0, ABS(ROUND(VALUE(SUBSTITUTE(連結実質赤字比率に係る赤字・黒字の構成分析!J$38,"▲", "-")), 2)), NA())</f>
        <v>0.15</v>
      </c>
    </row>
    <row r="33" spans="1:16" x14ac:dyDescent="0.15">
      <c r="A33" s="110" t="str">
        <f>IF(連結実質赤字比率に係る赤字・黒字の構成分析!C$37="",NA(),連結実質赤字比率に係る赤字・黒字の構成分析!C$37)</f>
        <v>一般会計</v>
      </c>
      <c r="B33" s="110" t="e">
        <f>IF(ROUND(VALUE(SUBSTITUTE(連結実質赤字比率に係る赤字・黒字の構成分析!F$37,"▲", "-")), 2) &lt; 0, ABS(ROUND(VALUE(SUBSTITUTE(連結実質赤字比率に係る赤字・黒字の構成分析!F$37,"▲", "-")), 2)), NA())</f>
        <v>#N/A</v>
      </c>
      <c r="C33" s="110">
        <f>IF(ROUND(VALUE(SUBSTITUTE(連結実質赤字比率に係る赤字・黒字の構成分析!F$37,"▲", "-")), 2) &gt;= 0, ABS(ROUND(VALUE(SUBSTITUTE(連結実質赤字比率に係る赤字・黒字の構成分析!F$37,"▲", "-")), 2)), NA())</f>
        <v>0.34</v>
      </c>
      <c r="D33" s="110" t="e">
        <f>IF(ROUND(VALUE(SUBSTITUTE(連結実質赤字比率に係る赤字・黒字の構成分析!G$37,"▲", "-")), 2) &lt; 0, ABS(ROUND(VALUE(SUBSTITUTE(連結実質赤字比率に係る赤字・黒字の構成分析!G$37,"▲", "-")), 2)), NA())</f>
        <v>#N/A</v>
      </c>
      <c r="E33" s="110">
        <f>IF(ROUND(VALUE(SUBSTITUTE(連結実質赤字比率に係る赤字・黒字の構成分析!G$37,"▲", "-")), 2) &gt;= 0, ABS(ROUND(VALUE(SUBSTITUTE(連結実質赤字比率に係る赤字・黒字の構成分析!G$37,"▲", "-")), 2)), NA())</f>
        <v>0.11</v>
      </c>
      <c r="F33" s="110" t="e">
        <f>IF(ROUND(VALUE(SUBSTITUTE(連結実質赤字比率に係る赤字・黒字の構成分析!H$37,"▲", "-")), 2) &lt; 0, ABS(ROUND(VALUE(SUBSTITUTE(連結実質赤字比率に係る赤字・黒字の構成分析!H$37,"▲", "-")), 2)), NA())</f>
        <v>#N/A</v>
      </c>
      <c r="G33" s="110">
        <f>IF(ROUND(VALUE(SUBSTITUTE(連結実質赤字比率に係る赤字・黒字の構成分析!H$37,"▲", "-")), 2) &gt;= 0, ABS(ROUND(VALUE(SUBSTITUTE(連結実質赤字比率に係る赤字・黒字の構成分析!H$37,"▲", "-")), 2)), NA())</f>
        <v>0.22</v>
      </c>
      <c r="H33" s="110" t="e">
        <f>IF(ROUND(VALUE(SUBSTITUTE(連結実質赤字比率に係る赤字・黒字の構成分析!I$37,"▲", "-")), 2) &lt; 0, ABS(ROUND(VALUE(SUBSTITUTE(連結実質赤字比率に係る赤字・黒字の構成分析!I$37,"▲", "-")), 2)), NA())</f>
        <v>#N/A</v>
      </c>
      <c r="I33" s="110">
        <f>IF(ROUND(VALUE(SUBSTITUTE(連結実質赤字比率に係る赤字・黒字の構成分析!I$37,"▲", "-")), 2) &gt;= 0, ABS(ROUND(VALUE(SUBSTITUTE(連結実質赤字比率に係る赤字・黒字の構成分析!I$37,"▲", "-")), 2)), NA())</f>
        <v>0.17</v>
      </c>
      <c r="J33" s="110" t="e">
        <f>IF(ROUND(VALUE(SUBSTITUTE(連結実質赤字比率に係る赤字・黒字の構成分析!J$37,"▲", "-")), 2) &lt; 0, ABS(ROUND(VALUE(SUBSTITUTE(連結実質赤字比率に係る赤字・黒字の構成分析!J$37,"▲", "-")), 2)), NA())</f>
        <v>#N/A</v>
      </c>
      <c r="K33" s="110">
        <f>IF(ROUND(VALUE(SUBSTITUTE(連結実質赤字比率に係る赤字・黒字の構成分析!J$37,"▲", "-")), 2) &gt;= 0, ABS(ROUND(VALUE(SUBSTITUTE(連結実質赤字比率に係る赤字・黒字の構成分析!J$37,"▲", "-")), 2)), NA())</f>
        <v>0.16</v>
      </c>
    </row>
    <row r="34" spans="1:16" x14ac:dyDescent="0.15">
      <c r="A34" s="110" t="str">
        <f>IF(連結実質赤字比率に係る赤字・黒字の構成分析!C$36="",NA(),連結実質赤字比率に係る赤字・黒字の構成分析!C$36)</f>
        <v>岡山県営電気事業会計</v>
      </c>
      <c r="B34" s="110" t="e">
        <f>IF(ROUND(VALUE(SUBSTITUTE(連結実質赤字比率に係る赤字・黒字の構成分析!F$36,"▲", "-")), 2) &lt; 0, ABS(ROUND(VALUE(SUBSTITUTE(連結実質赤字比率に係る赤字・黒字の構成分析!F$36,"▲", "-")), 2)), NA())</f>
        <v>#N/A</v>
      </c>
      <c r="C34" s="110">
        <f>IF(ROUND(VALUE(SUBSTITUTE(連結実質赤字比率に係る赤字・黒字の構成分析!F$36,"▲", "-")), 2) &gt;= 0, ABS(ROUND(VALUE(SUBSTITUTE(連結実質赤字比率に係る赤字・黒字の構成分析!F$36,"▲", "-")), 2)), NA())</f>
        <v>0.95</v>
      </c>
      <c r="D34" s="110" t="e">
        <f>IF(ROUND(VALUE(SUBSTITUTE(連結実質赤字比率に係る赤字・黒字の構成分析!G$36,"▲", "-")), 2) &lt; 0, ABS(ROUND(VALUE(SUBSTITUTE(連結実質赤字比率に係る赤字・黒字の構成分析!G$36,"▲", "-")), 2)), NA())</f>
        <v>#N/A</v>
      </c>
      <c r="E34" s="110">
        <f>IF(ROUND(VALUE(SUBSTITUTE(連結実質赤字比率に係る赤字・黒字の構成分析!G$36,"▲", "-")), 2) &gt;= 0, ABS(ROUND(VALUE(SUBSTITUTE(連結実質赤字比率に係る赤字・黒字の構成分析!G$36,"▲", "-")), 2)), NA())</f>
        <v>1.28</v>
      </c>
      <c r="F34" s="110" t="e">
        <f>IF(ROUND(VALUE(SUBSTITUTE(連結実質赤字比率に係る赤字・黒字の構成分析!H$36,"▲", "-")), 2) &lt; 0, ABS(ROUND(VALUE(SUBSTITUTE(連結実質赤字比率に係る赤字・黒字の構成分析!H$36,"▲", "-")), 2)), NA())</f>
        <v>#N/A</v>
      </c>
      <c r="G34" s="110">
        <f>IF(ROUND(VALUE(SUBSTITUTE(連結実質赤字比率に係る赤字・黒字の構成分析!H$36,"▲", "-")), 2) &gt;= 0, ABS(ROUND(VALUE(SUBSTITUTE(連結実質赤字比率に係る赤字・黒字の構成分析!H$36,"▲", "-")), 2)), NA())</f>
        <v>1.0900000000000001</v>
      </c>
      <c r="H34" s="110" t="e">
        <f>IF(ROUND(VALUE(SUBSTITUTE(連結実質赤字比率に係る赤字・黒字の構成分析!I$36,"▲", "-")), 2) &lt; 0, ABS(ROUND(VALUE(SUBSTITUTE(連結実質赤字比率に係る赤字・黒字の構成分析!I$36,"▲", "-")), 2)), NA())</f>
        <v>#N/A</v>
      </c>
      <c r="I34" s="110">
        <f>IF(ROUND(VALUE(SUBSTITUTE(連結実質赤字比率に係る赤字・黒字の構成分析!I$36,"▲", "-")), 2) &gt;= 0, ABS(ROUND(VALUE(SUBSTITUTE(連結実質赤字比率に係る赤字・黒字の構成分析!I$36,"▲", "-")), 2)), NA())</f>
        <v>1.06</v>
      </c>
      <c r="J34" s="110" t="e">
        <f>IF(ROUND(VALUE(SUBSTITUTE(連結実質赤字比率に係る赤字・黒字の構成分析!J$36,"▲", "-")), 2) &lt; 0, ABS(ROUND(VALUE(SUBSTITUTE(連結実質赤字比率に係る赤字・黒字の構成分析!J$36,"▲", "-")), 2)), NA())</f>
        <v>#N/A</v>
      </c>
      <c r="K34" s="110">
        <f>IF(ROUND(VALUE(SUBSTITUTE(連結実質赤字比率に係る赤字・黒字の構成分析!J$36,"▲", "-")), 2) &gt;= 0, ABS(ROUND(VALUE(SUBSTITUTE(連結実質赤字比率に係る赤字・黒字の構成分析!J$36,"▲", "-")), 2)), NA())</f>
        <v>1</v>
      </c>
    </row>
    <row r="35" spans="1:16" x14ac:dyDescent="0.15">
      <c r="A35" s="110" t="str">
        <f>IF(連結実質赤字比率に係る赤字・黒字の構成分析!C$35="",NA(),連結実質赤字比率に係る赤字・黒字の構成分析!C$35)</f>
        <v>岡山県流域下水道事業特別会計</v>
      </c>
      <c r="B35" s="110" t="e">
        <f>IF(ROUND(VALUE(SUBSTITUTE(連結実質赤字比率に係る赤字・黒字の構成分析!F$35,"▲", "-")), 2) &lt; 0, ABS(ROUND(VALUE(SUBSTITUTE(連結実質赤字比率に係る赤字・黒字の構成分析!F$35,"▲", "-")), 2)), NA())</f>
        <v>#N/A</v>
      </c>
      <c r="C35" s="110">
        <f>IF(ROUND(VALUE(SUBSTITUTE(連結実質赤字比率に係る赤字・黒字の構成分析!F$35,"▲", "-")), 2) &gt;= 0, ABS(ROUND(VALUE(SUBSTITUTE(連結実質赤字比率に係る赤字・黒字の構成分析!F$35,"▲", "-")), 2)), NA())</f>
        <v>1</v>
      </c>
      <c r="D35" s="110" t="e">
        <f>IF(ROUND(VALUE(SUBSTITUTE(連結実質赤字比率に係る赤字・黒字の構成分析!G$35,"▲", "-")), 2) &lt; 0, ABS(ROUND(VALUE(SUBSTITUTE(連結実質赤字比率に係る赤字・黒字の構成分析!G$35,"▲", "-")), 2)), NA())</f>
        <v>#N/A</v>
      </c>
      <c r="E35" s="110">
        <f>IF(ROUND(VALUE(SUBSTITUTE(連結実質赤字比率に係る赤字・黒字の構成分析!G$35,"▲", "-")), 2) &gt;= 0, ABS(ROUND(VALUE(SUBSTITUTE(連結実質赤字比率に係る赤字・黒字の構成分析!G$35,"▲", "-")), 2)), NA())</f>
        <v>1.22</v>
      </c>
      <c r="F35" s="110" t="e">
        <f>IF(ROUND(VALUE(SUBSTITUTE(連結実質赤字比率に係る赤字・黒字の構成分析!H$35,"▲", "-")), 2) &lt; 0, ABS(ROUND(VALUE(SUBSTITUTE(連結実質赤字比率に係る赤字・黒字の構成分析!H$35,"▲", "-")), 2)), NA())</f>
        <v>#N/A</v>
      </c>
      <c r="G35" s="110">
        <f>IF(ROUND(VALUE(SUBSTITUTE(連結実質赤字比率に係る赤字・黒字の構成分析!H$35,"▲", "-")), 2) &gt;= 0, ABS(ROUND(VALUE(SUBSTITUTE(連結実質赤字比率に係る赤字・黒字の構成分析!H$35,"▲", "-")), 2)), NA())</f>
        <v>1.1499999999999999</v>
      </c>
      <c r="H35" s="110" t="e">
        <f>IF(ROUND(VALUE(SUBSTITUTE(連結実質赤字比率に係る赤字・黒字の構成分析!I$35,"▲", "-")), 2) &lt; 0, ABS(ROUND(VALUE(SUBSTITUTE(連結実質赤字比率に係る赤字・黒字の構成分析!I$35,"▲", "-")), 2)), NA())</f>
        <v>#N/A</v>
      </c>
      <c r="I35" s="110">
        <f>IF(ROUND(VALUE(SUBSTITUTE(連結実質赤字比率に係る赤字・黒字の構成分析!I$35,"▲", "-")), 2) &gt;= 0, ABS(ROUND(VALUE(SUBSTITUTE(連結実質赤字比率に係る赤字・黒字の構成分析!I$35,"▲", "-")), 2)), NA())</f>
        <v>1.1499999999999999</v>
      </c>
      <c r="J35" s="110" t="e">
        <f>IF(ROUND(VALUE(SUBSTITUTE(連結実質赤字比率に係る赤字・黒字の構成分析!J$35,"▲", "-")), 2) &lt; 0, ABS(ROUND(VALUE(SUBSTITUTE(連結実質赤字比率に係る赤字・黒字の構成分析!J$35,"▲", "-")), 2)), NA())</f>
        <v>#N/A</v>
      </c>
      <c r="K35" s="110">
        <f>IF(ROUND(VALUE(SUBSTITUTE(連結実質赤字比率に係る赤字・黒字の構成分析!J$35,"▲", "-")), 2) &gt;= 0, ABS(ROUND(VALUE(SUBSTITUTE(連結実質赤字比率に係る赤字・黒字の構成分析!J$35,"▲", "-")), 2)), NA())</f>
        <v>1.1599999999999999</v>
      </c>
    </row>
    <row r="36" spans="1:16" x14ac:dyDescent="0.15">
      <c r="A36" s="110" t="str">
        <f>IF(連結実質赤字比率に係る赤字・黒字の構成分析!C$34="",NA(),連結実質赤字比率に係る赤字・黒字の構成分析!C$34)</f>
        <v>岡山県営工業用水道事業会計</v>
      </c>
      <c r="B36" s="110" t="e">
        <f>IF(ROUND(VALUE(SUBSTITUTE(連結実質赤字比率に係る赤字・黒字の構成分析!F$34,"▲", "-")), 2) &lt; 0, ABS(ROUND(VALUE(SUBSTITUTE(連結実質赤字比率に係る赤字・黒字の構成分析!F$34,"▲", "-")), 2)), NA())</f>
        <v>#N/A</v>
      </c>
      <c r="C36" s="110">
        <f>IF(ROUND(VALUE(SUBSTITUTE(連結実質赤字比率に係る赤字・黒字の構成分析!F$34,"▲", "-")), 2) &gt;= 0, ABS(ROUND(VALUE(SUBSTITUTE(連結実質赤字比率に係る赤字・黒字の構成分析!F$34,"▲", "-")), 2)), NA())</f>
        <v>1.48</v>
      </c>
      <c r="D36" s="110" t="e">
        <f>IF(ROUND(VALUE(SUBSTITUTE(連結実質赤字比率に係る赤字・黒字の構成分析!G$34,"▲", "-")), 2) &lt; 0, ABS(ROUND(VALUE(SUBSTITUTE(連結実質赤字比率に係る赤字・黒字の構成分析!G$34,"▲", "-")), 2)), NA())</f>
        <v>#N/A</v>
      </c>
      <c r="E36" s="110">
        <f>IF(ROUND(VALUE(SUBSTITUTE(連結実質赤字比率に係る赤字・黒字の構成分析!G$34,"▲", "-")), 2) &gt;= 0, ABS(ROUND(VALUE(SUBSTITUTE(連結実質赤字比率に係る赤字・黒字の構成分析!G$34,"▲", "-")), 2)), NA())</f>
        <v>2.0299999999999998</v>
      </c>
      <c r="F36" s="110" t="e">
        <f>IF(ROUND(VALUE(SUBSTITUTE(連結実質赤字比率に係る赤字・黒字の構成分析!H$34,"▲", "-")), 2) &lt; 0, ABS(ROUND(VALUE(SUBSTITUTE(連結実質赤字比率に係る赤字・黒字の構成分析!H$34,"▲", "-")), 2)), NA())</f>
        <v>#N/A</v>
      </c>
      <c r="G36" s="110">
        <f>IF(ROUND(VALUE(SUBSTITUTE(連結実質赤字比率に係る赤字・黒字の構成分析!H$34,"▲", "-")), 2) &gt;= 0, ABS(ROUND(VALUE(SUBSTITUTE(連結実質赤字比率に係る赤字・黒字の構成分析!H$34,"▲", "-")), 2)), NA())</f>
        <v>2.04</v>
      </c>
      <c r="H36" s="110" t="e">
        <f>IF(ROUND(VALUE(SUBSTITUTE(連結実質赤字比率に係る赤字・黒字の構成分析!I$34,"▲", "-")), 2) &lt; 0, ABS(ROUND(VALUE(SUBSTITUTE(連結実質赤字比率に係る赤字・黒字の構成分析!I$34,"▲", "-")), 2)), NA())</f>
        <v>#N/A</v>
      </c>
      <c r="I36" s="110">
        <f>IF(ROUND(VALUE(SUBSTITUTE(連結実質赤字比率に係る赤字・黒字の構成分析!I$34,"▲", "-")), 2) &gt;= 0, ABS(ROUND(VALUE(SUBSTITUTE(連結実質赤字比率に係る赤字・黒字の構成分析!I$34,"▲", "-")), 2)), NA())</f>
        <v>1.89</v>
      </c>
      <c r="J36" s="110" t="e">
        <f>IF(ROUND(VALUE(SUBSTITUTE(連結実質赤字比率に係る赤字・黒字の構成分析!J$34,"▲", "-")), 2) &lt; 0, ABS(ROUND(VALUE(SUBSTITUTE(連結実質赤字比率に係る赤字・黒字の構成分析!J$34,"▲", "-")), 2)), NA())</f>
        <v>#N/A</v>
      </c>
      <c r="K36" s="110">
        <f>IF(ROUND(VALUE(SUBSTITUTE(連結実質赤字比率に係る赤字・黒字の構成分析!J$34,"▲", "-")), 2) &gt;= 0, ABS(ROUND(VALUE(SUBSTITUTE(連結実質赤字比率に係る赤字・黒字の構成分析!J$34,"▲", "-")), 2)), NA())</f>
        <v>1.93</v>
      </c>
    </row>
    <row r="39" spans="1:16" x14ac:dyDescent="0.15">
      <c r="A39" s="79" t="s">
        <v>44</v>
      </c>
    </row>
    <row r="40" spans="1:16" x14ac:dyDescent="0.15">
      <c r="A40" s="111"/>
      <c r="B40" s="111" t="str">
        <f>'実質公債費比率（分子）の構造'!K$44</f>
        <v>H23</v>
      </c>
      <c r="C40" s="111"/>
      <c r="D40" s="111"/>
      <c r="E40" s="111" t="str">
        <f>'実質公債費比率（分子）の構造'!L$44</f>
        <v>H24</v>
      </c>
      <c r="F40" s="111"/>
      <c r="G40" s="111"/>
      <c r="H40" s="111" t="str">
        <f>'実質公債費比率（分子）の構造'!M$44</f>
        <v>H25</v>
      </c>
      <c r="I40" s="111"/>
      <c r="J40" s="111"/>
      <c r="K40" s="111" t="str">
        <f>'実質公債費比率（分子）の構造'!N$44</f>
        <v>H26</v>
      </c>
      <c r="L40" s="111"/>
      <c r="M40" s="111"/>
      <c r="N40" s="111" t="str">
        <f>'実質公債費比率（分子）の構造'!O$44</f>
        <v>H27</v>
      </c>
      <c r="O40" s="111"/>
      <c r="P40" s="111"/>
    </row>
    <row r="41" spans="1:16" x14ac:dyDescent="0.15">
      <c r="A41" s="111"/>
      <c r="B41" s="111" t="s">
        <v>45</v>
      </c>
      <c r="C41" s="111"/>
      <c r="D41" s="111" t="s">
        <v>46</v>
      </c>
      <c r="E41" s="111" t="s">
        <v>45</v>
      </c>
      <c r="F41" s="111"/>
      <c r="G41" s="111" t="s">
        <v>46</v>
      </c>
      <c r="H41" s="111" t="s">
        <v>45</v>
      </c>
      <c r="I41" s="111"/>
      <c r="J41" s="111" t="s">
        <v>46</v>
      </c>
      <c r="K41" s="111" t="s">
        <v>45</v>
      </c>
      <c r="L41" s="111"/>
      <c r="M41" s="111" t="s">
        <v>46</v>
      </c>
      <c r="N41" s="111" t="s">
        <v>45</v>
      </c>
      <c r="O41" s="111"/>
      <c r="P41" s="111" t="s">
        <v>46</v>
      </c>
    </row>
    <row r="42" spans="1:16" x14ac:dyDescent="0.15">
      <c r="A42" s="111" t="s">
        <v>47</v>
      </c>
      <c r="B42" s="111"/>
      <c r="C42" s="111"/>
      <c r="D42" s="111">
        <f>'実質公債費比率（分子）の構造'!K$52</f>
        <v>55340</v>
      </c>
      <c r="E42" s="111"/>
      <c r="F42" s="111"/>
      <c r="G42" s="111">
        <f>'実質公債費比率（分子）の構造'!L$52</f>
        <v>56347</v>
      </c>
      <c r="H42" s="111"/>
      <c r="I42" s="111"/>
      <c r="J42" s="111">
        <f>'実質公債費比率（分子）の構造'!M$52</f>
        <v>58908</v>
      </c>
      <c r="K42" s="111"/>
      <c r="L42" s="111"/>
      <c r="M42" s="111">
        <f>'実質公債費比率（分子）の構造'!N$52</f>
        <v>62006</v>
      </c>
      <c r="N42" s="111"/>
      <c r="O42" s="111"/>
      <c r="P42" s="111">
        <f>'実質公債費比率（分子）の構造'!O$52</f>
        <v>64181</v>
      </c>
    </row>
    <row r="43" spans="1:16" x14ac:dyDescent="0.15">
      <c r="A43" s="111" t="s">
        <v>16</v>
      </c>
      <c r="B43" s="111" t="str">
        <f>'実質公債費比率（分子）の構造'!K$51</f>
        <v>-</v>
      </c>
      <c r="C43" s="111"/>
      <c r="D43" s="111"/>
      <c r="E43" s="111" t="str">
        <f>'実質公債費比率（分子）の構造'!L$51</f>
        <v>-</v>
      </c>
      <c r="F43" s="111"/>
      <c r="G43" s="111"/>
      <c r="H43" s="111" t="str">
        <f>'実質公債費比率（分子）の構造'!M$51</f>
        <v>-</v>
      </c>
      <c r="I43" s="111"/>
      <c r="J43" s="111"/>
      <c r="K43" s="111" t="str">
        <f>'実質公債費比率（分子）の構造'!N$51</f>
        <v>-</v>
      </c>
      <c r="L43" s="111"/>
      <c r="M43" s="111"/>
      <c r="N43" s="111" t="str">
        <f>'実質公債費比率（分子）の構造'!O$51</f>
        <v>-</v>
      </c>
      <c r="O43" s="111"/>
      <c r="P43" s="111"/>
    </row>
    <row r="44" spans="1:16" x14ac:dyDescent="0.15">
      <c r="A44" s="111" t="s">
        <v>48</v>
      </c>
      <c r="B44" s="111">
        <f>'実質公債費比率（分子）の構造'!K$50</f>
        <v>2809</v>
      </c>
      <c r="C44" s="111"/>
      <c r="D44" s="111"/>
      <c r="E44" s="111">
        <f>'実質公債費比率（分子）の構造'!L$50</f>
        <v>2900</v>
      </c>
      <c r="F44" s="111"/>
      <c r="G44" s="111"/>
      <c r="H44" s="111">
        <f>'実質公債費比率（分子）の構造'!M$50</f>
        <v>2833</v>
      </c>
      <c r="I44" s="111"/>
      <c r="J44" s="111"/>
      <c r="K44" s="111">
        <f>'実質公債費比率（分子）の構造'!N$50</f>
        <v>2429</v>
      </c>
      <c r="L44" s="111"/>
      <c r="M44" s="111"/>
      <c r="N44" s="111">
        <f>'実質公債費比率（分子）の構造'!O$50</f>
        <v>1729</v>
      </c>
      <c r="O44" s="111"/>
      <c r="P44" s="111"/>
    </row>
    <row r="45" spans="1:16" x14ac:dyDescent="0.15">
      <c r="A45" s="111" t="s">
        <v>49</v>
      </c>
      <c r="B45" s="111" t="str">
        <f>'実質公債費比率（分子）の構造'!K$49</f>
        <v>-</v>
      </c>
      <c r="C45" s="111"/>
      <c r="D45" s="111"/>
      <c r="E45" s="111" t="str">
        <f>'実質公債費比率（分子）の構造'!L$49</f>
        <v>-</v>
      </c>
      <c r="F45" s="111"/>
      <c r="G45" s="111"/>
      <c r="H45" s="111" t="str">
        <f>'実質公債費比率（分子）の構造'!M$49</f>
        <v>-</v>
      </c>
      <c r="I45" s="111"/>
      <c r="J45" s="111"/>
      <c r="K45" s="111" t="str">
        <f>'実質公債費比率（分子）の構造'!N$49</f>
        <v>-</v>
      </c>
      <c r="L45" s="111"/>
      <c r="M45" s="111"/>
      <c r="N45" s="111" t="str">
        <f>'実質公債費比率（分子）の構造'!O$49</f>
        <v>-</v>
      </c>
      <c r="O45" s="111"/>
      <c r="P45" s="111"/>
    </row>
    <row r="46" spans="1:16" x14ac:dyDescent="0.15">
      <c r="A46" s="111" t="s">
        <v>50</v>
      </c>
      <c r="B46" s="111">
        <f>'実質公債費比率（分子）の構造'!K$48</f>
        <v>2256</v>
      </c>
      <c r="C46" s="111"/>
      <c r="D46" s="111"/>
      <c r="E46" s="111">
        <f>'実質公債費比率（分子）の構造'!L$48</f>
        <v>2782</v>
      </c>
      <c r="F46" s="111"/>
      <c r="G46" s="111"/>
      <c r="H46" s="111">
        <f>'実質公債費比率（分子）の構造'!M$48</f>
        <v>3356</v>
      </c>
      <c r="I46" s="111"/>
      <c r="J46" s="111"/>
      <c r="K46" s="111">
        <f>'実質公債費比率（分子）の構造'!N$48</f>
        <v>3338</v>
      </c>
      <c r="L46" s="111"/>
      <c r="M46" s="111"/>
      <c r="N46" s="111">
        <f>'実質公債費比率（分子）の構造'!O$48</f>
        <v>3867</v>
      </c>
      <c r="O46" s="111"/>
      <c r="P46" s="111"/>
    </row>
    <row r="47" spans="1:16" x14ac:dyDescent="0.15">
      <c r="A47" s="111" t="s">
        <v>51</v>
      </c>
      <c r="B47" s="111">
        <f>'実質公債費比率（分子）の構造'!K$47</f>
        <v>4000</v>
      </c>
      <c r="C47" s="111"/>
      <c r="D47" s="111"/>
      <c r="E47" s="111">
        <f>'実質公債費比率（分子）の構造'!L$47</f>
        <v>5167</v>
      </c>
      <c r="F47" s="111"/>
      <c r="G47" s="111"/>
      <c r="H47" s="111">
        <f>'実質公債費比率（分子）の構造'!M$47</f>
        <v>6167</v>
      </c>
      <c r="I47" s="111"/>
      <c r="J47" s="111"/>
      <c r="K47" s="111">
        <f>'実質公債費比率（分子）の構造'!N$47</f>
        <v>7167</v>
      </c>
      <c r="L47" s="111"/>
      <c r="M47" s="111"/>
      <c r="N47" s="111">
        <f>'実質公債費比率（分子）の構造'!O$47</f>
        <v>8167</v>
      </c>
      <c r="O47" s="111"/>
      <c r="P47" s="111"/>
    </row>
    <row r="48" spans="1:16" x14ac:dyDescent="0.15">
      <c r="A48" s="111" t="s">
        <v>52</v>
      </c>
      <c r="B48" s="111" t="str">
        <f>'実質公債費比率（分子）の構造'!K$46</f>
        <v>-</v>
      </c>
      <c r="C48" s="111"/>
      <c r="D48" s="111"/>
      <c r="E48" s="111" t="str">
        <f>'実質公債費比率（分子）の構造'!L$46</f>
        <v>-</v>
      </c>
      <c r="F48" s="111"/>
      <c r="G48" s="111"/>
      <c r="H48" s="111" t="str">
        <f>'実質公債費比率（分子）の構造'!M$46</f>
        <v>-</v>
      </c>
      <c r="I48" s="111"/>
      <c r="J48" s="111"/>
      <c r="K48" s="111" t="str">
        <f>'実質公債費比率（分子）の構造'!N$46</f>
        <v>-</v>
      </c>
      <c r="L48" s="111"/>
      <c r="M48" s="111"/>
      <c r="N48" s="111" t="str">
        <f>'実質公債費比率（分子）の構造'!O$46</f>
        <v>-</v>
      </c>
      <c r="O48" s="111"/>
      <c r="P48" s="111"/>
    </row>
    <row r="49" spans="1:16" x14ac:dyDescent="0.15">
      <c r="A49" s="111" t="s">
        <v>53</v>
      </c>
      <c r="B49" s="111">
        <f>'実質公債費比率（分子）の構造'!K$45</f>
        <v>97222</v>
      </c>
      <c r="C49" s="111"/>
      <c r="D49" s="111"/>
      <c r="E49" s="111">
        <f>'実質公債費比率（分子）の構造'!L$45</f>
        <v>95200</v>
      </c>
      <c r="F49" s="111"/>
      <c r="G49" s="111"/>
      <c r="H49" s="111">
        <f>'実質公債費比率（分子）の構造'!M$45</f>
        <v>93863</v>
      </c>
      <c r="I49" s="111"/>
      <c r="J49" s="111"/>
      <c r="K49" s="111">
        <f>'実質公債費比率（分子）の構造'!N$45</f>
        <v>93504</v>
      </c>
      <c r="L49" s="111"/>
      <c r="M49" s="111"/>
      <c r="N49" s="111">
        <f>'実質公債費比率（分子）の構造'!O$45</f>
        <v>93920</v>
      </c>
      <c r="O49" s="111"/>
      <c r="P49" s="111"/>
    </row>
    <row r="50" spans="1:16" x14ac:dyDescent="0.15">
      <c r="A50" s="111" t="s">
        <v>54</v>
      </c>
      <c r="B50" s="111" t="e">
        <f>NA()</f>
        <v>#N/A</v>
      </c>
      <c r="C50" s="111">
        <f>IF(ISNUMBER('実質公債費比率（分子）の構造'!K$53),'実質公債費比率（分子）の構造'!K$53,NA())</f>
        <v>50947</v>
      </c>
      <c r="D50" s="111" t="e">
        <f>NA()</f>
        <v>#N/A</v>
      </c>
      <c r="E50" s="111" t="e">
        <f>NA()</f>
        <v>#N/A</v>
      </c>
      <c r="F50" s="111">
        <f>IF(ISNUMBER('実質公債費比率（分子）の構造'!L$53),'実質公債費比率（分子）の構造'!L$53,NA())</f>
        <v>49702</v>
      </c>
      <c r="G50" s="111" t="e">
        <f>NA()</f>
        <v>#N/A</v>
      </c>
      <c r="H50" s="111" t="e">
        <f>NA()</f>
        <v>#N/A</v>
      </c>
      <c r="I50" s="111">
        <f>IF(ISNUMBER('実質公債費比率（分子）の構造'!M$53),'実質公債費比率（分子）の構造'!M$53,NA())</f>
        <v>47311</v>
      </c>
      <c r="J50" s="111" t="e">
        <f>NA()</f>
        <v>#N/A</v>
      </c>
      <c r="K50" s="111" t="e">
        <f>NA()</f>
        <v>#N/A</v>
      </c>
      <c r="L50" s="111">
        <f>IF(ISNUMBER('実質公債費比率（分子）の構造'!N$53),'実質公債費比率（分子）の構造'!N$53,NA())</f>
        <v>44432</v>
      </c>
      <c r="M50" s="111" t="e">
        <f>NA()</f>
        <v>#N/A</v>
      </c>
      <c r="N50" s="111" t="e">
        <f>NA()</f>
        <v>#N/A</v>
      </c>
      <c r="O50" s="111">
        <f>IF(ISNUMBER('実質公債費比率（分子）の構造'!O$53),'実質公債費比率（分子）の構造'!O$53,NA())</f>
        <v>43502</v>
      </c>
      <c r="P50" s="111" t="e">
        <f>NA()</f>
        <v>#N/A</v>
      </c>
    </row>
    <row r="53" spans="1:16" x14ac:dyDescent="0.15">
      <c r="A53" s="79" t="s">
        <v>55</v>
      </c>
    </row>
    <row r="54" spans="1:16" x14ac:dyDescent="0.15">
      <c r="A54" s="110"/>
      <c r="B54" s="110" t="str">
        <f>'将来負担比率（分子）の構造'!I$40</f>
        <v>H23</v>
      </c>
      <c r="C54" s="110"/>
      <c r="D54" s="110"/>
      <c r="E54" s="110" t="str">
        <f>'将来負担比率（分子）の構造'!J$40</f>
        <v>H24</v>
      </c>
      <c r="F54" s="110"/>
      <c r="G54" s="110"/>
      <c r="H54" s="110" t="str">
        <f>'将来負担比率（分子）の構造'!K$40</f>
        <v>H25</v>
      </c>
      <c r="I54" s="110"/>
      <c r="J54" s="110"/>
      <c r="K54" s="110" t="str">
        <f>'将来負担比率（分子）の構造'!L$40</f>
        <v>H26</v>
      </c>
      <c r="L54" s="110"/>
      <c r="M54" s="110"/>
      <c r="N54" s="110" t="str">
        <f>'将来負担比率（分子）の構造'!M$40</f>
        <v>H27</v>
      </c>
      <c r="O54" s="110"/>
      <c r="P54" s="110"/>
    </row>
    <row r="55" spans="1:16" x14ac:dyDescent="0.15">
      <c r="A55" s="110"/>
      <c r="B55" s="110" t="s">
        <v>56</v>
      </c>
      <c r="C55" s="110"/>
      <c r="D55" s="110" t="s">
        <v>57</v>
      </c>
      <c r="E55" s="110" t="s">
        <v>56</v>
      </c>
      <c r="F55" s="110"/>
      <c r="G55" s="110" t="s">
        <v>57</v>
      </c>
      <c r="H55" s="110" t="s">
        <v>56</v>
      </c>
      <c r="I55" s="110"/>
      <c r="J55" s="110" t="s">
        <v>57</v>
      </c>
      <c r="K55" s="110" t="s">
        <v>56</v>
      </c>
      <c r="L55" s="110"/>
      <c r="M55" s="110" t="s">
        <v>57</v>
      </c>
      <c r="N55" s="110" t="s">
        <v>56</v>
      </c>
      <c r="O55" s="110"/>
      <c r="P55" s="110" t="s">
        <v>57</v>
      </c>
    </row>
    <row r="56" spans="1:16" x14ac:dyDescent="0.15">
      <c r="A56" s="110" t="s">
        <v>33</v>
      </c>
      <c r="B56" s="110"/>
      <c r="C56" s="110"/>
      <c r="D56" s="110">
        <f>'将来負担比率（分子）の構造'!I$51</f>
        <v>704154</v>
      </c>
      <c r="E56" s="110"/>
      <c r="F56" s="110"/>
      <c r="G56" s="110">
        <f>'将来負担比率（分子）の構造'!J$51</f>
        <v>737799</v>
      </c>
      <c r="H56" s="110"/>
      <c r="I56" s="110"/>
      <c r="J56" s="110">
        <f>'将来負担比率（分子）の構造'!K$51</f>
        <v>769615</v>
      </c>
      <c r="K56" s="110"/>
      <c r="L56" s="110"/>
      <c r="M56" s="110">
        <f>'将来負担比率（分子）の構造'!L$51</f>
        <v>784056</v>
      </c>
      <c r="N56" s="110"/>
      <c r="O56" s="110"/>
      <c r="P56" s="110">
        <f>'将来負担比率（分子）の構造'!M$51</f>
        <v>785089</v>
      </c>
    </row>
    <row r="57" spans="1:16" x14ac:dyDescent="0.15">
      <c r="A57" s="110" t="s">
        <v>32</v>
      </c>
      <c r="B57" s="110"/>
      <c r="C57" s="110"/>
      <c r="D57" s="110">
        <f>'将来負担比率（分子）の構造'!I$50</f>
        <v>29687</v>
      </c>
      <c r="E57" s="110"/>
      <c r="F57" s="110"/>
      <c r="G57" s="110">
        <f>'将来負担比率（分子）の構造'!J$50</f>
        <v>26626</v>
      </c>
      <c r="H57" s="110"/>
      <c r="I57" s="110"/>
      <c r="J57" s="110">
        <f>'将来負担比率（分子）の構造'!K$50</f>
        <v>22763</v>
      </c>
      <c r="K57" s="110"/>
      <c r="L57" s="110"/>
      <c r="M57" s="110">
        <f>'将来負担比率（分子）の構造'!L$50</f>
        <v>20327</v>
      </c>
      <c r="N57" s="110"/>
      <c r="O57" s="110"/>
      <c r="P57" s="110">
        <f>'将来負担比率（分子）の構造'!M$50</f>
        <v>18886</v>
      </c>
    </row>
    <row r="58" spans="1:16" x14ac:dyDescent="0.15">
      <c r="A58" s="110" t="s">
        <v>31</v>
      </c>
      <c r="B58" s="110"/>
      <c r="C58" s="110"/>
      <c r="D58" s="110">
        <f>'将来負担比率（分子）の構造'!I$49</f>
        <v>77144</v>
      </c>
      <c r="E58" s="110"/>
      <c r="F58" s="110"/>
      <c r="G58" s="110">
        <f>'将来負担比率（分子）の構造'!J$49</f>
        <v>85267</v>
      </c>
      <c r="H58" s="110"/>
      <c r="I58" s="110"/>
      <c r="J58" s="110">
        <f>'将来負担比率（分子）の構造'!K$49</f>
        <v>98926</v>
      </c>
      <c r="K58" s="110"/>
      <c r="L58" s="110"/>
      <c r="M58" s="110">
        <f>'将来負担比率（分子）の構造'!L$49</f>
        <v>113931</v>
      </c>
      <c r="N58" s="110"/>
      <c r="O58" s="110"/>
      <c r="P58" s="110">
        <f>'将来負担比率（分子）の構造'!M$49</f>
        <v>112206</v>
      </c>
    </row>
    <row r="59" spans="1:16" x14ac:dyDescent="0.15">
      <c r="A59" s="110" t="s">
        <v>29</v>
      </c>
      <c r="B59" s="110" t="str">
        <f>'将来負担比率（分子）の構造'!I$48</f>
        <v>-</v>
      </c>
      <c r="C59" s="110"/>
      <c r="D59" s="110"/>
      <c r="E59" s="110" t="str">
        <f>'将来負担比率（分子）の構造'!J$48</f>
        <v>-</v>
      </c>
      <c r="F59" s="110"/>
      <c r="G59" s="110"/>
      <c r="H59" s="110" t="str">
        <f>'将来負担比率（分子）の構造'!K$48</f>
        <v>-</v>
      </c>
      <c r="I59" s="110"/>
      <c r="J59" s="110"/>
      <c r="K59" s="110" t="str">
        <f>'将来負担比率（分子）の構造'!L$48</f>
        <v>-</v>
      </c>
      <c r="L59" s="110"/>
      <c r="M59" s="110"/>
      <c r="N59" s="110" t="str">
        <f>'将来負担比率（分子）の構造'!M$48</f>
        <v>-</v>
      </c>
      <c r="O59" s="110"/>
      <c r="P59" s="110"/>
    </row>
    <row r="60" spans="1:16" x14ac:dyDescent="0.15">
      <c r="A60" s="110" t="s">
        <v>28</v>
      </c>
      <c r="B60" s="110" t="str">
        <f>'将来負担比率（分子）の構造'!I$47</f>
        <v>-</v>
      </c>
      <c r="C60" s="110"/>
      <c r="D60" s="110"/>
      <c r="E60" s="110" t="str">
        <f>'将来負担比率（分子）の構造'!J$47</f>
        <v>-</v>
      </c>
      <c r="F60" s="110"/>
      <c r="G60" s="110"/>
      <c r="H60" s="110" t="str">
        <f>'将来負担比率（分子）の構造'!K$47</f>
        <v>-</v>
      </c>
      <c r="I60" s="110"/>
      <c r="J60" s="110"/>
      <c r="K60" s="110" t="str">
        <f>'将来負担比率（分子）の構造'!L$47</f>
        <v>-</v>
      </c>
      <c r="L60" s="110"/>
      <c r="M60" s="110"/>
      <c r="N60" s="110" t="str">
        <f>'将来負担比率（分子）の構造'!M$47</f>
        <v>-</v>
      </c>
      <c r="O60" s="110"/>
      <c r="P60" s="110"/>
    </row>
    <row r="61" spans="1:16" x14ac:dyDescent="0.15">
      <c r="A61" s="110" t="s">
        <v>27</v>
      </c>
      <c r="B61" s="110">
        <f>'将来負担比率（分子）の構造'!I$46</f>
        <v>2279</v>
      </c>
      <c r="C61" s="110"/>
      <c r="D61" s="110"/>
      <c r="E61" s="110">
        <f>'将来負担比率（分子）の構造'!J$46</f>
        <v>1610</v>
      </c>
      <c r="F61" s="110"/>
      <c r="G61" s="110"/>
      <c r="H61" s="110">
        <f>'将来負担比率（分子）の構造'!K$46</f>
        <v>1341</v>
      </c>
      <c r="I61" s="110"/>
      <c r="J61" s="110"/>
      <c r="K61" s="110">
        <f>'将来負担比率（分子）の構造'!L$46</f>
        <v>1143</v>
      </c>
      <c r="L61" s="110"/>
      <c r="M61" s="110"/>
      <c r="N61" s="110">
        <f>'将来負担比率（分子）の構造'!M$46</f>
        <v>906</v>
      </c>
      <c r="O61" s="110"/>
      <c r="P61" s="110"/>
    </row>
    <row r="62" spans="1:16" x14ac:dyDescent="0.15">
      <c r="A62" s="110" t="s">
        <v>26</v>
      </c>
      <c r="B62" s="110">
        <f>'将来負担比率（分子）の構造'!I$45</f>
        <v>242310</v>
      </c>
      <c r="C62" s="110"/>
      <c r="D62" s="110"/>
      <c r="E62" s="110">
        <f>'将来負担比率（分子）の構造'!J$45</f>
        <v>239130</v>
      </c>
      <c r="F62" s="110"/>
      <c r="G62" s="110"/>
      <c r="H62" s="110">
        <f>'将来負担比率（分子）の構造'!K$45</f>
        <v>231050</v>
      </c>
      <c r="I62" s="110"/>
      <c r="J62" s="110"/>
      <c r="K62" s="110">
        <f>'将来負担比率（分子）の構造'!L$45</f>
        <v>213836</v>
      </c>
      <c r="L62" s="110"/>
      <c r="M62" s="110"/>
      <c r="N62" s="110">
        <f>'将来負担比率（分子）の構造'!M$45</f>
        <v>205681</v>
      </c>
      <c r="O62" s="110"/>
      <c r="P62" s="110"/>
    </row>
    <row r="63" spans="1:16" x14ac:dyDescent="0.15">
      <c r="A63" s="110" t="s">
        <v>25</v>
      </c>
      <c r="B63" s="110" t="str">
        <f>'将来負担比率（分子）の構造'!I$44</f>
        <v>-</v>
      </c>
      <c r="C63" s="110"/>
      <c r="D63" s="110"/>
      <c r="E63" s="110" t="str">
        <f>'将来負担比率（分子）の構造'!J$44</f>
        <v>-</v>
      </c>
      <c r="F63" s="110"/>
      <c r="G63" s="110"/>
      <c r="H63" s="110" t="str">
        <f>'将来負担比率（分子）の構造'!K$44</f>
        <v>-</v>
      </c>
      <c r="I63" s="110"/>
      <c r="J63" s="110"/>
      <c r="K63" s="110" t="str">
        <f>'将来負担比率（分子）の構造'!L$44</f>
        <v>-</v>
      </c>
      <c r="L63" s="110"/>
      <c r="M63" s="110"/>
      <c r="N63" s="110" t="str">
        <f>'将来負担比率（分子）の構造'!M$44</f>
        <v>-</v>
      </c>
      <c r="O63" s="110"/>
      <c r="P63" s="110"/>
    </row>
    <row r="64" spans="1:16" x14ac:dyDescent="0.15">
      <c r="A64" s="110" t="s">
        <v>24</v>
      </c>
      <c r="B64" s="110">
        <f>'将来負担比率（分子）の構造'!I$43</f>
        <v>29503</v>
      </c>
      <c r="C64" s="110"/>
      <c r="D64" s="110"/>
      <c r="E64" s="110">
        <f>'将来負担比率（分子）の構造'!J$43</f>
        <v>24780</v>
      </c>
      <c r="F64" s="110"/>
      <c r="G64" s="110"/>
      <c r="H64" s="110">
        <f>'将来負担比率（分子）の構造'!K$43</f>
        <v>19880</v>
      </c>
      <c r="I64" s="110"/>
      <c r="J64" s="110"/>
      <c r="K64" s="110">
        <f>'将来負担比率（分子）の構造'!L$43</f>
        <v>18188</v>
      </c>
      <c r="L64" s="110"/>
      <c r="M64" s="110"/>
      <c r="N64" s="110">
        <f>'将来負担比率（分子）の構造'!M$43</f>
        <v>17032</v>
      </c>
      <c r="O64" s="110"/>
      <c r="P64" s="110"/>
    </row>
    <row r="65" spans="1:16" x14ac:dyDescent="0.15">
      <c r="A65" s="110" t="s">
        <v>23</v>
      </c>
      <c r="B65" s="110">
        <f>'将来負担比率（分子）の構造'!I$42</f>
        <v>23658</v>
      </c>
      <c r="C65" s="110"/>
      <c r="D65" s="110"/>
      <c r="E65" s="110">
        <f>'将来負担比率（分子）の構造'!J$42</f>
        <v>20537</v>
      </c>
      <c r="F65" s="110"/>
      <c r="G65" s="110"/>
      <c r="H65" s="110">
        <f>'将来負担比率（分子）の構造'!K$42</f>
        <v>16078</v>
      </c>
      <c r="I65" s="110"/>
      <c r="J65" s="110"/>
      <c r="K65" s="110">
        <f>'将来負担比率（分子）の構造'!L$42</f>
        <v>15402</v>
      </c>
      <c r="L65" s="110"/>
      <c r="M65" s="110"/>
      <c r="N65" s="110">
        <f>'将来負担比率（分子）の構造'!M$42</f>
        <v>15136</v>
      </c>
      <c r="O65" s="110"/>
      <c r="P65" s="110"/>
    </row>
    <row r="66" spans="1:16" x14ac:dyDescent="0.15">
      <c r="A66" s="110" t="s">
        <v>22</v>
      </c>
      <c r="B66" s="110">
        <f>'将来負担比率（分子）の構造'!I$41</f>
        <v>1351909</v>
      </c>
      <c r="C66" s="110"/>
      <c r="D66" s="110"/>
      <c r="E66" s="110">
        <f>'将来負担比率（分子）の構造'!J$41</f>
        <v>1381466</v>
      </c>
      <c r="F66" s="110"/>
      <c r="G66" s="110"/>
      <c r="H66" s="110">
        <f>'将来負担比率（分子）の構造'!K$41</f>
        <v>1406739</v>
      </c>
      <c r="I66" s="110"/>
      <c r="J66" s="110"/>
      <c r="K66" s="110">
        <f>'将来負担比率（分子）の構造'!L$41</f>
        <v>1416767</v>
      </c>
      <c r="L66" s="110"/>
      <c r="M66" s="110"/>
      <c r="N66" s="110">
        <f>'将来負担比率（分子）の構造'!M$41</f>
        <v>1425073</v>
      </c>
      <c r="O66" s="110"/>
      <c r="P66" s="110"/>
    </row>
    <row r="67" spans="1:16" x14ac:dyDescent="0.15">
      <c r="A67" s="110" t="s">
        <v>58</v>
      </c>
      <c r="B67" s="110" t="e">
        <f>NA()</f>
        <v>#N/A</v>
      </c>
      <c r="C67" s="110">
        <f>IF(ISNUMBER('将来負担比率（分子）の構造'!I$52), IF('将来負担比率（分子）の構造'!I$52 &lt; 0, 0, '将来負担比率（分子）の構造'!I$52), NA())</f>
        <v>838674</v>
      </c>
      <c r="D67" s="110" t="e">
        <f>NA()</f>
        <v>#N/A</v>
      </c>
      <c r="E67" s="110" t="e">
        <f>NA()</f>
        <v>#N/A</v>
      </c>
      <c r="F67" s="110">
        <f>IF(ISNUMBER('将来負担比率（分子）の構造'!J$52), IF('将来負担比率（分子）の構造'!J$52 &lt; 0, 0, '将来負担比率（分子）の構造'!J$52), NA())</f>
        <v>817829</v>
      </c>
      <c r="G67" s="110" t="e">
        <f>NA()</f>
        <v>#N/A</v>
      </c>
      <c r="H67" s="110" t="e">
        <f>NA()</f>
        <v>#N/A</v>
      </c>
      <c r="I67" s="110">
        <f>IF(ISNUMBER('将来負担比率（分子）の構造'!K$52), IF('将来負担比率（分子）の構造'!K$52 &lt; 0, 0, '将来負担比率（分子）の構造'!K$52), NA())</f>
        <v>783784</v>
      </c>
      <c r="J67" s="110" t="e">
        <f>NA()</f>
        <v>#N/A</v>
      </c>
      <c r="K67" s="110" t="e">
        <f>NA()</f>
        <v>#N/A</v>
      </c>
      <c r="L67" s="110">
        <f>IF(ISNUMBER('将来負担比率（分子）の構造'!L$52), IF('将来負担比率（分子）の構造'!L$52 &lt; 0, 0, '将来負担比率（分子）の構造'!L$52), NA())</f>
        <v>747022</v>
      </c>
      <c r="M67" s="110" t="e">
        <f>NA()</f>
        <v>#N/A</v>
      </c>
      <c r="N67" s="110" t="e">
        <f>NA()</f>
        <v>#N/A</v>
      </c>
      <c r="O67" s="110">
        <f>IF(ISNUMBER('将来負担比率（分子）の構造'!M$52), IF('将来負担比率（分子）の構造'!M$52 &lt; 0, 0, '将来負担比率（分子）の構造'!M$52), NA())</f>
        <v>747646</v>
      </c>
      <c r="P67" s="110"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H68"/>
  <sheetViews>
    <sheetView showGridLines="0" workbookViewId="0"/>
  </sheetViews>
  <sheetFormatPr defaultColWidth="0" defaultRowHeight="0" customHeight="1" zeroHeight="1" x14ac:dyDescent="0.15"/>
  <cols>
    <col min="1" max="138" width="1.625" style="163" customWidth="1"/>
    <col min="139" max="16384" width="0" style="163" hidden="1"/>
  </cols>
  <sheetData>
    <row r="1" spans="2:138" ht="22.5" customHeight="1" thickBot="1" x14ac:dyDescent="0.2">
      <c r="B1" s="161"/>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638" t="s">
        <v>165</v>
      </c>
      <c r="DD1" s="639"/>
      <c r="DE1" s="639"/>
      <c r="DF1" s="639"/>
      <c r="DG1" s="639"/>
      <c r="DH1" s="639"/>
      <c r="DI1" s="640"/>
      <c r="DK1" s="638" t="s">
        <v>166</v>
      </c>
      <c r="DL1" s="639"/>
      <c r="DM1" s="639"/>
      <c r="DN1" s="639"/>
      <c r="DO1" s="639"/>
      <c r="DP1" s="639"/>
      <c r="DQ1" s="639"/>
      <c r="DR1" s="639"/>
      <c r="DS1" s="639"/>
      <c r="DT1" s="639"/>
      <c r="DU1" s="639"/>
      <c r="DV1" s="639"/>
      <c r="DW1" s="639"/>
      <c r="DX1" s="640"/>
      <c r="DY1" s="162"/>
      <c r="DZ1" s="162"/>
      <c r="EA1" s="162"/>
      <c r="EB1" s="162"/>
      <c r="EC1" s="162"/>
      <c r="ED1" s="162"/>
      <c r="EE1" s="162"/>
      <c r="EF1" s="162"/>
      <c r="EG1" s="162"/>
      <c r="EH1" s="162"/>
    </row>
    <row r="2" spans="2:138" ht="22.5" customHeight="1" x14ac:dyDescent="0.15">
      <c r="B2" s="164" t="s">
        <v>167</v>
      </c>
      <c r="R2" s="165"/>
      <c r="S2" s="165"/>
      <c r="T2" s="165"/>
      <c r="U2" s="165"/>
      <c r="V2" s="165"/>
      <c r="W2" s="165"/>
      <c r="X2" s="165"/>
      <c r="Y2" s="165"/>
      <c r="Z2" s="165"/>
      <c r="AA2" s="165"/>
      <c r="AB2" s="165"/>
      <c r="AC2" s="165"/>
      <c r="AE2" s="166"/>
      <c r="AF2" s="166"/>
      <c r="AG2" s="166"/>
      <c r="AH2" s="166"/>
      <c r="AI2" s="166"/>
      <c r="AJ2" s="165"/>
      <c r="AK2" s="165"/>
      <c r="AL2" s="165"/>
      <c r="AM2" s="165"/>
      <c r="AN2" s="165"/>
      <c r="AO2" s="165"/>
      <c r="AP2" s="165"/>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row>
    <row r="3" spans="2:138" ht="11.25" customHeight="1" x14ac:dyDescent="0.15">
      <c r="B3" s="608" t="s">
        <v>168</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169</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10"/>
      <c r="BY3" s="608" t="s">
        <v>170</v>
      </c>
      <c r="BZ3" s="609"/>
      <c r="CA3" s="609"/>
      <c r="CB3" s="609"/>
      <c r="CC3" s="609"/>
      <c r="CD3" s="609"/>
      <c r="CE3" s="609"/>
      <c r="CF3" s="609"/>
      <c r="CG3" s="609"/>
      <c r="CH3" s="609"/>
      <c r="CI3" s="609"/>
      <c r="CJ3" s="609"/>
      <c r="CK3" s="609"/>
      <c r="CL3" s="609"/>
      <c r="CM3" s="609"/>
      <c r="CN3" s="609"/>
      <c r="CO3" s="609"/>
      <c r="CP3" s="609"/>
      <c r="CQ3" s="609"/>
      <c r="CR3" s="609"/>
      <c r="CS3" s="609"/>
      <c r="CT3" s="609"/>
      <c r="CU3" s="609"/>
      <c r="CV3" s="609"/>
      <c r="CW3" s="609"/>
      <c r="CX3" s="609"/>
      <c r="CY3" s="609"/>
      <c r="CZ3" s="609"/>
      <c r="DA3" s="609"/>
      <c r="DB3" s="609"/>
      <c r="DC3" s="609"/>
      <c r="DD3" s="609"/>
      <c r="DE3" s="609"/>
      <c r="DF3" s="609"/>
      <c r="DG3" s="609"/>
      <c r="DH3" s="609"/>
      <c r="DI3" s="609"/>
      <c r="DJ3" s="609"/>
      <c r="DK3" s="609"/>
      <c r="DL3" s="609"/>
      <c r="DM3" s="609"/>
      <c r="DN3" s="609"/>
      <c r="DO3" s="609"/>
      <c r="DP3" s="609"/>
      <c r="DQ3" s="609"/>
      <c r="DR3" s="609"/>
      <c r="DS3" s="609"/>
      <c r="DT3" s="609"/>
      <c r="DU3" s="609"/>
      <c r="DV3" s="609"/>
      <c r="DW3" s="609"/>
      <c r="DX3" s="610"/>
    </row>
    <row r="4" spans="2:138" ht="11.25" customHeight="1" x14ac:dyDescent="0.15">
      <c r="B4" s="608" t="s">
        <v>1</v>
      </c>
      <c r="C4" s="609"/>
      <c r="D4" s="609"/>
      <c r="E4" s="609"/>
      <c r="F4" s="609"/>
      <c r="G4" s="609"/>
      <c r="H4" s="609"/>
      <c r="I4" s="609"/>
      <c r="J4" s="609"/>
      <c r="K4" s="609"/>
      <c r="L4" s="609"/>
      <c r="M4" s="609"/>
      <c r="N4" s="609"/>
      <c r="O4" s="609"/>
      <c r="P4" s="609"/>
      <c r="Q4" s="610"/>
      <c r="R4" s="608" t="s">
        <v>171</v>
      </c>
      <c r="S4" s="609"/>
      <c r="T4" s="609"/>
      <c r="U4" s="609"/>
      <c r="V4" s="609"/>
      <c r="W4" s="609"/>
      <c r="X4" s="609"/>
      <c r="Y4" s="610"/>
      <c r="Z4" s="608" t="s">
        <v>172</v>
      </c>
      <c r="AA4" s="609"/>
      <c r="AB4" s="609"/>
      <c r="AC4" s="610"/>
      <c r="AD4" s="608" t="s">
        <v>173</v>
      </c>
      <c r="AE4" s="609"/>
      <c r="AF4" s="609"/>
      <c r="AG4" s="609"/>
      <c r="AH4" s="609"/>
      <c r="AI4" s="609"/>
      <c r="AJ4" s="609"/>
      <c r="AK4" s="610"/>
      <c r="AL4" s="608" t="s">
        <v>172</v>
      </c>
      <c r="AM4" s="609"/>
      <c r="AN4" s="609"/>
      <c r="AO4" s="610"/>
      <c r="AP4" s="641" t="s">
        <v>174</v>
      </c>
      <c r="AQ4" s="641"/>
      <c r="AR4" s="641"/>
      <c r="AS4" s="641"/>
      <c r="AT4" s="641"/>
      <c r="AU4" s="641"/>
      <c r="AV4" s="641"/>
      <c r="AW4" s="641"/>
      <c r="AX4" s="641"/>
      <c r="AY4" s="641"/>
      <c r="AZ4" s="641"/>
      <c r="BA4" s="641"/>
      <c r="BB4" s="641"/>
      <c r="BC4" s="641"/>
      <c r="BD4" s="641" t="s">
        <v>175</v>
      </c>
      <c r="BE4" s="641"/>
      <c r="BF4" s="641"/>
      <c r="BG4" s="641"/>
      <c r="BH4" s="641"/>
      <c r="BI4" s="641"/>
      <c r="BJ4" s="641"/>
      <c r="BK4" s="641"/>
      <c r="BL4" s="641" t="s">
        <v>172</v>
      </c>
      <c r="BM4" s="641"/>
      <c r="BN4" s="641"/>
      <c r="BO4" s="641"/>
      <c r="BP4" s="641" t="s">
        <v>176</v>
      </c>
      <c r="BQ4" s="641"/>
      <c r="BR4" s="641"/>
      <c r="BS4" s="641"/>
      <c r="BT4" s="641"/>
      <c r="BU4" s="641"/>
      <c r="BV4" s="641"/>
      <c r="BW4" s="641"/>
      <c r="BY4" s="608" t="s">
        <v>177</v>
      </c>
      <c r="BZ4" s="609"/>
      <c r="CA4" s="609"/>
      <c r="CB4" s="609"/>
      <c r="CC4" s="609"/>
      <c r="CD4" s="609"/>
      <c r="CE4" s="609"/>
      <c r="CF4" s="609"/>
      <c r="CG4" s="609"/>
      <c r="CH4" s="609"/>
      <c r="CI4" s="609"/>
      <c r="CJ4" s="609"/>
      <c r="CK4" s="609"/>
      <c r="CL4" s="609"/>
      <c r="CM4" s="609"/>
      <c r="CN4" s="609"/>
      <c r="CO4" s="609"/>
      <c r="CP4" s="609"/>
      <c r="CQ4" s="609"/>
      <c r="CR4" s="609"/>
      <c r="CS4" s="609"/>
      <c r="CT4" s="609"/>
      <c r="CU4" s="609"/>
      <c r="CV4" s="609"/>
      <c r="CW4" s="609"/>
      <c r="CX4" s="609"/>
      <c r="CY4" s="609"/>
      <c r="CZ4" s="609"/>
      <c r="DA4" s="609"/>
      <c r="DB4" s="609"/>
      <c r="DC4" s="609"/>
      <c r="DD4" s="609"/>
      <c r="DE4" s="609"/>
      <c r="DF4" s="609"/>
      <c r="DG4" s="609"/>
      <c r="DH4" s="609"/>
      <c r="DI4" s="609"/>
      <c r="DJ4" s="609"/>
      <c r="DK4" s="609"/>
      <c r="DL4" s="609"/>
      <c r="DM4" s="609"/>
      <c r="DN4" s="609"/>
      <c r="DO4" s="609"/>
      <c r="DP4" s="609"/>
      <c r="DQ4" s="609"/>
      <c r="DR4" s="609"/>
      <c r="DS4" s="609"/>
      <c r="DT4" s="609"/>
      <c r="DU4" s="609"/>
      <c r="DV4" s="609"/>
      <c r="DW4" s="609"/>
      <c r="DX4" s="610"/>
    </row>
    <row r="5" spans="2:138" s="167" customFormat="1" ht="11.25" customHeight="1" x14ac:dyDescent="0.15">
      <c r="B5" s="600" t="s">
        <v>178</v>
      </c>
      <c r="C5" s="601"/>
      <c r="D5" s="601"/>
      <c r="E5" s="601"/>
      <c r="F5" s="601"/>
      <c r="G5" s="601"/>
      <c r="H5" s="601"/>
      <c r="I5" s="601"/>
      <c r="J5" s="601"/>
      <c r="K5" s="601"/>
      <c r="L5" s="601"/>
      <c r="M5" s="601"/>
      <c r="N5" s="601"/>
      <c r="O5" s="601"/>
      <c r="P5" s="601"/>
      <c r="Q5" s="602"/>
      <c r="R5" s="629">
        <v>243358052</v>
      </c>
      <c r="S5" s="612"/>
      <c r="T5" s="612"/>
      <c r="U5" s="612"/>
      <c r="V5" s="612"/>
      <c r="W5" s="612"/>
      <c r="X5" s="612"/>
      <c r="Y5" s="613"/>
      <c r="Z5" s="635">
        <v>33.200000000000003</v>
      </c>
      <c r="AA5" s="635"/>
      <c r="AB5" s="635"/>
      <c r="AC5" s="635"/>
      <c r="AD5" s="636">
        <v>193839328</v>
      </c>
      <c r="AE5" s="636"/>
      <c r="AF5" s="636"/>
      <c r="AG5" s="636"/>
      <c r="AH5" s="636"/>
      <c r="AI5" s="636"/>
      <c r="AJ5" s="636"/>
      <c r="AK5" s="636"/>
      <c r="AL5" s="637">
        <v>49.2</v>
      </c>
      <c r="AM5" s="622"/>
      <c r="AN5" s="622"/>
      <c r="AO5" s="623"/>
      <c r="AP5" s="600" t="s">
        <v>179</v>
      </c>
      <c r="AQ5" s="601"/>
      <c r="AR5" s="601"/>
      <c r="AS5" s="601"/>
      <c r="AT5" s="601"/>
      <c r="AU5" s="601"/>
      <c r="AV5" s="601"/>
      <c r="AW5" s="601"/>
      <c r="AX5" s="601"/>
      <c r="AY5" s="601"/>
      <c r="AZ5" s="601"/>
      <c r="BA5" s="601"/>
      <c r="BB5" s="601"/>
      <c r="BC5" s="602"/>
      <c r="BD5" s="575">
        <v>242900948</v>
      </c>
      <c r="BE5" s="576"/>
      <c r="BF5" s="576"/>
      <c r="BG5" s="576"/>
      <c r="BH5" s="576"/>
      <c r="BI5" s="576"/>
      <c r="BJ5" s="576"/>
      <c r="BK5" s="577"/>
      <c r="BL5" s="626">
        <v>99.8</v>
      </c>
      <c r="BM5" s="626"/>
      <c r="BN5" s="626"/>
      <c r="BO5" s="626"/>
      <c r="BP5" s="627">
        <v>1581145</v>
      </c>
      <c r="BQ5" s="627"/>
      <c r="BR5" s="627"/>
      <c r="BS5" s="627"/>
      <c r="BT5" s="627"/>
      <c r="BU5" s="627"/>
      <c r="BV5" s="627"/>
      <c r="BW5" s="628"/>
      <c r="BY5" s="608" t="s">
        <v>174</v>
      </c>
      <c r="BZ5" s="609"/>
      <c r="CA5" s="609"/>
      <c r="CB5" s="609"/>
      <c r="CC5" s="609"/>
      <c r="CD5" s="609"/>
      <c r="CE5" s="609"/>
      <c r="CF5" s="609"/>
      <c r="CG5" s="609"/>
      <c r="CH5" s="609"/>
      <c r="CI5" s="609"/>
      <c r="CJ5" s="609"/>
      <c r="CK5" s="609"/>
      <c r="CL5" s="610"/>
      <c r="CM5" s="608" t="s">
        <v>180</v>
      </c>
      <c r="CN5" s="609"/>
      <c r="CO5" s="609"/>
      <c r="CP5" s="609"/>
      <c r="CQ5" s="609"/>
      <c r="CR5" s="609"/>
      <c r="CS5" s="609"/>
      <c r="CT5" s="610"/>
      <c r="CU5" s="608" t="s">
        <v>172</v>
      </c>
      <c r="CV5" s="609"/>
      <c r="CW5" s="609"/>
      <c r="CX5" s="610"/>
      <c r="CY5" s="608" t="s">
        <v>181</v>
      </c>
      <c r="CZ5" s="609"/>
      <c r="DA5" s="609"/>
      <c r="DB5" s="609"/>
      <c r="DC5" s="609"/>
      <c r="DD5" s="609"/>
      <c r="DE5" s="609"/>
      <c r="DF5" s="609"/>
      <c r="DG5" s="609"/>
      <c r="DH5" s="609"/>
      <c r="DI5" s="609"/>
      <c r="DJ5" s="609"/>
      <c r="DK5" s="610"/>
      <c r="DL5" s="608" t="s">
        <v>182</v>
      </c>
      <c r="DM5" s="609"/>
      <c r="DN5" s="609"/>
      <c r="DO5" s="609"/>
      <c r="DP5" s="609"/>
      <c r="DQ5" s="609"/>
      <c r="DR5" s="609"/>
      <c r="DS5" s="609"/>
      <c r="DT5" s="609"/>
      <c r="DU5" s="609"/>
      <c r="DV5" s="609"/>
      <c r="DW5" s="609"/>
      <c r="DX5" s="610"/>
    </row>
    <row r="6" spans="2:138" ht="11.25" customHeight="1" x14ac:dyDescent="0.15">
      <c r="B6" s="572" t="s">
        <v>183</v>
      </c>
      <c r="C6" s="573"/>
      <c r="D6" s="573"/>
      <c r="E6" s="573"/>
      <c r="F6" s="573"/>
      <c r="G6" s="573"/>
      <c r="H6" s="573"/>
      <c r="I6" s="573"/>
      <c r="J6" s="573"/>
      <c r="K6" s="573"/>
      <c r="L6" s="573"/>
      <c r="M6" s="573"/>
      <c r="N6" s="573"/>
      <c r="O6" s="573"/>
      <c r="P6" s="573"/>
      <c r="Q6" s="574"/>
      <c r="R6" s="575">
        <v>34218187</v>
      </c>
      <c r="S6" s="576"/>
      <c r="T6" s="576"/>
      <c r="U6" s="576"/>
      <c r="V6" s="576"/>
      <c r="W6" s="576"/>
      <c r="X6" s="576"/>
      <c r="Y6" s="577"/>
      <c r="Z6" s="626">
        <v>4.7</v>
      </c>
      <c r="AA6" s="626"/>
      <c r="AB6" s="626"/>
      <c r="AC6" s="626"/>
      <c r="AD6" s="627">
        <v>34218187</v>
      </c>
      <c r="AE6" s="627"/>
      <c r="AF6" s="627"/>
      <c r="AG6" s="627"/>
      <c r="AH6" s="627"/>
      <c r="AI6" s="627"/>
      <c r="AJ6" s="627"/>
      <c r="AK6" s="627"/>
      <c r="AL6" s="624">
        <v>8.6999999999999993</v>
      </c>
      <c r="AM6" s="589"/>
      <c r="AN6" s="589"/>
      <c r="AO6" s="604"/>
      <c r="AP6" s="572" t="s">
        <v>184</v>
      </c>
      <c r="AQ6" s="573"/>
      <c r="AR6" s="573"/>
      <c r="AS6" s="573"/>
      <c r="AT6" s="573"/>
      <c r="AU6" s="573"/>
      <c r="AV6" s="573"/>
      <c r="AW6" s="573"/>
      <c r="AX6" s="573"/>
      <c r="AY6" s="573"/>
      <c r="AZ6" s="573"/>
      <c r="BA6" s="573"/>
      <c r="BB6" s="573"/>
      <c r="BC6" s="574"/>
      <c r="BD6" s="575">
        <v>242900948</v>
      </c>
      <c r="BE6" s="576"/>
      <c r="BF6" s="576"/>
      <c r="BG6" s="576"/>
      <c r="BH6" s="576"/>
      <c r="BI6" s="576"/>
      <c r="BJ6" s="576"/>
      <c r="BK6" s="577"/>
      <c r="BL6" s="626">
        <v>99.8</v>
      </c>
      <c r="BM6" s="626"/>
      <c r="BN6" s="626"/>
      <c r="BO6" s="626"/>
      <c r="BP6" s="627">
        <v>1581145</v>
      </c>
      <c r="BQ6" s="627"/>
      <c r="BR6" s="627"/>
      <c r="BS6" s="627"/>
      <c r="BT6" s="627"/>
      <c r="BU6" s="627"/>
      <c r="BV6" s="627"/>
      <c r="BW6" s="628"/>
      <c r="BY6" s="600" t="s">
        <v>185</v>
      </c>
      <c r="BZ6" s="601"/>
      <c r="CA6" s="601"/>
      <c r="CB6" s="601"/>
      <c r="CC6" s="601"/>
      <c r="CD6" s="601"/>
      <c r="CE6" s="601"/>
      <c r="CF6" s="601"/>
      <c r="CG6" s="601"/>
      <c r="CH6" s="601"/>
      <c r="CI6" s="601"/>
      <c r="CJ6" s="601"/>
      <c r="CK6" s="601"/>
      <c r="CL6" s="602"/>
      <c r="CM6" s="575">
        <v>1459315</v>
      </c>
      <c r="CN6" s="576"/>
      <c r="CO6" s="576"/>
      <c r="CP6" s="576"/>
      <c r="CQ6" s="576"/>
      <c r="CR6" s="576"/>
      <c r="CS6" s="576"/>
      <c r="CT6" s="577"/>
      <c r="CU6" s="626">
        <v>0.2</v>
      </c>
      <c r="CV6" s="626"/>
      <c r="CW6" s="626"/>
      <c r="CX6" s="626"/>
      <c r="CY6" s="563" t="s">
        <v>186</v>
      </c>
      <c r="CZ6" s="576"/>
      <c r="DA6" s="576"/>
      <c r="DB6" s="576"/>
      <c r="DC6" s="576"/>
      <c r="DD6" s="576"/>
      <c r="DE6" s="576"/>
      <c r="DF6" s="576"/>
      <c r="DG6" s="576"/>
      <c r="DH6" s="576"/>
      <c r="DI6" s="576"/>
      <c r="DJ6" s="576"/>
      <c r="DK6" s="577"/>
      <c r="DL6" s="563">
        <v>1459315</v>
      </c>
      <c r="DM6" s="576"/>
      <c r="DN6" s="576"/>
      <c r="DO6" s="576"/>
      <c r="DP6" s="576"/>
      <c r="DQ6" s="576"/>
      <c r="DR6" s="576"/>
      <c r="DS6" s="576"/>
      <c r="DT6" s="576"/>
      <c r="DU6" s="576"/>
      <c r="DV6" s="576"/>
      <c r="DW6" s="576"/>
      <c r="DX6" s="633"/>
    </row>
    <row r="7" spans="2:138" ht="11.25" customHeight="1" x14ac:dyDescent="0.15">
      <c r="B7" s="572" t="s">
        <v>187</v>
      </c>
      <c r="C7" s="573"/>
      <c r="D7" s="573"/>
      <c r="E7" s="573"/>
      <c r="F7" s="573"/>
      <c r="G7" s="573"/>
      <c r="H7" s="573"/>
      <c r="I7" s="573"/>
      <c r="J7" s="573"/>
      <c r="K7" s="573"/>
      <c r="L7" s="573"/>
      <c r="M7" s="573"/>
      <c r="N7" s="573"/>
      <c r="O7" s="573"/>
      <c r="P7" s="573"/>
      <c r="Q7" s="574"/>
      <c r="R7" s="575">
        <v>2915480</v>
      </c>
      <c r="S7" s="576"/>
      <c r="T7" s="576"/>
      <c r="U7" s="576"/>
      <c r="V7" s="576"/>
      <c r="W7" s="576"/>
      <c r="X7" s="576"/>
      <c r="Y7" s="577"/>
      <c r="Z7" s="626">
        <v>0.4</v>
      </c>
      <c r="AA7" s="626"/>
      <c r="AB7" s="626"/>
      <c r="AC7" s="626"/>
      <c r="AD7" s="627">
        <v>2915480</v>
      </c>
      <c r="AE7" s="627"/>
      <c r="AF7" s="627"/>
      <c r="AG7" s="627"/>
      <c r="AH7" s="627"/>
      <c r="AI7" s="627"/>
      <c r="AJ7" s="627"/>
      <c r="AK7" s="627"/>
      <c r="AL7" s="624">
        <v>0.7</v>
      </c>
      <c r="AM7" s="589"/>
      <c r="AN7" s="589"/>
      <c r="AO7" s="604"/>
      <c r="AP7" s="572" t="s">
        <v>188</v>
      </c>
      <c r="AQ7" s="573"/>
      <c r="AR7" s="573"/>
      <c r="AS7" s="573"/>
      <c r="AT7" s="573"/>
      <c r="AU7" s="573"/>
      <c r="AV7" s="573"/>
      <c r="AW7" s="573"/>
      <c r="AX7" s="573"/>
      <c r="AY7" s="573"/>
      <c r="AZ7" s="573"/>
      <c r="BA7" s="573"/>
      <c r="BB7" s="573"/>
      <c r="BC7" s="574"/>
      <c r="BD7" s="575">
        <v>77196973</v>
      </c>
      <c r="BE7" s="576"/>
      <c r="BF7" s="576"/>
      <c r="BG7" s="576"/>
      <c r="BH7" s="576"/>
      <c r="BI7" s="576"/>
      <c r="BJ7" s="576"/>
      <c r="BK7" s="577"/>
      <c r="BL7" s="626">
        <v>31.7</v>
      </c>
      <c r="BM7" s="626"/>
      <c r="BN7" s="626"/>
      <c r="BO7" s="626"/>
      <c r="BP7" s="627">
        <v>1581145</v>
      </c>
      <c r="BQ7" s="627"/>
      <c r="BR7" s="627"/>
      <c r="BS7" s="627"/>
      <c r="BT7" s="627"/>
      <c r="BU7" s="627"/>
      <c r="BV7" s="627"/>
      <c r="BW7" s="628"/>
      <c r="BY7" s="572" t="s">
        <v>189</v>
      </c>
      <c r="BZ7" s="573"/>
      <c r="CA7" s="573"/>
      <c r="CB7" s="573"/>
      <c r="CC7" s="573"/>
      <c r="CD7" s="573"/>
      <c r="CE7" s="573"/>
      <c r="CF7" s="573"/>
      <c r="CG7" s="573"/>
      <c r="CH7" s="573"/>
      <c r="CI7" s="573"/>
      <c r="CJ7" s="573"/>
      <c r="CK7" s="573"/>
      <c r="CL7" s="574"/>
      <c r="CM7" s="575">
        <v>40385380</v>
      </c>
      <c r="CN7" s="576"/>
      <c r="CO7" s="576"/>
      <c r="CP7" s="576"/>
      <c r="CQ7" s="576"/>
      <c r="CR7" s="576"/>
      <c r="CS7" s="576"/>
      <c r="CT7" s="577"/>
      <c r="CU7" s="626">
        <v>5.6</v>
      </c>
      <c r="CV7" s="626"/>
      <c r="CW7" s="626"/>
      <c r="CX7" s="626"/>
      <c r="CY7" s="563">
        <v>2230097</v>
      </c>
      <c r="CZ7" s="576"/>
      <c r="DA7" s="576"/>
      <c r="DB7" s="576"/>
      <c r="DC7" s="576"/>
      <c r="DD7" s="576"/>
      <c r="DE7" s="576"/>
      <c r="DF7" s="576"/>
      <c r="DG7" s="576"/>
      <c r="DH7" s="576"/>
      <c r="DI7" s="576"/>
      <c r="DJ7" s="576"/>
      <c r="DK7" s="577"/>
      <c r="DL7" s="563">
        <v>35160793</v>
      </c>
      <c r="DM7" s="576"/>
      <c r="DN7" s="576"/>
      <c r="DO7" s="576"/>
      <c r="DP7" s="576"/>
      <c r="DQ7" s="576"/>
      <c r="DR7" s="576"/>
      <c r="DS7" s="576"/>
      <c r="DT7" s="576"/>
      <c r="DU7" s="576"/>
      <c r="DV7" s="576"/>
      <c r="DW7" s="576"/>
      <c r="DX7" s="633"/>
    </row>
    <row r="8" spans="2:138" ht="11.25" customHeight="1" x14ac:dyDescent="0.15">
      <c r="B8" s="572" t="s">
        <v>190</v>
      </c>
      <c r="C8" s="573"/>
      <c r="D8" s="573"/>
      <c r="E8" s="573"/>
      <c r="F8" s="573"/>
      <c r="G8" s="573"/>
      <c r="H8" s="573"/>
      <c r="I8" s="573"/>
      <c r="J8" s="573"/>
      <c r="K8" s="573"/>
      <c r="L8" s="573"/>
      <c r="M8" s="573"/>
      <c r="N8" s="573"/>
      <c r="O8" s="573"/>
      <c r="P8" s="573"/>
      <c r="Q8" s="574"/>
      <c r="R8" s="575" t="s">
        <v>99</v>
      </c>
      <c r="S8" s="576"/>
      <c r="T8" s="576"/>
      <c r="U8" s="576"/>
      <c r="V8" s="576"/>
      <c r="W8" s="576"/>
      <c r="X8" s="576"/>
      <c r="Y8" s="577"/>
      <c r="Z8" s="626" t="s">
        <v>99</v>
      </c>
      <c r="AA8" s="626"/>
      <c r="AB8" s="626"/>
      <c r="AC8" s="626"/>
      <c r="AD8" s="627" t="s">
        <v>99</v>
      </c>
      <c r="AE8" s="627"/>
      <c r="AF8" s="627"/>
      <c r="AG8" s="627"/>
      <c r="AH8" s="627"/>
      <c r="AI8" s="627"/>
      <c r="AJ8" s="627"/>
      <c r="AK8" s="627"/>
      <c r="AL8" s="624" t="s">
        <v>99</v>
      </c>
      <c r="AM8" s="589"/>
      <c r="AN8" s="589"/>
      <c r="AO8" s="604"/>
      <c r="AP8" s="572" t="s">
        <v>191</v>
      </c>
      <c r="AQ8" s="573"/>
      <c r="AR8" s="573"/>
      <c r="AS8" s="573"/>
      <c r="AT8" s="573"/>
      <c r="AU8" s="573"/>
      <c r="AV8" s="573"/>
      <c r="AW8" s="573"/>
      <c r="AX8" s="573"/>
      <c r="AY8" s="573"/>
      <c r="AZ8" s="573"/>
      <c r="BA8" s="573"/>
      <c r="BB8" s="573"/>
      <c r="BC8" s="574"/>
      <c r="BD8" s="575">
        <v>1801382</v>
      </c>
      <c r="BE8" s="576"/>
      <c r="BF8" s="576"/>
      <c r="BG8" s="576"/>
      <c r="BH8" s="576"/>
      <c r="BI8" s="576"/>
      <c r="BJ8" s="576"/>
      <c r="BK8" s="577"/>
      <c r="BL8" s="626">
        <v>0.7</v>
      </c>
      <c r="BM8" s="626"/>
      <c r="BN8" s="626"/>
      <c r="BO8" s="626"/>
      <c r="BP8" s="627">
        <v>444390</v>
      </c>
      <c r="BQ8" s="627"/>
      <c r="BR8" s="627"/>
      <c r="BS8" s="627"/>
      <c r="BT8" s="627"/>
      <c r="BU8" s="627"/>
      <c r="BV8" s="627"/>
      <c r="BW8" s="628"/>
      <c r="BY8" s="572" t="s">
        <v>192</v>
      </c>
      <c r="BZ8" s="573"/>
      <c r="CA8" s="573"/>
      <c r="CB8" s="573"/>
      <c r="CC8" s="573"/>
      <c r="CD8" s="573"/>
      <c r="CE8" s="573"/>
      <c r="CF8" s="573"/>
      <c r="CG8" s="573"/>
      <c r="CH8" s="573"/>
      <c r="CI8" s="573"/>
      <c r="CJ8" s="573"/>
      <c r="CK8" s="573"/>
      <c r="CL8" s="574"/>
      <c r="CM8" s="575">
        <v>107374665</v>
      </c>
      <c r="CN8" s="576"/>
      <c r="CO8" s="576"/>
      <c r="CP8" s="576"/>
      <c r="CQ8" s="576"/>
      <c r="CR8" s="576"/>
      <c r="CS8" s="576"/>
      <c r="CT8" s="577"/>
      <c r="CU8" s="626">
        <v>14.8</v>
      </c>
      <c r="CV8" s="626"/>
      <c r="CW8" s="626"/>
      <c r="CX8" s="626"/>
      <c r="CY8" s="563">
        <v>3213285</v>
      </c>
      <c r="CZ8" s="576"/>
      <c r="DA8" s="576"/>
      <c r="DB8" s="576"/>
      <c r="DC8" s="576"/>
      <c r="DD8" s="576"/>
      <c r="DE8" s="576"/>
      <c r="DF8" s="576"/>
      <c r="DG8" s="576"/>
      <c r="DH8" s="576"/>
      <c r="DI8" s="576"/>
      <c r="DJ8" s="576"/>
      <c r="DK8" s="577"/>
      <c r="DL8" s="563">
        <v>96416605</v>
      </c>
      <c r="DM8" s="576"/>
      <c r="DN8" s="576"/>
      <c r="DO8" s="576"/>
      <c r="DP8" s="576"/>
      <c r="DQ8" s="576"/>
      <c r="DR8" s="576"/>
      <c r="DS8" s="576"/>
      <c r="DT8" s="576"/>
      <c r="DU8" s="576"/>
      <c r="DV8" s="576"/>
      <c r="DW8" s="576"/>
      <c r="DX8" s="633"/>
    </row>
    <row r="9" spans="2:138" ht="11.25" customHeight="1" x14ac:dyDescent="0.15">
      <c r="B9" s="572" t="s">
        <v>193</v>
      </c>
      <c r="C9" s="573"/>
      <c r="D9" s="573"/>
      <c r="E9" s="573"/>
      <c r="F9" s="573"/>
      <c r="G9" s="573"/>
      <c r="H9" s="573"/>
      <c r="I9" s="573"/>
      <c r="J9" s="573"/>
      <c r="K9" s="573"/>
      <c r="L9" s="573"/>
      <c r="M9" s="573"/>
      <c r="N9" s="573"/>
      <c r="O9" s="573"/>
      <c r="P9" s="573"/>
      <c r="Q9" s="574"/>
      <c r="R9" s="575" t="s">
        <v>99</v>
      </c>
      <c r="S9" s="576"/>
      <c r="T9" s="576"/>
      <c r="U9" s="576"/>
      <c r="V9" s="576"/>
      <c r="W9" s="576"/>
      <c r="X9" s="576"/>
      <c r="Y9" s="577"/>
      <c r="Z9" s="626" t="s">
        <v>99</v>
      </c>
      <c r="AA9" s="626"/>
      <c r="AB9" s="626"/>
      <c r="AC9" s="626"/>
      <c r="AD9" s="627" t="s">
        <v>99</v>
      </c>
      <c r="AE9" s="627"/>
      <c r="AF9" s="627"/>
      <c r="AG9" s="627"/>
      <c r="AH9" s="627"/>
      <c r="AI9" s="627"/>
      <c r="AJ9" s="627"/>
      <c r="AK9" s="627"/>
      <c r="AL9" s="624" t="s">
        <v>99</v>
      </c>
      <c r="AM9" s="589"/>
      <c r="AN9" s="589"/>
      <c r="AO9" s="604"/>
      <c r="AP9" s="572" t="s">
        <v>194</v>
      </c>
      <c r="AQ9" s="573"/>
      <c r="AR9" s="573"/>
      <c r="AS9" s="573"/>
      <c r="AT9" s="573"/>
      <c r="AU9" s="573"/>
      <c r="AV9" s="573"/>
      <c r="AW9" s="573"/>
      <c r="AX9" s="573"/>
      <c r="AY9" s="573"/>
      <c r="AZ9" s="573"/>
      <c r="BA9" s="573"/>
      <c r="BB9" s="573"/>
      <c r="BC9" s="574"/>
      <c r="BD9" s="575">
        <v>59002834</v>
      </c>
      <c r="BE9" s="576"/>
      <c r="BF9" s="576"/>
      <c r="BG9" s="576"/>
      <c r="BH9" s="576"/>
      <c r="BI9" s="576"/>
      <c r="BJ9" s="576"/>
      <c r="BK9" s="577"/>
      <c r="BL9" s="626">
        <v>24.2</v>
      </c>
      <c r="BM9" s="626"/>
      <c r="BN9" s="626"/>
      <c r="BO9" s="626"/>
      <c r="BP9" s="627" t="s">
        <v>99</v>
      </c>
      <c r="BQ9" s="627"/>
      <c r="BR9" s="627"/>
      <c r="BS9" s="627"/>
      <c r="BT9" s="627"/>
      <c r="BU9" s="627"/>
      <c r="BV9" s="627"/>
      <c r="BW9" s="628"/>
      <c r="BY9" s="572" t="s">
        <v>195</v>
      </c>
      <c r="BZ9" s="573"/>
      <c r="CA9" s="573"/>
      <c r="CB9" s="573"/>
      <c r="CC9" s="573"/>
      <c r="CD9" s="573"/>
      <c r="CE9" s="573"/>
      <c r="CF9" s="573"/>
      <c r="CG9" s="573"/>
      <c r="CH9" s="573"/>
      <c r="CI9" s="573"/>
      <c r="CJ9" s="573"/>
      <c r="CK9" s="573"/>
      <c r="CL9" s="574"/>
      <c r="CM9" s="575">
        <v>18488885</v>
      </c>
      <c r="CN9" s="576"/>
      <c r="CO9" s="576"/>
      <c r="CP9" s="576"/>
      <c r="CQ9" s="576"/>
      <c r="CR9" s="576"/>
      <c r="CS9" s="576"/>
      <c r="CT9" s="577"/>
      <c r="CU9" s="626">
        <v>2.6</v>
      </c>
      <c r="CV9" s="626"/>
      <c r="CW9" s="626"/>
      <c r="CX9" s="626"/>
      <c r="CY9" s="563">
        <v>2204954</v>
      </c>
      <c r="CZ9" s="576"/>
      <c r="DA9" s="576"/>
      <c r="DB9" s="576"/>
      <c r="DC9" s="576"/>
      <c r="DD9" s="576"/>
      <c r="DE9" s="576"/>
      <c r="DF9" s="576"/>
      <c r="DG9" s="576"/>
      <c r="DH9" s="576"/>
      <c r="DI9" s="576"/>
      <c r="DJ9" s="576"/>
      <c r="DK9" s="577"/>
      <c r="DL9" s="563">
        <v>9774472</v>
      </c>
      <c r="DM9" s="576"/>
      <c r="DN9" s="576"/>
      <c r="DO9" s="576"/>
      <c r="DP9" s="576"/>
      <c r="DQ9" s="576"/>
      <c r="DR9" s="576"/>
      <c r="DS9" s="576"/>
      <c r="DT9" s="576"/>
      <c r="DU9" s="576"/>
      <c r="DV9" s="576"/>
      <c r="DW9" s="576"/>
      <c r="DX9" s="633"/>
    </row>
    <row r="10" spans="2:138" ht="11.25" customHeight="1" x14ac:dyDescent="0.15">
      <c r="B10" s="572" t="s">
        <v>196</v>
      </c>
      <c r="C10" s="573"/>
      <c r="D10" s="573"/>
      <c r="E10" s="573"/>
      <c r="F10" s="573"/>
      <c r="G10" s="573"/>
      <c r="H10" s="573"/>
      <c r="I10" s="573"/>
      <c r="J10" s="573"/>
      <c r="K10" s="573"/>
      <c r="L10" s="573"/>
      <c r="M10" s="573"/>
      <c r="N10" s="573"/>
      <c r="O10" s="573"/>
      <c r="P10" s="573"/>
      <c r="Q10" s="574"/>
      <c r="R10" s="575">
        <v>149729</v>
      </c>
      <c r="S10" s="576"/>
      <c r="T10" s="576"/>
      <c r="U10" s="576"/>
      <c r="V10" s="576"/>
      <c r="W10" s="576"/>
      <c r="X10" s="576"/>
      <c r="Y10" s="577"/>
      <c r="Z10" s="626">
        <v>0</v>
      </c>
      <c r="AA10" s="626"/>
      <c r="AB10" s="626"/>
      <c r="AC10" s="626"/>
      <c r="AD10" s="627">
        <v>149729</v>
      </c>
      <c r="AE10" s="627"/>
      <c r="AF10" s="627"/>
      <c r="AG10" s="627"/>
      <c r="AH10" s="627"/>
      <c r="AI10" s="627"/>
      <c r="AJ10" s="627"/>
      <c r="AK10" s="627"/>
      <c r="AL10" s="624">
        <v>0</v>
      </c>
      <c r="AM10" s="589"/>
      <c r="AN10" s="589"/>
      <c r="AO10" s="604"/>
      <c r="AP10" s="572" t="s">
        <v>197</v>
      </c>
      <c r="AQ10" s="573"/>
      <c r="AR10" s="573"/>
      <c r="AS10" s="573"/>
      <c r="AT10" s="573"/>
      <c r="AU10" s="573"/>
      <c r="AV10" s="573"/>
      <c r="AW10" s="573"/>
      <c r="AX10" s="573"/>
      <c r="AY10" s="573"/>
      <c r="AZ10" s="573"/>
      <c r="BA10" s="573"/>
      <c r="BB10" s="573"/>
      <c r="BC10" s="574"/>
      <c r="BD10" s="575">
        <v>2406189</v>
      </c>
      <c r="BE10" s="576"/>
      <c r="BF10" s="576"/>
      <c r="BG10" s="576"/>
      <c r="BH10" s="576"/>
      <c r="BI10" s="576"/>
      <c r="BJ10" s="576"/>
      <c r="BK10" s="577"/>
      <c r="BL10" s="626">
        <v>1</v>
      </c>
      <c r="BM10" s="626"/>
      <c r="BN10" s="626"/>
      <c r="BO10" s="626"/>
      <c r="BP10" s="627">
        <v>114388</v>
      </c>
      <c r="BQ10" s="627"/>
      <c r="BR10" s="627"/>
      <c r="BS10" s="627"/>
      <c r="BT10" s="627"/>
      <c r="BU10" s="627"/>
      <c r="BV10" s="627"/>
      <c r="BW10" s="628"/>
      <c r="BY10" s="572" t="s">
        <v>198</v>
      </c>
      <c r="BZ10" s="573"/>
      <c r="CA10" s="573"/>
      <c r="CB10" s="573"/>
      <c r="CC10" s="573"/>
      <c r="CD10" s="573"/>
      <c r="CE10" s="573"/>
      <c r="CF10" s="573"/>
      <c r="CG10" s="573"/>
      <c r="CH10" s="573"/>
      <c r="CI10" s="573"/>
      <c r="CJ10" s="573"/>
      <c r="CK10" s="573"/>
      <c r="CL10" s="574"/>
      <c r="CM10" s="575">
        <v>2184191</v>
      </c>
      <c r="CN10" s="576"/>
      <c r="CO10" s="576"/>
      <c r="CP10" s="576"/>
      <c r="CQ10" s="576"/>
      <c r="CR10" s="576"/>
      <c r="CS10" s="576"/>
      <c r="CT10" s="577"/>
      <c r="CU10" s="626">
        <v>0.3</v>
      </c>
      <c r="CV10" s="626"/>
      <c r="CW10" s="626"/>
      <c r="CX10" s="626"/>
      <c r="CY10" s="563">
        <v>13808</v>
      </c>
      <c r="CZ10" s="576"/>
      <c r="DA10" s="576"/>
      <c r="DB10" s="576"/>
      <c r="DC10" s="576"/>
      <c r="DD10" s="576"/>
      <c r="DE10" s="576"/>
      <c r="DF10" s="576"/>
      <c r="DG10" s="576"/>
      <c r="DH10" s="576"/>
      <c r="DI10" s="576"/>
      <c r="DJ10" s="576"/>
      <c r="DK10" s="577"/>
      <c r="DL10" s="563">
        <v>808943</v>
      </c>
      <c r="DM10" s="576"/>
      <c r="DN10" s="576"/>
      <c r="DO10" s="576"/>
      <c r="DP10" s="576"/>
      <c r="DQ10" s="576"/>
      <c r="DR10" s="576"/>
      <c r="DS10" s="576"/>
      <c r="DT10" s="576"/>
      <c r="DU10" s="576"/>
      <c r="DV10" s="576"/>
      <c r="DW10" s="576"/>
      <c r="DX10" s="633"/>
    </row>
    <row r="11" spans="2:138" ht="11.25" customHeight="1" x14ac:dyDescent="0.15">
      <c r="B11" s="572" t="s">
        <v>199</v>
      </c>
      <c r="C11" s="573"/>
      <c r="D11" s="573"/>
      <c r="E11" s="573"/>
      <c r="F11" s="573"/>
      <c r="G11" s="573"/>
      <c r="H11" s="573"/>
      <c r="I11" s="573"/>
      <c r="J11" s="573"/>
      <c r="K11" s="573"/>
      <c r="L11" s="573"/>
      <c r="M11" s="573"/>
      <c r="N11" s="573"/>
      <c r="O11" s="573"/>
      <c r="P11" s="573"/>
      <c r="Q11" s="574"/>
      <c r="R11" s="575">
        <v>89067</v>
      </c>
      <c r="S11" s="576"/>
      <c r="T11" s="576"/>
      <c r="U11" s="576"/>
      <c r="V11" s="576"/>
      <c r="W11" s="576"/>
      <c r="X11" s="576"/>
      <c r="Y11" s="577"/>
      <c r="Z11" s="626">
        <v>0</v>
      </c>
      <c r="AA11" s="626"/>
      <c r="AB11" s="626"/>
      <c r="AC11" s="626"/>
      <c r="AD11" s="627">
        <v>89067</v>
      </c>
      <c r="AE11" s="627"/>
      <c r="AF11" s="627"/>
      <c r="AG11" s="627"/>
      <c r="AH11" s="627"/>
      <c r="AI11" s="627"/>
      <c r="AJ11" s="627"/>
      <c r="AK11" s="627"/>
      <c r="AL11" s="624">
        <v>0</v>
      </c>
      <c r="AM11" s="589"/>
      <c r="AN11" s="589"/>
      <c r="AO11" s="604"/>
      <c r="AP11" s="572" t="s">
        <v>200</v>
      </c>
      <c r="AQ11" s="573"/>
      <c r="AR11" s="573"/>
      <c r="AS11" s="573"/>
      <c r="AT11" s="573"/>
      <c r="AU11" s="573"/>
      <c r="AV11" s="573"/>
      <c r="AW11" s="573"/>
      <c r="AX11" s="573"/>
      <c r="AY11" s="573"/>
      <c r="AZ11" s="573"/>
      <c r="BA11" s="573"/>
      <c r="BB11" s="573"/>
      <c r="BC11" s="574"/>
      <c r="BD11" s="575">
        <v>7202614</v>
      </c>
      <c r="BE11" s="576"/>
      <c r="BF11" s="576"/>
      <c r="BG11" s="576"/>
      <c r="BH11" s="576"/>
      <c r="BI11" s="576"/>
      <c r="BJ11" s="576"/>
      <c r="BK11" s="577"/>
      <c r="BL11" s="626">
        <v>3</v>
      </c>
      <c r="BM11" s="626"/>
      <c r="BN11" s="626"/>
      <c r="BO11" s="626"/>
      <c r="BP11" s="627">
        <v>1022367</v>
      </c>
      <c r="BQ11" s="627"/>
      <c r="BR11" s="627"/>
      <c r="BS11" s="627"/>
      <c r="BT11" s="627"/>
      <c r="BU11" s="627"/>
      <c r="BV11" s="627"/>
      <c r="BW11" s="628"/>
      <c r="BY11" s="572" t="s">
        <v>201</v>
      </c>
      <c r="BZ11" s="573"/>
      <c r="CA11" s="573"/>
      <c r="CB11" s="573"/>
      <c r="CC11" s="573"/>
      <c r="CD11" s="573"/>
      <c r="CE11" s="573"/>
      <c r="CF11" s="573"/>
      <c r="CG11" s="573"/>
      <c r="CH11" s="573"/>
      <c r="CI11" s="573"/>
      <c r="CJ11" s="573"/>
      <c r="CK11" s="573"/>
      <c r="CL11" s="574"/>
      <c r="CM11" s="575">
        <v>107612213</v>
      </c>
      <c r="CN11" s="576"/>
      <c r="CO11" s="576"/>
      <c r="CP11" s="576"/>
      <c r="CQ11" s="576"/>
      <c r="CR11" s="576"/>
      <c r="CS11" s="576"/>
      <c r="CT11" s="577"/>
      <c r="CU11" s="626">
        <v>14.9</v>
      </c>
      <c r="CV11" s="626"/>
      <c r="CW11" s="626"/>
      <c r="CX11" s="626"/>
      <c r="CY11" s="563">
        <v>17264502</v>
      </c>
      <c r="CZ11" s="576"/>
      <c r="DA11" s="576"/>
      <c r="DB11" s="576"/>
      <c r="DC11" s="576"/>
      <c r="DD11" s="576"/>
      <c r="DE11" s="576"/>
      <c r="DF11" s="576"/>
      <c r="DG11" s="576"/>
      <c r="DH11" s="576"/>
      <c r="DI11" s="576"/>
      <c r="DJ11" s="576"/>
      <c r="DK11" s="577"/>
      <c r="DL11" s="563">
        <v>14496377</v>
      </c>
      <c r="DM11" s="576"/>
      <c r="DN11" s="576"/>
      <c r="DO11" s="576"/>
      <c r="DP11" s="576"/>
      <c r="DQ11" s="576"/>
      <c r="DR11" s="576"/>
      <c r="DS11" s="576"/>
      <c r="DT11" s="576"/>
      <c r="DU11" s="576"/>
      <c r="DV11" s="576"/>
      <c r="DW11" s="576"/>
      <c r="DX11" s="633"/>
    </row>
    <row r="12" spans="2:138" ht="11.25" customHeight="1" x14ac:dyDescent="0.15">
      <c r="B12" s="572" t="s">
        <v>202</v>
      </c>
      <c r="C12" s="573"/>
      <c r="D12" s="573"/>
      <c r="E12" s="573"/>
      <c r="F12" s="573"/>
      <c r="G12" s="573"/>
      <c r="H12" s="573"/>
      <c r="I12" s="573"/>
      <c r="J12" s="573"/>
      <c r="K12" s="573"/>
      <c r="L12" s="573"/>
      <c r="M12" s="573"/>
      <c r="N12" s="573"/>
      <c r="O12" s="573"/>
      <c r="P12" s="573"/>
      <c r="Q12" s="574"/>
      <c r="R12" s="575">
        <v>31063911</v>
      </c>
      <c r="S12" s="576"/>
      <c r="T12" s="576"/>
      <c r="U12" s="576"/>
      <c r="V12" s="576"/>
      <c r="W12" s="576"/>
      <c r="X12" s="576"/>
      <c r="Y12" s="577"/>
      <c r="Z12" s="626">
        <v>4.2</v>
      </c>
      <c r="AA12" s="626"/>
      <c r="AB12" s="626"/>
      <c r="AC12" s="626"/>
      <c r="AD12" s="627">
        <v>31063911</v>
      </c>
      <c r="AE12" s="627"/>
      <c r="AF12" s="627"/>
      <c r="AG12" s="627"/>
      <c r="AH12" s="627"/>
      <c r="AI12" s="627"/>
      <c r="AJ12" s="627"/>
      <c r="AK12" s="627"/>
      <c r="AL12" s="624">
        <v>7.9</v>
      </c>
      <c r="AM12" s="589"/>
      <c r="AN12" s="589"/>
      <c r="AO12" s="604"/>
      <c r="AP12" s="572" t="s">
        <v>203</v>
      </c>
      <c r="AQ12" s="573"/>
      <c r="AR12" s="573"/>
      <c r="AS12" s="573"/>
      <c r="AT12" s="573"/>
      <c r="AU12" s="573"/>
      <c r="AV12" s="573"/>
      <c r="AW12" s="573"/>
      <c r="AX12" s="573"/>
      <c r="AY12" s="573"/>
      <c r="AZ12" s="573"/>
      <c r="BA12" s="573"/>
      <c r="BB12" s="573"/>
      <c r="BC12" s="574"/>
      <c r="BD12" s="575">
        <v>1021614</v>
      </c>
      <c r="BE12" s="576"/>
      <c r="BF12" s="576"/>
      <c r="BG12" s="576"/>
      <c r="BH12" s="576"/>
      <c r="BI12" s="576"/>
      <c r="BJ12" s="576"/>
      <c r="BK12" s="577"/>
      <c r="BL12" s="626">
        <v>0.4</v>
      </c>
      <c r="BM12" s="626"/>
      <c r="BN12" s="626"/>
      <c r="BO12" s="626"/>
      <c r="BP12" s="627" t="s">
        <v>99</v>
      </c>
      <c r="BQ12" s="627"/>
      <c r="BR12" s="627"/>
      <c r="BS12" s="627"/>
      <c r="BT12" s="627"/>
      <c r="BU12" s="627"/>
      <c r="BV12" s="627"/>
      <c r="BW12" s="628"/>
      <c r="BY12" s="572" t="s">
        <v>204</v>
      </c>
      <c r="BZ12" s="573"/>
      <c r="CA12" s="573"/>
      <c r="CB12" s="573"/>
      <c r="CC12" s="573"/>
      <c r="CD12" s="573"/>
      <c r="CE12" s="573"/>
      <c r="CF12" s="573"/>
      <c r="CG12" s="573"/>
      <c r="CH12" s="573"/>
      <c r="CI12" s="573"/>
      <c r="CJ12" s="573"/>
      <c r="CK12" s="573"/>
      <c r="CL12" s="574"/>
      <c r="CM12" s="575">
        <v>14253321</v>
      </c>
      <c r="CN12" s="576"/>
      <c r="CO12" s="576"/>
      <c r="CP12" s="576"/>
      <c r="CQ12" s="576"/>
      <c r="CR12" s="576"/>
      <c r="CS12" s="576"/>
      <c r="CT12" s="577"/>
      <c r="CU12" s="626">
        <v>2</v>
      </c>
      <c r="CV12" s="626"/>
      <c r="CW12" s="626"/>
      <c r="CX12" s="626"/>
      <c r="CY12" s="563">
        <v>738112</v>
      </c>
      <c r="CZ12" s="576"/>
      <c r="DA12" s="576"/>
      <c r="DB12" s="576"/>
      <c r="DC12" s="576"/>
      <c r="DD12" s="576"/>
      <c r="DE12" s="576"/>
      <c r="DF12" s="576"/>
      <c r="DG12" s="576"/>
      <c r="DH12" s="576"/>
      <c r="DI12" s="576"/>
      <c r="DJ12" s="576"/>
      <c r="DK12" s="577"/>
      <c r="DL12" s="563">
        <v>10837883</v>
      </c>
      <c r="DM12" s="576"/>
      <c r="DN12" s="576"/>
      <c r="DO12" s="576"/>
      <c r="DP12" s="576"/>
      <c r="DQ12" s="576"/>
      <c r="DR12" s="576"/>
      <c r="DS12" s="576"/>
      <c r="DT12" s="576"/>
      <c r="DU12" s="576"/>
      <c r="DV12" s="576"/>
      <c r="DW12" s="576"/>
      <c r="DX12" s="633"/>
    </row>
    <row r="13" spans="2:138" ht="11.25" customHeight="1" x14ac:dyDescent="0.15">
      <c r="B13" s="572" t="s">
        <v>205</v>
      </c>
      <c r="C13" s="573"/>
      <c r="D13" s="573"/>
      <c r="E13" s="573"/>
      <c r="F13" s="573"/>
      <c r="G13" s="573"/>
      <c r="H13" s="573"/>
      <c r="I13" s="573"/>
      <c r="J13" s="573"/>
      <c r="K13" s="573"/>
      <c r="L13" s="573"/>
      <c r="M13" s="573"/>
      <c r="N13" s="573"/>
      <c r="O13" s="573"/>
      <c r="P13" s="573"/>
      <c r="Q13" s="574"/>
      <c r="R13" s="575" t="s">
        <v>99</v>
      </c>
      <c r="S13" s="576"/>
      <c r="T13" s="576"/>
      <c r="U13" s="576"/>
      <c r="V13" s="576"/>
      <c r="W13" s="576"/>
      <c r="X13" s="576"/>
      <c r="Y13" s="577"/>
      <c r="Z13" s="626" t="s">
        <v>99</v>
      </c>
      <c r="AA13" s="626"/>
      <c r="AB13" s="626"/>
      <c r="AC13" s="626"/>
      <c r="AD13" s="627" t="s">
        <v>99</v>
      </c>
      <c r="AE13" s="627"/>
      <c r="AF13" s="627"/>
      <c r="AG13" s="627"/>
      <c r="AH13" s="627"/>
      <c r="AI13" s="627"/>
      <c r="AJ13" s="627"/>
      <c r="AK13" s="627"/>
      <c r="AL13" s="624" t="s">
        <v>99</v>
      </c>
      <c r="AM13" s="589"/>
      <c r="AN13" s="589"/>
      <c r="AO13" s="604"/>
      <c r="AP13" s="572" t="s">
        <v>206</v>
      </c>
      <c r="AQ13" s="573"/>
      <c r="AR13" s="573"/>
      <c r="AS13" s="573"/>
      <c r="AT13" s="573"/>
      <c r="AU13" s="573"/>
      <c r="AV13" s="573"/>
      <c r="AW13" s="573"/>
      <c r="AX13" s="573"/>
      <c r="AY13" s="573"/>
      <c r="AZ13" s="573"/>
      <c r="BA13" s="573"/>
      <c r="BB13" s="573"/>
      <c r="BC13" s="574"/>
      <c r="BD13" s="575">
        <v>3032858</v>
      </c>
      <c r="BE13" s="576"/>
      <c r="BF13" s="576"/>
      <c r="BG13" s="576"/>
      <c r="BH13" s="576"/>
      <c r="BI13" s="576"/>
      <c r="BJ13" s="576"/>
      <c r="BK13" s="577"/>
      <c r="BL13" s="626">
        <v>1.2</v>
      </c>
      <c r="BM13" s="626"/>
      <c r="BN13" s="626"/>
      <c r="BO13" s="626"/>
      <c r="BP13" s="627" t="s">
        <v>99</v>
      </c>
      <c r="BQ13" s="627"/>
      <c r="BR13" s="627"/>
      <c r="BS13" s="627"/>
      <c r="BT13" s="627"/>
      <c r="BU13" s="627"/>
      <c r="BV13" s="627"/>
      <c r="BW13" s="628"/>
      <c r="BY13" s="572" t="s">
        <v>207</v>
      </c>
      <c r="BZ13" s="573"/>
      <c r="CA13" s="573"/>
      <c r="CB13" s="573"/>
      <c r="CC13" s="573"/>
      <c r="CD13" s="573"/>
      <c r="CE13" s="573"/>
      <c r="CF13" s="573"/>
      <c r="CG13" s="573"/>
      <c r="CH13" s="573"/>
      <c r="CI13" s="573"/>
      <c r="CJ13" s="573"/>
      <c r="CK13" s="573"/>
      <c r="CL13" s="574"/>
      <c r="CM13" s="575">
        <v>59098850</v>
      </c>
      <c r="CN13" s="576"/>
      <c r="CO13" s="576"/>
      <c r="CP13" s="576"/>
      <c r="CQ13" s="576"/>
      <c r="CR13" s="576"/>
      <c r="CS13" s="576"/>
      <c r="CT13" s="577"/>
      <c r="CU13" s="626">
        <v>8.1999999999999993</v>
      </c>
      <c r="CV13" s="626"/>
      <c r="CW13" s="626"/>
      <c r="CX13" s="626"/>
      <c r="CY13" s="563">
        <v>43532727</v>
      </c>
      <c r="CZ13" s="576"/>
      <c r="DA13" s="576"/>
      <c r="DB13" s="576"/>
      <c r="DC13" s="576"/>
      <c r="DD13" s="576"/>
      <c r="DE13" s="576"/>
      <c r="DF13" s="576"/>
      <c r="DG13" s="576"/>
      <c r="DH13" s="576"/>
      <c r="DI13" s="576"/>
      <c r="DJ13" s="576"/>
      <c r="DK13" s="577"/>
      <c r="DL13" s="563">
        <v>17254041</v>
      </c>
      <c r="DM13" s="576"/>
      <c r="DN13" s="576"/>
      <c r="DO13" s="576"/>
      <c r="DP13" s="576"/>
      <c r="DQ13" s="576"/>
      <c r="DR13" s="576"/>
      <c r="DS13" s="576"/>
      <c r="DT13" s="576"/>
      <c r="DU13" s="576"/>
      <c r="DV13" s="576"/>
      <c r="DW13" s="576"/>
      <c r="DX13" s="633"/>
    </row>
    <row r="14" spans="2:138" ht="11.25" customHeight="1" x14ac:dyDescent="0.15">
      <c r="B14" s="572" t="s">
        <v>208</v>
      </c>
      <c r="C14" s="573"/>
      <c r="D14" s="573"/>
      <c r="E14" s="573"/>
      <c r="F14" s="573"/>
      <c r="G14" s="573"/>
      <c r="H14" s="573"/>
      <c r="I14" s="573"/>
      <c r="J14" s="573"/>
      <c r="K14" s="573"/>
      <c r="L14" s="573"/>
      <c r="M14" s="573"/>
      <c r="N14" s="573"/>
      <c r="O14" s="573"/>
      <c r="P14" s="573"/>
      <c r="Q14" s="574"/>
      <c r="R14" s="575">
        <v>747340</v>
      </c>
      <c r="S14" s="576"/>
      <c r="T14" s="576"/>
      <c r="U14" s="576"/>
      <c r="V14" s="576"/>
      <c r="W14" s="576"/>
      <c r="X14" s="576"/>
      <c r="Y14" s="577"/>
      <c r="Z14" s="626">
        <v>0.1</v>
      </c>
      <c r="AA14" s="626"/>
      <c r="AB14" s="626"/>
      <c r="AC14" s="626"/>
      <c r="AD14" s="627">
        <v>747340</v>
      </c>
      <c r="AE14" s="627"/>
      <c r="AF14" s="627"/>
      <c r="AG14" s="627"/>
      <c r="AH14" s="627"/>
      <c r="AI14" s="627"/>
      <c r="AJ14" s="627"/>
      <c r="AK14" s="627"/>
      <c r="AL14" s="624">
        <v>0.2</v>
      </c>
      <c r="AM14" s="589"/>
      <c r="AN14" s="589"/>
      <c r="AO14" s="604"/>
      <c r="AP14" s="572" t="s">
        <v>209</v>
      </c>
      <c r="AQ14" s="573"/>
      <c r="AR14" s="573"/>
      <c r="AS14" s="573"/>
      <c r="AT14" s="573"/>
      <c r="AU14" s="573"/>
      <c r="AV14" s="573"/>
      <c r="AW14" s="573"/>
      <c r="AX14" s="573"/>
      <c r="AY14" s="573"/>
      <c r="AZ14" s="573"/>
      <c r="BA14" s="573"/>
      <c r="BB14" s="573"/>
      <c r="BC14" s="574"/>
      <c r="BD14" s="575">
        <v>2729482</v>
      </c>
      <c r="BE14" s="576"/>
      <c r="BF14" s="576"/>
      <c r="BG14" s="576"/>
      <c r="BH14" s="576"/>
      <c r="BI14" s="576"/>
      <c r="BJ14" s="576"/>
      <c r="BK14" s="577"/>
      <c r="BL14" s="626">
        <v>1.1000000000000001</v>
      </c>
      <c r="BM14" s="626"/>
      <c r="BN14" s="626"/>
      <c r="BO14" s="626"/>
      <c r="BP14" s="627" t="s">
        <v>99</v>
      </c>
      <c r="BQ14" s="627"/>
      <c r="BR14" s="627"/>
      <c r="BS14" s="627"/>
      <c r="BT14" s="627"/>
      <c r="BU14" s="627"/>
      <c r="BV14" s="627"/>
      <c r="BW14" s="628"/>
      <c r="BY14" s="572" t="s">
        <v>210</v>
      </c>
      <c r="BZ14" s="573"/>
      <c r="CA14" s="573"/>
      <c r="CB14" s="573"/>
      <c r="CC14" s="573"/>
      <c r="CD14" s="573"/>
      <c r="CE14" s="573"/>
      <c r="CF14" s="573"/>
      <c r="CG14" s="573"/>
      <c r="CH14" s="573"/>
      <c r="CI14" s="573"/>
      <c r="CJ14" s="573"/>
      <c r="CK14" s="573"/>
      <c r="CL14" s="574"/>
      <c r="CM14" s="575">
        <v>44550980</v>
      </c>
      <c r="CN14" s="576"/>
      <c r="CO14" s="576"/>
      <c r="CP14" s="576"/>
      <c r="CQ14" s="576"/>
      <c r="CR14" s="576"/>
      <c r="CS14" s="576"/>
      <c r="CT14" s="577"/>
      <c r="CU14" s="626">
        <v>6.2</v>
      </c>
      <c r="CV14" s="626"/>
      <c r="CW14" s="626"/>
      <c r="CX14" s="626"/>
      <c r="CY14" s="563">
        <v>2675983</v>
      </c>
      <c r="CZ14" s="576"/>
      <c r="DA14" s="576"/>
      <c r="DB14" s="576"/>
      <c r="DC14" s="576"/>
      <c r="DD14" s="576"/>
      <c r="DE14" s="576"/>
      <c r="DF14" s="576"/>
      <c r="DG14" s="576"/>
      <c r="DH14" s="576"/>
      <c r="DI14" s="576"/>
      <c r="DJ14" s="576"/>
      <c r="DK14" s="577"/>
      <c r="DL14" s="563">
        <v>40483939</v>
      </c>
      <c r="DM14" s="576"/>
      <c r="DN14" s="576"/>
      <c r="DO14" s="576"/>
      <c r="DP14" s="576"/>
      <c r="DQ14" s="576"/>
      <c r="DR14" s="576"/>
      <c r="DS14" s="576"/>
      <c r="DT14" s="576"/>
      <c r="DU14" s="576"/>
      <c r="DV14" s="576"/>
      <c r="DW14" s="576"/>
      <c r="DX14" s="633"/>
    </row>
    <row r="15" spans="2:138" ht="11.25" customHeight="1" x14ac:dyDescent="0.15">
      <c r="B15" s="572" t="s">
        <v>211</v>
      </c>
      <c r="C15" s="573"/>
      <c r="D15" s="573"/>
      <c r="E15" s="573"/>
      <c r="F15" s="573"/>
      <c r="G15" s="573"/>
      <c r="H15" s="573"/>
      <c r="I15" s="573"/>
      <c r="J15" s="573"/>
      <c r="K15" s="573"/>
      <c r="L15" s="573"/>
      <c r="M15" s="573"/>
      <c r="N15" s="573"/>
      <c r="O15" s="573"/>
      <c r="P15" s="573"/>
      <c r="Q15" s="574"/>
      <c r="R15" s="575">
        <v>167036538</v>
      </c>
      <c r="S15" s="576"/>
      <c r="T15" s="576"/>
      <c r="U15" s="576"/>
      <c r="V15" s="576"/>
      <c r="W15" s="576"/>
      <c r="X15" s="576"/>
      <c r="Y15" s="577"/>
      <c r="Z15" s="626">
        <v>22.8</v>
      </c>
      <c r="AA15" s="626"/>
      <c r="AB15" s="626"/>
      <c r="AC15" s="626"/>
      <c r="AD15" s="627">
        <v>163957789</v>
      </c>
      <c r="AE15" s="627"/>
      <c r="AF15" s="627"/>
      <c r="AG15" s="627"/>
      <c r="AH15" s="627"/>
      <c r="AI15" s="627"/>
      <c r="AJ15" s="627"/>
      <c r="AK15" s="627"/>
      <c r="AL15" s="624">
        <v>41.6</v>
      </c>
      <c r="AM15" s="589"/>
      <c r="AN15" s="589"/>
      <c r="AO15" s="604"/>
      <c r="AP15" s="572" t="s">
        <v>212</v>
      </c>
      <c r="AQ15" s="573"/>
      <c r="AR15" s="573"/>
      <c r="AS15" s="573"/>
      <c r="AT15" s="573"/>
      <c r="AU15" s="573"/>
      <c r="AV15" s="573"/>
      <c r="AW15" s="573"/>
      <c r="AX15" s="573"/>
      <c r="AY15" s="573"/>
      <c r="AZ15" s="573"/>
      <c r="BA15" s="573"/>
      <c r="BB15" s="573"/>
      <c r="BC15" s="574"/>
      <c r="BD15" s="575">
        <v>41707297</v>
      </c>
      <c r="BE15" s="576"/>
      <c r="BF15" s="576"/>
      <c r="BG15" s="576"/>
      <c r="BH15" s="576"/>
      <c r="BI15" s="576"/>
      <c r="BJ15" s="576"/>
      <c r="BK15" s="577"/>
      <c r="BL15" s="626">
        <v>17.100000000000001</v>
      </c>
      <c r="BM15" s="626"/>
      <c r="BN15" s="626"/>
      <c r="BO15" s="626"/>
      <c r="BP15" s="627" t="s">
        <v>99</v>
      </c>
      <c r="BQ15" s="627"/>
      <c r="BR15" s="627"/>
      <c r="BS15" s="627"/>
      <c r="BT15" s="627"/>
      <c r="BU15" s="627"/>
      <c r="BV15" s="627"/>
      <c r="BW15" s="628"/>
      <c r="BY15" s="572" t="s">
        <v>213</v>
      </c>
      <c r="BZ15" s="573"/>
      <c r="CA15" s="573"/>
      <c r="CB15" s="573"/>
      <c r="CC15" s="573"/>
      <c r="CD15" s="573"/>
      <c r="CE15" s="573"/>
      <c r="CF15" s="573"/>
      <c r="CG15" s="573"/>
      <c r="CH15" s="573"/>
      <c r="CI15" s="573"/>
      <c r="CJ15" s="573"/>
      <c r="CK15" s="573"/>
      <c r="CL15" s="574"/>
      <c r="CM15" s="575" t="s">
        <v>99</v>
      </c>
      <c r="CN15" s="576"/>
      <c r="CO15" s="576"/>
      <c r="CP15" s="576"/>
      <c r="CQ15" s="576"/>
      <c r="CR15" s="576"/>
      <c r="CS15" s="576"/>
      <c r="CT15" s="577"/>
      <c r="CU15" s="626" t="s">
        <v>99</v>
      </c>
      <c r="CV15" s="626"/>
      <c r="CW15" s="626"/>
      <c r="CX15" s="626"/>
      <c r="CY15" s="563" t="s">
        <v>99</v>
      </c>
      <c r="CZ15" s="576"/>
      <c r="DA15" s="576"/>
      <c r="DB15" s="576"/>
      <c r="DC15" s="576"/>
      <c r="DD15" s="576"/>
      <c r="DE15" s="576"/>
      <c r="DF15" s="576"/>
      <c r="DG15" s="576"/>
      <c r="DH15" s="576"/>
      <c r="DI15" s="576"/>
      <c r="DJ15" s="576"/>
      <c r="DK15" s="577"/>
      <c r="DL15" s="563" t="s">
        <v>99</v>
      </c>
      <c r="DM15" s="576"/>
      <c r="DN15" s="576"/>
      <c r="DO15" s="576"/>
      <c r="DP15" s="576"/>
      <c r="DQ15" s="576"/>
      <c r="DR15" s="576"/>
      <c r="DS15" s="576"/>
      <c r="DT15" s="576"/>
      <c r="DU15" s="576"/>
      <c r="DV15" s="576"/>
      <c r="DW15" s="576"/>
      <c r="DX15" s="633"/>
    </row>
    <row r="16" spans="2:138" ht="11.25" customHeight="1" x14ac:dyDescent="0.15">
      <c r="B16" s="572" t="s">
        <v>214</v>
      </c>
      <c r="C16" s="573"/>
      <c r="D16" s="573"/>
      <c r="E16" s="573"/>
      <c r="F16" s="573"/>
      <c r="G16" s="573"/>
      <c r="H16" s="573"/>
      <c r="I16" s="573"/>
      <c r="J16" s="573"/>
      <c r="K16" s="573"/>
      <c r="L16" s="573"/>
      <c r="M16" s="573"/>
      <c r="N16" s="573"/>
      <c r="O16" s="573"/>
      <c r="P16" s="573"/>
      <c r="Q16" s="574"/>
      <c r="R16" s="575">
        <v>163957789</v>
      </c>
      <c r="S16" s="576"/>
      <c r="T16" s="576"/>
      <c r="U16" s="576"/>
      <c r="V16" s="576"/>
      <c r="W16" s="576"/>
      <c r="X16" s="576"/>
      <c r="Y16" s="577"/>
      <c r="Z16" s="624">
        <v>22.4</v>
      </c>
      <c r="AA16" s="589"/>
      <c r="AB16" s="589"/>
      <c r="AC16" s="625"/>
      <c r="AD16" s="563">
        <v>163957789</v>
      </c>
      <c r="AE16" s="576"/>
      <c r="AF16" s="576"/>
      <c r="AG16" s="576"/>
      <c r="AH16" s="576"/>
      <c r="AI16" s="576"/>
      <c r="AJ16" s="576"/>
      <c r="AK16" s="577"/>
      <c r="AL16" s="624">
        <v>41.6</v>
      </c>
      <c r="AM16" s="589"/>
      <c r="AN16" s="589"/>
      <c r="AO16" s="604"/>
      <c r="AP16" s="572" t="s">
        <v>215</v>
      </c>
      <c r="AQ16" s="573"/>
      <c r="AR16" s="573"/>
      <c r="AS16" s="573"/>
      <c r="AT16" s="573"/>
      <c r="AU16" s="573"/>
      <c r="AV16" s="573"/>
      <c r="AW16" s="573"/>
      <c r="AX16" s="573"/>
      <c r="AY16" s="573"/>
      <c r="AZ16" s="573"/>
      <c r="BA16" s="573"/>
      <c r="BB16" s="573"/>
      <c r="BC16" s="574"/>
      <c r="BD16" s="575">
        <v>1688172</v>
      </c>
      <c r="BE16" s="576"/>
      <c r="BF16" s="576"/>
      <c r="BG16" s="576"/>
      <c r="BH16" s="576"/>
      <c r="BI16" s="576"/>
      <c r="BJ16" s="576"/>
      <c r="BK16" s="577"/>
      <c r="BL16" s="626">
        <v>0.7</v>
      </c>
      <c r="BM16" s="626"/>
      <c r="BN16" s="626"/>
      <c r="BO16" s="626"/>
      <c r="BP16" s="627" t="s">
        <v>99</v>
      </c>
      <c r="BQ16" s="627"/>
      <c r="BR16" s="627"/>
      <c r="BS16" s="627"/>
      <c r="BT16" s="627"/>
      <c r="BU16" s="627"/>
      <c r="BV16" s="627"/>
      <c r="BW16" s="628"/>
      <c r="BY16" s="572" t="s">
        <v>216</v>
      </c>
      <c r="BZ16" s="573"/>
      <c r="CA16" s="573"/>
      <c r="CB16" s="573"/>
      <c r="CC16" s="573"/>
      <c r="CD16" s="573"/>
      <c r="CE16" s="573"/>
      <c r="CF16" s="573"/>
      <c r="CG16" s="573"/>
      <c r="CH16" s="573"/>
      <c r="CI16" s="573"/>
      <c r="CJ16" s="573"/>
      <c r="CK16" s="573"/>
      <c r="CL16" s="574"/>
      <c r="CM16" s="575">
        <v>177608317</v>
      </c>
      <c r="CN16" s="576"/>
      <c r="CO16" s="576"/>
      <c r="CP16" s="576"/>
      <c r="CQ16" s="576"/>
      <c r="CR16" s="576"/>
      <c r="CS16" s="576"/>
      <c r="CT16" s="577"/>
      <c r="CU16" s="626">
        <v>24.6</v>
      </c>
      <c r="CV16" s="626"/>
      <c r="CW16" s="626"/>
      <c r="CX16" s="626"/>
      <c r="CY16" s="563">
        <v>3919910</v>
      </c>
      <c r="CZ16" s="576"/>
      <c r="DA16" s="576"/>
      <c r="DB16" s="576"/>
      <c r="DC16" s="576"/>
      <c r="DD16" s="576"/>
      <c r="DE16" s="576"/>
      <c r="DF16" s="576"/>
      <c r="DG16" s="576"/>
      <c r="DH16" s="576"/>
      <c r="DI16" s="576"/>
      <c r="DJ16" s="576"/>
      <c r="DK16" s="577"/>
      <c r="DL16" s="563">
        <v>132580917</v>
      </c>
      <c r="DM16" s="576"/>
      <c r="DN16" s="576"/>
      <c r="DO16" s="576"/>
      <c r="DP16" s="576"/>
      <c r="DQ16" s="576"/>
      <c r="DR16" s="576"/>
      <c r="DS16" s="576"/>
      <c r="DT16" s="576"/>
      <c r="DU16" s="576"/>
      <c r="DV16" s="576"/>
      <c r="DW16" s="576"/>
      <c r="DX16" s="633"/>
    </row>
    <row r="17" spans="2:128" ht="11.25" customHeight="1" x14ac:dyDescent="0.15">
      <c r="B17" s="572" t="s">
        <v>217</v>
      </c>
      <c r="C17" s="573"/>
      <c r="D17" s="573"/>
      <c r="E17" s="573"/>
      <c r="F17" s="573"/>
      <c r="G17" s="573"/>
      <c r="H17" s="573"/>
      <c r="I17" s="573"/>
      <c r="J17" s="573"/>
      <c r="K17" s="573"/>
      <c r="L17" s="573"/>
      <c r="M17" s="573"/>
      <c r="N17" s="573"/>
      <c r="O17" s="573"/>
      <c r="P17" s="573"/>
      <c r="Q17" s="574"/>
      <c r="R17" s="575">
        <v>2895263</v>
      </c>
      <c r="S17" s="576"/>
      <c r="T17" s="576"/>
      <c r="U17" s="576"/>
      <c r="V17" s="576"/>
      <c r="W17" s="576"/>
      <c r="X17" s="576"/>
      <c r="Y17" s="577"/>
      <c r="Z17" s="624">
        <v>0.4</v>
      </c>
      <c r="AA17" s="589"/>
      <c r="AB17" s="589"/>
      <c r="AC17" s="625"/>
      <c r="AD17" s="563" t="s">
        <v>99</v>
      </c>
      <c r="AE17" s="576"/>
      <c r="AF17" s="576"/>
      <c r="AG17" s="576"/>
      <c r="AH17" s="576"/>
      <c r="AI17" s="576"/>
      <c r="AJ17" s="576"/>
      <c r="AK17" s="577"/>
      <c r="AL17" s="624" t="s">
        <v>99</v>
      </c>
      <c r="AM17" s="589"/>
      <c r="AN17" s="589"/>
      <c r="AO17" s="604"/>
      <c r="AP17" s="572" t="s">
        <v>218</v>
      </c>
      <c r="AQ17" s="573"/>
      <c r="AR17" s="573"/>
      <c r="AS17" s="573"/>
      <c r="AT17" s="573"/>
      <c r="AU17" s="573"/>
      <c r="AV17" s="573"/>
      <c r="AW17" s="573"/>
      <c r="AX17" s="573"/>
      <c r="AY17" s="573"/>
      <c r="AZ17" s="573"/>
      <c r="BA17" s="573"/>
      <c r="BB17" s="573"/>
      <c r="BC17" s="574"/>
      <c r="BD17" s="575">
        <v>40019125</v>
      </c>
      <c r="BE17" s="576"/>
      <c r="BF17" s="576"/>
      <c r="BG17" s="576"/>
      <c r="BH17" s="576"/>
      <c r="BI17" s="576"/>
      <c r="BJ17" s="576"/>
      <c r="BK17" s="577"/>
      <c r="BL17" s="626">
        <v>16.399999999999999</v>
      </c>
      <c r="BM17" s="626"/>
      <c r="BN17" s="626"/>
      <c r="BO17" s="626"/>
      <c r="BP17" s="627" t="s">
        <v>99</v>
      </c>
      <c r="BQ17" s="627"/>
      <c r="BR17" s="627"/>
      <c r="BS17" s="627"/>
      <c r="BT17" s="627"/>
      <c r="BU17" s="627"/>
      <c r="BV17" s="627"/>
      <c r="BW17" s="628"/>
      <c r="BY17" s="572" t="s">
        <v>219</v>
      </c>
      <c r="BZ17" s="573"/>
      <c r="CA17" s="573"/>
      <c r="CB17" s="573"/>
      <c r="CC17" s="573"/>
      <c r="CD17" s="573"/>
      <c r="CE17" s="573"/>
      <c r="CF17" s="573"/>
      <c r="CG17" s="573"/>
      <c r="CH17" s="573"/>
      <c r="CI17" s="573"/>
      <c r="CJ17" s="573"/>
      <c r="CK17" s="573"/>
      <c r="CL17" s="574"/>
      <c r="CM17" s="575">
        <v>370133</v>
      </c>
      <c r="CN17" s="576"/>
      <c r="CO17" s="576"/>
      <c r="CP17" s="576"/>
      <c r="CQ17" s="576"/>
      <c r="CR17" s="576"/>
      <c r="CS17" s="576"/>
      <c r="CT17" s="577"/>
      <c r="CU17" s="626">
        <v>0.1</v>
      </c>
      <c r="CV17" s="626"/>
      <c r="CW17" s="626"/>
      <c r="CX17" s="626"/>
      <c r="CY17" s="563" t="s">
        <v>99</v>
      </c>
      <c r="CZ17" s="576"/>
      <c r="DA17" s="576"/>
      <c r="DB17" s="576"/>
      <c r="DC17" s="576"/>
      <c r="DD17" s="576"/>
      <c r="DE17" s="576"/>
      <c r="DF17" s="576"/>
      <c r="DG17" s="576"/>
      <c r="DH17" s="576"/>
      <c r="DI17" s="576"/>
      <c r="DJ17" s="576"/>
      <c r="DK17" s="577"/>
      <c r="DL17" s="563">
        <v>24560</v>
      </c>
      <c r="DM17" s="576"/>
      <c r="DN17" s="576"/>
      <c r="DO17" s="576"/>
      <c r="DP17" s="576"/>
      <c r="DQ17" s="576"/>
      <c r="DR17" s="576"/>
      <c r="DS17" s="576"/>
      <c r="DT17" s="576"/>
      <c r="DU17" s="576"/>
      <c r="DV17" s="576"/>
      <c r="DW17" s="576"/>
      <c r="DX17" s="633"/>
    </row>
    <row r="18" spans="2:128" ht="11.25" customHeight="1" x14ac:dyDescent="0.15">
      <c r="B18" s="572" t="s">
        <v>220</v>
      </c>
      <c r="C18" s="573"/>
      <c r="D18" s="573"/>
      <c r="E18" s="573"/>
      <c r="F18" s="573"/>
      <c r="G18" s="573"/>
      <c r="H18" s="573"/>
      <c r="I18" s="573"/>
      <c r="J18" s="573"/>
      <c r="K18" s="573"/>
      <c r="L18" s="573"/>
      <c r="M18" s="573"/>
      <c r="N18" s="573"/>
      <c r="O18" s="573"/>
      <c r="P18" s="573"/>
      <c r="Q18" s="574"/>
      <c r="R18" s="575">
        <v>183486</v>
      </c>
      <c r="S18" s="576"/>
      <c r="T18" s="576"/>
      <c r="U18" s="576"/>
      <c r="V18" s="576"/>
      <c r="W18" s="576"/>
      <c r="X18" s="576"/>
      <c r="Y18" s="577"/>
      <c r="Z18" s="624">
        <v>0</v>
      </c>
      <c r="AA18" s="589"/>
      <c r="AB18" s="589"/>
      <c r="AC18" s="625"/>
      <c r="AD18" s="563" t="s">
        <v>99</v>
      </c>
      <c r="AE18" s="576"/>
      <c r="AF18" s="576"/>
      <c r="AG18" s="576"/>
      <c r="AH18" s="576"/>
      <c r="AI18" s="576"/>
      <c r="AJ18" s="576"/>
      <c r="AK18" s="577"/>
      <c r="AL18" s="624" t="s">
        <v>99</v>
      </c>
      <c r="AM18" s="589"/>
      <c r="AN18" s="589"/>
      <c r="AO18" s="604"/>
      <c r="AP18" s="572" t="s">
        <v>221</v>
      </c>
      <c r="AQ18" s="573"/>
      <c r="AR18" s="573"/>
      <c r="AS18" s="573"/>
      <c r="AT18" s="573"/>
      <c r="AU18" s="573"/>
      <c r="AV18" s="573"/>
      <c r="AW18" s="573"/>
      <c r="AX18" s="573"/>
      <c r="AY18" s="573"/>
      <c r="AZ18" s="573"/>
      <c r="BA18" s="573"/>
      <c r="BB18" s="573"/>
      <c r="BC18" s="574"/>
      <c r="BD18" s="575">
        <v>71902524</v>
      </c>
      <c r="BE18" s="576"/>
      <c r="BF18" s="576"/>
      <c r="BG18" s="576"/>
      <c r="BH18" s="576"/>
      <c r="BI18" s="576"/>
      <c r="BJ18" s="576"/>
      <c r="BK18" s="577"/>
      <c r="BL18" s="626">
        <v>29.5</v>
      </c>
      <c r="BM18" s="626"/>
      <c r="BN18" s="626"/>
      <c r="BO18" s="626"/>
      <c r="BP18" s="627" t="s">
        <v>99</v>
      </c>
      <c r="BQ18" s="627"/>
      <c r="BR18" s="627"/>
      <c r="BS18" s="627"/>
      <c r="BT18" s="627"/>
      <c r="BU18" s="627"/>
      <c r="BV18" s="627"/>
      <c r="BW18" s="628"/>
      <c r="BY18" s="572" t="s">
        <v>222</v>
      </c>
      <c r="BZ18" s="573"/>
      <c r="CA18" s="573"/>
      <c r="CB18" s="573"/>
      <c r="CC18" s="573"/>
      <c r="CD18" s="573"/>
      <c r="CE18" s="573"/>
      <c r="CF18" s="573"/>
      <c r="CG18" s="573"/>
      <c r="CH18" s="573"/>
      <c r="CI18" s="573"/>
      <c r="CJ18" s="573"/>
      <c r="CK18" s="573"/>
      <c r="CL18" s="574"/>
      <c r="CM18" s="575">
        <v>102328450</v>
      </c>
      <c r="CN18" s="576"/>
      <c r="CO18" s="576"/>
      <c r="CP18" s="576"/>
      <c r="CQ18" s="576"/>
      <c r="CR18" s="576"/>
      <c r="CS18" s="576"/>
      <c r="CT18" s="577"/>
      <c r="CU18" s="626">
        <v>14.1</v>
      </c>
      <c r="CV18" s="626"/>
      <c r="CW18" s="626"/>
      <c r="CX18" s="626"/>
      <c r="CY18" s="563" t="s">
        <v>99</v>
      </c>
      <c r="CZ18" s="576"/>
      <c r="DA18" s="576"/>
      <c r="DB18" s="576"/>
      <c r="DC18" s="576"/>
      <c r="DD18" s="576"/>
      <c r="DE18" s="576"/>
      <c r="DF18" s="576"/>
      <c r="DG18" s="576"/>
      <c r="DH18" s="576"/>
      <c r="DI18" s="576"/>
      <c r="DJ18" s="576"/>
      <c r="DK18" s="577"/>
      <c r="DL18" s="563">
        <v>99965517</v>
      </c>
      <c r="DM18" s="576"/>
      <c r="DN18" s="576"/>
      <c r="DO18" s="576"/>
      <c r="DP18" s="576"/>
      <c r="DQ18" s="576"/>
      <c r="DR18" s="576"/>
      <c r="DS18" s="576"/>
      <c r="DT18" s="576"/>
      <c r="DU18" s="576"/>
      <c r="DV18" s="576"/>
      <c r="DW18" s="576"/>
      <c r="DX18" s="633"/>
    </row>
    <row r="19" spans="2:128" ht="11.25" customHeight="1" x14ac:dyDescent="0.15">
      <c r="B19" s="572" t="s">
        <v>223</v>
      </c>
      <c r="C19" s="573"/>
      <c r="D19" s="573"/>
      <c r="E19" s="573"/>
      <c r="F19" s="573"/>
      <c r="G19" s="573"/>
      <c r="H19" s="573"/>
      <c r="I19" s="573"/>
      <c r="J19" s="573"/>
      <c r="K19" s="573"/>
      <c r="L19" s="573"/>
      <c r="M19" s="573"/>
      <c r="N19" s="573"/>
      <c r="O19" s="573"/>
      <c r="P19" s="573"/>
      <c r="Q19" s="574"/>
      <c r="R19" s="575">
        <v>445360117</v>
      </c>
      <c r="S19" s="576"/>
      <c r="T19" s="576"/>
      <c r="U19" s="576"/>
      <c r="V19" s="576"/>
      <c r="W19" s="576"/>
      <c r="X19" s="576"/>
      <c r="Y19" s="577"/>
      <c r="Z19" s="624">
        <v>60.8</v>
      </c>
      <c r="AA19" s="589"/>
      <c r="AB19" s="589"/>
      <c r="AC19" s="625"/>
      <c r="AD19" s="563">
        <v>392762644</v>
      </c>
      <c r="AE19" s="576"/>
      <c r="AF19" s="576"/>
      <c r="AG19" s="576"/>
      <c r="AH19" s="576"/>
      <c r="AI19" s="576"/>
      <c r="AJ19" s="576"/>
      <c r="AK19" s="577"/>
      <c r="AL19" s="624">
        <v>99.6</v>
      </c>
      <c r="AM19" s="589"/>
      <c r="AN19" s="589"/>
      <c r="AO19" s="604"/>
      <c r="AP19" s="572" t="s">
        <v>224</v>
      </c>
      <c r="AQ19" s="573"/>
      <c r="AR19" s="573"/>
      <c r="AS19" s="573"/>
      <c r="AT19" s="573"/>
      <c r="AU19" s="573"/>
      <c r="AV19" s="573"/>
      <c r="AW19" s="573"/>
      <c r="AX19" s="573"/>
      <c r="AY19" s="573"/>
      <c r="AZ19" s="573"/>
      <c r="BA19" s="573"/>
      <c r="BB19" s="573"/>
      <c r="BC19" s="574"/>
      <c r="BD19" s="575">
        <v>4131633</v>
      </c>
      <c r="BE19" s="576"/>
      <c r="BF19" s="576"/>
      <c r="BG19" s="576"/>
      <c r="BH19" s="576"/>
      <c r="BI19" s="576"/>
      <c r="BJ19" s="576"/>
      <c r="BK19" s="577"/>
      <c r="BL19" s="626">
        <v>1.7</v>
      </c>
      <c r="BM19" s="626"/>
      <c r="BN19" s="626"/>
      <c r="BO19" s="626"/>
      <c r="BP19" s="627" t="s">
        <v>99</v>
      </c>
      <c r="BQ19" s="627"/>
      <c r="BR19" s="627"/>
      <c r="BS19" s="627"/>
      <c r="BT19" s="627"/>
      <c r="BU19" s="627"/>
      <c r="BV19" s="627"/>
      <c r="BW19" s="628"/>
      <c r="BY19" s="572" t="s">
        <v>225</v>
      </c>
      <c r="BZ19" s="573"/>
      <c r="CA19" s="573"/>
      <c r="CB19" s="573"/>
      <c r="CC19" s="573"/>
      <c r="CD19" s="573"/>
      <c r="CE19" s="573"/>
      <c r="CF19" s="573"/>
      <c r="CG19" s="573"/>
      <c r="CH19" s="573"/>
      <c r="CI19" s="573"/>
      <c r="CJ19" s="573"/>
      <c r="CK19" s="573"/>
      <c r="CL19" s="574"/>
      <c r="CM19" s="575" t="s">
        <v>99</v>
      </c>
      <c r="CN19" s="576"/>
      <c r="CO19" s="576"/>
      <c r="CP19" s="576"/>
      <c r="CQ19" s="576"/>
      <c r="CR19" s="576"/>
      <c r="CS19" s="576"/>
      <c r="CT19" s="577"/>
      <c r="CU19" s="626" t="s">
        <v>99</v>
      </c>
      <c r="CV19" s="626"/>
      <c r="CW19" s="626"/>
      <c r="CX19" s="626"/>
      <c r="CY19" s="563" t="s">
        <v>99</v>
      </c>
      <c r="CZ19" s="576"/>
      <c r="DA19" s="576"/>
      <c r="DB19" s="576"/>
      <c r="DC19" s="576"/>
      <c r="DD19" s="576"/>
      <c r="DE19" s="576"/>
      <c r="DF19" s="576"/>
      <c r="DG19" s="576"/>
      <c r="DH19" s="576"/>
      <c r="DI19" s="576"/>
      <c r="DJ19" s="576"/>
      <c r="DK19" s="577"/>
      <c r="DL19" s="563" t="s">
        <v>99</v>
      </c>
      <c r="DM19" s="576"/>
      <c r="DN19" s="576"/>
      <c r="DO19" s="576"/>
      <c r="DP19" s="576"/>
      <c r="DQ19" s="576"/>
      <c r="DR19" s="576"/>
      <c r="DS19" s="576"/>
      <c r="DT19" s="576"/>
      <c r="DU19" s="576"/>
      <c r="DV19" s="576"/>
      <c r="DW19" s="576"/>
      <c r="DX19" s="633"/>
    </row>
    <row r="20" spans="2:128" ht="11.25" customHeight="1" x14ac:dyDescent="0.15">
      <c r="B20" s="572" t="s">
        <v>226</v>
      </c>
      <c r="C20" s="573"/>
      <c r="D20" s="573"/>
      <c r="E20" s="573"/>
      <c r="F20" s="573"/>
      <c r="G20" s="573"/>
      <c r="H20" s="573"/>
      <c r="I20" s="573"/>
      <c r="J20" s="573"/>
      <c r="K20" s="573"/>
      <c r="L20" s="573"/>
      <c r="M20" s="573"/>
      <c r="N20" s="573"/>
      <c r="O20" s="573"/>
      <c r="P20" s="573"/>
      <c r="Q20" s="574"/>
      <c r="R20" s="575">
        <v>563979</v>
      </c>
      <c r="S20" s="576"/>
      <c r="T20" s="576"/>
      <c r="U20" s="576"/>
      <c r="V20" s="576"/>
      <c r="W20" s="576"/>
      <c r="X20" s="576"/>
      <c r="Y20" s="577"/>
      <c r="Z20" s="624">
        <v>0.1</v>
      </c>
      <c r="AA20" s="589"/>
      <c r="AB20" s="589"/>
      <c r="AC20" s="625"/>
      <c r="AD20" s="563">
        <v>563979</v>
      </c>
      <c r="AE20" s="576"/>
      <c r="AF20" s="576"/>
      <c r="AG20" s="576"/>
      <c r="AH20" s="576"/>
      <c r="AI20" s="576"/>
      <c r="AJ20" s="576"/>
      <c r="AK20" s="577"/>
      <c r="AL20" s="624">
        <v>0.1</v>
      </c>
      <c r="AM20" s="589"/>
      <c r="AN20" s="589"/>
      <c r="AO20" s="604"/>
      <c r="AP20" s="630" t="s">
        <v>227</v>
      </c>
      <c r="AQ20" s="631"/>
      <c r="AR20" s="631"/>
      <c r="AS20" s="631"/>
      <c r="AT20" s="631"/>
      <c r="AU20" s="631"/>
      <c r="AV20" s="631"/>
      <c r="AW20" s="631"/>
      <c r="AX20" s="631"/>
      <c r="AY20" s="631"/>
      <c r="AZ20" s="631"/>
      <c r="BA20" s="631"/>
      <c r="BB20" s="631"/>
      <c r="BC20" s="632"/>
      <c r="BD20" s="575">
        <v>2180969</v>
      </c>
      <c r="BE20" s="576"/>
      <c r="BF20" s="576"/>
      <c r="BG20" s="576"/>
      <c r="BH20" s="576"/>
      <c r="BI20" s="576"/>
      <c r="BJ20" s="576"/>
      <c r="BK20" s="577"/>
      <c r="BL20" s="626">
        <v>0.9</v>
      </c>
      <c r="BM20" s="626"/>
      <c r="BN20" s="626"/>
      <c r="BO20" s="626"/>
      <c r="BP20" s="627" t="s">
        <v>99</v>
      </c>
      <c r="BQ20" s="627"/>
      <c r="BR20" s="627"/>
      <c r="BS20" s="627"/>
      <c r="BT20" s="627"/>
      <c r="BU20" s="627"/>
      <c r="BV20" s="627"/>
      <c r="BW20" s="628"/>
      <c r="BY20" s="630" t="s">
        <v>228</v>
      </c>
      <c r="BZ20" s="631"/>
      <c r="CA20" s="631"/>
      <c r="CB20" s="631"/>
      <c r="CC20" s="631"/>
      <c r="CD20" s="631"/>
      <c r="CE20" s="631"/>
      <c r="CF20" s="631"/>
      <c r="CG20" s="631"/>
      <c r="CH20" s="631"/>
      <c r="CI20" s="631"/>
      <c r="CJ20" s="631"/>
      <c r="CK20" s="631"/>
      <c r="CL20" s="632"/>
      <c r="CM20" s="575" t="s">
        <v>99</v>
      </c>
      <c r="CN20" s="576"/>
      <c r="CO20" s="576"/>
      <c r="CP20" s="576"/>
      <c r="CQ20" s="576"/>
      <c r="CR20" s="576"/>
      <c r="CS20" s="576"/>
      <c r="CT20" s="577"/>
      <c r="CU20" s="626" t="s">
        <v>99</v>
      </c>
      <c r="CV20" s="626"/>
      <c r="CW20" s="626"/>
      <c r="CX20" s="626"/>
      <c r="CY20" s="563" t="s">
        <v>99</v>
      </c>
      <c r="CZ20" s="576"/>
      <c r="DA20" s="576"/>
      <c r="DB20" s="576"/>
      <c r="DC20" s="576"/>
      <c r="DD20" s="576"/>
      <c r="DE20" s="576"/>
      <c r="DF20" s="576"/>
      <c r="DG20" s="576"/>
      <c r="DH20" s="576"/>
      <c r="DI20" s="576"/>
      <c r="DJ20" s="576"/>
      <c r="DK20" s="577"/>
      <c r="DL20" s="563" t="s">
        <v>99</v>
      </c>
      <c r="DM20" s="576"/>
      <c r="DN20" s="576"/>
      <c r="DO20" s="576"/>
      <c r="DP20" s="576"/>
      <c r="DQ20" s="576"/>
      <c r="DR20" s="576"/>
      <c r="DS20" s="576"/>
      <c r="DT20" s="576"/>
      <c r="DU20" s="576"/>
      <c r="DV20" s="576"/>
      <c r="DW20" s="576"/>
      <c r="DX20" s="633"/>
    </row>
    <row r="21" spans="2:128" ht="11.25" customHeight="1" x14ac:dyDescent="0.15">
      <c r="B21" s="572" t="s">
        <v>229</v>
      </c>
      <c r="C21" s="573"/>
      <c r="D21" s="573"/>
      <c r="E21" s="573"/>
      <c r="F21" s="573"/>
      <c r="G21" s="573"/>
      <c r="H21" s="573"/>
      <c r="I21" s="573"/>
      <c r="J21" s="573"/>
      <c r="K21" s="573"/>
      <c r="L21" s="573"/>
      <c r="M21" s="573"/>
      <c r="N21" s="573"/>
      <c r="O21" s="573"/>
      <c r="P21" s="573"/>
      <c r="Q21" s="574"/>
      <c r="R21" s="575">
        <v>4405015</v>
      </c>
      <c r="S21" s="576"/>
      <c r="T21" s="576"/>
      <c r="U21" s="576"/>
      <c r="V21" s="576"/>
      <c r="W21" s="576"/>
      <c r="X21" s="576"/>
      <c r="Y21" s="577"/>
      <c r="Z21" s="624">
        <v>0.6</v>
      </c>
      <c r="AA21" s="589"/>
      <c r="AB21" s="589"/>
      <c r="AC21" s="625"/>
      <c r="AD21" s="563" t="s">
        <v>99</v>
      </c>
      <c r="AE21" s="576"/>
      <c r="AF21" s="576"/>
      <c r="AG21" s="576"/>
      <c r="AH21" s="576"/>
      <c r="AI21" s="576"/>
      <c r="AJ21" s="576"/>
      <c r="AK21" s="577"/>
      <c r="AL21" s="624" t="s">
        <v>99</v>
      </c>
      <c r="AM21" s="589"/>
      <c r="AN21" s="589"/>
      <c r="AO21" s="604"/>
      <c r="AP21" s="630" t="s">
        <v>230</v>
      </c>
      <c r="AQ21" s="631"/>
      <c r="AR21" s="631"/>
      <c r="AS21" s="631"/>
      <c r="AT21" s="631"/>
      <c r="AU21" s="631"/>
      <c r="AV21" s="631"/>
      <c r="AW21" s="631"/>
      <c r="AX21" s="631"/>
      <c r="AY21" s="631"/>
      <c r="AZ21" s="631"/>
      <c r="BA21" s="631"/>
      <c r="BB21" s="631"/>
      <c r="BC21" s="632"/>
      <c r="BD21" s="575">
        <v>765583</v>
      </c>
      <c r="BE21" s="576"/>
      <c r="BF21" s="576"/>
      <c r="BG21" s="576"/>
      <c r="BH21" s="576"/>
      <c r="BI21" s="576"/>
      <c r="BJ21" s="576"/>
      <c r="BK21" s="577"/>
      <c r="BL21" s="626">
        <v>0.3</v>
      </c>
      <c r="BM21" s="626"/>
      <c r="BN21" s="626"/>
      <c r="BO21" s="626"/>
      <c r="BP21" s="627" t="s">
        <v>99</v>
      </c>
      <c r="BQ21" s="627"/>
      <c r="BR21" s="627"/>
      <c r="BS21" s="627"/>
      <c r="BT21" s="627"/>
      <c r="BU21" s="627"/>
      <c r="BV21" s="627"/>
      <c r="BW21" s="628"/>
      <c r="BY21" s="630" t="s">
        <v>231</v>
      </c>
      <c r="BZ21" s="631"/>
      <c r="CA21" s="631"/>
      <c r="CB21" s="631"/>
      <c r="CC21" s="631"/>
      <c r="CD21" s="631"/>
      <c r="CE21" s="631"/>
      <c r="CF21" s="631"/>
      <c r="CG21" s="631"/>
      <c r="CH21" s="631"/>
      <c r="CI21" s="631"/>
      <c r="CJ21" s="631"/>
      <c r="CK21" s="631"/>
      <c r="CL21" s="632"/>
      <c r="CM21" s="575">
        <v>591038</v>
      </c>
      <c r="CN21" s="576"/>
      <c r="CO21" s="576"/>
      <c r="CP21" s="576"/>
      <c r="CQ21" s="576"/>
      <c r="CR21" s="576"/>
      <c r="CS21" s="576"/>
      <c r="CT21" s="577"/>
      <c r="CU21" s="626">
        <v>0.1</v>
      </c>
      <c r="CV21" s="626"/>
      <c r="CW21" s="626"/>
      <c r="CX21" s="626"/>
      <c r="CY21" s="563" t="s">
        <v>99</v>
      </c>
      <c r="CZ21" s="576"/>
      <c r="DA21" s="576"/>
      <c r="DB21" s="576"/>
      <c r="DC21" s="576"/>
      <c r="DD21" s="576"/>
      <c r="DE21" s="576"/>
      <c r="DF21" s="576"/>
      <c r="DG21" s="576"/>
      <c r="DH21" s="576"/>
      <c r="DI21" s="576"/>
      <c r="DJ21" s="576"/>
      <c r="DK21" s="577"/>
      <c r="DL21" s="563">
        <v>591038</v>
      </c>
      <c r="DM21" s="576"/>
      <c r="DN21" s="576"/>
      <c r="DO21" s="576"/>
      <c r="DP21" s="576"/>
      <c r="DQ21" s="576"/>
      <c r="DR21" s="576"/>
      <c r="DS21" s="576"/>
      <c r="DT21" s="576"/>
      <c r="DU21" s="576"/>
      <c r="DV21" s="576"/>
      <c r="DW21" s="576"/>
      <c r="DX21" s="633"/>
    </row>
    <row r="22" spans="2:128" ht="11.25" customHeight="1" x14ac:dyDescent="0.15">
      <c r="B22" s="572" t="s">
        <v>232</v>
      </c>
      <c r="C22" s="573"/>
      <c r="D22" s="573"/>
      <c r="E22" s="573"/>
      <c r="F22" s="573"/>
      <c r="G22" s="573"/>
      <c r="H22" s="573"/>
      <c r="I22" s="573"/>
      <c r="J22" s="573"/>
      <c r="K22" s="573"/>
      <c r="L22" s="573"/>
      <c r="M22" s="573"/>
      <c r="N22" s="573"/>
      <c r="O22" s="573"/>
      <c r="P22" s="573"/>
      <c r="Q22" s="574"/>
      <c r="R22" s="575">
        <v>6214914</v>
      </c>
      <c r="S22" s="576"/>
      <c r="T22" s="576"/>
      <c r="U22" s="576"/>
      <c r="V22" s="576"/>
      <c r="W22" s="576"/>
      <c r="X22" s="576"/>
      <c r="Y22" s="577"/>
      <c r="Z22" s="624">
        <v>0.8</v>
      </c>
      <c r="AA22" s="589"/>
      <c r="AB22" s="589"/>
      <c r="AC22" s="625"/>
      <c r="AD22" s="563">
        <v>402963</v>
      </c>
      <c r="AE22" s="576"/>
      <c r="AF22" s="576"/>
      <c r="AG22" s="576"/>
      <c r="AH22" s="576"/>
      <c r="AI22" s="576"/>
      <c r="AJ22" s="576"/>
      <c r="AK22" s="577"/>
      <c r="AL22" s="624">
        <v>0.1</v>
      </c>
      <c r="AM22" s="589"/>
      <c r="AN22" s="589"/>
      <c r="AO22" s="604"/>
      <c r="AP22" s="630" t="s">
        <v>233</v>
      </c>
      <c r="AQ22" s="631"/>
      <c r="AR22" s="631"/>
      <c r="AS22" s="631"/>
      <c r="AT22" s="631"/>
      <c r="AU22" s="631"/>
      <c r="AV22" s="631"/>
      <c r="AW22" s="631"/>
      <c r="AX22" s="631"/>
      <c r="AY22" s="631"/>
      <c r="AZ22" s="631"/>
      <c r="BA22" s="631"/>
      <c r="BB22" s="631"/>
      <c r="BC22" s="632"/>
      <c r="BD22" s="575">
        <v>1974366</v>
      </c>
      <c r="BE22" s="576"/>
      <c r="BF22" s="576"/>
      <c r="BG22" s="576"/>
      <c r="BH22" s="576"/>
      <c r="BI22" s="576"/>
      <c r="BJ22" s="576"/>
      <c r="BK22" s="577"/>
      <c r="BL22" s="626">
        <v>0.8</v>
      </c>
      <c r="BM22" s="626"/>
      <c r="BN22" s="626"/>
      <c r="BO22" s="626"/>
      <c r="BP22" s="627" t="s">
        <v>99</v>
      </c>
      <c r="BQ22" s="627"/>
      <c r="BR22" s="627"/>
      <c r="BS22" s="627"/>
      <c r="BT22" s="627"/>
      <c r="BU22" s="627"/>
      <c r="BV22" s="627"/>
      <c r="BW22" s="628"/>
      <c r="BY22" s="630" t="s">
        <v>234</v>
      </c>
      <c r="BZ22" s="631"/>
      <c r="CA22" s="631"/>
      <c r="CB22" s="631"/>
      <c r="CC22" s="631"/>
      <c r="CD22" s="631"/>
      <c r="CE22" s="631"/>
      <c r="CF22" s="631"/>
      <c r="CG22" s="631"/>
      <c r="CH22" s="631"/>
      <c r="CI22" s="631"/>
      <c r="CJ22" s="631"/>
      <c r="CK22" s="631"/>
      <c r="CL22" s="632"/>
      <c r="CM22" s="575">
        <v>1778025</v>
      </c>
      <c r="CN22" s="576"/>
      <c r="CO22" s="576"/>
      <c r="CP22" s="576"/>
      <c r="CQ22" s="576"/>
      <c r="CR22" s="576"/>
      <c r="CS22" s="576"/>
      <c r="CT22" s="577"/>
      <c r="CU22" s="626">
        <v>0.2</v>
      </c>
      <c r="CV22" s="626"/>
      <c r="CW22" s="626"/>
      <c r="CX22" s="626"/>
      <c r="CY22" s="563" t="s">
        <v>99</v>
      </c>
      <c r="CZ22" s="576"/>
      <c r="DA22" s="576"/>
      <c r="DB22" s="576"/>
      <c r="DC22" s="576"/>
      <c r="DD22" s="576"/>
      <c r="DE22" s="576"/>
      <c r="DF22" s="576"/>
      <c r="DG22" s="576"/>
      <c r="DH22" s="576"/>
      <c r="DI22" s="576"/>
      <c r="DJ22" s="576"/>
      <c r="DK22" s="577"/>
      <c r="DL22" s="563">
        <v>1778025</v>
      </c>
      <c r="DM22" s="576"/>
      <c r="DN22" s="576"/>
      <c r="DO22" s="576"/>
      <c r="DP22" s="576"/>
      <c r="DQ22" s="576"/>
      <c r="DR22" s="576"/>
      <c r="DS22" s="576"/>
      <c r="DT22" s="576"/>
      <c r="DU22" s="576"/>
      <c r="DV22" s="576"/>
      <c r="DW22" s="576"/>
      <c r="DX22" s="633"/>
    </row>
    <row r="23" spans="2:128" ht="11.25" customHeight="1" x14ac:dyDescent="0.15">
      <c r="B23" s="572" t="s">
        <v>235</v>
      </c>
      <c r="C23" s="573"/>
      <c r="D23" s="573"/>
      <c r="E23" s="573"/>
      <c r="F23" s="573"/>
      <c r="G23" s="573"/>
      <c r="H23" s="573"/>
      <c r="I23" s="573"/>
      <c r="J23" s="573"/>
      <c r="K23" s="573"/>
      <c r="L23" s="573"/>
      <c r="M23" s="573"/>
      <c r="N23" s="573"/>
      <c r="O23" s="573"/>
      <c r="P23" s="573"/>
      <c r="Q23" s="574"/>
      <c r="R23" s="575">
        <v>3003725</v>
      </c>
      <c r="S23" s="576"/>
      <c r="T23" s="576"/>
      <c r="U23" s="576"/>
      <c r="V23" s="576"/>
      <c r="W23" s="576"/>
      <c r="X23" s="576"/>
      <c r="Y23" s="577"/>
      <c r="Z23" s="624">
        <v>0.4</v>
      </c>
      <c r="AA23" s="589"/>
      <c r="AB23" s="589"/>
      <c r="AC23" s="625"/>
      <c r="AD23" s="563">
        <v>18123</v>
      </c>
      <c r="AE23" s="576"/>
      <c r="AF23" s="576"/>
      <c r="AG23" s="576"/>
      <c r="AH23" s="576"/>
      <c r="AI23" s="576"/>
      <c r="AJ23" s="576"/>
      <c r="AK23" s="577"/>
      <c r="AL23" s="624">
        <v>0</v>
      </c>
      <c r="AM23" s="589"/>
      <c r="AN23" s="589"/>
      <c r="AO23" s="604"/>
      <c r="AP23" s="630" t="s">
        <v>236</v>
      </c>
      <c r="AQ23" s="631"/>
      <c r="AR23" s="631"/>
      <c r="AS23" s="631"/>
      <c r="AT23" s="631"/>
      <c r="AU23" s="631"/>
      <c r="AV23" s="631"/>
      <c r="AW23" s="631"/>
      <c r="AX23" s="631"/>
      <c r="AY23" s="631"/>
      <c r="AZ23" s="631"/>
      <c r="BA23" s="631"/>
      <c r="BB23" s="631"/>
      <c r="BC23" s="632"/>
      <c r="BD23" s="575">
        <v>17519988</v>
      </c>
      <c r="BE23" s="576"/>
      <c r="BF23" s="576"/>
      <c r="BG23" s="576"/>
      <c r="BH23" s="576"/>
      <c r="BI23" s="576"/>
      <c r="BJ23" s="576"/>
      <c r="BK23" s="577"/>
      <c r="BL23" s="626">
        <v>7.2</v>
      </c>
      <c r="BM23" s="626"/>
      <c r="BN23" s="626"/>
      <c r="BO23" s="626"/>
      <c r="BP23" s="627" t="s">
        <v>99</v>
      </c>
      <c r="BQ23" s="627"/>
      <c r="BR23" s="627"/>
      <c r="BS23" s="627"/>
      <c r="BT23" s="627"/>
      <c r="BU23" s="627"/>
      <c r="BV23" s="627"/>
      <c r="BW23" s="628"/>
      <c r="BY23" s="630" t="s">
        <v>237</v>
      </c>
      <c r="BZ23" s="631"/>
      <c r="CA23" s="631"/>
      <c r="CB23" s="631"/>
      <c r="CC23" s="631"/>
      <c r="CD23" s="631"/>
      <c r="CE23" s="631"/>
      <c r="CF23" s="631"/>
      <c r="CG23" s="631"/>
      <c r="CH23" s="631"/>
      <c r="CI23" s="631"/>
      <c r="CJ23" s="631"/>
      <c r="CK23" s="631"/>
      <c r="CL23" s="632"/>
      <c r="CM23" s="575">
        <v>1622035</v>
      </c>
      <c r="CN23" s="576"/>
      <c r="CO23" s="576"/>
      <c r="CP23" s="576"/>
      <c r="CQ23" s="576"/>
      <c r="CR23" s="576"/>
      <c r="CS23" s="576"/>
      <c r="CT23" s="577"/>
      <c r="CU23" s="626">
        <v>0.2</v>
      </c>
      <c r="CV23" s="626"/>
      <c r="CW23" s="626"/>
      <c r="CX23" s="626"/>
      <c r="CY23" s="563" t="s">
        <v>99</v>
      </c>
      <c r="CZ23" s="576"/>
      <c r="DA23" s="576"/>
      <c r="DB23" s="576"/>
      <c r="DC23" s="576"/>
      <c r="DD23" s="576"/>
      <c r="DE23" s="576"/>
      <c r="DF23" s="576"/>
      <c r="DG23" s="576"/>
      <c r="DH23" s="576"/>
      <c r="DI23" s="576"/>
      <c r="DJ23" s="576"/>
      <c r="DK23" s="577"/>
      <c r="DL23" s="563">
        <v>1622035</v>
      </c>
      <c r="DM23" s="576"/>
      <c r="DN23" s="576"/>
      <c r="DO23" s="576"/>
      <c r="DP23" s="576"/>
      <c r="DQ23" s="576"/>
      <c r="DR23" s="576"/>
      <c r="DS23" s="576"/>
      <c r="DT23" s="576"/>
      <c r="DU23" s="576"/>
      <c r="DV23" s="576"/>
      <c r="DW23" s="576"/>
      <c r="DX23" s="633"/>
    </row>
    <row r="24" spans="2:128" ht="11.25" customHeight="1" x14ac:dyDescent="0.15">
      <c r="B24" s="572" t="s">
        <v>238</v>
      </c>
      <c r="C24" s="573"/>
      <c r="D24" s="573"/>
      <c r="E24" s="573"/>
      <c r="F24" s="573"/>
      <c r="G24" s="573"/>
      <c r="H24" s="573"/>
      <c r="I24" s="573"/>
      <c r="J24" s="573"/>
      <c r="K24" s="573"/>
      <c r="L24" s="573"/>
      <c r="M24" s="573"/>
      <c r="N24" s="573"/>
      <c r="O24" s="573"/>
      <c r="P24" s="573"/>
      <c r="Q24" s="574"/>
      <c r="R24" s="575">
        <v>72684038</v>
      </c>
      <c r="S24" s="576"/>
      <c r="T24" s="576"/>
      <c r="U24" s="576"/>
      <c r="V24" s="576"/>
      <c r="W24" s="576"/>
      <c r="X24" s="576"/>
      <c r="Y24" s="577"/>
      <c r="Z24" s="624">
        <v>9.9</v>
      </c>
      <c r="AA24" s="589"/>
      <c r="AB24" s="589"/>
      <c r="AC24" s="625"/>
      <c r="AD24" s="563" t="s">
        <v>99</v>
      </c>
      <c r="AE24" s="576"/>
      <c r="AF24" s="576"/>
      <c r="AG24" s="576"/>
      <c r="AH24" s="576"/>
      <c r="AI24" s="576"/>
      <c r="AJ24" s="576"/>
      <c r="AK24" s="577"/>
      <c r="AL24" s="624" t="s">
        <v>99</v>
      </c>
      <c r="AM24" s="589"/>
      <c r="AN24" s="589"/>
      <c r="AO24" s="604"/>
      <c r="AP24" s="630" t="s">
        <v>239</v>
      </c>
      <c r="AQ24" s="631"/>
      <c r="AR24" s="631"/>
      <c r="AS24" s="631"/>
      <c r="AT24" s="631"/>
      <c r="AU24" s="631"/>
      <c r="AV24" s="631"/>
      <c r="AW24" s="631"/>
      <c r="AX24" s="631"/>
      <c r="AY24" s="631"/>
      <c r="AZ24" s="631"/>
      <c r="BA24" s="631"/>
      <c r="BB24" s="631"/>
      <c r="BC24" s="632"/>
      <c r="BD24" s="575">
        <v>25510655</v>
      </c>
      <c r="BE24" s="576"/>
      <c r="BF24" s="576"/>
      <c r="BG24" s="576"/>
      <c r="BH24" s="576"/>
      <c r="BI24" s="576"/>
      <c r="BJ24" s="576"/>
      <c r="BK24" s="577"/>
      <c r="BL24" s="626">
        <v>10.5</v>
      </c>
      <c r="BM24" s="626"/>
      <c r="BN24" s="626"/>
      <c r="BO24" s="626"/>
      <c r="BP24" s="627" t="s">
        <v>99</v>
      </c>
      <c r="BQ24" s="627"/>
      <c r="BR24" s="627"/>
      <c r="BS24" s="627"/>
      <c r="BT24" s="627"/>
      <c r="BU24" s="627"/>
      <c r="BV24" s="627"/>
      <c r="BW24" s="628"/>
      <c r="BY24" s="630" t="s">
        <v>240</v>
      </c>
      <c r="BZ24" s="631"/>
      <c r="CA24" s="631"/>
      <c r="CB24" s="631"/>
      <c r="CC24" s="631"/>
      <c r="CD24" s="631"/>
      <c r="CE24" s="631"/>
      <c r="CF24" s="631"/>
      <c r="CG24" s="631"/>
      <c r="CH24" s="631"/>
      <c r="CI24" s="631"/>
      <c r="CJ24" s="631"/>
      <c r="CK24" s="631"/>
      <c r="CL24" s="632"/>
      <c r="CM24" s="575">
        <v>36835791</v>
      </c>
      <c r="CN24" s="576"/>
      <c r="CO24" s="576"/>
      <c r="CP24" s="576"/>
      <c r="CQ24" s="576"/>
      <c r="CR24" s="576"/>
      <c r="CS24" s="576"/>
      <c r="CT24" s="577"/>
      <c r="CU24" s="626">
        <v>5.0999999999999996</v>
      </c>
      <c r="CV24" s="626"/>
      <c r="CW24" s="626"/>
      <c r="CX24" s="626"/>
      <c r="CY24" s="563" t="s">
        <v>99</v>
      </c>
      <c r="CZ24" s="576"/>
      <c r="DA24" s="576"/>
      <c r="DB24" s="576"/>
      <c r="DC24" s="576"/>
      <c r="DD24" s="576"/>
      <c r="DE24" s="576"/>
      <c r="DF24" s="576"/>
      <c r="DG24" s="576"/>
      <c r="DH24" s="576"/>
      <c r="DI24" s="576"/>
      <c r="DJ24" s="576"/>
      <c r="DK24" s="577"/>
      <c r="DL24" s="563">
        <v>36835791</v>
      </c>
      <c r="DM24" s="576"/>
      <c r="DN24" s="576"/>
      <c r="DO24" s="576"/>
      <c r="DP24" s="576"/>
      <c r="DQ24" s="576"/>
      <c r="DR24" s="576"/>
      <c r="DS24" s="576"/>
      <c r="DT24" s="576"/>
      <c r="DU24" s="576"/>
      <c r="DV24" s="576"/>
      <c r="DW24" s="576"/>
      <c r="DX24" s="633"/>
    </row>
    <row r="25" spans="2:128" ht="11.25" customHeight="1" x14ac:dyDescent="0.15">
      <c r="B25" s="572" t="s">
        <v>241</v>
      </c>
      <c r="C25" s="573"/>
      <c r="D25" s="573"/>
      <c r="E25" s="573"/>
      <c r="F25" s="573"/>
      <c r="G25" s="573"/>
      <c r="H25" s="573"/>
      <c r="I25" s="573"/>
      <c r="J25" s="573"/>
      <c r="K25" s="573"/>
      <c r="L25" s="573"/>
      <c r="M25" s="573"/>
      <c r="N25" s="573"/>
      <c r="O25" s="573"/>
      <c r="P25" s="573"/>
      <c r="Q25" s="574"/>
      <c r="R25" s="575" t="s">
        <v>99</v>
      </c>
      <c r="S25" s="576"/>
      <c r="T25" s="576"/>
      <c r="U25" s="576"/>
      <c r="V25" s="576"/>
      <c r="W25" s="576"/>
      <c r="X25" s="576"/>
      <c r="Y25" s="577"/>
      <c r="Z25" s="624" t="s">
        <v>99</v>
      </c>
      <c r="AA25" s="589"/>
      <c r="AB25" s="589"/>
      <c r="AC25" s="625"/>
      <c r="AD25" s="563" t="s">
        <v>99</v>
      </c>
      <c r="AE25" s="576"/>
      <c r="AF25" s="576"/>
      <c r="AG25" s="576"/>
      <c r="AH25" s="576"/>
      <c r="AI25" s="576"/>
      <c r="AJ25" s="576"/>
      <c r="AK25" s="577"/>
      <c r="AL25" s="624" t="s">
        <v>99</v>
      </c>
      <c r="AM25" s="589"/>
      <c r="AN25" s="589"/>
      <c r="AO25" s="604"/>
      <c r="AP25" s="630" t="s">
        <v>242</v>
      </c>
      <c r="AQ25" s="631"/>
      <c r="AR25" s="631"/>
      <c r="AS25" s="631"/>
      <c r="AT25" s="631"/>
      <c r="AU25" s="631"/>
      <c r="AV25" s="631"/>
      <c r="AW25" s="631"/>
      <c r="AX25" s="631"/>
      <c r="AY25" s="631"/>
      <c r="AZ25" s="631"/>
      <c r="BA25" s="631"/>
      <c r="BB25" s="631"/>
      <c r="BC25" s="632"/>
      <c r="BD25" s="575">
        <v>10960</v>
      </c>
      <c r="BE25" s="576"/>
      <c r="BF25" s="576"/>
      <c r="BG25" s="576"/>
      <c r="BH25" s="576"/>
      <c r="BI25" s="576"/>
      <c r="BJ25" s="576"/>
      <c r="BK25" s="577"/>
      <c r="BL25" s="626">
        <v>0</v>
      </c>
      <c r="BM25" s="626"/>
      <c r="BN25" s="626"/>
      <c r="BO25" s="626"/>
      <c r="BP25" s="627" t="s">
        <v>99</v>
      </c>
      <c r="BQ25" s="627"/>
      <c r="BR25" s="627"/>
      <c r="BS25" s="627"/>
      <c r="BT25" s="627"/>
      <c r="BU25" s="627"/>
      <c r="BV25" s="627"/>
      <c r="BW25" s="628"/>
      <c r="BY25" s="630" t="s">
        <v>243</v>
      </c>
      <c r="BZ25" s="631"/>
      <c r="CA25" s="631"/>
      <c r="CB25" s="631"/>
      <c r="CC25" s="631"/>
      <c r="CD25" s="631"/>
      <c r="CE25" s="631"/>
      <c r="CF25" s="631"/>
      <c r="CG25" s="631"/>
      <c r="CH25" s="631"/>
      <c r="CI25" s="631"/>
      <c r="CJ25" s="631"/>
      <c r="CK25" s="631"/>
      <c r="CL25" s="632"/>
      <c r="CM25" s="575">
        <v>527367</v>
      </c>
      <c r="CN25" s="576"/>
      <c r="CO25" s="576"/>
      <c r="CP25" s="576"/>
      <c r="CQ25" s="576"/>
      <c r="CR25" s="576"/>
      <c r="CS25" s="576"/>
      <c r="CT25" s="577"/>
      <c r="CU25" s="626">
        <v>0.1</v>
      </c>
      <c r="CV25" s="626"/>
      <c r="CW25" s="626"/>
      <c r="CX25" s="626"/>
      <c r="CY25" s="563" t="s">
        <v>99</v>
      </c>
      <c r="CZ25" s="576"/>
      <c r="DA25" s="576"/>
      <c r="DB25" s="576"/>
      <c r="DC25" s="576"/>
      <c r="DD25" s="576"/>
      <c r="DE25" s="576"/>
      <c r="DF25" s="576"/>
      <c r="DG25" s="576"/>
      <c r="DH25" s="576"/>
      <c r="DI25" s="576"/>
      <c r="DJ25" s="576"/>
      <c r="DK25" s="577"/>
      <c r="DL25" s="563">
        <v>527367</v>
      </c>
      <c r="DM25" s="576"/>
      <c r="DN25" s="576"/>
      <c r="DO25" s="576"/>
      <c r="DP25" s="576"/>
      <c r="DQ25" s="576"/>
      <c r="DR25" s="576"/>
      <c r="DS25" s="576"/>
      <c r="DT25" s="576"/>
      <c r="DU25" s="576"/>
      <c r="DV25" s="576"/>
      <c r="DW25" s="576"/>
      <c r="DX25" s="633"/>
    </row>
    <row r="26" spans="2:128" ht="11.25" customHeight="1" x14ac:dyDescent="0.15">
      <c r="B26" s="572" t="s">
        <v>244</v>
      </c>
      <c r="C26" s="573"/>
      <c r="D26" s="573"/>
      <c r="E26" s="573"/>
      <c r="F26" s="573"/>
      <c r="G26" s="573"/>
      <c r="H26" s="573"/>
      <c r="I26" s="573"/>
      <c r="J26" s="573"/>
      <c r="K26" s="573"/>
      <c r="L26" s="573"/>
      <c r="M26" s="573"/>
      <c r="N26" s="573"/>
      <c r="O26" s="573"/>
      <c r="P26" s="573"/>
      <c r="Q26" s="574"/>
      <c r="R26" s="575">
        <v>2794976</v>
      </c>
      <c r="S26" s="576"/>
      <c r="T26" s="576"/>
      <c r="U26" s="576"/>
      <c r="V26" s="576"/>
      <c r="W26" s="576"/>
      <c r="X26" s="576"/>
      <c r="Y26" s="577"/>
      <c r="Z26" s="624">
        <v>0.4</v>
      </c>
      <c r="AA26" s="589"/>
      <c r="AB26" s="589"/>
      <c r="AC26" s="625"/>
      <c r="AD26" s="563">
        <v>82306</v>
      </c>
      <c r="AE26" s="576"/>
      <c r="AF26" s="576"/>
      <c r="AG26" s="576"/>
      <c r="AH26" s="576"/>
      <c r="AI26" s="576"/>
      <c r="AJ26" s="576"/>
      <c r="AK26" s="577"/>
      <c r="AL26" s="624">
        <v>0</v>
      </c>
      <c r="AM26" s="589"/>
      <c r="AN26" s="589"/>
      <c r="AO26" s="604"/>
      <c r="AP26" s="630" t="s">
        <v>245</v>
      </c>
      <c r="AQ26" s="631"/>
      <c r="AR26" s="631"/>
      <c r="AS26" s="631"/>
      <c r="AT26" s="631"/>
      <c r="AU26" s="631"/>
      <c r="AV26" s="631"/>
      <c r="AW26" s="631"/>
      <c r="AX26" s="631"/>
      <c r="AY26" s="631"/>
      <c r="AZ26" s="631"/>
      <c r="BA26" s="631"/>
      <c r="BB26" s="631"/>
      <c r="BC26" s="632"/>
      <c r="BD26" s="575" t="s">
        <v>99</v>
      </c>
      <c r="BE26" s="576"/>
      <c r="BF26" s="576"/>
      <c r="BG26" s="576"/>
      <c r="BH26" s="576"/>
      <c r="BI26" s="576"/>
      <c r="BJ26" s="576"/>
      <c r="BK26" s="577"/>
      <c r="BL26" s="626" t="s">
        <v>99</v>
      </c>
      <c r="BM26" s="626"/>
      <c r="BN26" s="626"/>
      <c r="BO26" s="626"/>
      <c r="BP26" s="627" t="s">
        <v>99</v>
      </c>
      <c r="BQ26" s="627"/>
      <c r="BR26" s="627"/>
      <c r="BS26" s="627"/>
      <c r="BT26" s="627"/>
      <c r="BU26" s="627"/>
      <c r="BV26" s="627"/>
      <c r="BW26" s="628"/>
      <c r="BY26" s="630" t="s">
        <v>246</v>
      </c>
      <c r="BZ26" s="631"/>
      <c r="CA26" s="631"/>
      <c r="CB26" s="631"/>
      <c r="CC26" s="631"/>
      <c r="CD26" s="631"/>
      <c r="CE26" s="631"/>
      <c r="CF26" s="631"/>
      <c r="CG26" s="631"/>
      <c r="CH26" s="631"/>
      <c r="CI26" s="631"/>
      <c r="CJ26" s="631"/>
      <c r="CK26" s="631"/>
      <c r="CL26" s="632"/>
      <c r="CM26" s="575" t="s">
        <v>99</v>
      </c>
      <c r="CN26" s="576"/>
      <c r="CO26" s="576"/>
      <c r="CP26" s="576"/>
      <c r="CQ26" s="576"/>
      <c r="CR26" s="576"/>
      <c r="CS26" s="576"/>
      <c r="CT26" s="577"/>
      <c r="CU26" s="626" t="s">
        <v>99</v>
      </c>
      <c r="CV26" s="626"/>
      <c r="CW26" s="626"/>
      <c r="CX26" s="626"/>
      <c r="CY26" s="563" t="s">
        <v>99</v>
      </c>
      <c r="CZ26" s="576"/>
      <c r="DA26" s="576"/>
      <c r="DB26" s="576"/>
      <c r="DC26" s="576"/>
      <c r="DD26" s="576"/>
      <c r="DE26" s="576"/>
      <c r="DF26" s="576"/>
      <c r="DG26" s="576"/>
      <c r="DH26" s="576"/>
      <c r="DI26" s="576"/>
      <c r="DJ26" s="576"/>
      <c r="DK26" s="577"/>
      <c r="DL26" s="563" t="s">
        <v>99</v>
      </c>
      <c r="DM26" s="576"/>
      <c r="DN26" s="576"/>
      <c r="DO26" s="576"/>
      <c r="DP26" s="576"/>
      <c r="DQ26" s="576"/>
      <c r="DR26" s="576"/>
      <c r="DS26" s="576"/>
      <c r="DT26" s="576"/>
      <c r="DU26" s="576"/>
      <c r="DV26" s="576"/>
      <c r="DW26" s="576"/>
      <c r="DX26" s="633"/>
    </row>
    <row r="27" spans="2:128" ht="11.25" customHeight="1" x14ac:dyDescent="0.15">
      <c r="B27" s="572" t="s">
        <v>247</v>
      </c>
      <c r="C27" s="573"/>
      <c r="D27" s="573"/>
      <c r="E27" s="573"/>
      <c r="F27" s="573"/>
      <c r="G27" s="573"/>
      <c r="H27" s="573"/>
      <c r="I27" s="573"/>
      <c r="J27" s="573"/>
      <c r="K27" s="573"/>
      <c r="L27" s="573"/>
      <c r="M27" s="573"/>
      <c r="N27" s="573"/>
      <c r="O27" s="573"/>
      <c r="P27" s="573"/>
      <c r="Q27" s="574"/>
      <c r="R27" s="575">
        <v>78710</v>
      </c>
      <c r="S27" s="576"/>
      <c r="T27" s="576"/>
      <c r="U27" s="576"/>
      <c r="V27" s="576"/>
      <c r="W27" s="576"/>
      <c r="X27" s="576"/>
      <c r="Y27" s="577"/>
      <c r="Z27" s="624">
        <v>0</v>
      </c>
      <c r="AA27" s="589"/>
      <c r="AB27" s="589"/>
      <c r="AC27" s="625"/>
      <c r="AD27" s="563" t="s">
        <v>99</v>
      </c>
      <c r="AE27" s="576"/>
      <c r="AF27" s="576"/>
      <c r="AG27" s="576"/>
      <c r="AH27" s="576"/>
      <c r="AI27" s="576"/>
      <c r="AJ27" s="576"/>
      <c r="AK27" s="577"/>
      <c r="AL27" s="624" t="s">
        <v>99</v>
      </c>
      <c r="AM27" s="589"/>
      <c r="AN27" s="589"/>
      <c r="AO27" s="604"/>
      <c r="AP27" s="630" t="s">
        <v>248</v>
      </c>
      <c r="AQ27" s="631"/>
      <c r="AR27" s="631"/>
      <c r="AS27" s="631"/>
      <c r="AT27" s="631"/>
      <c r="AU27" s="631"/>
      <c r="AV27" s="631"/>
      <c r="AW27" s="631"/>
      <c r="AX27" s="631"/>
      <c r="AY27" s="631"/>
      <c r="AZ27" s="631"/>
      <c r="BA27" s="631"/>
      <c r="BB27" s="631"/>
      <c r="BC27" s="632"/>
      <c r="BD27" s="575" t="s">
        <v>99</v>
      </c>
      <c r="BE27" s="576"/>
      <c r="BF27" s="576"/>
      <c r="BG27" s="576"/>
      <c r="BH27" s="576"/>
      <c r="BI27" s="576"/>
      <c r="BJ27" s="576"/>
      <c r="BK27" s="577"/>
      <c r="BL27" s="626" t="s">
        <v>99</v>
      </c>
      <c r="BM27" s="626"/>
      <c r="BN27" s="626"/>
      <c r="BO27" s="626"/>
      <c r="BP27" s="627" t="s">
        <v>99</v>
      </c>
      <c r="BQ27" s="627"/>
      <c r="BR27" s="627"/>
      <c r="BS27" s="627"/>
      <c r="BT27" s="627"/>
      <c r="BU27" s="627"/>
      <c r="BV27" s="627"/>
      <c r="BW27" s="628"/>
      <c r="BY27" s="630" t="s">
        <v>249</v>
      </c>
      <c r="BZ27" s="631"/>
      <c r="CA27" s="631"/>
      <c r="CB27" s="631"/>
      <c r="CC27" s="631"/>
      <c r="CD27" s="631"/>
      <c r="CE27" s="631"/>
      <c r="CF27" s="631"/>
      <c r="CG27" s="631"/>
      <c r="CH27" s="631"/>
      <c r="CI27" s="631"/>
      <c r="CJ27" s="631"/>
      <c r="CK27" s="631"/>
      <c r="CL27" s="632"/>
      <c r="CM27" s="575">
        <v>1358423</v>
      </c>
      <c r="CN27" s="576"/>
      <c r="CO27" s="576"/>
      <c r="CP27" s="576"/>
      <c r="CQ27" s="576"/>
      <c r="CR27" s="576"/>
      <c r="CS27" s="576"/>
      <c r="CT27" s="577"/>
      <c r="CU27" s="626">
        <v>0.2</v>
      </c>
      <c r="CV27" s="626"/>
      <c r="CW27" s="626"/>
      <c r="CX27" s="626"/>
      <c r="CY27" s="563" t="s">
        <v>99</v>
      </c>
      <c r="CZ27" s="576"/>
      <c r="DA27" s="576"/>
      <c r="DB27" s="576"/>
      <c r="DC27" s="576"/>
      <c r="DD27" s="576"/>
      <c r="DE27" s="576"/>
      <c r="DF27" s="576"/>
      <c r="DG27" s="576"/>
      <c r="DH27" s="576"/>
      <c r="DI27" s="576"/>
      <c r="DJ27" s="576"/>
      <c r="DK27" s="577"/>
      <c r="DL27" s="563">
        <v>1358423</v>
      </c>
      <c r="DM27" s="576"/>
      <c r="DN27" s="576"/>
      <c r="DO27" s="576"/>
      <c r="DP27" s="576"/>
      <c r="DQ27" s="576"/>
      <c r="DR27" s="576"/>
      <c r="DS27" s="576"/>
      <c r="DT27" s="576"/>
      <c r="DU27" s="576"/>
      <c r="DV27" s="576"/>
      <c r="DW27" s="576"/>
      <c r="DX27" s="633"/>
    </row>
    <row r="28" spans="2:128" ht="11.25" customHeight="1" x14ac:dyDescent="0.15">
      <c r="B28" s="572" t="s">
        <v>250</v>
      </c>
      <c r="C28" s="573"/>
      <c r="D28" s="573"/>
      <c r="E28" s="573"/>
      <c r="F28" s="573"/>
      <c r="G28" s="573"/>
      <c r="H28" s="573"/>
      <c r="I28" s="573"/>
      <c r="J28" s="573"/>
      <c r="K28" s="573"/>
      <c r="L28" s="573"/>
      <c r="M28" s="573"/>
      <c r="N28" s="573"/>
      <c r="O28" s="573"/>
      <c r="P28" s="573"/>
      <c r="Q28" s="574"/>
      <c r="R28" s="575">
        <v>28542832</v>
      </c>
      <c r="S28" s="576"/>
      <c r="T28" s="576"/>
      <c r="U28" s="576"/>
      <c r="V28" s="576"/>
      <c r="W28" s="576"/>
      <c r="X28" s="576"/>
      <c r="Y28" s="577"/>
      <c r="Z28" s="624">
        <v>3.9</v>
      </c>
      <c r="AA28" s="589"/>
      <c r="AB28" s="589"/>
      <c r="AC28" s="625"/>
      <c r="AD28" s="563" t="s">
        <v>99</v>
      </c>
      <c r="AE28" s="576"/>
      <c r="AF28" s="576"/>
      <c r="AG28" s="576"/>
      <c r="AH28" s="576"/>
      <c r="AI28" s="576"/>
      <c r="AJ28" s="576"/>
      <c r="AK28" s="577"/>
      <c r="AL28" s="624" t="s">
        <v>99</v>
      </c>
      <c r="AM28" s="589"/>
      <c r="AN28" s="589"/>
      <c r="AO28" s="604"/>
      <c r="AP28" s="630" t="s">
        <v>251</v>
      </c>
      <c r="AQ28" s="631"/>
      <c r="AR28" s="631"/>
      <c r="AS28" s="631"/>
      <c r="AT28" s="631"/>
      <c r="AU28" s="631"/>
      <c r="AV28" s="631"/>
      <c r="AW28" s="631"/>
      <c r="AX28" s="631"/>
      <c r="AY28" s="631"/>
      <c r="AZ28" s="631"/>
      <c r="BA28" s="631"/>
      <c r="BB28" s="631"/>
      <c r="BC28" s="632"/>
      <c r="BD28" s="575">
        <v>457104</v>
      </c>
      <c r="BE28" s="576"/>
      <c r="BF28" s="576"/>
      <c r="BG28" s="576"/>
      <c r="BH28" s="576"/>
      <c r="BI28" s="576"/>
      <c r="BJ28" s="576"/>
      <c r="BK28" s="577"/>
      <c r="BL28" s="626">
        <v>0.2</v>
      </c>
      <c r="BM28" s="626"/>
      <c r="BN28" s="626"/>
      <c r="BO28" s="626"/>
      <c r="BP28" s="627" t="s">
        <v>99</v>
      </c>
      <c r="BQ28" s="627"/>
      <c r="BR28" s="627"/>
      <c r="BS28" s="627"/>
      <c r="BT28" s="627"/>
      <c r="BU28" s="627"/>
      <c r="BV28" s="627"/>
      <c r="BW28" s="628"/>
      <c r="BY28" s="630" t="s">
        <v>252</v>
      </c>
      <c r="BZ28" s="631"/>
      <c r="CA28" s="631"/>
      <c r="CB28" s="631"/>
      <c r="CC28" s="631"/>
      <c r="CD28" s="631"/>
      <c r="CE28" s="631"/>
      <c r="CF28" s="631"/>
      <c r="CG28" s="631"/>
      <c r="CH28" s="631"/>
      <c r="CI28" s="631"/>
      <c r="CJ28" s="631"/>
      <c r="CK28" s="631"/>
      <c r="CL28" s="632"/>
      <c r="CM28" s="575">
        <v>4790253</v>
      </c>
      <c r="CN28" s="576"/>
      <c r="CO28" s="576"/>
      <c r="CP28" s="576"/>
      <c r="CQ28" s="576"/>
      <c r="CR28" s="576"/>
      <c r="CS28" s="576"/>
      <c r="CT28" s="577"/>
      <c r="CU28" s="626">
        <v>0.7</v>
      </c>
      <c r="CV28" s="626"/>
      <c r="CW28" s="626"/>
      <c r="CX28" s="626"/>
      <c r="CY28" s="563" t="s">
        <v>99</v>
      </c>
      <c r="CZ28" s="576"/>
      <c r="DA28" s="576"/>
      <c r="DB28" s="576"/>
      <c r="DC28" s="576"/>
      <c r="DD28" s="576"/>
      <c r="DE28" s="576"/>
      <c r="DF28" s="576"/>
      <c r="DG28" s="576"/>
      <c r="DH28" s="576"/>
      <c r="DI28" s="576"/>
      <c r="DJ28" s="576"/>
      <c r="DK28" s="577"/>
      <c r="DL28" s="563">
        <v>4790253</v>
      </c>
      <c r="DM28" s="576"/>
      <c r="DN28" s="576"/>
      <c r="DO28" s="576"/>
      <c r="DP28" s="576"/>
      <c r="DQ28" s="576"/>
      <c r="DR28" s="576"/>
      <c r="DS28" s="576"/>
      <c r="DT28" s="576"/>
      <c r="DU28" s="576"/>
      <c r="DV28" s="576"/>
      <c r="DW28" s="576"/>
      <c r="DX28" s="633"/>
    </row>
    <row r="29" spans="2:128" ht="11.25" customHeight="1" x14ac:dyDescent="0.15">
      <c r="B29" s="572" t="s">
        <v>253</v>
      </c>
      <c r="C29" s="573"/>
      <c r="D29" s="573"/>
      <c r="E29" s="573"/>
      <c r="F29" s="573"/>
      <c r="G29" s="573"/>
      <c r="H29" s="573"/>
      <c r="I29" s="573"/>
      <c r="J29" s="573"/>
      <c r="K29" s="573"/>
      <c r="L29" s="573"/>
      <c r="M29" s="573"/>
      <c r="N29" s="573"/>
      <c r="O29" s="573"/>
      <c r="P29" s="573"/>
      <c r="Q29" s="574"/>
      <c r="R29" s="575">
        <v>10228370</v>
      </c>
      <c r="S29" s="576"/>
      <c r="T29" s="576"/>
      <c r="U29" s="576"/>
      <c r="V29" s="576"/>
      <c r="W29" s="576"/>
      <c r="X29" s="576"/>
      <c r="Y29" s="577"/>
      <c r="Z29" s="624">
        <v>1.4</v>
      </c>
      <c r="AA29" s="589"/>
      <c r="AB29" s="589"/>
      <c r="AC29" s="625"/>
      <c r="AD29" s="563" t="s">
        <v>99</v>
      </c>
      <c r="AE29" s="576"/>
      <c r="AF29" s="576"/>
      <c r="AG29" s="576"/>
      <c r="AH29" s="576"/>
      <c r="AI29" s="576"/>
      <c r="AJ29" s="576"/>
      <c r="AK29" s="577"/>
      <c r="AL29" s="624" t="s">
        <v>99</v>
      </c>
      <c r="AM29" s="589"/>
      <c r="AN29" s="589"/>
      <c r="AO29" s="604"/>
      <c r="AP29" s="630" t="s">
        <v>254</v>
      </c>
      <c r="AQ29" s="631"/>
      <c r="AR29" s="631"/>
      <c r="AS29" s="631"/>
      <c r="AT29" s="631"/>
      <c r="AU29" s="631"/>
      <c r="AV29" s="631"/>
      <c r="AW29" s="631"/>
      <c r="AX29" s="631"/>
      <c r="AY29" s="631"/>
      <c r="AZ29" s="631"/>
      <c r="BA29" s="631"/>
      <c r="BB29" s="631"/>
      <c r="BC29" s="632"/>
      <c r="BD29" s="575">
        <v>22457</v>
      </c>
      <c r="BE29" s="576"/>
      <c r="BF29" s="576"/>
      <c r="BG29" s="576"/>
      <c r="BH29" s="576"/>
      <c r="BI29" s="576"/>
      <c r="BJ29" s="576"/>
      <c r="BK29" s="577"/>
      <c r="BL29" s="626">
        <v>0</v>
      </c>
      <c r="BM29" s="626"/>
      <c r="BN29" s="626"/>
      <c r="BO29" s="626"/>
      <c r="BP29" s="627" t="s">
        <v>99</v>
      </c>
      <c r="BQ29" s="627"/>
      <c r="BR29" s="627"/>
      <c r="BS29" s="627"/>
      <c r="BT29" s="627"/>
      <c r="BU29" s="627"/>
      <c r="BV29" s="627"/>
      <c r="BW29" s="628"/>
      <c r="BY29" s="630" t="s">
        <v>255</v>
      </c>
      <c r="BZ29" s="634"/>
      <c r="CA29" s="634"/>
      <c r="CB29" s="634"/>
      <c r="CC29" s="634"/>
      <c r="CD29" s="634"/>
      <c r="CE29" s="634"/>
      <c r="CF29" s="634"/>
      <c r="CG29" s="634"/>
      <c r="CH29" s="634"/>
      <c r="CI29" s="634"/>
      <c r="CJ29" s="634"/>
      <c r="CK29" s="634"/>
      <c r="CL29" s="632"/>
      <c r="CM29" s="575" t="s">
        <v>99</v>
      </c>
      <c r="CN29" s="576"/>
      <c r="CO29" s="576"/>
      <c r="CP29" s="576"/>
      <c r="CQ29" s="576"/>
      <c r="CR29" s="576"/>
      <c r="CS29" s="576"/>
      <c r="CT29" s="577"/>
      <c r="CU29" s="626" t="s">
        <v>99</v>
      </c>
      <c r="CV29" s="626"/>
      <c r="CW29" s="626"/>
      <c r="CX29" s="626"/>
      <c r="CY29" s="563" t="s">
        <v>99</v>
      </c>
      <c r="CZ29" s="576"/>
      <c r="DA29" s="576"/>
      <c r="DB29" s="576"/>
      <c r="DC29" s="576"/>
      <c r="DD29" s="576"/>
      <c r="DE29" s="576"/>
      <c r="DF29" s="576"/>
      <c r="DG29" s="576"/>
      <c r="DH29" s="576"/>
      <c r="DI29" s="576"/>
      <c r="DJ29" s="576"/>
      <c r="DK29" s="577"/>
      <c r="DL29" s="563" t="s">
        <v>99</v>
      </c>
      <c r="DM29" s="576"/>
      <c r="DN29" s="576"/>
      <c r="DO29" s="576"/>
      <c r="DP29" s="576"/>
      <c r="DQ29" s="576"/>
      <c r="DR29" s="576"/>
      <c r="DS29" s="576"/>
      <c r="DT29" s="576"/>
      <c r="DU29" s="576"/>
      <c r="DV29" s="576"/>
      <c r="DW29" s="576"/>
      <c r="DX29" s="633"/>
    </row>
    <row r="30" spans="2:128" ht="11.25" customHeight="1" x14ac:dyDescent="0.15">
      <c r="B30" s="572" t="s">
        <v>256</v>
      </c>
      <c r="C30" s="573"/>
      <c r="D30" s="573"/>
      <c r="E30" s="573"/>
      <c r="F30" s="573"/>
      <c r="G30" s="573"/>
      <c r="H30" s="573"/>
      <c r="I30" s="573"/>
      <c r="J30" s="573"/>
      <c r="K30" s="573"/>
      <c r="L30" s="573"/>
      <c r="M30" s="573"/>
      <c r="N30" s="573"/>
      <c r="O30" s="573"/>
      <c r="P30" s="573"/>
      <c r="Q30" s="574"/>
      <c r="R30" s="575">
        <v>69539784</v>
      </c>
      <c r="S30" s="576"/>
      <c r="T30" s="576"/>
      <c r="U30" s="576"/>
      <c r="V30" s="576"/>
      <c r="W30" s="576"/>
      <c r="X30" s="576"/>
      <c r="Y30" s="577"/>
      <c r="Z30" s="624">
        <v>9.5</v>
      </c>
      <c r="AA30" s="589"/>
      <c r="AB30" s="589"/>
      <c r="AC30" s="625"/>
      <c r="AD30" s="563">
        <v>355717</v>
      </c>
      <c r="AE30" s="576"/>
      <c r="AF30" s="576"/>
      <c r="AG30" s="576"/>
      <c r="AH30" s="576"/>
      <c r="AI30" s="576"/>
      <c r="AJ30" s="576"/>
      <c r="AK30" s="577"/>
      <c r="AL30" s="624">
        <v>0.1</v>
      </c>
      <c r="AM30" s="589"/>
      <c r="AN30" s="589"/>
      <c r="AO30" s="604"/>
      <c r="AP30" s="630" t="s">
        <v>257</v>
      </c>
      <c r="AQ30" s="631"/>
      <c r="AR30" s="631"/>
      <c r="AS30" s="631"/>
      <c r="AT30" s="631"/>
      <c r="AU30" s="631"/>
      <c r="AV30" s="631"/>
      <c r="AW30" s="631"/>
      <c r="AX30" s="631"/>
      <c r="AY30" s="631"/>
      <c r="AZ30" s="631"/>
      <c r="BA30" s="631"/>
      <c r="BB30" s="631"/>
      <c r="BC30" s="632"/>
      <c r="BD30" s="575">
        <v>22457</v>
      </c>
      <c r="BE30" s="576"/>
      <c r="BF30" s="576"/>
      <c r="BG30" s="576"/>
      <c r="BH30" s="576"/>
      <c r="BI30" s="576"/>
      <c r="BJ30" s="576"/>
      <c r="BK30" s="577"/>
      <c r="BL30" s="626">
        <v>0</v>
      </c>
      <c r="BM30" s="626"/>
      <c r="BN30" s="626"/>
      <c r="BO30" s="626"/>
      <c r="BP30" s="627" t="s">
        <v>99</v>
      </c>
      <c r="BQ30" s="627"/>
      <c r="BR30" s="627"/>
      <c r="BS30" s="627"/>
      <c r="BT30" s="627"/>
      <c r="BU30" s="627"/>
      <c r="BV30" s="627"/>
      <c r="BW30" s="628"/>
      <c r="BY30" s="572" t="s">
        <v>258</v>
      </c>
      <c r="BZ30" s="573"/>
      <c r="CA30" s="573"/>
      <c r="CB30" s="573"/>
      <c r="CC30" s="573"/>
      <c r="CD30" s="573"/>
      <c r="CE30" s="573"/>
      <c r="CF30" s="573"/>
      <c r="CG30" s="573"/>
      <c r="CH30" s="573"/>
      <c r="CI30" s="573"/>
      <c r="CJ30" s="573"/>
      <c r="CK30" s="573"/>
      <c r="CL30" s="574"/>
      <c r="CM30" s="575">
        <v>723217632</v>
      </c>
      <c r="CN30" s="576"/>
      <c r="CO30" s="576"/>
      <c r="CP30" s="576"/>
      <c r="CQ30" s="576"/>
      <c r="CR30" s="576"/>
      <c r="CS30" s="576"/>
      <c r="CT30" s="577"/>
      <c r="CU30" s="626">
        <v>100</v>
      </c>
      <c r="CV30" s="626"/>
      <c r="CW30" s="626"/>
      <c r="CX30" s="626"/>
      <c r="CY30" s="563">
        <v>75793378</v>
      </c>
      <c r="CZ30" s="576"/>
      <c r="DA30" s="576"/>
      <c r="DB30" s="576"/>
      <c r="DC30" s="576"/>
      <c r="DD30" s="576"/>
      <c r="DE30" s="576"/>
      <c r="DF30" s="576"/>
      <c r="DG30" s="576"/>
      <c r="DH30" s="576"/>
      <c r="DI30" s="576"/>
      <c r="DJ30" s="576"/>
      <c r="DK30" s="577"/>
      <c r="DL30" s="563">
        <v>506766294</v>
      </c>
      <c r="DM30" s="576"/>
      <c r="DN30" s="576"/>
      <c r="DO30" s="576"/>
      <c r="DP30" s="576"/>
      <c r="DQ30" s="576"/>
      <c r="DR30" s="576"/>
      <c r="DS30" s="576"/>
      <c r="DT30" s="576"/>
      <c r="DU30" s="576"/>
      <c r="DV30" s="576"/>
      <c r="DW30" s="576"/>
      <c r="DX30" s="633"/>
    </row>
    <row r="31" spans="2:128" ht="11.25" customHeight="1" x14ac:dyDescent="0.15">
      <c r="B31" s="572" t="s">
        <v>259</v>
      </c>
      <c r="C31" s="573"/>
      <c r="D31" s="573"/>
      <c r="E31" s="573"/>
      <c r="F31" s="573"/>
      <c r="G31" s="573"/>
      <c r="H31" s="573"/>
      <c r="I31" s="573"/>
      <c r="J31" s="573"/>
      <c r="K31" s="573"/>
      <c r="L31" s="573"/>
      <c r="M31" s="573"/>
      <c r="N31" s="573"/>
      <c r="O31" s="573"/>
      <c r="P31" s="573"/>
      <c r="Q31" s="574"/>
      <c r="R31" s="575">
        <v>88994549</v>
      </c>
      <c r="S31" s="576"/>
      <c r="T31" s="576"/>
      <c r="U31" s="576"/>
      <c r="V31" s="576"/>
      <c r="W31" s="576"/>
      <c r="X31" s="576"/>
      <c r="Y31" s="577"/>
      <c r="Z31" s="624">
        <v>12.2</v>
      </c>
      <c r="AA31" s="589"/>
      <c r="AB31" s="589"/>
      <c r="AC31" s="625"/>
      <c r="AD31" s="563" t="s">
        <v>99</v>
      </c>
      <c r="AE31" s="576"/>
      <c r="AF31" s="576"/>
      <c r="AG31" s="576"/>
      <c r="AH31" s="576"/>
      <c r="AI31" s="576"/>
      <c r="AJ31" s="576"/>
      <c r="AK31" s="577"/>
      <c r="AL31" s="624" t="s">
        <v>99</v>
      </c>
      <c r="AM31" s="589"/>
      <c r="AN31" s="589"/>
      <c r="AO31" s="604"/>
      <c r="AP31" s="630" t="s">
        <v>260</v>
      </c>
      <c r="AQ31" s="631"/>
      <c r="AR31" s="631"/>
      <c r="AS31" s="631"/>
      <c r="AT31" s="631"/>
      <c r="AU31" s="631"/>
      <c r="AV31" s="631"/>
      <c r="AW31" s="631"/>
      <c r="AX31" s="631"/>
      <c r="AY31" s="631"/>
      <c r="AZ31" s="631"/>
      <c r="BA31" s="631"/>
      <c r="BB31" s="631"/>
      <c r="BC31" s="632"/>
      <c r="BD31" s="575">
        <v>434647</v>
      </c>
      <c r="BE31" s="576"/>
      <c r="BF31" s="576"/>
      <c r="BG31" s="576"/>
      <c r="BH31" s="576"/>
      <c r="BI31" s="576"/>
      <c r="BJ31" s="576"/>
      <c r="BK31" s="577"/>
      <c r="BL31" s="626">
        <v>0.2</v>
      </c>
      <c r="BM31" s="626"/>
      <c r="BN31" s="626"/>
      <c r="BO31" s="626"/>
      <c r="BP31" s="627" t="s">
        <v>99</v>
      </c>
      <c r="BQ31" s="627"/>
      <c r="BR31" s="627"/>
      <c r="BS31" s="627"/>
      <c r="BT31" s="627"/>
      <c r="BU31" s="627"/>
      <c r="BV31" s="627"/>
      <c r="BW31" s="628"/>
      <c r="BY31" s="545"/>
      <c r="BZ31" s="546"/>
      <c r="CA31" s="546"/>
      <c r="CB31" s="546"/>
      <c r="CC31" s="546"/>
      <c r="CD31" s="546"/>
      <c r="CE31" s="546"/>
      <c r="CF31" s="546"/>
      <c r="CG31" s="546"/>
      <c r="CH31" s="546"/>
      <c r="CI31" s="546"/>
      <c r="CJ31" s="546"/>
      <c r="CK31" s="546"/>
      <c r="CL31" s="547"/>
      <c r="CM31" s="575"/>
      <c r="CN31" s="576"/>
      <c r="CO31" s="576"/>
      <c r="CP31" s="576"/>
      <c r="CQ31" s="576"/>
      <c r="CR31" s="576"/>
      <c r="CS31" s="576"/>
      <c r="CT31" s="577"/>
      <c r="CU31" s="626"/>
      <c r="CV31" s="626"/>
      <c r="CW31" s="626"/>
      <c r="CX31" s="626"/>
      <c r="CY31" s="563"/>
      <c r="CZ31" s="576"/>
      <c r="DA31" s="576"/>
      <c r="DB31" s="576"/>
      <c r="DC31" s="576"/>
      <c r="DD31" s="576"/>
      <c r="DE31" s="576"/>
      <c r="DF31" s="576"/>
      <c r="DG31" s="576"/>
      <c r="DH31" s="576"/>
      <c r="DI31" s="576"/>
      <c r="DJ31" s="576"/>
      <c r="DK31" s="577"/>
      <c r="DL31" s="563"/>
      <c r="DM31" s="576"/>
      <c r="DN31" s="576"/>
      <c r="DO31" s="576"/>
      <c r="DP31" s="576"/>
      <c r="DQ31" s="576"/>
      <c r="DR31" s="576"/>
      <c r="DS31" s="576"/>
      <c r="DT31" s="576"/>
      <c r="DU31" s="576"/>
      <c r="DV31" s="576"/>
      <c r="DW31" s="576"/>
      <c r="DX31" s="633"/>
    </row>
    <row r="32" spans="2:128" ht="11.25" customHeight="1" x14ac:dyDescent="0.15">
      <c r="B32" s="572" t="s">
        <v>261</v>
      </c>
      <c r="C32" s="573"/>
      <c r="D32" s="573"/>
      <c r="E32" s="573"/>
      <c r="F32" s="573"/>
      <c r="G32" s="573"/>
      <c r="H32" s="573"/>
      <c r="I32" s="573"/>
      <c r="J32" s="573"/>
      <c r="K32" s="573"/>
      <c r="L32" s="573"/>
      <c r="M32" s="573"/>
      <c r="N32" s="573"/>
      <c r="O32" s="573"/>
      <c r="P32" s="573"/>
      <c r="Q32" s="574"/>
      <c r="R32" s="575" t="s">
        <v>99</v>
      </c>
      <c r="S32" s="576"/>
      <c r="T32" s="576"/>
      <c r="U32" s="576"/>
      <c r="V32" s="576"/>
      <c r="W32" s="576"/>
      <c r="X32" s="576"/>
      <c r="Y32" s="577"/>
      <c r="Z32" s="624" t="s">
        <v>99</v>
      </c>
      <c r="AA32" s="589"/>
      <c r="AB32" s="589"/>
      <c r="AC32" s="625"/>
      <c r="AD32" s="563" t="s">
        <v>99</v>
      </c>
      <c r="AE32" s="576"/>
      <c r="AF32" s="576"/>
      <c r="AG32" s="576"/>
      <c r="AH32" s="576"/>
      <c r="AI32" s="576"/>
      <c r="AJ32" s="576"/>
      <c r="AK32" s="577"/>
      <c r="AL32" s="624" t="s">
        <v>99</v>
      </c>
      <c r="AM32" s="589"/>
      <c r="AN32" s="589"/>
      <c r="AO32" s="604"/>
      <c r="AP32" s="630" t="s">
        <v>262</v>
      </c>
      <c r="AQ32" s="631"/>
      <c r="AR32" s="631"/>
      <c r="AS32" s="631"/>
      <c r="AT32" s="631"/>
      <c r="AU32" s="631"/>
      <c r="AV32" s="631"/>
      <c r="AW32" s="631"/>
      <c r="AX32" s="631"/>
      <c r="AY32" s="631"/>
      <c r="AZ32" s="631"/>
      <c r="BA32" s="631"/>
      <c r="BB32" s="631"/>
      <c r="BC32" s="632"/>
      <c r="BD32" s="575" t="s">
        <v>99</v>
      </c>
      <c r="BE32" s="576"/>
      <c r="BF32" s="576"/>
      <c r="BG32" s="576"/>
      <c r="BH32" s="576"/>
      <c r="BI32" s="576"/>
      <c r="BJ32" s="576"/>
      <c r="BK32" s="577"/>
      <c r="BL32" s="626" t="s">
        <v>99</v>
      </c>
      <c r="BM32" s="626"/>
      <c r="BN32" s="626"/>
      <c r="BO32" s="626"/>
      <c r="BP32" s="627" t="s">
        <v>99</v>
      </c>
      <c r="BQ32" s="627"/>
      <c r="BR32" s="627"/>
      <c r="BS32" s="627"/>
      <c r="BT32" s="627"/>
      <c r="BU32" s="627"/>
      <c r="BV32" s="627"/>
      <c r="BW32" s="628"/>
      <c r="BY32" s="608" t="s">
        <v>263</v>
      </c>
      <c r="BZ32" s="609"/>
      <c r="CA32" s="609"/>
      <c r="CB32" s="609"/>
      <c r="CC32" s="609"/>
      <c r="CD32" s="609"/>
      <c r="CE32" s="609"/>
      <c r="CF32" s="609"/>
      <c r="CG32" s="609"/>
      <c r="CH32" s="609"/>
      <c r="CI32" s="609"/>
      <c r="CJ32" s="609"/>
      <c r="CK32" s="609"/>
      <c r="CL32" s="609"/>
      <c r="CM32" s="609"/>
      <c r="CN32" s="609"/>
      <c r="CO32" s="609"/>
      <c r="CP32" s="609"/>
      <c r="CQ32" s="609"/>
      <c r="CR32" s="609"/>
      <c r="CS32" s="609"/>
      <c r="CT32" s="609"/>
      <c r="CU32" s="609"/>
      <c r="CV32" s="609"/>
      <c r="CW32" s="609"/>
      <c r="CX32" s="609"/>
      <c r="CY32" s="609"/>
      <c r="CZ32" s="609"/>
      <c r="DA32" s="609"/>
      <c r="DB32" s="609"/>
      <c r="DC32" s="609"/>
      <c r="DD32" s="609"/>
      <c r="DE32" s="609"/>
      <c r="DF32" s="609"/>
      <c r="DG32" s="609"/>
      <c r="DH32" s="609"/>
      <c r="DI32" s="609"/>
      <c r="DJ32" s="609"/>
      <c r="DK32" s="609"/>
      <c r="DL32" s="609"/>
      <c r="DM32" s="609"/>
      <c r="DN32" s="609"/>
      <c r="DO32" s="609"/>
      <c r="DP32" s="609"/>
      <c r="DQ32" s="609"/>
      <c r="DR32" s="609"/>
      <c r="DS32" s="609"/>
      <c r="DT32" s="609"/>
      <c r="DU32" s="609"/>
      <c r="DV32" s="609"/>
      <c r="DW32" s="609"/>
      <c r="DX32" s="610"/>
    </row>
    <row r="33" spans="2:128" ht="11.25" customHeight="1" x14ac:dyDescent="0.15">
      <c r="B33" s="572" t="s">
        <v>264</v>
      </c>
      <c r="C33" s="573"/>
      <c r="D33" s="573"/>
      <c r="E33" s="573"/>
      <c r="F33" s="573"/>
      <c r="G33" s="573"/>
      <c r="H33" s="573"/>
      <c r="I33" s="573"/>
      <c r="J33" s="573"/>
      <c r="K33" s="573"/>
      <c r="L33" s="573"/>
      <c r="M33" s="573"/>
      <c r="N33" s="573"/>
      <c r="O33" s="573"/>
      <c r="P33" s="573"/>
      <c r="Q33" s="574"/>
      <c r="R33" s="575">
        <v>46682500</v>
      </c>
      <c r="S33" s="576"/>
      <c r="T33" s="576"/>
      <c r="U33" s="576"/>
      <c r="V33" s="576"/>
      <c r="W33" s="576"/>
      <c r="X33" s="576"/>
      <c r="Y33" s="577"/>
      <c r="Z33" s="624">
        <v>6.4</v>
      </c>
      <c r="AA33" s="589"/>
      <c r="AB33" s="589"/>
      <c r="AC33" s="625"/>
      <c r="AD33" s="563" t="s">
        <v>99</v>
      </c>
      <c r="AE33" s="576"/>
      <c r="AF33" s="576"/>
      <c r="AG33" s="576"/>
      <c r="AH33" s="576"/>
      <c r="AI33" s="576"/>
      <c r="AJ33" s="576"/>
      <c r="AK33" s="577"/>
      <c r="AL33" s="624" t="s">
        <v>99</v>
      </c>
      <c r="AM33" s="589"/>
      <c r="AN33" s="589"/>
      <c r="AO33" s="604"/>
      <c r="AP33" s="572" t="s">
        <v>136</v>
      </c>
      <c r="AQ33" s="573"/>
      <c r="AR33" s="573"/>
      <c r="AS33" s="573"/>
      <c r="AT33" s="573"/>
      <c r="AU33" s="573"/>
      <c r="AV33" s="573"/>
      <c r="AW33" s="573"/>
      <c r="AX33" s="573"/>
      <c r="AY33" s="573"/>
      <c r="AZ33" s="573"/>
      <c r="BA33" s="573"/>
      <c r="BB33" s="573"/>
      <c r="BC33" s="574"/>
      <c r="BD33" s="575">
        <v>243358052</v>
      </c>
      <c r="BE33" s="576"/>
      <c r="BF33" s="576"/>
      <c r="BG33" s="576"/>
      <c r="BH33" s="576"/>
      <c r="BI33" s="576"/>
      <c r="BJ33" s="576"/>
      <c r="BK33" s="577"/>
      <c r="BL33" s="626">
        <v>100</v>
      </c>
      <c r="BM33" s="626"/>
      <c r="BN33" s="626"/>
      <c r="BO33" s="626"/>
      <c r="BP33" s="627">
        <v>1581145</v>
      </c>
      <c r="BQ33" s="627"/>
      <c r="BR33" s="627"/>
      <c r="BS33" s="627"/>
      <c r="BT33" s="627"/>
      <c r="BU33" s="627"/>
      <c r="BV33" s="627"/>
      <c r="BW33" s="628"/>
      <c r="BY33" s="608" t="s">
        <v>174</v>
      </c>
      <c r="BZ33" s="609"/>
      <c r="CA33" s="609"/>
      <c r="CB33" s="609"/>
      <c r="CC33" s="609"/>
      <c r="CD33" s="609"/>
      <c r="CE33" s="609"/>
      <c r="CF33" s="609"/>
      <c r="CG33" s="609"/>
      <c r="CH33" s="609"/>
      <c r="CI33" s="609"/>
      <c r="CJ33" s="609"/>
      <c r="CK33" s="609"/>
      <c r="CL33" s="610"/>
      <c r="CM33" s="608" t="s">
        <v>265</v>
      </c>
      <c r="CN33" s="609"/>
      <c r="CO33" s="609"/>
      <c r="CP33" s="609"/>
      <c r="CQ33" s="609"/>
      <c r="CR33" s="609"/>
      <c r="CS33" s="609"/>
      <c r="CT33" s="610"/>
      <c r="CU33" s="608" t="s">
        <v>266</v>
      </c>
      <c r="CV33" s="609"/>
      <c r="CW33" s="609"/>
      <c r="CX33" s="610"/>
      <c r="CY33" s="608" t="s">
        <v>267</v>
      </c>
      <c r="CZ33" s="609"/>
      <c r="DA33" s="609"/>
      <c r="DB33" s="609"/>
      <c r="DC33" s="609"/>
      <c r="DD33" s="609"/>
      <c r="DE33" s="609"/>
      <c r="DF33" s="610"/>
      <c r="DG33" s="618" t="s">
        <v>268</v>
      </c>
      <c r="DH33" s="619"/>
      <c r="DI33" s="619"/>
      <c r="DJ33" s="619"/>
      <c r="DK33" s="619"/>
      <c r="DL33" s="619"/>
      <c r="DM33" s="619"/>
      <c r="DN33" s="619"/>
      <c r="DO33" s="619"/>
      <c r="DP33" s="619"/>
      <c r="DQ33" s="620"/>
      <c r="DR33" s="608" t="s">
        <v>269</v>
      </c>
      <c r="DS33" s="609"/>
      <c r="DT33" s="609"/>
      <c r="DU33" s="609"/>
      <c r="DV33" s="609"/>
      <c r="DW33" s="609"/>
      <c r="DX33" s="610"/>
    </row>
    <row r="34" spans="2:128" ht="11.25" customHeight="1" x14ac:dyDescent="0.15">
      <c r="B34" s="545" t="s">
        <v>270</v>
      </c>
      <c r="C34" s="546"/>
      <c r="D34" s="546"/>
      <c r="E34" s="546"/>
      <c r="F34" s="546"/>
      <c r="G34" s="546"/>
      <c r="H34" s="546"/>
      <c r="I34" s="546"/>
      <c r="J34" s="546"/>
      <c r="K34" s="546"/>
      <c r="L34" s="546"/>
      <c r="M34" s="546"/>
      <c r="N34" s="546"/>
      <c r="O34" s="546"/>
      <c r="P34" s="546"/>
      <c r="Q34" s="547"/>
      <c r="R34" s="575">
        <v>732411009</v>
      </c>
      <c r="S34" s="576"/>
      <c r="T34" s="576"/>
      <c r="U34" s="576"/>
      <c r="V34" s="576"/>
      <c r="W34" s="576"/>
      <c r="X34" s="576"/>
      <c r="Y34" s="577"/>
      <c r="Z34" s="626">
        <v>100</v>
      </c>
      <c r="AA34" s="626"/>
      <c r="AB34" s="626"/>
      <c r="AC34" s="626"/>
      <c r="AD34" s="627">
        <v>394185732</v>
      </c>
      <c r="AE34" s="627"/>
      <c r="AF34" s="627"/>
      <c r="AG34" s="627"/>
      <c r="AH34" s="627"/>
      <c r="AI34" s="627"/>
      <c r="AJ34" s="627"/>
      <c r="AK34" s="627"/>
      <c r="AL34" s="624">
        <v>100</v>
      </c>
      <c r="AM34" s="589"/>
      <c r="AN34" s="589"/>
      <c r="AO34" s="604"/>
      <c r="AP34" s="545"/>
      <c r="AQ34" s="546"/>
      <c r="AR34" s="546"/>
      <c r="AS34" s="546"/>
      <c r="AT34" s="546"/>
      <c r="AU34" s="546"/>
      <c r="AV34" s="546"/>
      <c r="AW34" s="546"/>
      <c r="AX34" s="546"/>
      <c r="AY34" s="546"/>
      <c r="AZ34" s="546"/>
      <c r="BA34" s="546"/>
      <c r="BB34" s="546"/>
      <c r="BC34" s="547"/>
      <c r="BD34" s="575"/>
      <c r="BE34" s="576"/>
      <c r="BF34" s="576"/>
      <c r="BG34" s="576"/>
      <c r="BH34" s="576"/>
      <c r="BI34" s="576"/>
      <c r="BJ34" s="576"/>
      <c r="BK34" s="577"/>
      <c r="BL34" s="626"/>
      <c r="BM34" s="626"/>
      <c r="BN34" s="626"/>
      <c r="BO34" s="626"/>
      <c r="BP34" s="627"/>
      <c r="BQ34" s="627"/>
      <c r="BR34" s="627"/>
      <c r="BS34" s="627"/>
      <c r="BT34" s="627"/>
      <c r="BU34" s="627"/>
      <c r="BV34" s="627"/>
      <c r="BW34" s="628"/>
      <c r="BY34" s="600" t="s">
        <v>271</v>
      </c>
      <c r="BZ34" s="601"/>
      <c r="CA34" s="601"/>
      <c r="CB34" s="601"/>
      <c r="CC34" s="601"/>
      <c r="CD34" s="601"/>
      <c r="CE34" s="601"/>
      <c r="CF34" s="601"/>
      <c r="CG34" s="601"/>
      <c r="CH34" s="601"/>
      <c r="CI34" s="601"/>
      <c r="CJ34" s="601"/>
      <c r="CK34" s="601"/>
      <c r="CL34" s="602"/>
      <c r="CM34" s="629">
        <v>333789271</v>
      </c>
      <c r="CN34" s="612"/>
      <c r="CO34" s="612"/>
      <c r="CP34" s="612"/>
      <c r="CQ34" s="612"/>
      <c r="CR34" s="612"/>
      <c r="CS34" s="612"/>
      <c r="CT34" s="613"/>
      <c r="CU34" s="614">
        <v>46.2</v>
      </c>
      <c r="CV34" s="615"/>
      <c r="CW34" s="615"/>
      <c r="CX34" s="617"/>
      <c r="CY34" s="611">
        <v>288379030</v>
      </c>
      <c r="CZ34" s="612"/>
      <c r="DA34" s="612"/>
      <c r="DB34" s="612"/>
      <c r="DC34" s="612"/>
      <c r="DD34" s="612"/>
      <c r="DE34" s="612"/>
      <c r="DF34" s="613"/>
      <c r="DG34" s="611">
        <v>284993271</v>
      </c>
      <c r="DH34" s="612"/>
      <c r="DI34" s="612"/>
      <c r="DJ34" s="612"/>
      <c r="DK34" s="612"/>
      <c r="DL34" s="612"/>
      <c r="DM34" s="612"/>
      <c r="DN34" s="612"/>
      <c r="DO34" s="612"/>
      <c r="DP34" s="612"/>
      <c r="DQ34" s="613"/>
      <c r="DR34" s="614">
        <v>64.599999999999994</v>
      </c>
      <c r="DS34" s="615"/>
      <c r="DT34" s="615"/>
      <c r="DU34" s="615"/>
      <c r="DV34" s="615"/>
      <c r="DW34" s="615"/>
      <c r="DX34" s="616"/>
    </row>
    <row r="35" spans="2:128" ht="11.25" customHeight="1" x14ac:dyDescent="0.15">
      <c r="B35" s="168"/>
      <c r="C35" s="168"/>
      <c r="D35" s="168"/>
      <c r="E35" s="168"/>
      <c r="F35" s="168"/>
      <c r="G35" s="168"/>
      <c r="H35" s="168"/>
      <c r="I35" s="168"/>
      <c r="J35" s="168"/>
      <c r="K35" s="168"/>
      <c r="L35" s="168"/>
      <c r="M35" s="168"/>
      <c r="N35" s="168"/>
      <c r="O35" s="168"/>
      <c r="P35" s="168"/>
      <c r="Q35" s="168"/>
      <c r="R35" s="169"/>
      <c r="S35" s="169"/>
      <c r="T35" s="169"/>
      <c r="U35" s="169"/>
      <c r="V35" s="169"/>
      <c r="W35" s="169"/>
      <c r="X35" s="169"/>
      <c r="Y35" s="169"/>
      <c r="Z35" s="170"/>
      <c r="AA35" s="170"/>
      <c r="AB35" s="170"/>
      <c r="AC35" s="170"/>
      <c r="AD35" s="169"/>
      <c r="AE35" s="169"/>
      <c r="AF35" s="169"/>
      <c r="AG35" s="169"/>
      <c r="AH35" s="169"/>
      <c r="AI35" s="169"/>
      <c r="AJ35" s="169"/>
      <c r="AK35" s="169"/>
      <c r="AL35" s="170"/>
      <c r="AM35" s="170"/>
      <c r="AN35" s="170"/>
      <c r="AO35" s="170"/>
      <c r="AP35" s="171"/>
      <c r="AQ35" s="172"/>
      <c r="AR35" s="172"/>
      <c r="AS35" s="172"/>
      <c r="AT35" s="172"/>
      <c r="AU35" s="172"/>
      <c r="AV35" s="172"/>
      <c r="AW35" s="172"/>
      <c r="AX35" s="172"/>
      <c r="AY35" s="171"/>
      <c r="AZ35" s="169"/>
      <c r="BA35" s="169"/>
      <c r="BB35" s="169"/>
      <c r="BC35" s="169"/>
      <c r="BD35" s="171"/>
      <c r="BE35" s="171"/>
      <c r="BF35" s="171"/>
      <c r="BG35" s="171"/>
      <c r="BH35" s="171"/>
      <c r="BI35" s="171"/>
      <c r="BJ35" s="171"/>
      <c r="BK35" s="171"/>
      <c r="BL35" s="171"/>
      <c r="BM35" s="171"/>
      <c r="BN35" s="171"/>
      <c r="BO35" s="171"/>
      <c r="BP35" s="171"/>
      <c r="BQ35" s="171"/>
      <c r="BR35" s="171"/>
      <c r="BS35" s="169"/>
      <c r="BT35" s="169"/>
      <c r="BU35" s="169"/>
      <c r="BV35" s="169"/>
      <c r="BW35" s="169"/>
      <c r="BY35" s="572" t="s">
        <v>272</v>
      </c>
      <c r="BZ35" s="573"/>
      <c r="CA35" s="573"/>
      <c r="CB35" s="573"/>
      <c r="CC35" s="573"/>
      <c r="CD35" s="573"/>
      <c r="CE35" s="573"/>
      <c r="CF35" s="573"/>
      <c r="CG35" s="573"/>
      <c r="CH35" s="573"/>
      <c r="CI35" s="573"/>
      <c r="CJ35" s="573"/>
      <c r="CK35" s="573"/>
      <c r="CL35" s="574"/>
      <c r="CM35" s="575">
        <v>219643938</v>
      </c>
      <c r="CN35" s="564"/>
      <c r="CO35" s="564"/>
      <c r="CP35" s="564"/>
      <c r="CQ35" s="564"/>
      <c r="CR35" s="564"/>
      <c r="CS35" s="564"/>
      <c r="CT35" s="565"/>
      <c r="CU35" s="578">
        <v>30.4</v>
      </c>
      <c r="CV35" s="579"/>
      <c r="CW35" s="579"/>
      <c r="CX35" s="580"/>
      <c r="CY35" s="563">
        <v>182679796</v>
      </c>
      <c r="CZ35" s="564"/>
      <c r="DA35" s="564"/>
      <c r="DB35" s="564"/>
      <c r="DC35" s="564"/>
      <c r="DD35" s="564"/>
      <c r="DE35" s="564"/>
      <c r="DF35" s="565"/>
      <c r="DG35" s="563">
        <v>179339652</v>
      </c>
      <c r="DH35" s="564"/>
      <c r="DI35" s="564"/>
      <c r="DJ35" s="564"/>
      <c r="DK35" s="564"/>
      <c r="DL35" s="564"/>
      <c r="DM35" s="564"/>
      <c r="DN35" s="564"/>
      <c r="DO35" s="564"/>
      <c r="DP35" s="564"/>
      <c r="DQ35" s="565"/>
      <c r="DR35" s="578">
        <v>40.700000000000003</v>
      </c>
      <c r="DS35" s="579"/>
      <c r="DT35" s="579"/>
      <c r="DU35" s="579"/>
      <c r="DV35" s="579"/>
      <c r="DW35" s="579"/>
      <c r="DX35" s="588"/>
    </row>
    <row r="36" spans="2:128" ht="11.25" customHeight="1" x14ac:dyDescent="0.15">
      <c r="B36" s="173"/>
      <c r="C36" s="173"/>
      <c r="D36" s="173"/>
      <c r="E36" s="173"/>
      <c r="F36" s="173"/>
      <c r="G36" s="173"/>
      <c r="H36" s="173"/>
      <c r="I36" s="173"/>
      <c r="J36" s="173"/>
      <c r="K36" s="173"/>
      <c r="L36" s="173"/>
      <c r="M36" s="173"/>
      <c r="N36" s="173"/>
      <c r="O36" s="173"/>
      <c r="P36" s="173"/>
      <c r="Q36" s="173"/>
      <c r="R36" s="174"/>
      <c r="S36" s="174"/>
      <c r="T36" s="174"/>
      <c r="U36" s="174"/>
      <c r="V36" s="174"/>
      <c r="W36" s="174"/>
      <c r="X36" s="174"/>
      <c r="Y36" s="174"/>
      <c r="Z36" s="175"/>
      <c r="AA36" s="175"/>
      <c r="AB36" s="175"/>
      <c r="AC36" s="175"/>
      <c r="AD36" s="174"/>
      <c r="AE36" s="174"/>
      <c r="AF36" s="174"/>
      <c r="AG36" s="174"/>
      <c r="AH36" s="174"/>
      <c r="AI36" s="174"/>
      <c r="AJ36" s="174"/>
      <c r="AK36" s="174"/>
      <c r="AL36" s="175"/>
      <c r="AM36" s="175"/>
      <c r="AN36" s="175"/>
      <c r="AO36" s="175"/>
      <c r="AP36" s="176"/>
      <c r="AQ36" s="177"/>
      <c r="AR36" s="177"/>
      <c r="AS36" s="177"/>
      <c r="AT36" s="177"/>
      <c r="AU36" s="177"/>
      <c r="AV36" s="177"/>
      <c r="AW36" s="177"/>
      <c r="AX36" s="177"/>
      <c r="AY36" s="176"/>
      <c r="AZ36" s="174"/>
      <c r="BA36" s="174"/>
      <c r="BB36" s="174"/>
      <c r="BC36" s="174"/>
      <c r="BD36" s="176"/>
      <c r="BE36" s="176"/>
      <c r="BF36" s="176"/>
      <c r="BG36" s="176"/>
      <c r="BH36" s="176"/>
      <c r="BI36" s="176"/>
      <c r="BJ36" s="176"/>
      <c r="BK36" s="176"/>
      <c r="BL36" s="176"/>
      <c r="BM36" s="176"/>
      <c r="BN36" s="176"/>
      <c r="BO36" s="176"/>
      <c r="BP36" s="176"/>
      <c r="BQ36" s="176"/>
      <c r="BR36" s="176"/>
      <c r="BS36" s="174"/>
      <c r="BT36" s="174"/>
      <c r="BU36" s="174"/>
      <c r="BV36" s="174"/>
      <c r="BW36" s="174"/>
      <c r="BY36" s="572" t="s">
        <v>273</v>
      </c>
      <c r="BZ36" s="573"/>
      <c r="CA36" s="573"/>
      <c r="CB36" s="573"/>
      <c r="CC36" s="573"/>
      <c r="CD36" s="573"/>
      <c r="CE36" s="573"/>
      <c r="CF36" s="573"/>
      <c r="CG36" s="573"/>
      <c r="CH36" s="573"/>
      <c r="CI36" s="573"/>
      <c r="CJ36" s="573"/>
      <c r="CK36" s="573"/>
      <c r="CL36" s="574"/>
      <c r="CM36" s="575">
        <v>160860428</v>
      </c>
      <c r="CN36" s="576"/>
      <c r="CO36" s="576"/>
      <c r="CP36" s="576"/>
      <c r="CQ36" s="576"/>
      <c r="CR36" s="576"/>
      <c r="CS36" s="576"/>
      <c r="CT36" s="577"/>
      <c r="CU36" s="578">
        <v>22.2</v>
      </c>
      <c r="CV36" s="579"/>
      <c r="CW36" s="579"/>
      <c r="CX36" s="580"/>
      <c r="CY36" s="563">
        <v>130333231</v>
      </c>
      <c r="CZ36" s="564"/>
      <c r="DA36" s="564"/>
      <c r="DB36" s="564"/>
      <c r="DC36" s="564"/>
      <c r="DD36" s="564"/>
      <c r="DE36" s="564"/>
      <c r="DF36" s="565"/>
      <c r="DG36" s="563">
        <v>130028741</v>
      </c>
      <c r="DH36" s="564"/>
      <c r="DI36" s="564"/>
      <c r="DJ36" s="564"/>
      <c r="DK36" s="564"/>
      <c r="DL36" s="564"/>
      <c r="DM36" s="564"/>
      <c r="DN36" s="564"/>
      <c r="DO36" s="564"/>
      <c r="DP36" s="564"/>
      <c r="DQ36" s="565"/>
      <c r="DR36" s="578">
        <v>29.5</v>
      </c>
      <c r="DS36" s="579"/>
      <c r="DT36" s="579"/>
      <c r="DU36" s="579"/>
      <c r="DV36" s="579"/>
      <c r="DW36" s="579"/>
      <c r="DX36" s="588"/>
    </row>
    <row r="37" spans="2:128" ht="11.25" customHeight="1" x14ac:dyDescent="0.15">
      <c r="B37" s="173"/>
      <c r="C37" s="173"/>
      <c r="D37" s="173"/>
      <c r="E37" s="173"/>
      <c r="F37" s="173"/>
      <c r="G37" s="173"/>
      <c r="H37" s="173"/>
      <c r="I37" s="173"/>
      <c r="J37" s="173"/>
      <c r="K37" s="173"/>
      <c r="L37" s="173"/>
      <c r="M37" s="173"/>
      <c r="N37" s="173"/>
      <c r="O37" s="173"/>
      <c r="P37" s="173"/>
      <c r="Q37" s="176"/>
      <c r="R37" s="174"/>
      <c r="S37" s="174"/>
      <c r="T37" s="174"/>
      <c r="U37" s="174"/>
      <c r="V37" s="174"/>
      <c r="W37" s="174"/>
      <c r="X37" s="174"/>
      <c r="Y37" s="174"/>
      <c r="Z37" s="175"/>
      <c r="AA37" s="175"/>
      <c r="AB37" s="175"/>
      <c r="AC37" s="175"/>
      <c r="AD37" s="174"/>
      <c r="AE37" s="174"/>
      <c r="AF37" s="174"/>
      <c r="AG37" s="174"/>
      <c r="AH37" s="174"/>
      <c r="AI37" s="174"/>
      <c r="AJ37" s="174"/>
      <c r="AK37" s="174"/>
      <c r="AL37" s="175"/>
      <c r="AM37" s="175"/>
      <c r="AN37" s="175"/>
      <c r="AO37" s="175"/>
      <c r="AP37" s="608" t="s">
        <v>274</v>
      </c>
      <c r="AQ37" s="609"/>
      <c r="AR37" s="609"/>
      <c r="AS37" s="609"/>
      <c r="AT37" s="609"/>
      <c r="AU37" s="609"/>
      <c r="AV37" s="609"/>
      <c r="AW37" s="609"/>
      <c r="AX37" s="609"/>
      <c r="AY37" s="609"/>
      <c r="AZ37" s="609"/>
      <c r="BA37" s="609"/>
      <c r="BB37" s="609"/>
      <c r="BC37" s="610"/>
      <c r="BD37" s="608" t="s">
        <v>275</v>
      </c>
      <c r="BE37" s="609"/>
      <c r="BF37" s="609"/>
      <c r="BG37" s="609"/>
      <c r="BH37" s="609"/>
      <c r="BI37" s="609"/>
      <c r="BJ37" s="609"/>
      <c r="BK37" s="609"/>
      <c r="BL37" s="609"/>
      <c r="BM37" s="610"/>
      <c r="BN37" s="608" t="s">
        <v>276</v>
      </c>
      <c r="BO37" s="609"/>
      <c r="BP37" s="609"/>
      <c r="BQ37" s="609"/>
      <c r="BR37" s="609"/>
      <c r="BS37" s="609"/>
      <c r="BT37" s="609"/>
      <c r="BU37" s="609"/>
      <c r="BV37" s="609"/>
      <c r="BW37" s="610"/>
      <c r="BY37" s="572" t="s">
        <v>277</v>
      </c>
      <c r="BZ37" s="573"/>
      <c r="CA37" s="573"/>
      <c r="CB37" s="573"/>
      <c r="CC37" s="573"/>
      <c r="CD37" s="573"/>
      <c r="CE37" s="573"/>
      <c r="CF37" s="573"/>
      <c r="CG37" s="573"/>
      <c r="CH37" s="573"/>
      <c r="CI37" s="573"/>
      <c r="CJ37" s="573"/>
      <c r="CK37" s="573"/>
      <c r="CL37" s="574"/>
      <c r="CM37" s="575">
        <v>11961487</v>
      </c>
      <c r="CN37" s="564"/>
      <c r="CO37" s="564"/>
      <c r="CP37" s="564"/>
      <c r="CQ37" s="564"/>
      <c r="CR37" s="564"/>
      <c r="CS37" s="564"/>
      <c r="CT37" s="565"/>
      <c r="CU37" s="578">
        <v>1.7</v>
      </c>
      <c r="CV37" s="579"/>
      <c r="CW37" s="579"/>
      <c r="CX37" s="580"/>
      <c r="CY37" s="563">
        <v>5878321</v>
      </c>
      <c r="CZ37" s="564"/>
      <c r="DA37" s="564"/>
      <c r="DB37" s="564"/>
      <c r="DC37" s="564"/>
      <c r="DD37" s="564"/>
      <c r="DE37" s="564"/>
      <c r="DF37" s="565"/>
      <c r="DG37" s="563">
        <v>5876909</v>
      </c>
      <c r="DH37" s="564"/>
      <c r="DI37" s="564"/>
      <c r="DJ37" s="564"/>
      <c r="DK37" s="564"/>
      <c r="DL37" s="564"/>
      <c r="DM37" s="564"/>
      <c r="DN37" s="564"/>
      <c r="DO37" s="564"/>
      <c r="DP37" s="564"/>
      <c r="DQ37" s="565"/>
      <c r="DR37" s="578">
        <v>1.3</v>
      </c>
      <c r="DS37" s="579"/>
      <c r="DT37" s="579"/>
      <c r="DU37" s="579"/>
      <c r="DV37" s="579"/>
      <c r="DW37" s="579"/>
      <c r="DX37" s="588"/>
    </row>
    <row r="38" spans="2:128" ht="11.25" customHeight="1" x14ac:dyDescent="0.15">
      <c r="B38" s="173"/>
      <c r="C38" s="173"/>
      <c r="D38" s="173"/>
      <c r="E38" s="173"/>
      <c r="F38" s="173"/>
      <c r="G38" s="173"/>
      <c r="H38" s="173"/>
      <c r="I38" s="173"/>
      <c r="J38" s="173"/>
      <c r="K38" s="173"/>
      <c r="L38" s="173"/>
      <c r="M38" s="173"/>
      <c r="N38" s="173"/>
      <c r="O38" s="173"/>
      <c r="P38" s="173"/>
      <c r="Q38" s="176"/>
      <c r="R38" s="174"/>
      <c r="S38" s="174"/>
      <c r="T38" s="174"/>
      <c r="U38" s="174"/>
      <c r="V38" s="174"/>
      <c r="W38" s="174"/>
      <c r="X38" s="174"/>
      <c r="Y38" s="174"/>
      <c r="Z38" s="175"/>
      <c r="AA38" s="175"/>
      <c r="AB38" s="175"/>
      <c r="AC38" s="175"/>
      <c r="AD38" s="174"/>
      <c r="AE38" s="174"/>
      <c r="AF38" s="174"/>
      <c r="AG38" s="174"/>
      <c r="AH38" s="174"/>
      <c r="AI38" s="174"/>
      <c r="AJ38" s="174"/>
      <c r="AK38" s="174"/>
      <c r="AL38" s="175"/>
      <c r="AM38" s="175"/>
      <c r="AN38" s="175"/>
      <c r="AO38" s="175"/>
      <c r="AP38" s="591" t="s">
        <v>278</v>
      </c>
      <c r="AQ38" s="592"/>
      <c r="AR38" s="592"/>
      <c r="AS38" s="592"/>
      <c r="AT38" s="597" t="s">
        <v>279</v>
      </c>
      <c r="AU38" s="178"/>
      <c r="AV38" s="178"/>
      <c r="AW38" s="178"/>
      <c r="AX38" s="600" t="s">
        <v>136</v>
      </c>
      <c r="AY38" s="601"/>
      <c r="AZ38" s="601"/>
      <c r="BA38" s="601"/>
      <c r="BB38" s="601"/>
      <c r="BC38" s="602"/>
      <c r="BD38" s="621">
        <v>99.1</v>
      </c>
      <c r="BE38" s="622"/>
      <c r="BF38" s="622"/>
      <c r="BG38" s="622"/>
      <c r="BH38" s="622"/>
      <c r="BI38" s="622">
        <v>98.1</v>
      </c>
      <c r="BJ38" s="622"/>
      <c r="BK38" s="622"/>
      <c r="BL38" s="622"/>
      <c r="BM38" s="623"/>
      <c r="BN38" s="621">
        <v>99.1</v>
      </c>
      <c r="BO38" s="622"/>
      <c r="BP38" s="622"/>
      <c r="BQ38" s="622"/>
      <c r="BR38" s="622"/>
      <c r="BS38" s="622">
        <v>97.7</v>
      </c>
      <c r="BT38" s="622"/>
      <c r="BU38" s="622"/>
      <c r="BV38" s="622"/>
      <c r="BW38" s="623"/>
      <c r="BY38" s="572" t="s">
        <v>280</v>
      </c>
      <c r="BZ38" s="573"/>
      <c r="CA38" s="573"/>
      <c r="CB38" s="573"/>
      <c r="CC38" s="573"/>
      <c r="CD38" s="573"/>
      <c r="CE38" s="573"/>
      <c r="CF38" s="573"/>
      <c r="CG38" s="573"/>
      <c r="CH38" s="573"/>
      <c r="CI38" s="573"/>
      <c r="CJ38" s="573"/>
      <c r="CK38" s="573"/>
      <c r="CL38" s="574"/>
      <c r="CM38" s="575">
        <v>102183846</v>
      </c>
      <c r="CN38" s="576"/>
      <c r="CO38" s="576"/>
      <c r="CP38" s="576"/>
      <c r="CQ38" s="576"/>
      <c r="CR38" s="576"/>
      <c r="CS38" s="576"/>
      <c r="CT38" s="577"/>
      <c r="CU38" s="578">
        <v>14.1</v>
      </c>
      <c r="CV38" s="579"/>
      <c r="CW38" s="579"/>
      <c r="CX38" s="580"/>
      <c r="CY38" s="563">
        <v>99820913</v>
      </c>
      <c r="CZ38" s="564"/>
      <c r="DA38" s="564"/>
      <c r="DB38" s="564"/>
      <c r="DC38" s="564"/>
      <c r="DD38" s="564"/>
      <c r="DE38" s="564"/>
      <c r="DF38" s="565"/>
      <c r="DG38" s="563">
        <v>99776710</v>
      </c>
      <c r="DH38" s="564"/>
      <c r="DI38" s="564"/>
      <c r="DJ38" s="564"/>
      <c r="DK38" s="564"/>
      <c r="DL38" s="564"/>
      <c r="DM38" s="564"/>
      <c r="DN38" s="564"/>
      <c r="DO38" s="564"/>
      <c r="DP38" s="564"/>
      <c r="DQ38" s="565"/>
      <c r="DR38" s="578">
        <v>22.6</v>
      </c>
      <c r="DS38" s="579"/>
      <c r="DT38" s="579"/>
      <c r="DU38" s="579"/>
      <c r="DV38" s="579"/>
      <c r="DW38" s="579"/>
      <c r="DX38" s="588"/>
    </row>
    <row r="39" spans="2:128" ht="11.25" customHeight="1" x14ac:dyDescent="0.15">
      <c r="AP39" s="593"/>
      <c r="AQ39" s="594"/>
      <c r="AR39" s="594"/>
      <c r="AS39" s="594"/>
      <c r="AT39" s="598"/>
      <c r="AU39" s="167" t="s">
        <v>281</v>
      </c>
      <c r="AV39" s="167"/>
      <c r="AW39" s="167"/>
      <c r="AX39" s="572" t="s">
        <v>282</v>
      </c>
      <c r="AY39" s="573"/>
      <c r="AZ39" s="573"/>
      <c r="BA39" s="573"/>
      <c r="BB39" s="573"/>
      <c r="BC39" s="574"/>
      <c r="BD39" s="603">
        <v>98.8</v>
      </c>
      <c r="BE39" s="589"/>
      <c r="BF39" s="589"/>
      <c r="BG39" s="589"/>
      <c r="BH39" s="589"/>
      <c r="BI39" s="589">
        <v>95.5</v>
      </c>
      <c r="BJ39" s="589"/>
      <c r="BK39" s="589"/>
      <c r="BL39" s="589"/>
      <c r="BM39" s="604"/>
      <c r="BN39" s="603">
        <v>98.8</v>
      </c>
      <c r="BO39" s="589"/>
      <c r="BP39" s="589"/>
      <c r="BQ39" s="589"/>
      <c r="BR39" s="589"/>
      <c r="BS39" s="589">
        <v>95.1</v>
      </c>
      <c r="BT39" s="589"/>
      <c r="BU39" s="589"/>
      <c r="BV39" s="589"/>
      <c r="BW39" s="604"/>
      <c r="BY39" s="581" t="s">
        <v>283</v>
      </c>
      <c r="BZ39" s="582"/>
      <c r="CA39" s="572" t="s">
        <v>53</v>
      </c>
      <c r="CB39" s="573"/>
      <c r="CC39" s="573"/>
      <c r="CD39" s="573"/>
      <c r="CE39" s="573"/>
      <c r="CF39" s="573"/>
      <c r="CG39" s="573"/>
      <c r="CH39" s="573"/>
      <c r="CI39" s="573"/>
      <c r="CJ39" s="573"/>
      <c r="CK39" s="573"/>
      <c r="CL39" s="574"/>
      <c r="CM39" s="575">
        <v>102044449</v>
      </c>
      <c r="CN39" s="564"/>
      <c r="CO39" s="564"/>
      <c r="CP39" s="564"/>
      <c r="CQ39" s="564"/>
      <c r="CR39" s="564"/>
      <c r="CS39" s="564"/>
      <c r="CT39" s="565"/>
      <c r="CU39" s="578">
        <v>14.1</v>
      </c>
      <c r="CV39" s="579"/>
      <c r="CW39" s="579"/>
      <c r="CX39" s="580"/>
      <c r="CY39" s="563">
        <v>99681516</v>
      </c>
      <c r="CZ39" s="564"/>
      <c r="DA39" s="564"/>
      <c r="DB39" s="564"/>
      <c r="DC39" s="564"/>
      <c r="DD39" s="564"/>
      <c r="DE39" s="564"/>
      <c r="DF39" s="565"/>
      <c r="DG39" s="563">
        <v>99637313</v>
      </c>
      <c r="DH39" s="564"/>
      <c r="DI39" s="564"/>
      <c r="DJ39" s="564"/>
      <c r="DK39" s="564"/>
      <c r="DL39" s="564"/>
      <c r="DM39" s="564"/>
      <c r="DN39" s="564"/>
      <c r="DO39" s="564"/>
      <c r="DP39" s="564"/>
      <c r="DQ39" s="565"/>
      <c r="DR39" s="578">
        <v>22.6</v>
      </c>
      <c r="DS39" s="579"/>
      <c r="DT39" s="579"/>
      <c r="DU39" s="579"/>
      <c r="DV39" s="579"/>
      <c r="DW39" s="579"/>
      <c r="DX39" s="588"/>
    </row>
    <row r="40" spans="2:128" ht="11.25" customHeight="1" x14ac:dyDescent="0.15">
      <c r="B40" s="167"/>
      <c r="C40" s="167"/>
      <c r="D40" s="167"/>
      <c r="E40" s="167"/>
      <c r="F40" s="167"/>
      <c r="G40" s="167"/>
      <c r="H40" s="167"/>
      <c r="I40" s="167"/>
      <c r="J40" s="167"/>
      <c r="K40" s="167"/>
      <c r="L40" s="167"/>
      <c r="M40" s="167"/>
      <c r="N40" s="167"/>
      <c r="O40" s="167"/>
      <c r="P40" s="167"/>
      <c r="Q40" s="167"/>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595"/>
      <c r="AQ40" s="596"/>
      <c r="AR40" s="596"/>
      <c r="AS40" s="596"/>
      <c r="AT40" s="599"/>
      <c r="AU40" s="180"/>
      <c r="AV40" s="180"/>
      <c r="AW40" s="180"/>
      <c r="AX40" s="545" t="s">
        <v>284</v>
      </c>
      <c r="AY40" s="546"/>
      <c r="AZ40" s="546"/>
      <c r="BA40" s="546"/>
      <c r="BB40" s="546"/>
      <c r="BC40" s="547"/>
      <c r="BD40" s="605">
        <v>99.6</v>
      </c>
      <c r="BE40" s="606"/>
      <c r="BF40" s="606"/>
      <c r="BG40" s="606"/>
      <c r="BH40" s="606"/>
      <c r="BI40" s="606">
        <v>99.3</v>
      </c>
      <c r="BJ40" s="606"/>
      <c r="BK40" s="606"/>
      <c r="BL40" s="606"/>
      <c r="BM40" s="607"/>
      <c r="BN40" s="605">
        <v>99.9</v>
      </c>
      <c r="BO40" s="606"/>
      <c r="BP40" s="606"/>
      <c r="BQ40" s="606"/>
      <c r="BR40" s="606"/>
      <c r="BS40" s="606">
        <v>99.4</v>
      </c>
      <c r="BT40" s="606"/>
      <c r="BU40" s="606"/>
      <c r="BV40" s="606"/>
      <c r="BW40" s="607"/>
      <c r="BY40" s="583"/>
      <c r="BZ40" s="584"/>
      <c r="CA40" s="572" t="s">
        <v>285</v>
      </c>
      <c r="CB40" s="573"/>
      <c r="CC40" s="573"/>
      <c r="CD40" s="573"/>
      <c r="CE40" s="573"/>
      <c r="CF40" s="573"/>
      <c r="CG40" s="573"/>
      <c r="CH40" s="573"/>
      <c r="CI40" s="573"/>
      <c r="CJ40" s="573"/>
      <c r="CK40" s="573"/>
      <c r="CL40" s="574"/>
      <c r="CM40" s="575">
        <v>88519026</v>
      </c>
      <c r="CN40" s="576"/>
      <c r="CO40" s="576"/>
      <c r="CP40" s="576"/>
      <c r="CQ40" s="576"/>
      <c r="CR40" s="576"/>
      <c r="CS40" s="576"/>
      <c r="CT40" s="577"/>
      <c r="CU40" s="578">
        <v>12.2</v>
      </c>
      <c r="CV40" s="579"/>
      <c r="CW40" s="579"/>
      <c r="CX40" s="580"/>
      <c r="CY40" s="563">
        <v>86282871</v>
      </c>
      <c r="CZ40" s="564"/>
      <c r="DA40" s="564"/>
      <c r="DB40" s="564"/>
      <c r="DC40" s="564"/>
      <c r="DD40" s="564"/>
      <c r="DE40" s="564"/>
      <c r="DF40" s="565"/>
      <c r="DG40" s="563">
        <v>86238671</v>
      </c>
      <c r="DH40" s="564"/>
      <c r="DI40" s="564"/>
      <c r="DJ40" s="564"/>
      <c r="DK40" s="564"/>
      <c r="DL40" s="564"/>
      <c r="DM40" s="564"/>
      <c r="DN40" s="564"/>
      <c r="DO40" s="564"/>
      <c r="DP40" s="564"/>
      <c r="DQ40" s="565"/>
      <c r="DR40" s="578">
        <v>19.600000000000001</v>
      </c>
      <c r="DS40" s="579"/>
      <c r="DT40" s="579"/>
      <c r="DU40" s="579"/>
      <c r="DV40" s="579"/>
      <c r="DW40" s="579"/>
      <c r="DX40" s="588"/>
    </row>
    <row r="41" spans="2:128" ht="11.25" customHeight="1" x14ac:dyDescent="0.15">
      <c r="B41" s="167"/>
      <c r="C41" s="167"/>
      <c r="D41" s="167"/>
      <c r="E41" s="167"/>
      <c r="F41" s="167"/>
      <c r="G41" s="167"/>
      <c r="H41" s="167"/>
      <c r="I41" s="167"/>
      <c r="J41" s="167"/>
      <c r="K41" s="167"/>
      <c r="L41" s="167"/>
      <c r="M41" s="167"/>
      <c r="N41" s="167"/>
      <c r="O41" s="167"/>
      <c r="P41" s="167"/>
      <c r="Q41" s="167"/>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Y41" s="583"/>
      <c r="BZ41" s="584"/>
      <c r="CA41" s="572" t="s">
        <v>286</v>
      </c>
      <c r="CB41" s="573"/>
      <c r="CC41" s="573"/>
      <c r="CD41" s="573"/>
      <c r="CE41" s="573"/>
      <c r="CF41" s="573"/>
      <c r="CG41" s="573"/>
      <c r="CH41" s="573"/>
      <c r="CI41" s="573"/>
      <c r="CJ41" s="573"/>
      <c r="CK41" s="573"/>
      <c r="CL41" s="574"/>
      <c r="CM41" s="575">
        <v>13525423</v>
      </c>
      <c r="CN41" s="564"/>
      <c r="CO41" s="564"/>
      <c r="CP41" s="564"/>
      <c r="CQ41" s="564"/>
      <c r="CR41" s="564"/>
      <c r="CS41" s="564"/>
      <c r="CT41" s="565"/>
      <c r="CU41" s="578">
        <v>1.9</v>
      </c>
      <c r="CV41" s="579"/>
      <c r="CW41" s="579"/>
      <c r="CX41" s="580"/>
      <c r="CY41" s="563">
        <v>13398645</v>
      </c>
      <c r="CZ41" s="564"/>
      <c r="DA41" s="564"/>
      <c r="DB41" s="564"/>
      <c r="DC41" s="564"/>
      <c r="DD41" s="564"/>
      <c r="DE41" s="564"/>
      <c r="DF41" s="565"/>
      <c r="DG41" s="563">
        <v>13398642</v>
      </c>
      <c r="DH41" s="564"/>
      <c r="DI41" s="564"/>
      <c r="DJ41" s="564"/>
      <c r="DK41" s="564"/>
      <c r="DL41" s="564"/>
      <c r="DM41" s="564"/>
      <c r="DN41" s="564"/>
      <c r="DO41" s="564"/>
      <c r="DP41" s="564"/>
      <c r="DQ41" s="565"/>
      <c r="DR41" s="578">
        <v>3</v>
      </c>
      <c r="DS41" s="579"/>
      <c r="DT41" s="579"/>
      <c r="DU41" s="579"/>
      <c r="DV41" s="579"/>
      <c r="DW41" s="579"/>
      <c r="DX41" s="588"/>
    </row>
    <row r="42" spans="2:128" ht="11.25" customHeight="1" x14ac:dyDescent="0.15">
      <c r="B42" s="173"/>
      <c r="C42" s="173"/>
      <c r="D42" s="173"/>
      <c r="E42" s="173"/>
      <c r="F42" s="173"/>
      <c r="G42" s="173"/>
      <c r="H42" s="173"/>
      <c r="I42" s="173"/>
      <c r="J42" s="173"/>
      <c r="K42" s="173"/>
      <c r="L42" s="173"/>
      <c r="M42" s="173"/>
      <c r="N42" s="173"/>
      <c r="O42" s="173"/>
      <c r="P42" s="173"/>
      <c r="Q42" s="176"/>
      <c r="R42" s="174"/>
      <c r="S42" s="174"/>
      <c r="T42" s="174"/>
      <c r="U42" s="174"/>
      <c r="V42" s="174"/>
      <c r="W42" s="174"/>
      <c r="X42" s="174"/>
      <c r="Y42" s="174"/>
      <c r="Z42" s="175"/>
      <c r="AA42" s="175"/>
      <c r="AB42" s="175"/>
      <c r="AC42" s="175"/>
      <c r="AD42" s="174"/>
      <c r="AE42" s="174"/>
      <c r="AF42" s="174"/>
      <c r="AG42" s="174"/>
      <c r="AH42" s="174"/>
      <c r="AI42" s="174"/>
      <c r="AJ42" s="174"/>
      <c r="AK42" s="174"/>
      <c r="AL42" s="175"/>
      <c r="AM42" s="175"/>
      <c r="AN42" s="175"/>
      <c r="AO42" s="175"/>
      <c r="AP42" s="587"/>
      <c r="AQ42" s="587"/>
      <c r="AR42" s="587"/>
      <c r="AS42" s="587"/>
      <c r="AT42" s="587"/>
      <c r="AU42" s="587"/>
      <c r="AV42" s="587"/>
      <c r="AW42" s="587"/>
      <c r="AX42" s="587"/>
      <c r="AY42" s="587"/>
      <c r="AZ42" s="587"/>
      <c r="BA42" s="587"/>
      <c r="BB42" s="587"/>
      <c r="BC42" s="587"/>
      <c r="BD42" s="587"/>
      <c r="BE42" s="587"/>
      <c r="BF42" s="587"/>
      <c r="BG42" s="587"/>
      <c r="BH42" s="587"/>
      <c r="BI42" s="587"/>
      <c r="BJ42" s="587"/>
      <c r="BK42" s="587"/>
      <c r="BL42" s="587"/>
      <c r="BM42" s="587"/>
      <c r="BN42" s="587"/>
      <c r="BO42" s="587"/>
      <c r="BP42" s="587"/>
      <c r="BQ42" s="587"/>
      <c r="BR42" s="587"/>
      <c r="BS42" s="587"/>
      <c r="BT42" s="587"/>
      <c r="BU42" s="587"/>
      <c r="BV42" s="587"/>
      <c r="BW42" s="587"/>
      <c r="BY42" s="585"/>
      <c r="BZ42" s="586"/>
      <c r="CA42" s="572" t="s">
        <v>287</v>
      </c>
      <c r="CB42" s="573"/>
      <c r="CC42" s="573"/>
      <c r="CD42" s="573"/>
      <c r="CE42" s="573"/>
      <c r="CF42" s="573"/>
      <c r="CG42" s="573"/>
      <c r="CH42" s="573"/>
      <c r="CI42" s="573"/>
      <c r="CJ42" s="573"/>
      <c r="CK42" s="573"/>
      <c r="CL42" s="574"/>
      <c r="CM42" s="575">
        <v>139397</v>
      </c>
      <c r="CN42" s="576"/>
      <c r="CO42" s="576"/>
      <c r="CP42" s="576"/>
      <c r="CQ42" s="576"/>
      <c r="CR42" s="576"/>
      <c r="CS42" s="576"/>
      <c r="CT42" s="577"/>
      <c r="CU42" s="578">
        <v>0</v>
      </c>
      <c r="CV42" s="579"/>
      <c r="CW42" s="579"/>
      <c r="CX42" s="580"/>
      <c r="CY42" s="563">
        <v>139397</v>
      </c>
      <c r="CZ42" s="564"/>
      <c r="DA42" s="564"/>
      <c r="DB42" s="564"/>
      <c r="DC42" s="564"/>
      <c r="DD42" s="564"/>
      <c r="DE42" s="564"/>
      <c r="DF42" s="565"/>
      <c r="DG42" s="563">
        <v>139397</v>
      </c>
      <c r="DH42" s="564"/>
      <c r="DI42" s="564"/>
      <c r="DJ42" s="564"/>
      <c r="DK42" s="564"/>
      <c r="DL42" s="564"/>
      <c r="DM42" s="564"/>
      <c r="DN42" s="564"/>
      <c r="DO42" s="564"/>
      <c r="DP42" s="564"/>
      <c r="DQ42" s="565"/>
      <c r="DR42" s="578">
        <v>0</v>
      </c>
      <c r="DS42" s="579"/>
      <c r="DT42" s="579"/>
      <c r="DU42" s="579"/>
      <c r="DV42" s="579"/>
      <c r="DW42" s="579"/>
      <c r="DX42" s="588"/>
    </row>
    <row r="43" spans="2:128" ht="11.25" customHeight="1" x14ac:dyDescent="0.15">
      <c r="B43" s="167"/>
      <c r="C43" s="167"/>
      <c r="D43" s="167"/>
      <c r="E43" s="167"/>
      <c r="F43" s="167"/>
      <c r="G43" s="167"/>
      <c r="H43" s="167"/>
      <c r="I43" s="167"/>
      <c r="J43" s="167"/>
      <c r="K43" s="167"/>
      <c r="L43" s="167"/>
      <c r="M43" s="167"/>
      <c r="N43" s="167"/>
      <c r="O43" s="167"/>
      <c r="P43" s="167"/>
      <c r="Q43" s="167"/>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590"/>
      <c r="AQ43" s="590"/>
      <c r="AR43" s="590"/>
      <c r="AS43" s="590"/>
      <c r="AT43" s="173"/>
      <c r="AU43" s="173"/>
      <c r="AV43" s="173"/>
      <c r="AW43" s="173"/>
      <c r="AX43" s="173"/>
      <c r="AY43" s="173"/>
      <c r="AZ43" s="173"/>
      <c r="BA43" s="173"/>
      <c r="BB43" s="173"/>
      <c r="BC43" s="173"/>
      <c r="BD43" s="589"/>
      <c r="BE43" s="589"/>
      <c r="BF43" s="589"/>
      <c r="BG43" s="589"/>
      <c r="BH43" s="589"/>
      <c r="BI43" s="589"/>
      <c r="BJ43" s="589"/>
      <c r="BK43" s="589"/>
      <c r="BL43" s="589"/>
      <c r="BM43" s="589"/>
      <c r="BN43" s="589"/>
      <c r="BO43" s="589"/>
      <c r="BP43" s="589"/>
      <c r="BQ43" s="589"/>
      <c r="BR43" s="589"/>
      <c r="BS43" s="589"/>
      <c r="BT43" s="589"/>
      <c r="BU43" s="589"/>
      <c r="BV43" s="589"/>
      <c r="BW43" s="589"/>
      <c r="BY43" s="572" t="s">
        <v>288</v>
      </c>
      <c r="BZ43" s="573"/>
      <c r="CA43" s="573"/>
      <c r="CB43" s="573"/>
      <c r="CC43" s="573"/>
      <c r="CD43" s="573"/>
      <c r="CE43" s="573"/>
      <c r="CF43" s="573"/>
      <c r="CG43" s="573"/>
      <c r="CH43" s="573"/>
      <c r="CI43" s="573"/>
      <c r="CJ43" s="573"/>
      <c r="CK43" s="573"/>
      <c r="CL43" s="574"/>
      <c r="CM43" s="575">
        <v>313264850</v>
      </c>
      <c r="CN43" s="564"/>
      <c r="CO43" s="564"/>
      <c r="CP43" s="564"/>
      <c r="CQ43" s="564"/>
      <c r="CR43" s="564"/>
      <c r="CS43" s="564"/>
      <c r="CT43" s="565"/>
      <c r="CU43" s="578">
        <v>43.3</v>
      </c>
      <c r="CV43" s="579"/>
      <c r="CW43" s="579"/>
      <c r="CX43" s="580"/>
      <c r="CY43" s="563">
        <v>208301436</v>
      </c>
      <c r="CZ43" s="564"/>
      <c r="DA43" s="564"/>
      <c r="DB43" s="564"/>
      <c r="DC43" s="564"/>
      <c r="DD43" s="564"/>
      <c r="DE43" s="564"/>
      <c r="DF43" s="565"/>
      <c r="DG43" s="563">
        <v>126105899</v>
      </c>
      <c r="DH43" s="564"/>
      <c r="DI43" s="564"/>
      <c r="DJ43" s="564"/>
      <c r="DK43" s="564"/>
      <c r="DL43" s="564"/>
      <c r="DM43" s="564"/>
      <c r="DN43" s="564"/>
      <c r="DO43" s="564"/>
      <c r="DP43" s="564"/>
      <c r="DQ43" s="565"/>
      <c r="DR43" s="578">
        <v>28.6</v>
      </c>
      <c r="DS43" s="579"/>
      <c r="DT43" s="579"/>
      <c r="DU43" s="579"/>
      <c r="DV43" s="579"/>
      <c r="DW43" s="579"/>
      <c r="DX43" s="588"/>
    </row>
    <row r="44" spans="2:128" ht="11.25" customHeight="1" x14ac:dyDescent="0.15">
      <c r="B44" s="181"/>
      <c r="C44" s="167"/>
      <c r="D44" s="167"/>
      <c r="E44" s="167"/>
      <c r="F44" s="167"/>
      <c r="G44" s="167"/>
      <c r="H44" s="167"/>
      <c r="I44" s="167"/>
      <c r="J44" s="167"/>
      <c r="K44" s="167"/>
      <c r="L44" s="167"/>
      <c r="M44" s="167"/>
      <c r="N44" s="167"/>
      <c r="O44" s="167"/>
      <c r="P44" s="167"/>
      <c r="Q44" s="167"/>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590"/>
      <c r="AQ44" s="590"/>
      <c r="AR44" s="590"/>
      <c r="AS44" s="590"/>
      <c r="AT44" s="173"/>
      <c r="AU44" s="173"/>
      <c r="AV44" s="173"/>
      <c r="AW44" s="173"/>
      <c r="AX44" s="173"/>
      <c r="AY44" s="173"/>
      <c r="AZ44" s="173"/>
      <c r="BA44" s="173"/>
      <c r="BB44" s="173"/>
      <c r="BC44" s="173"/>
      <c r="BD44" s="589"/>
      <c r="BE44" s="589"/>
      <c r="BF44" s="589"/>
      <c r="BG44" s="589"/>
      <c r="BH44" s="589"/>
      <c r="BI44" s="589"/>
      <c r="BJ44" s="589"/>
      <c r="BK44" s="589"/>
      <c r="BL44" s="589"/>
      <c r="BM44" s="589"/>
      <c r="BN44" s="589"/>
      <c r="BO44" s="589"/>
      <c r="BP44" s="589"/>
      <c r="BQ44" s="589"/>
      <c r="BR44" s="589"/>
      <c r="BS44" s="589"/>
      <c r="BT44" s="589"/>
      <c r="BU44" s="589"/>
      <c r="BV44" s="589"/>
      <c r="BW44" s="589"/>
      <c r="BY44" s="572" t="s">
        <v>289</v>
      </c>
      <c r="BZ44" s="573"/>
      <c r="CA44" s="573"/>
      <c r="CB44" s="573"/>
      <c r="CC44" s="573"/>
      <c r="CD44" s="573"/>
      <c r="CE44" s="573"/>
      <c r="CF44" s="573"/>
      <c r="CG44" s="573"/>
      <c r="CH44" s="573"/>
      <c r="CI44" s="573"/>
      <c r="CJ44" s="573"/>
      <c r="CK44" s="573"/>
      <c r="CL44" s="574"/>
      <c r="CM44" s="575">
        <v>26635825</v>
      </c>
      <c r="CN44" s="576"/>
      <c r="CO44" s="576"/>
      <c r="CP44" s="576"/>
      <c r="CQ44" s="576"/>
      <c r="CR44" s="576"/>
      <c r="CS44" s="576"/>
      <c r="CT44" s="577"/>
      <c r="CU44" s="578">
        <v>3.7</v>
      </c>
      <c r="CV44" s="579"/>
      <c r="CW44" s="579"/>
      <c r="CX44" s="580"/>
      <c r="CY44" s="563">
        <v>19808010</v>
      </c>
      <c r="CZ44" s="564"/>
      <c r="DA44" s="564"/>
      <c r="DB44" s="564"/>
      <c r="DC44" s="564"/>
      <c r="DD44" s="564"/>
      <c r="DE44" s="564"/>
      <c r="DF44" s="565"/>
      <c r="DG44" s="563">
        <v>16570912</v>
      </c>
      <c r="DH44" s="564"/>
      <c r="DI44" s="564"/>
      <c r="DJ44" s="564"/>
      <c r="DK44" s="564"/>
      <c r="DL44" s="564"/>
      <c r="DM44" s="564"/>
      <c r="DN44" s="564"/>
      <c r="DO44" s="564"/>
      <c r="DP44" s="564"/>
      <c r="DQ44" s="565"/>
      <c r="DR44" s="578">
        <v>3.8</v>
      </c>
      <c r="DS44" s="579"/>
      <c r="DT44" s="579"/>
      <c r="DU44" s="579"/>
      <c r="DV44" s="579"/>
      <c r="DW44" s="579"/>
      <c r="DX44" s="588"/>
    </row>
    <row r="45" spans="2:128" ht="11.25" customHeight="1" x14ac:dyDescent="0.15">
      <c r="B45" s="167" t="s">
        <v>290</v>
      </c>
      <c r="C45" s="167"/>
      <c r="F45" s="173"/>
      <c r="G45" s="173"/>
      <c r="H45" s="173"/>
      <c r="I45" s="173"/>
      <c r="J45" s="173"/>
      <c r="K45" s="173"/>
      <c r="L45" s="173"/>
      <c r="M45" s="173"/>
      <c r="N45" s="173"/>
      <c r="O45" s="173"/>
      <c r="P45" s="173"/>
      <c r="Q45" s="173"/>
      <c r="R45" s="174"/>
      <c r="S45" s="174"/>
      <c r="T45" s="174"/>
      <c r="U45" s="174"/>
      <c r="V45" s="174"/>
      <c r="W45" s="174"/>
      <c r="X45" s="174"/>
      <c r="Y45" s="174"/>
      <c r="Z45" s="175"/>
      <c r="AA45" s="175"/>
      <c r="AB45" s="175"/>
      <c r="AC45" s="175"/>
      <c r="AD45" s="174"/>
      <c r="AE45" s="174"/>
      <c r="AF45" s="174"/>
      <c r="AG45" s="174"/>
      <c r="AH45" s="174"/>
      <c r="AI45" s="174"/>
      <c r="AJ45" s="174"/>
      <c r="AK45" s="174"/>
      <c r="AL45" s="175"/>
      <c r="AM45" s="175"/>
      <c r="AN45" s="175"/>
      <c r="AO45" s="175"/>
      <c r="AP45" s="176"/>
      <c r="AQ45" s="177"/>
      <c r="AR45" s="177"/>
      <c r="AS45" s="177"/>
      <c r="AT45" s="177"/>
      <c r="AU45" s="177"/>
      <c r="AV45" s="177"/>
      <c r="AW45" s="177"/>
      <c r="AX45" s="177"/>
      <c r="AY45" s="176"/>
      <c r="AZ45" s="174"/>
      <c r="BA45" s="174"/>
      <c r="BB45" s="174"/>
      <c r="BC45" s="174"/>
      <c r="BD45" s="176"/>
      <c r="BE45" s="176"/>
      <c r="BF45" s="176"/>
      <c r="BG45" s="176"/>
      <c r="BH45" s="176"/>
      <c r="BI45" s="176"/>
      <c r="BJ45" s="176"/>
      <c r="BK45" s="176"/>
      <c r="BL45" s="176"/>
      <c r="BM45" s="176"/>
      <c r="BN45" s="176"/>
      <c r="BO45" s="176"/>
      <c r="BP45" s="176"/>
      <c r="BQ45" s="176"/>
      <c r="BR45" s="176"/>
      <c r="BS45" s="174"/>
      <c r="BT45" s="174"/>
      <c r="BU45" s="174"/>
      <c r="BV45" s="174"/>
      <c r="BW45" s="174"/>
      <c r="BY45" s="572" t="s">
        <v>291</v>
      </c>
      <c r="BZ45" s="573"/>
      <c r="CA45" s="573"/>
      <c r="CB45" s="573"/>
      <c r="CC45" s="573"/>
      <c r="CD45" s="573"/>
      <c r="CE45" s="573"/>
      <c r="CF45" s="573"/>
      <c r="CG45" s="573"/>
      <c r="CH45" s="573"/>
      <c r="CI45" s="573"/>
      <c r="CJ45" s="573"/>
      <c r="CK45" s="573"/>
      <c r="CL45" s="574"/>
      <c r="CM45" s="575">
        <v>9163503</v>
      </c>
      <c r="CN45" s="564"/>
      <c r="CO45" s="564"/>
      <c r="CP45" s="564"/>
      <c r="CQ45" s="564"/>
      <c r="CR45" s="564"/>
      <c r="CS45" s="564"/>
      <c r="CT45" s="565"/>
      <c r="CU45" s="578">
        <v>1.3</v>
      </c>
      <c r="CV45" s="579"/>
      <c r="CW45" s="579"/>
      <c r="CX45" s="580"/>
      <c r="CY45" s="563">
        <v>7457834</v>
      </c>
      <c r="CZ45" s="564"/>
      <c r="DA45" s="564"/>
      <c r="DB45" s="564"/>
      <c r="DC45" s="564"/>
      <c r="DD45" s="564"/>
      <c r="DE45" s="564"/>
      <c r="DF45" s="565"/>
      <c r="DG45" s="563">
        <v>7261911</v>
      </c>
      <c r="DH45" s="564"/>
      <c r="DI45" s="564"/>
      <c r="DJ45" s="564"/>
      <c r="DK45" s="564"/>
      <c r="DL45" s="564"/>
      <c r="DM45" s="564"/>
      <c r="DN45" s="564"/>
      <c r="DO45" s="564"/>
      <c r="DP45" s="564"/>
      <c r="DQ45" s="565"/>
      <c r="DR45" s="578">
        <v>1.6</v>
      </c>
      <c r="DS45" s="579"/>
      <c r="DT45" s="579"/>
      <c r="DU45" s="579"/>
      <c r="DV45" s="579"/>
      <c r="DW45" s="579"/>
      <c r="DX45" s="588"/>
    </row>
    <row r="46" spans="2:128" ht="11.25" customHeight="1" x14ac:dyDescent="0.15">
      <c r="B46" s="181" t="s">
        <v>292</v>
      </c>
      <c r="C46" s="167"/>
      <c r="D46" s="173"/>
      <c r="E46" s="173"/>
      <c r="F46" s="173"/>
      <c r="G46" s="173"/>
      <c r="H46" s="173"/>
      <c r="I46" s="173"/>
      <c r="J46" s="173"/>
      <c r="K46" s="173"/>
      <c r="L46" s="173"/>
      <c r="M46" s="173"/>
      <c r="N46" s="173"/>
      <c r="O46" s="173"/>
      <c r="P46" s="173"/>
      <c r="Q46" s="173"/>
      <c r="R46" s="174"/>
      <c r="S46" s="174"/>
      <c r="T46" s="174"/>
      <c r="U46" s="174"/>
      <c r="V46" s="174"/>
      <c r="W46" s="174"/>
      <c r="X46" s="174"/>
      <c r="Y46" s="174"/>
      <c r="Z46" s="175"/>
      <c r="AA46" s="175"/>
      <c r="AB46" s="175"/>
      <c r="AC46" s="175"/>
      <c r="AD46" s="174"/>
      <c r="AE46" s="174"/>
      <c r="AF46" s="174"/>
      <c r="AG46" s="174"/>
      <c r="AH46" s="174"/>
      <c r="AI46" s="174"/>
      <c r="AJ46" s="174"/>
      <c r="AK46" s="174"/>
      <c r="AL46" s="175"/>
      <c r="AM46" s="175"/>
      <c r="AN46" s="175"/>
      <c r="AO46" s="175"/>
      <c r="AP46" s="176"/>
      <c r="AQ46" s="177"/>
      <c r="AR46" s="177"/>
      <c r="AS46" s="177"/>
      <c r="AT46" s="177"/>
      <c r="AU46" s="177"/>
      <c r="AV46" s="177"/>
      <c r="AW46" s="177"/>
      <c r="AX46" s="177"/>
      <c r="AY46" s="176"/>
      <c r="AZ46" s="174"/>
      <c r="BA46" s="174"/>
      <c r="BB46" s="174"/>
      <c r="BC46" s="174"/>
      <c r="BD46" s="176"/>
      <c r="BE46" s="176"/>
      <c r="BF46" s="176"/>
      <c r="BG46" s="176"/>
      <c r="BH46" s="176"/>
      <c r="BI46" s="176"/>
      <c r="BJ46" s="176"/>
      <c r="BK46" s="176"/>
      <c r="BL46" s="176"/>
      <c r="BM46" s="176"/>
      <c r="BN46" s="176"/>
      <c r="BO46" s="176"/>
      <c r="BP46" s="176"/>
      <c r="BQ46" s="176"/>
      <c r="BR46" s="176"/>
      <c r="BS46" s="174"/>
      <c r="BT46" s="174"/>
      <c r="BU46" s="174"/>
      <c r="BV46" s="174"/>
      <c r="BW46" s="174"/>
      <c r="BY46" s="572" t="s">
        <v>293</v>
      </c>
      <c r="BZ46" s="573"/>
      <c r="CA46" s="573"/>
      <c r="CB46" s="573"/>
      <c r="CC46" s="573"/>
      <c r="CD46" s="573"/>
      <c r="CE46" s="573"/>
      <c r="CF46" s="573"/>
      <c r="CG46" s="573"/>
      <c r="CH46" s="573"/>
      <c r="CI46" s="573"/>
      <c r="CJ46" s="573"/>
      <c r="CK46" s="573"/>
      <c r="CL46" s="574"/>
      <c r="CM46" s="575">
        <v>177449391</v>
      </c>
      <c r="CN46" s="576"/>
      <c r="CO46" s="576"/>
      <c r="CP46" s="576"/>
      <c r="CQ46" s="576"/>
      <c r="CR46" s="576"/>
      <c r="CS46" s="576"/>
      <c r="CT46" s="577"/>
      <c r="CU46" s="578">
        <v>24.5</v>
      </c>
      <c r="CV46" s="579"/>
      <c r="CW46" s="579"/>
      <c r="CX46" s="580"/>
      <c r="CY46" s="563">
        <v>161189918</v>
      </c>
      <c r="CZ46" s="564"/>
      <c r="DA46" s="564"/>
      <c r="DB46" s="564"/>
      <c r="DC46" s="564"/>
      <c r="DD46" s="564"/>
      <c r="DE46" s="564"/>
      <c r="DF46" s="565"/>
      <c r="DG46" s="563">
        <v>101520461</v>
      </c>
      <c r="DH46" s="564"/>
      <c r="DI46" s="564"/>
      <c r="DJ46" s="564"/>
      <c r="DK46" s="564"/>
      <c r="DL46" s="564"/>
      <c r="DM46" s="564"/>
      <c r="DN46" s="564"/>
      <c r="DO46" s="564"/>
      <c r="DP46" s="564"/>
      <c r="DQ46" s="565"/>
      <c r="DR46" s="578">
        <v>23</v>
      </c>
      <c r="DS46" s="579"/>
      <c r="DT46" s="579"/>
      <c r="DU46" s="579"/>
      <c r="DV46" s="579"/>
      <c r="DW46" s="579"/>
      <c r="DX46" s="588"/>
    </row>
    <row r="47" spans="2:128" ht="11.25" customHeight="1" x14ac:dyDescent="0.15">
      <c r="B47" s="182" t="s">
        <v>294</v>
      </c>
      <c r="D47" s="173"/>
      <c r="E47" s="173"/>
      <c r="F47" s="173"/>
      <c r="G47" s="173"/>
      <c r="H47" s="173"/>
      <c r="I47" s="173"/>
      <c r="J47" s="173"/>
      <c r="K47" s="173"/>
      <c r="L47" s="173"/>
      <c r="M47" s="173"/>
      <c r="N47" s="173"/>
      <c r="O47" s="173"/>
      <c r="P47" s="173"/>
      <c r="Q47" s="173"/>
      <c r="R47" s="174"/>
      <c r="S47" s="174"/>
      <c r="T47" s="174"/>
      <c r="U47" s="174"/>
      <c r="V47" s="174"/>
      <c r="W47" s="174"/>
      <c r="X47" s="174"/>
      <c r="Y47" s="174"/>
      <c r="Z47" s="175"/>
      <c r="AA47" s="175"/>
      <c r="AB47" s="175"/>
      <c r="AC47" s="175"/>
      <c r="AD47" s="174"/>
      <c r="AE47" s="174"/>
      <c r="AF47" s="174"/>
      <c r="AG47" s="174"/>
      <c r="AH47" s="174"/>
      <c r="AI47" s="174"/>
      <c r="AJ47" s="174"/>
      <c r="AK47" s="174"/>
      <c r="AL47" s="175"/>
      <c r="AM47" s="175"/>
      <c r="AN47" s="175"/>
      <c r="AO47" s="175"/>
      <c r="AP47" s="176"/>
      <c r="AQ47" s="177"/>
      <c r="AR47" s="177"/>
      <c r="AS47" s="177"/>
      <c r="AT47" s="177"/>
      <c r="AU47" s="177"/>
      <c r="AV47" s="177"/>
      <c r="AW47" s="177"/>
      <c r="AX47" s="177"/>
      <c r="AY47" s="176"/>
      <c r="AZ47" s="174"/>
      <c r="BA47" s="174"/>
      <c r="BB47" s="174"/>
      <c r="BC47" s="174"/>
      <c r="BD47" s="176"/>
      <c r="BE47" s="176"/>
      <c r="BF47" s="176"/>
      <c r="BG47" s="176"/>
      <c r="BH47" s="176"/>
      <c r="BI47" s="176"/>
      <c r="BJ47" s="176"/>
      <c r="BK47" s="176"/>
      <c r="BL47" s="176"/>
      <c r="BM47" s="176"/>
      <c r="BN47" s="176"/>
      <c r="BO47" s="176"/>
      <c r="BP47" s="176"/>
      <c r="BQ47" s="176"/>
      <c r="BR47" s="176"/>
      <c r="BS47" s="174"/>
      <c r="BT47" s="174"/>
      <c r="BU47" s="174"/>
      <c r="BV47" s="174"/>
      <c r="BW47" s="174"/>
      <c r="BY47" s="572" t="s">
        <v>295</v>
      </c>
      <c r="BZ47" s="573"/>
      <c r="CA47" s="573"/>
      <c r="CB47" s="573"/>
      <c r="CC47" s="573"/>
      <c r="CD47" s="573"/>
      <c r="CE47" s="573"/>
      <c r="CF47" s="573"/>
      <c r="CG47" s="573"/>
      <c r="CH47" s="573"/>
      <c r="CI47" s="573"/>
      <c r="CJ47" s="573"/>
      <c r="CK47" s="573"/>
      <c r="CL47" s="574"/>
      <c r="CM47" s="575">
        <v>5319093</v>
      </c>
      <c r="CN47" s="564"/>
      <c r="CO47" s="564"/>
      <c r="CP47" s="564"/>
      <c r="CQ47" s="564"/>
      <c r="CR47" s="564"/>
      <c r="CS47" s="564"/>
      <c r="CT47" s="565"/>
      <c r="CU47" s="578">
        <v>0.7</v>
      </c>
      <c r="CV47" s="579"/>
      <c r="CW47" s="579"/>
      <c r="CX47" s="580"/>
      <c r="CY47" s="563">
        <v>5311854</v>
      </c>
      <c r="CZ47" s="564"/>
      <c r="DA47" s="564"/>
      <c r="DB47" s="564"/>
      <c r="DC47" s="564"/>
      <c r="DD47" s="564"/>
      <c r="DE47" s="564"/>
      <c r="DF47" s="565"/>
      <c r="DG47" s="563">
        <v>706464</v>
      </c>
      <c r="DH47" s="564"/>
      <c r="DI47" s="564"/>
      <c r="DJ47" s="564"/>
      <c r="DK47" s="564"/>
      <c r="DL47" s="564"/>
      <c r="DM47" s="564"/>
      <c r="DN47" s="564"/>
      <c r="DO47" s="564"/>
      <c r="DP47" s="564"/>
      <c r="DQ47" s="565"/>
      <c r="DR47" s="578">
        <v>0.2</v>
      </c>
      <c r="DS47" s="579"/>
      <c r="DT47" s="579"/>
      <c r="DU47" s="579"/>
      <c r="DV47" s="579"/>
      <c r="DW47" s="579"/>
      <c r="DX47" s="588"/>
    </row>
    <row r="48" spans="2:128" ht="11.25" customHeight="1" x14ac:dyDescent="0.15">
      <c r="AP48" s="590"/>
      <c r="AQ48" s="590"/>
      <c r="AR48" s="590"/>
      <c r="AS48" s="590"/>
      <c r="AT48" s="173"/>
      <c r="AU48" s="173"/>
      <c r="AV48" s="173"/>
      <c r="AW48" s="173"/>
      <c r="AX48" s="173"/>
      <c r="AY48" s="173"/>
      <c r="AZ48" s="173"/>
      <c r="BA48" s="173"/>
      <c r="BB48" s="173"/>
      <c r="BC48" s="173"/>
      <c r="BD48" s="589"/>
      <c r="BE48" s="589"/>
      <c r="BF48" s="589"/>
      <c r="BG48" s="589"/>
      <c r="BH48" s="589"/>
      <c r="BI48" s="589"/>
      <c r="BJ48" s="589"/>
      <c r="BK48" s="589"/>
      <c r="BL48" s="589"/>
      <c r="BM48" s="589"/>
      <c r="BN48" s="589"/>
      <c r="BO48" s="589"/>
      <c r="BP48" s="589"/>
      <c r="BQ48" s="589"/>
      <c r="BR48" s="589"/>
      <c r="BS48" s="589"/>
      <c r="BT48" s="589"/>
      <c r="BU48" s="589"/>
      <c r="BV48" s="589"/>
      <c r="BW48" s="589"/>
      <c r="BY48" s="572" t="s">
        <v>296</v>
      </c>
      <c r="BZ48" s="573"/>
      <c r="CA48" s="573"/>
      <c r="CB48" s="573"/>
      <c r="CC48" s="573"/>
      <c r="CD48" s="573"/>
      <c r="CE48" s="573"/>
      <c r="CF48" s="573"/>
      <c r="CG48" s="573"/>
      <c r="CH48" s="573"/>
      <c r="CI48" s="573"/>
      <c r="CJ48" s="573"/>
      <c r="CK48" s="573"/>
      <c r="CL48" s="574"/>
      <c r="CM48" s="575">
        <v>17783948</v>
      </c>
      <c r="CN48" s="576"/>
      <c r="CO48" s="576"/>
      <c r="CP48" s="576"/>
      <c r="CQ48" s="576"/>
      <c r="CR48" s="576"/>
      <c r="CS48" s="576"/>
      <c r="CT48" s="577"/>
      <c r="CU48" s="578">
        <v>2.5</v>
      </c>
      <c r="CV48" s="579"/>
      <c r="CW48" s="579"/>
      <c r="CX48" s="580"/>
      <c r="CY48" s="563">
        <v>13435478</v>
      </c>
      <c r="CZ48" s="564"/>
      <c r="DA48" s="564"/>
      <c r="DB48" s="564"/>
      <c r="DC48" s="564"/>
      <c r="DD48" s="564"/>
      <c r="DE48" s="564"/>
      <c r="DF48" s="565"/>
      <c r="DG48" s="563" t="s">
        <v>99</v>
      </c>
      <c r="DH48" s="564"/>
      <c r="DI48" s="564"/>
      <c r="DJ48" s="564"/>
      <c r="DK48" s="564"/>
      <c r="DL48" s="564"/>
      <c r="DM48" s="564"/>
      <c r="DN48" s="564"/>
      <c r="DO48" s="564"/>
      <c r="DP48" s="564"/>
      <c r="DQ48" s="565"/>
      <c r="DR48" s="578" t="s">
        <v>99</v>
      </c>
      <c r="DS48" s="579"/>
      <c r="DT48" s="579"/>
      <c r="DU48" s="579"/>
      <c r="DV48" s="579"/>
      <c r="DW48" s="579"/>
      <c r="DX48" s="588"/>
    </row>
    <row r="49" spans="2:128" ht="11.25" customHeight="1" x14ac:dyDescent="0.15">
      <c r="B49" s="167"/>
      <c r="C49" s="167"/>
      <c r="D49" s="167"/>
      <c r="E49" s="167"/>
      <c r="F49" s="167"/>
      <c r="G49" s="167"/>
      <c r="H49" s="167"/>
      <c r="I49" s="167"/>
      <c r="J49" s="167"/>
      <c r="K49" s="167"/>
      <c r="L49" s="167"/>
      <c r="M49" s="167"/>
      <c r="N49" s="167"/>
      <c r="O49" s="167"/>
      <c r="P49" s="167"/>
      <c r="Q49" s="167"/>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590"/>
      <c r="AQ49" s="590"/>
      <c r="AR49" s="590"/>
      <c r="AS49" s="590"/>
      <c r="AT49" s="173"/>
      <c r="AU49" s="173"/>
      <c r="AV49" s="173"/>
      <c r="AW49" s="173"/>
      <c r="AX49" s="173"/>
      <c r="AY49" s="173"/>
      <c r="AZ49" s="173"/>
      <c r="BA49" s="173"/>
      <c r="BB49" s="173"/>
      <c r="BC49" s="173"/>
      <c r="BD49" s="589"/>
      <c r="BE49" s="589"/>
      <c r="BF49" s="589"/>
      <c r="BG49" s="589"/>
      <c r="BH49" s="589"/>
      <c r="BI49" s="589"/>
      <c r="BJ49" s="589"/>
      <c r="BK49" s="589"/>
      <c r="BL49" s="589"/>
      <c r="BM49" s="589"/>
      <c r="BN49" s="589"/>
      <c r="BO49" s="589"/>
      <c r="BP49" s="589"/>
      <c r="BQ49" s="589"/>
      <c r="BR49" s="589"/>
      <c r="BS49" s="589"/>
      <c r="BT49" s="589"/>
      <c r="BU49" s="589"/>
      <c r="BV49" s="589"/>
      <c r="BW49" s="589"/>
      <c r="BY49" s="572" t="s">
        <v>297</v>
      </c>
      <c r="BZ49" s="573"/>
      <c r="CA49" s="573"/>
      <c r="CB49" s="573"/>
      <c r="CC49" s="573"/>
      <c r="CD49" s="573"/>
      <c r="CE49" s="573"/>
      <c r="CF49" s="573"/>
      <c r="CG49" s="573"/>
      <c r="CH49" s="573"/>
      <c r="CI49" s="573"/>
      <c r="CJ49" s="573"/>
      <c r="CK49" s="573"/>
      <c r="CL49" s="574"/>
      <c r="CM49" s="575">
        <v>313921</v>
      </c>
      <c r="CN49" s="564"/>
      <c r="CO49" s="564"/>
      <c r="CP49" s="564"/>
      <c r="CQ49" s="564"/>
      <c r="CR49" s="564"/>
      <c r="CS49" s="564"/>
      <c r="CT49" s="565"/>
      <c r="CU49" s="578">
        <v>0</v>
      </c>
      <c r="CV49" s="579"/>
      <c r="CW49" s="579"/>
      <c r="CX49" s="580"/>
      <c r="CY49" s="563">
        <v>313921</v>
      </c>
      <c r="CZ49" s="564"/>
      <c r="DA49" s="564"/>
      <c r="DB49" s="564"/>
      <c r="DC49" s="564"/>
      <c r="DD49" s="564"/>
      <c r="DE49" s="564"/>
      <c r="DF49" s="565"/>
      <c r="DG49" s="563" t="s">
        <v>99</v>
      </c>
      <c r="DH49" s="564"/>
      <c r="DI49" s="564"/>
      <c r="DJ49" s="564"/>
      <c r="DK49" s="564"/>
      <c r="DL49" s="564"/>
      <c r="DM49" s="564"/>
      <c r="DN49" s="564"/>
      <c r="DO49" s="564"/>
      <c r="DP49" s="564"/>
      <c r="DQ49" s="565"/>
      <c r="DR49" s="578" t="s">
        <v>99</v>
      </c>
      <c r="DS49" s="579"/>
      <c r="DT49" s="579"/>
      <c r="DU49" s="579"/>
      <c r="DV49" s="579"/>
      <c r="DW49" s="579"/>
      <c r="DX49" s="588"/>
    </row>
    <row r="50" spans="2:128" ht="11.25" customHeight="1" x14ac:dyDescent="0.15">
      <c r="B50" s="167"/>
      <c r="C50" s="167"/>
      <c r="D50" s="167"/>
      <c r="E50" s="167"/>
      <c r="F50" s="167"/>
      <c r="G50" s="167"/>
      <c r="H50" s="167"/>
      <c r="I50" s="167"/>
      <c r="J50" s="167"/>
      <c r="K50" s="167"/>
      <c r="L50" s="167"/>
      <c r="M50" s="167"/>
      <c r="N50" s="167"/>
      <c r="O50" s="167"/>
      <c r="P50" s="167"/>
      <c r="Q50" s="167"/>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590"/>
      <c r="AQ50" s="590"/>
      <c r="AR50" s="590"/>
      <c r="AS50" s="590"/>
      <c r="AT50" s="173"/>
      <c r="AU50" s="173"/>
      <c r="AV50" s="173"/>
      <c r="AW50" s="173"/>
      <c r="AX50" s="173"/>
      <c r="AY50" s="173"/>
      <c r="AZ50" s="173"/>
      <c r="BA50" s="173"/>
      <c r="BB50" s="173"/>
      <c r="BC50" s="173"/>
      <c r="BD50" s="589"/>
      <c r="BE50" s="589"/>
      <c r="BF50" s="589"/>
      <c r="BG50" s="589"/>
      <c r="BH50" s="589"/>
      <c r="BI50" s="589"/>
      <c r="BJ50" s="589"/>
      <c r="BK50" s="589"/>
      <c r="BL50" s="589"/>
      <c r="BM50" s="589"/>
      <c r="BN50" s="589"/>
      <c r="BO50" s="589"/>
      <c r="BP50" s="589"/>
      <c r="BQ50" s="589"/>
      <c r="BR50" s="589"/>
      <c r="BS50" s="589"/>
      <c r="BT50" s="589"/>
      <c r="BU50" s="589"/>
      <c r="BV50" s="589"/>
      <c r="BW50" s="589"/>
      <c r="BY50" s="572" t="s">
        <v>298</v>
      </c>
      <c r="BZ50" s="573"/>
      <c r="CA50" s="573"/>
      <c r="CB50" s="573"/>
      <c r="CC50" s="573"/>
      <c r="CD50" s="573"/>
      <c r="CE50" s="573"/>
      <c r="CF50" s="573"/>
      <c r="CG50" s="573"/>
      <c r="CH50" s="573"/>
      <c r="CI50" s="573"/>
      <c r="CJ50" s="573"/>
      <c r="CK50" s="573"/>
      <c r="CL50" s="574"/>
      <c r="CM50" s="575">
        <v>76599169</v>
      </c>
      <c r="CN50" s="576"/>
      <c r="CO50" s="576"/>
      <c r="CP50" s="576"/>
      <c r="CQ50" s="576"/>
      <c r="CR50" s="576"/>
      <c r="CS50" s="576"/>
      <c r="CT50" s="577"/>
      <c r="CU50" s="578">
        <v>10.6</v>
      </c>
      <c r="CV50" s="579"/>
      <c r="CW50" s="579"/>
      <c r="CX50" s="580"/>
      <c r="CY50" s="563">
        <v>784421</v>
      </c>
      <c r="CZ50" s="564"/>
      <c r="DA50" s="564"/>
      <c r="DB50" s="564"/>
      <c r="DC50" s="564"/>
      <c r="DD50" s="564"/>
      <c r="DE50" s="564"/>
      <c r="DF50" s="565"/>
      <c r="DG50" s="563">
        <v>46151</v>
      </c>
      <c r="DH50" s="564"/>
      <c r="DI50" s="564"/>
      <c r="DJ50" s="564"/>
      <c r="DK50" s="564"/>
      <c r="DL50" s="564"/>
      <c r="DM50" s="564"/>
      <c r="DN50" s="564"/>
      <c r="DO50" s="564"/>
      <c r="DP50" s="564"/>
      <c r="DQ50" s="565"/>
      <c r="DR50" s="578">
        <v>0</v>
      </c>
      <c r="DS50" s="579"/>
      <c r="DT50" s="579"/>
      <c r="DU50" s="579"/>
      <c r="DV50" s="579"/>
      <c r="DW50" s="579"/>
      <c r="DX50" s="588"/>
    </row>
    <row r="51" spans="2:128" ht="11.25" customHeight="1" x14ac:dyDescent="0.15">
      <c r="B51" s="167"/>
      <c r="C51" s="167"/>
      <c r="D51" s="167"/>
      <c r="E51" s="167"/>
      <c r="F51" s="167"/>
      <c r="G51" s="167"/>
      <c r="H51" s="167"/>
      <c r="I51" s="167"/>
      <c r="J51" s="167"/>
      <c r="K51" s="167"/>
      <c r="L51" s="167"/>
      <c r="M51" s="167"/>
      <c r="N51" s="167"/>
      <c r="O51" s="167"/>
      <c r="P51" s="167"/>
      <c r="Q51" s="167"/>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7"/>
      <c r="AQ51" s="177"/>
      <c r="AR51" s="173"/>
      <c r="AS51" s="173"/>
      <c r="AT51" s="173"/>
      <c r="AU51" s="173"/>
      <c r="AV51" s="173"/>
      <c r="AW51" s="173"/>
      <c r="AX51" s="173"/>
      <c r="AY51" s="173"/>
      <c r="AZ51" s="173"/>
      <c r="BA51" s="173"/>
      <c r="BB51" s="173"/>
      <c r="BC51" s="173"/>
      <c r="BD51" s="177"/>
      <c r="BE51" s="177"/>
      <c r="BF51" s="177"/>
      <c r="BG51" s="177"/>
      <c r="BH51" s="177"/>
      <c r="BI51" s="177"/>
      <c r="BJ51" s="177"/>
      <c r="BK51" s="177"/>
      <c r="BL51" s="177"/>
      <c r="BM51" s="177"/>
      <c r="BN51" s="177"/>
      <c r="BO51" s="177"/>
      <c r="BP51" s="177"/>
      <c r="BQ51" s="177"/>
      <c r="BR51" s="177"/>
      <c r="BS51" s="177"/>
      <c r="BT51" s="177"/>
      <c r="BU51" s="177"/>
      <c r="BV51" s="177"/>
      <c r="BW51" s="177"/>
      <c r="BY51" s="572" t="s">
        <v>299</v>
      </c>
      <c r="BZ51" s="573"/>
      <c r="CA51" s="573"/>
      <c r="CB51" s="573"/>
      <c r="CC51" s="573"/>
      <c r="CD51" s="573"/>
      <c r="CE51" s="573"/>
      <c r="CF51" s="573"/>
      <c r="CG51" s="573"/>
      <c r="CH51" s="573"/>
      <c r="CI51" s="573"/>
      <c r="CJ51" s="573"/>
      <c r="CK51" s="573"/>
      <c r="CL51" s="574"/>
      <c r="CM51" s="575" t="s">
        <v>99</v>
      </c>
      <c r="CN51" s="564"/>
      <c r="CO51" s="564"/>
      <c r="CP51" s="564"/>
      <c r="CQ51" s="564"/>
      <c r="CR51" s="564"/>
      <c r="CS51" s="564"/>
      <c r="CT51" s="565"/>
      <c r="CU51" s="578" t="s">
        <v>99</v>
      </c>
      <c r="CV51" s="579"/>
      <c r="CW51" s="579"/>
      <c r="CX51" s="580"/>
      <c r="CY51" s="563" t="s">
        <v>99</v>
      </c>
      <c r="CZ51" s="564"/>
      <c r="DA51" s="564"/>
      <c r="DB51" s="564"/>
      <c r="DC51" s="564"/>
      <c r="DD51" s="564"/>
      <c r="DE51" s="564"/>
      <c r="DF51" s="565"/>
      <c r="DG51" s="563" t="s">
        <v>99</v>
      </c>
      <c r="DH51" s="564"/>
      <c r="DI51" s="564"/>
      <c r="DJ51" s="564"/>
      <c r="DK51" s="564"/>
      <c r="DL51" s="564"/>
      <c r="DM51" s="564"/>
      <c r="DN51" s="564"/>
      <c r="DO51" s="564"/>
      <c r="DP51" s="564"/>
      <c r="DQ51" s="565"/>
      <c r="DR51" s="578" t="s">
        <v>99</v>
      </c>
      <c r="DS51" s="579"/>
      <c r="DT51" s="579"/>
      <c r="DU51" s="579"/>
      <c r="DV51" s="579"/>
      <c r="DW51" s="579"/>
      <c r="DX51" s="588"/>
    </row>
    <row r="52" spans="2:128" ht="11.25" customHeight="1" x14ac:dyDescent="0.15">
      <c r="B52" s="181"/>
      <c r="C52" s="167"/>
      <c r="D52" s="167"/>
      <c r="E52" s="167"/>
      <c r="F52" s="167"/>
      <c r="G52" s="167"/>
      <c r="H52" s="167"/>
      <c r="I52" s="167"/>
      <c r="J52" s="167"/>
      <c r="K52" s="167"/>
      <c r="L52" s="167"/>
      <c r="M52" s="167"/>
      <c r="N52" s="167"/>
      <c r="O52" s="167"/>
      <c r="P52" s="167"/>
      <c r="Q52" s="167"/>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Y52" s="572" t="s">
        <v>300</v>
      </c>
      <c r="BZ52" s="573"/>
      <c r="CA52" s="573"/>
      <c r="CB52" s="573"/>
      <c r="CC52" s="573"/>
      <c r="CD52" s="573"/>
      <c r="CE52" s="573"/>
      <c r="CF52" s="573"/>
      <c r="CG52" s="573"/>
      <c r="CH52" s="573"/>
      <c r="CI52" s="573"/>
      <c r="CJ52" s="573"/>
      <c r="CK52" s="573"/>
      <c r="CL52" s="574"/>
      <c r="CM52" s="575">
        <v>76163511</v>
      </c>
      <c r="CN52" s="576"/>
      <c r="CO52" s="576"/>
      <c r="CP52" s="576"/>
      <c r="CQ52" s="576"/>
      <c r="CR52" s="576"/>
      <c r="CS52" s="576"/>
      <c r="CT52" s="577"/>
      <c r="CU52" s="578">
        <v>10.5</v>
      </c>
      <c r="CV52" s="579"/>
      <c r="CW52" s="579"/>
      <c r="CX52" s="580"/>
      <c r="CY52" s="563">
        <v>10085828</v>
      </c>
      <c r="CZ52" s="564"/>
      <c r="DA52" s="564"/>
      <c r="DB52" s="564"/>
      <c r="DC52" s="564"/>
      <c r="DD52" s="564"/>
      <c r="DE52" s="564"/>
      <c r="DF52" s="565"/>
      <c r="DG52" s="566"/>
      <c r="DH52" s="567"/>
      <c r="DI52" s="567"/>
      <c r="DJ52" s="567"/>
      <c r="DK52" s="567"/>
      <c r="DL52" s="567"/>
      <c r="DM52" s="567"/>
      <c r="DN52" s="567"/>
      <c r="DO52" s="567"/>
      <c r="DP52" s="567"/>
      <c r="DQ52" s="568"/>
      <c r="DR52" s="569"/>
      <c r="DS52" s="570"/>
      <c r="DT52" s="570"/>
      <c r="DU52" s="570"/>
      <c r="DV52" s="570"/>
      <c r="DW52" s="570"/>
      <c r="DX52" s="571"/>
    </row>
    <row r="53" spans="2:128" ht="11.25" customHeight="1" x14ac:dyDescent="0.15">
      <c r="B53" s="182"/>
      <c r="AP53" s="177"/>
      <c r="AQ53" s="173"/>
      <c r="AR53" s="173"/>
      <c r="AS53" s="173"/>
      <c r="AT53" s="173"/>
      <c r="AU53" s="173"/>
      <c r="AV53" s="173"/>
      <c r="AW53" s="173"/>
      <c r="AX53" s="173"/>
      <c r="AY53" s="173"/>
      <c r="AZ53" s="576"/>
      <c r="BA53" s="576"/>
      <c r="BB53" s="576"/>
      <c r="BC53" s="576"/>
      <c r="BD53" s="173"/>
      <c r="BE53" s="173"/>
      <c r="BF53" s="173"/>
      <c r="BG53" s="173"/>
      <c r="BH53" s="173"/>
      <c r="BI53" s="173"/>
      <c r="BJ53" s="173"/>
      <c r="BK53" s="173"/>
      <c r="BL53" s="173"/>
      <c r="BM53" s="173"/>
      <c r="BN53" s="173"/>
      <c r="BO53" s="173"/>
      <c r="BP53" s="173"/>
      <c r="BQ53" s="173"/>
      <c r="BR53" s="173"/>
      <c r="BS53" s="576"/>
      <c r="BT53" s="576"/>
      <c r="BU53" s="576"/>
      <c r="BV53" s="576"/>
      <c r="BW53" s="576"/>
      <c r="BY53" s="572" t="s">
        <v>301</v>
      </c>
      <c r="BZ53" s="573"/>
      <c r="CA53" s="573"/>
      <c r="CB53" s="573"/>
      <c r="CC53" s="573"/>
      <c r="CD53" s="573"/>
      <c r="CE53" s="573"/>
      <c r="CF53" s="573"/>
      <c r="CG53" s="573"/>
      <c r="CH53" s="573"/>
      <c r="CI53" s="573"/>
      <c r="CJ53" s="573"/>
      <c r="CK53" s="573"/>
      <c r="CL53" s="574"/>
      <c r="CM53" s="575">
        <v>1416919</v>
      </c>
      <c r="CN53" s="576"/>
      <c r="CO53" s="576"/>
      <c r="CP53" s="576"/>
      <c r="CQ53" s="576"/>
      <c r="CR53" s="576"/>
      <c r="CS53" s="576"/>
      <c r="CT53" s="577"/>
      <c r="CU53" s="578">
        <v>0.2</v>
      </c>
      <c r="CV53" s="579"/>
      <c r="CW53" s="579"/>
      <c r="CX53" s="580"/>
      <c r="CY53" s="563">
        <v>772732</v>
      </c>
      <c r="CZ53" s="564"/>
      <c r="DA53" s="564"/>
      <c r="DB53" s="564"/>
      <c r="DC53" s="564"/>
      <c r="DD53" s="564"/>
      <c r="DE53" s="564"/>
      <c r="DF53" s="565"/>
      <c r="DG53" s="566"/>
      <c r="DH53" s="567"/>
      <c r="DI53" s="567"/>
      <c r="DJ53" s="567"/>
      <c r="DK53" s="567"/>
      <c r="DL53" s="567"/>
      <c r="DM53" s="567"/>
      <c r="DN53" s="567"/>
      <c r="DO53" s="567"/>
      <c r="DP53" s="567"/>
      <c r="DQ53" s="568"/>
      <c r="DR53" s="569"/>
      <c r="DS53" s="570"/>
      <c r="DT53" s="570"/>
      <c r="DU53" s="570"/>
      <c r="DV53" s="570"/>
      <c r="DW53" s="570"/>
      <c r="DX53" s="571"/>
    </row>
    <row r="54" spans="2:128" ht="11.25" customHeight="1" x14ac:dyDescent="0.15">
      <c r="AP54" s="173"/>
      <c r="AQ54" s="177"/>
      <c r="AR54" s="177"/>
      <c r="AS54" s="177"/>
      <c r="AT54" s="177"/>
      <c r="AU54" s="177"/>
      <c r="AV54" s="177"/>
      <c r="AW54" s="177"/>
      <c r="AX54" s="177"/>
      <c r="AY54" s="173"/>
      <c r="AZ54" s="576"/>
      <c r="BA54" s="576"/>
      <c r="BB54" s="576"/>
      <c r="BC54" s="576"/>
      <c r="BD54" s="173"/>
      <c r="BE54" s="173"/>
      <c r="BF54" s="173"/>
      <c r="BG54" s="173"/>
      <c r="BH54" s="173"/>
      <c r="BI54" s="173"/>
      <c r="BJ54" s="173"/>
      <c r="BK54" s="173"/>
      <c r="BL54" s="173"/>
      <c r="BM54" s="173"/>
      <c r="BN54" s="173"/>
      <c r="BO54" s="173"/>
      <c r="BP54" s="173"/>
      <c r="BQ54" s="173"/>
      <c r="BR54" s="173"/>
      <c r="BS54" s="576"/>
      <c r="BT54" s="576"/>
      <c r="BU54" s="576"/>
      <c r="BV54" s="576"/>
      <c r="BW54" s="576"/>
      <c r="BY54" s="581" t="s">
        <v>283</v>
      </c>
      <c r="BZ54" s="582"/>
      <c r="CA54" s="572" t="s">
        <v>302</v>
      </c>
      <c r="CB54" s="573"/>
      <c r="CC54" s="573"/>
      <c r="CD54" s="573"/>
      <c r="CE54" s="573"/>
      <c r="CF54" s="573"/>
      <c r="CG54" s="573"/>
      <c r="CH54" s="573"/>
      <c r="CI54" s="573"/>
      <c r="CJ54" s="573"/>
      <c r="CK54" s="573"/>
      <c r="CL54" s="574"/>
      <c r="CM54" s="575">
        <v>75793378</v>
      </c>
      <c r="CN54" s="576"/>
      <c r="CO54" s="576"/>
      <c r="CP54" s="576"/>
      <c r="CQ54" s="576"/>
      <c r="CR54" s="576"/>
      <c r="CS54" s="576"/>
      <c r="CT54" s="577"/>
      <c r="CU54" s="578">
        <v>10.5</v>
      </c>
      <c r="CV54" s="579"/>
      <c r="CW54" s="579"/>
      <c r="CX54" s="580"/>
      <c r="CY54" s="563">
        <v>10061268</v>
      </c>
      <c r="CZ54" s="564"/>
      <c r="DA54" s="564"/>
      <c r="DB54" s="564"/>
      <c r="DC54" s="564"/>
      <c r="DD54" s="564"/>
      <c r="DE54" s="564"/>
      <c r="DF54" s="565"/>
      <c r="DG54" s="566"/>
      <c r="DH54" s="567"/>
      <c r="DI54" s="567"/>
      <c r="DJ54" s="567"/>
      <c r="DK54" s="567"/>
      <c r="DL54" s="567"/>
      <c r="DM54" s="567"/>
      <c r="DN54" s="567"/>
      <c r="DO54" s="567"/>
      <c r="DP54" s="567"/>
      <c r="DQ54" s="568"/>
      <c r="DR54" s="569"/>
      <c r="DS54" s="570"/>
      <c r="DT54" s="570"/>
      <c r="DU54" s="570"/>
      <c r="DV54" s="570"/>
      <c r="DW54" s="570"/>
      <c r="DX54" s="571"/>
    </row>
    <row r="55" spans="2:128" ht="11.25" customHeight="1" x14ac:dyDescent="0.15">
      <c r="AP55" s="173"/>
      <c r="AQ55" s="177"/>
      <c r="AR55" s="177"/>
      <c r="AS55" s="177"/>
      <c r="AT55" s="177"/>
      <c r="AU55" s="177"/>
      <c r="AV55" s="177"/>
      <c r="AW55" s="177"/>
      <c r="AX55" s="177"/>
      <c r="AY55" s="173"/>
      <c r="AZ55" s="576"/>
      <c r="BA55" s="576"/>
      <c r="BB55" s="576"/>
      <c r="BC55" s="576"/>
      <c r="BD55" s="173"/>
      <c r="BE55" s="173"/>
      <c r="BF55" s="173"/>
      <c r="BG55" s="173"/>
      <c r="BH55" s="173"/>
      <c r="BI55" s="173"/>
      <c r="BJ55" s="173"/>
      <c r="BK55" s="173"/>
      <c r="BL55" s="173"/>
      <c r="BM55" s="173"/>
      <c r="BN55" s="173"/>
      <c r="BO55" s="173"/>
      <c r="BP55" s="173"/>
      <c r="BQ55" s="173"/>
      <c r="BR55" s="173"/>
      <c r="BS55" s="576"/>
      <c r="BT55" s="576"/>
      <c r="BU55" s="576"/>
      <c r="BV55" s="576"/>
      <c r="BW55" s="576"/>
      <c r="BY55" s="583"/>
      <c r="BZ55" s="584"/>
      <c r="CA55" s="572" t="s">
        <v>303</v>
      </c>
      <c r="CB55" s="573"/>
      <c r="CC55" s="573"/>
      <c r="CD55" s="573"/>
      <c r="CE55" s="573"/>
      <c r="CF55" s="573"/>
      <c r="CG55" s="573"/>
      <c r="CH55" s="573"/>
      <c r="CI55" s="573"/>
      <c r="CJ55" s="573"/>
      <c r="CK55" s="573"/>
      <c r="CL55" s="574"/>
      <c r="CM55" s="575">
        <v>39526244</v>
      </c>
      <c r="CN55" s="576"/>
      <c r="CO55" s="576"/>
      <c r="CP55" s="576"/>
      <c r="CQ55" s="576"/>
      <c r="CR55" s="576"/>
      <c r="CS55" s="576"/>
      <c r="CT55" s="577"/>
      <c r="CU55" s="578">
        <v>5.5</v>
      </c>
      <c r="CV55" s="579"/>
      <c r="CW55" s="579"/>
      <c r="CX55" s="580"/>
      <c r="CY55" s="563">
        <v>2532902</v>
      </c>
      <c r="CZ55" s="564"/>
      <c r="DA55" s="564"/>
      <c r="DB55" s="564"/>
      <c r="DC55" s="564"/>
      <c r="DD55" s="564"/>
      <c r="DE55" s="564"/>
      <c r="DF55" s="565"/>
      <c r="DG55" s="566"/>
      <c r="DH55" s="567"/>
      <c r="DI55" s="567"/>
      <c r="DJ55" s="567"/>
      <c r="DK55" s="567"/>
      <c r="DL55" s="567"/>
      <c r="DM55" s="567"/>
      <c r="DN55" s="567"/>
      <c r="DO55" s="567"/>
      <c r="DP55" s="567"/>
      <c r="DQ55" s="568"/>
      <c r="DR55" s="569"/>
      <c r="DS55" s="570"/>
      <c r="DT55" s="570"/>
      <c r="DU55" s="570"/>
      <c r="DV55" s="570"/>
      <c r="DW55" s="570"/>
      <c r="DX55" s="571"/>
    </row>
    <row r="56" spans="2:128" ht="11.25" customHeight="1" x14ac:dyDescent="0.15">
      <c r="AP56" s="173"/>
      <c r="AQ56" s="177"/>
      <c r="AR56" s="177"/>
      <c r="AS56" s="177"/>
      <c r="AT56" s="177"/>
      <c r="AU56" s="177"/>
      <c r="AV56" s="177"/>
      <c r="AW56" s="177"/>
      <c r="AX56" s="177"/>
      <c r="AY56" s="173"/>
      <c r="AZ56" s="174"/>
      <c r="BA56" s="174"/>
      <c r="BB56" s="174"/>
      <c r="BC56" s="174"/>
      <c r="BD56" s="173"/>
      <c r="BE56" s="173"/>
      <c r="BF56" s="173"/>
      <c r="BG56" s="173"/>
      <c r="BH56" s="173"/>
      <c r="BI56" s="173"/>
      <c r="BJ56" s="173"/>
      <c r="BK56" s="173"/>
      <c r="BL56" s="173"/>
      <c r="BM56" s="173"/>
      <c r="BN56" s="173"/>
      <c r="BO56" s="173"/>
      <c r="BP56" s="173"/>
      <c r="BQ56" s="173"/>
      <c r="BR56" s="173"/>
      <c r="BS56" s="174"/>
      <c r="BT56" s="174"/>
      <c r="BU56" s="174"/>
      <c r="BV56" s="174"/>
      <c r="BW56" s="174"/>
      <c r="BY56" s="583"/>
      <c r="BZ56" s="584"/>
      <c r="CA56" s="572" t="s">
        <v>304</v>
      </c>
      <c r="CB56" s="573"/>
      <c r="CC56" s="573"/>
      <c r="CD56" s="573"/>
      <c r="CE56" s="573"/>
      <c r="CF56" s="573"/>
      <c r="CG56" s="573"/>
      <c r="CH56" s="573"/>
      <c r="CI56" s="573"/>
      <c r="CJ56" s="573"/>
      <c r="CK56" s="573"/>
      <c r="CL56" s="574"/>
      <c r="CM56" s="575">
        <v>30062124</v>
      </c>
      <c r="CN56" s="576"/>
      <c r="CO56" s="576"/>
      <c r="CP56" s="576"/>
      <c r="CQ56" s="576"/>
      <c r="CR56" s="576"/>
      <c r="CS56" s="576"/>
      <c r="CT56" s="577"/>
      <c r="CU56" s="578">
        <v>4.2</v>
      </c>
      <c r="CV56" s="579"/>
      <c r="CW56" s="579"/>
      <c r="CX56" s="580"/>
      <c r="CY56" s="563">
        <v>6527987</v>
      </c>
      <c r="CZ56" s="564"/>
      <c r="DA56" s="564"/>
      <c r="DB56" s="564"/>
      <c r="DC56" s="564"/>
      <c r="DD56" s="564"/>
      <c r="DE56" s="564"/>
      <c r="DF56" s="565"/>
      <c r="DG56" s="566"/>
      <c r="DH56" s="567"/>
      <c r="DI56" s="567"/>
      <c r="DJ56" s="567"/>
      <c r="DK56" s="567"/>
      <c r="DL56" s="567"/>
      <c r="DM56" s="567"/>
      <c r="DN56" s="567"/>
      <c r="DO56" s="567"/>
      <c r="DP56" s="567"/>
      <c r="DQ56" s="568"/>
      <c r="DR56" s="569"/>
      <c r="DS56" s="570"/>
      <c r="DT56" s="570"/>
      <c r="DU56" s="570"/>
      <c r="DV56" s="570"/>
      <c r="DW56" s="570"/>
      <c r="DX56" s="571"/>
    </row>
    <row r="57" spans="2:128" ht="11.25" customHeight="1" x14ac:dyDescent="0.15">
      <c r="AP57" s="173"/>
      <c r="AQ57" s="177"/>
      <c r="AR57" s="177"/>
      <c r="AS57" s="177"/>
      <c r="AT57" s="177"/>
      <c r="AU57" s="177"/>
      <c r="AV57" s="177"/>
      <c r="AW57" s="177"/>
      <c r="AX57" s="177"/>
      <c r="AY57" s="173"/>
      <c r="AZ57" s="174"/>
      <c r="BA57" s="174"/>
      <c r="BB57" s="174"/>
      <c r="BC57" s="174"/>
      <c r="BD57" s="183"/>
      <c r="BE57" s="183"/>
      <c r="BF57" s="183"/>
      <c r="BG57" s="183"/>
      <c r="BH57" s="183"/>
      <c r="BI57" s="183"/>
      <c r="BJ57" s="173"/>
      <c r="BK57" s="173"/>
      <c r="BL57" s="173"/>
      <c r="BM57" s="173"/>
      <c r="BN57" s="173"/>
      <c r="BO57" s="173"/>
      <c r="BP57" s="173"/>
      <c r="BQ57" s="173"/>
      <c r="BR57" s="173"/>
      <c r="BS57" s="174"/>
      <c r="BT57" s="174"/>
      <c r="BU57" s="174"/>
      <c r="BV57" s="174"/>
      <c r="BW57" s="174"/>
      <c r="BY57" s="583"/>
      <c r="BZ57" s="584"/>
      <c r="CA57" s="572" t="s">
        <v>305</v>
      </c>
      <c r="CB57" s="573"/>
      <c r="CC57" s="573"/>
      <c r="CD57" s="573"/>
      <c r="CE57" s="573"/>
      <c r="CF57" s="573"/>
      <c r="CG57" s="573"/>
      <c r="CH57" s="573"/>
      <c r="CI57" s="573"/>
      <c r="CJ57" s="573"/>
      <c r="CK57" s="573"/>
      <c r="CL57" s="574"/>
      <c r="CM57" s="575">
        <v>370133</v>
      </c>
      <c r="CN57" s="576"/>
      <c r="CO57" s="576"/>
      <c r="CP57" s="576"/>
      <c r="CQ57" s="576"/>
      <c r="CR57" s="576"/>
      <c r="CS57" s="576"/>
      <c r="CT57" s="577"/>
      <c r="CU57" s="578">
        <v>0.1</v>
      </c>
      <c r="CV57" s="579"/>
      <c r="CW57" s="579"/>
      <c r="CX57" s="580"/>
      <c r="CY57" s="563">
        <v>24560</v>
      </c>
      <c r="CZ57" s="564"/>
      <c r="DA57" s="564"/>
      <c r="DB57" s="564"/>
      <c r="DC57" s="564"/>
      <c r="DD57" s="564"/>
      <c r="DE57" s="564"/>
      <c r="DF57" s="565"/>
      <c r="DG57" s="566"/>
      <c r="DH57" s="567"/>
      <c r="DI57" s="567"/>
      <c r="DJ57" s="567"/>
      <c r="DK57" s="567"/>
      <c r="DL57" s="567"/>
      <c r="DM57" s="567"/>
      <c r="DN57" s="567"/>
      <c r="DO57" s="567"/>
      <c r="DP57" s="567"/>
      <c r="DQ57" s="568"/>
      <c r="DR57" s="569"/>
      <c r="DS57" s="570"/>
      <c r="DT57" s="570"/>
      <c r="DU57" s="570"/>
      <c r="DV57" s="570"/>
      <c r="DW57" s="570"/>
      <c r="DX57" s="571"/>
    </row>
    <row r="58" spans="2:128" ht="11.25" customHeight="1" x14ac:dyDescent="0.15">
      <c r="AP58" s="173"/>
      <c r="AQ58" s="173"/>
      <c r="AR58" s="173"/>
      <c r="AS58" s="173"/>
      <c r="AT58" s="173"/>
      <c r="AU58" s="173"/>
      <c r="AV58" s="173"/>
      <c r="AW58" s="173"/>
      <c r="AX58" s="173"/>
      <c r="AY58" s="173"/>
      <c r="AZ58" s="174"/>
      <c r="BA58" s="174"/>
      <c r="BB58" s="174"/>
      <c r="BC58" s="174"/>
      <c r="BD58" s="183"/>
      <c r="BE58" s="183"/>
      <c r="BF58" s="183"/>
      <c r="BG58" s="183"/>
      <c r="BH58" s="183"/>
      <c r="BI58" s="183"/>
      <c r="BJ58" s="173"/>
      <c r="BK58" s="173"/>
      <c r="BL58" s="173"/>
      <c r="BM58" s="173"/>
      <c r="BN58" s="173"/>
      <c r="BO58" s="173"/>
      <c r="BP58" s="173"/>
      <c r="BQ58" s="173"/>
      <c r="BR58" s="173"/>
      <c r="BS58" s="174"/>
      <c r="BT58" s="174"/>
      <c r="BU58" s="174"/>
      <c r="BV58" s="174"/>
      <c r="BW58" s="174"/>
      <c r="BY58" s="585"/>
      <c r="BZ58" s="586"/>
      <c r="CA58" s="572" t="s">
        <v>306</v>
      </c>
      <c r="CB58" s="573"/>
      <c r="CC58" s="573"/>
      <c r="CD58" s="573"/>
      <c r="CE58" s="573"/>
      <c r="CF58" s="573"/>
      <c r="CG58" s="573"/>
      <c r="CH58" s="573"/>
      <c r="CI58" s="573"/>
      <c r="CJ58" s="573"/>
      <c r="CK58" s="573"/>
      <c r="CL58" s="574"/>
      <c r="CM58" s="575" t="s">
        <v>99</v>
      </c>
      <c r="CN58" s="576"/>
      <c r="CO58" s="576"/>
      <c r="CP58" s="576"/>
      <c r="CQ58" s="576"/>
      <c r="CR58" s="576"/>
      <c r="CS58" s="576"/>
      <c r="CT58" s="577"/>
      <c r="CU58" s="578" t="s">
        <v>99</v>
      </c>
      <c r="CV58" s="579"/>
      <c r="CW58" s="579"/>
      <c r="CX58" s="580"/>
      <c r="CY58" s="563" t="s">
        <v>99</v>
      </c>
      <c r="CZ58" s="564"/>
      <c r="DA58" s="564"/>
      <c r="DB58" s="564"/>
      <c r="DC58" s="564"/>
      <c r="DD58" s="564"/>
      <c r="DE58" s="564"/>
      <c r="DF58" s="565"/>
      <c r="DG58" s="566"/>
      <c r="DH58" s="567"/>
      <c r="DI58" s="567"/>
      <c r="DJ58" s="567"/>
      <c r="DK58" s="567"/>
      <c r="DL58" s="567"/>
      <c r="DM58" s="567"/>
      <c r="DN58" s="567"/>
      <c r="DO58" s="567"/>
      <c r="DP58" s="567"/>
      <c r="DQ58" s="568"/>
      <c r="DR58" s="569"/>
      <c r="DS58" s="570"/>
      <c r="DT58" s="570"/>
      <c r="DU58" s="570"/>
      <c r="DV58" s="570"/>
      <c r="DW58" s="570"/>
      <c r="DX58" s="571"/>
    </row>
    <row r="59" spans="2:128" ht="11.25" customHeight="1" x14ac:dyDescent="0.15">
      <c r="AP59" s="173"/>
      <c r="AQ59" s="173"/>
      <c r="AR59" s="173"/>
      <c r="AS59" s="173"/>
      <c r="AT59" s="173"/>
      <c r="AU59" s="173"/>
      <c r="AV59" s="173"/>
      <c r="AW59" s="173"/>
      <c r="AX59" s="173"/>
      <c r="AY59" s="173"/>
      <c r="AZ59" s="174"/>
      <c r="BA59" s="174"/>
      <c r="BB59" s="174"/>
      <c r="BC59" s="174"/>
      <c r="BD59" s="183"/>
      <c r="BE59" s="183"/>
      <c r="BF59" s="183"/>
      <c r="BG59" s="183"/>
      <c r="BH59" s="183"/>
      <c r="BI59" s="183"/>
      <c r="BJ59" s="173"/>
      <c r="BK59" s="173"/>
      <c r="BL59" s="173"/>
      <c r="BM59" s="173"/>
      <c r="BN59" s="173"/>
      <c r="BO59" s="173"/>
      <c r="BP59" s="173"/>
      <c r="BQ59" s="173"/>
      <c r="BR59" s="173"/>
      <c r="BS59" s="174"/>
      <c r="BT59" s="174"/>
      <c r="BU59" s="174"/>
      <c r="BV59" s="174"/>
      <c r="BW59" s="174"/>
      <c r="BY59" s="545" t="s">
        <v>307</v>
      </c>
      <c r="BZ59" s="546"/>
      <c r="CA59" s="546"/>
      <c r="CB59" s="546"/>
      <c r="CC59" s="546"/>
      <c r="CD59" s="546"/>
      <c r="CE59" s="546"/>
      <c r="CF59" s="546"/>
      <c r="CG59" s="546"/>
      <c r="CH59" s="546"/>
      <c r="CI59" s="546"/>
      <c r="CJ59" s="546"/>
      <c r="CK59" s="546"/>
      <c r="CL59" s="547"/>
      <c r="CM59" s="548">
        <v>723217632</v>
      </c>
      <c r="CN59" s="549"/>
      <c r="CO59" s="549"/>
      <c r="CP59" s="549"/>
      <c r="CQ59" s="549"/>
      <c r="CR59" s="549"/>
      <c r="CS59" s="549"/>
      <c r="CT59" s="550"/>
      <c r="CU59" s="551">
        <v>100</v>
      </c>
      <c r="CV59" s="552"/>
      <c r="CW59" s="552"/>
      <c r="CX59" s="553"/>
      <c r="CY59" s="554">
        <v>506766294</v>
      </c>
      <c r="CZ59" s="555"/>
      <c r="DA59" s="555"/>
      <c r="DB59" s="555"/>
      <c r="DC59" s="555"/>
      <c r="DD59" s="555"/>
      <c r="DE59" s="555"/>
      <c r="DF59" s="556"/>
      <c r="DG59" s="557"/>
      <c r="DH59" s="558"/>
      <c r="DI59" s="558"/>
      <c r="DJ59" s="558"/>
      <c r="DK59" s="558"/>
      <c r="DL59" s="558"/>
      <c r="DM59" s="558"/>
      <c r="DN59" s="558"/>
      <c r="DO59" s="558"/>
      <c r="DP59" s="558"/>
      <c r="DQ59" s="559"/>
      <c r="DR59" s="560"/>
      <c r="DS59" s="561"/>
      <c r="DT59" s="561"/>
      <c r="DU59" s="561"/>
      <c r="DV59" s="561"/>
      <c r="DW59" s="561"/>
      <c r="DX59" s="562"/>
    </row>
    <row r="60" spans="2:128" ht="11.25" customHeight="1" x14ac:dyDescent="0.15">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row>
    <row r="61" spans="2:128" ht="11.25" customHeight="1" x14ac:dyDescent="0.15">
      <c r="AP61" s="177"/>
      <c r="AQ61" s="177"/>
      <c r="AR61" s="177"/>
      <c r="AS61" s="177"/>
      <c r="AT61" s="177"/>
      <c r="AU61" s="177"/>
      <c r="AV61" s="177"/>
      <c r="AW61" s="177"/>
      <c r="AX61" s="177"/>
      <c r="AY61" s="177"/>
      <c r="AZ61" s="177"/>
      <c r="BA61" s="177"/>
      <c r="BB61" s="177"/>
      <c r="BC61" s="177"/>
      <c r="BD61" s="177"/>
      <c r="BE61" s="177"/>
      <c r="BF61" s="177"/>
      <c r="BG61" s="177"/>
      <c r="BH61" s="177"/>
      <c r="BI61" s="177"/>
      <c r="BJ61" s="177"/>
      <c r="BK61" s="177"/>
      <c r="BL61" s="177"/>
      <c r="BM61" s="177"/>
      <c r="BN61" s="177"/>
      <c r="BO61" s="177"/>
      <c r="BP61" s="177"/>
      <c r="BQ61" s="177"/>
      <c r="BR61" s="177"/>
      <c r="BS61" s="177"/>
      <c r="BT61" s="177"/>
      <c r="BU61" s="177"/>
      <c r="BV61" s="177"/>
      <c r="BW61" s="177"/>
    </row>
    <row r="62" spans="2:128" ht="11.25" customHeight="1" x14ac:dyDescent="0.15">
      <c r="AP62" s="183"/>
      <c r="AQ62" s="183"/>
      <c r="AR62" s="183"/>
      <c r="AS62" s="183"/>
      <c r="AT62" s="184"/>
      <c r="AU62" s="173"/>
      <c r="AV62" s="173"/>
      <c r="AW62" s="173"/>
      <c r="AX62" s="173"/>
      <c r="AY62" s="173"/>
      <c r="AZ62" s="173"/>
      <c r="BA62" s="173"/>
      <c r="BB62" s="173"/>
      <c r="BC62" s="173"/>
      <c r="BD62" s="175"/>
      <c r="BE62" s="175"/>
      <c r="BF62" s="175"/>
      <c r="BG62" s="175"/>
      <c r="BH62" s="175"/>
      <c r="BI62" s="175"/>
      <c r="BJ62" s="175"/>
      <c r="BK62" s="175"/>
      <c r="BL62" s="175"/>
      <c r="BM62" s="175"/>
      <c r="BN62" s="175"/>
      <c r="BO62" s="175"/>
      <c r="BP62" s="175"/>
      <c r="BQ62" s="175"/>
      <c r="BR62" s="175"/>
      <c r="BS62" s="175"/>
      <c r="BT62" s="175"/>
      <c r="BU62" s="175"/>
      <c r="BV62" s="175"/>
      <c r="BW62" s="175"/>
    </row>
    <row r="63" spans="2:128" ht="11.25" customHeight="1" x14ac:dyDescent="0.15">
      <c r="AP63" s="183"/>
      <c r="AQ63" s="183"/>
      <c r="AR63" s="183"/>
      <c r="AS63" s="183"/>
      <c r="AT63" s="184"/>
      <c r="AU63" s="173"/>
      <c r="AV63" s="173"/>
      <c r="AW63" s="173"/>
      <c r="AX63" s="173"/>
      <c r="AY63" s="173"/>
      <c r="AZ63" s="173"/>
      <c r="BA63" s="173"/>
      <c r="BB63" s="173"/>
      <c r="BC63" s="173"/>
      <c r="BD63" s="175"/>
      <c r="BE63" s="175"/>
      <c r="BF63" s="175"/>
      <c r="BG63" s="175"/>
      <c r="BH63" s="175"/>
      <c r="BI63" s="175"/>
      <c r="BJ63" s="175"/>
      <c r="BK63" s="175"/>
      <c r="BL63" s="175"/>
      <c r="BM63" s="175"/>
      <c r="BN63" s="175"/>
      <c r="BO63" s="175"/>
      <c r="BP63" s="175"/>
      <c r="BQ63" s="175"/>
      <c r="BR63" s="175"/>
      <c r="BS63" s="175"/>
      <c r="BT63" s="175"/>
      <c r="BU63" s="175"/>
      <c r="BV63" s="175"/>
      <c r="BW63" s="175"/>
    </row>
    <row r="64" spans="2:128" ht="11.25" customHeight="1" x14ac:dyDescent="0.15">
      <c r="AP64" s="183"/>
      <c r="AQ64" s="183"/>
      <c r="AR64" s="183"/>
      <c r="AS64" s="183"/>
      <c r="AT64" s="184"/>
      <c r="AU64" s="173"/>
      <c r="AV64" s="173"/>
      <c r="AW64" s="173"/>
      <c r="AX64" s="173"/>
      <c r="AY64" s="173"/>
      <c r="AZ64" s="173"/>
      <c r="BA64" s="173"/>
      <c r="BB64" s="173"/>
      <c r="BC64" s="173"/>
      <c r="BD64" s="175"/>
      <c r="BE64" s="175"/>
      <c r="BF64" s="175"/>
      <c r="BG64" s="175"/>
      <c r="BH64" s="175"/>
      <c r="BI64" s="175"/>
      <c r="BJ64" s="175"/>
      <c r="BK64" s="175"/>
      <c r="BL64" s="175"/>
      <c r="BM64" s="175"/>
      <c r="BN64" s="175"/>
      <c r="BO64" s="175"/>
      <c r="BP64" s="175"/>
      <c r="BQ64" s="175"/>
      <c r="BR64" s="175"/>
      <c r="BS64" s="175"/>
      <c r="BT64" s="175"/>
      <c r="BU64" s="175"/>
      <c r="BV64" s="175"/>
      <c r="BW64" s="175"/>
    </row>
    <row r="65" ht="11.25" customHeight="1" x14ac:dyDescent="0.15"/>
    <row r="66" ht="11.25" customHeight="1" x14ac:dyDescent="0.15"/>
    <row r="67" ht="11.25" hidden="1" customHeight="1" x14ac:dyDescent="0.15"/>
    <row r="68" ht="11.25" hidden="1" customHeight="1" x14ac:dyDescent="0.15"/>
  </sheetData>
  <sheetProtection password="A7FD" sheet="1" objects="1" scenarios="1"/>
  <mergeCells count="628">
    <mergeCell ref="DC1:DI1"/>
    <mergeCell ref="DK1:DX1"/>
    <mergeCell ref="B3:AO3"/>
    <mergeCell ref="AP3:BW3"/>
    <mergeCell ref="BY3:DX3"/>
    <mergeCell ref="B4:Q4"/>
    <mergeCell ref="R4:Y4"/>
    <mergeCell ref="Z4:AC4"/>
    <mergeCell ref="AD4:AK4"/>
    <mergeCell ref="AL4:AO4"/>
    <mergeCell ref="AP4:BC4"/>
    <mergeCell ref="BD4:BK4"/>
    <mergeCell ref="BL4:BO4"/>
    <mergeCell ref="BP4:BW4"/>
    <mergeCell ref="BY4:DX4"/>
    <mergeCell ref="B5:Q5"/>
    <mergeCell ref="R5:Y5"/>
    <mergeCell ref="Z5:AC5"/>
    <mergeCell ref="AD5:AK5"/>
    <mergeCell ref="AL5:AO5"/>
    <mergeCell ref="CU5:CX5"/>
    <mergeCell ref="CY5:DK5"/>
    <mergeCell ref="DL5:DX5"/>
    <mergeCell ref="B6:Q6"/>
    <mergeCell ref="R6:Y6"/>
    <mergeCell ref="Z6:AC6"/>
    <mergeCell ref="AD6:AK6"/>
    <mergeCell ref="AL6:AO6"/>
    <mergeCell ref="AP6:BC6"/>
    <mergeCell ref="BD6:BK6"/>
    <mergeCell ref="AP5:BC5"/>
    <mergeCell ref="BD5:BK5"/>
    <mergeCell ref="BL5:BO5"/>
    <mergeCell ref="BP5:BW5"/>
    <mergeCell ref="BY5:CL5"/>
    <mergeCell ref="CM5:CT5"/>
    <mergeCell ref="DL6:DX6"/>
    <mergeCell ref="BL6:BO6"/>
    <mergeCell ref="BP6:BW6"/>
    <mergeCell ref="B7:Q7"/>
    <mergeCell ref="R7:Y7"/>
    <mergeCell ref="Z7:AC7"/>
    <mergeCell ref="AD7:AK7"/>
    <mergeCell ref="AL7:AO7"/>
    <mergeCell ref="AP7:BC7"/>
    <mergeCell ref="BD7:BK7"/>
    <mergeCell ref="BL7:BO7"/>
    <mergeCell ref="BP7:BW7"/>
    <mergeCell ref="BY6:CL6"/>
    <mergeCell ref="CM6:CT6"/>
    <mergeCell ref="CU6:CX6"/>
    <mergeCell ref="CY6:DK6"/>
    <mergeCell ref="BY7:CL7"/>
    <mergeCell ref="CM7:CT7"/>
    <mergeCell ref="CU7:CX7"/>
    <mergeCell ref="CY7:DK7"/>
    <mergeCell ref="DL7:DX7"/>
    <mergeCell ref="B8:Q8"/>
    <mergeCell ref="R8:Y8"/>
    <mergeCell ref="Z8:AC8"/>
    <mergeCell ref="AD8:AK8"/>
    <mergeCell ref="AL8:AO8"/>
    <mergeCell ref="CU8:CX8"/>
    <mergeCell ref="CY8:DK8"/>
    <mergeCell ref="DL8:DX8"/>
    <mergeCell ref="B9:Q9"/>
    <mergeCell ref="R9:Y9"/>
    <mergeCell ref="Z9:AC9"/>
    <mergeCell ref="AD9:AK9"/>
    <mergeCell ref="AL9:AO9"/>
    <mergeCell ref="AP9:BC9"/>
    <mergeCell ref="BD9:BK9"/>
    <mergeCell ref="AP8:BC8"/>
    <mergeCell ref="BD8:BK8"/>
    <mergeCell ref="BL8:BO8"/>
    <mergeCell ref="BP8:BW8"/>
    <mergeCell ref="BY8:CL8"/>
    <mergeCell ref="CM8:CT8"/>
    <mergeCell ref="DL9:DX9"/>
    <mergeCell ref="BL9:BO9"/>
    <mergeCell ref="BP9:BW9"/>
    <mergeCell ref="B10:Q10"/>
    <mergeCell ref="R10:Y10"/>
    <mergeCell ref="Z10:AC10"/>
    <mergeCell ref="AD10:AK10"/>
    <mergeCell ref="AL10:AO10"/>
    <mergeCell ref="AP10:BC10"/>
    <mergeCell ref="BD10:BK10"/>
    <mergeCell ref="BL10:BO10"/>
    <mergeCell ref="BP10:BW10"/>
    <mergeCell ref="BY9:CL9"/>
    <mergeCell ref="CM9:CT9"/>
    <mergeCell ref="CU9:CX9"/>
    <mergeCell ref="CY9:DK9"/>
    <mergeCell ref="BY10:CL10"/>
    <mergeCell ref="CM10:CT10"/>
    <mergeCell ref="CU10:CX10"/>
    <mergeCell ref="CY10:DK10"/>
    <mergeCell ref="DL10:DX10"/>
    <mergeCell ref="B11:Q11"/>
    <mergeCell ref="R11:Y11"/>
    <mergeCell ref="Z11:AC11"/>
    <mergeCell ref="AD11:AK11"/>
    <mergeCell ref="AL11:AO11"/>
    <mergeCell ref="CU11:CX11"/>
    <mergeCell ref="CY11:DK11"/>
    <mergeCell ref="DL11:DX11"/>
    <mergeCell ref="B12:Q12"/>
    <mergeCell ref="R12:Y12"/>
    <mergeCell ref="Z12:AC12"/>
    <mergeCell ref="AD12:AK12"/>
    <mergeCell ref="AL12:AO12"/>
    <mergeCell ref="AP12:BC12"/>
    <mergeCell ref="BD12:BK12"/>
    <mergeCell ref="AP11:BC11"/>
    <mergeCell ref="BD11:BK11"/>
    <mergeCell ref="BL11:BO11"/>
    <mergeCell ref="BP11:BW11"/>
    <mergeCell ref="BY11:CL11"/>
    <mergeCell ref="CM11:CT11"/>
    <mergeCell ref="DL12:DX12"/>
    <mergeCell ref="BL12:BO12"/>
    <mergeCell ref="BP12:BW12"/>
    <mergeCell ref="B13:Q13"/>
    <mergeCell ref="R13:Y13"/>
    <mergeCell ref="Z13:AC13"/>
    <mergeCell ref="AD13:AK13"/>
    <mergeCell ref="AL13:AO13"/>
    <mergeCell ref="AP13:BC13"/>
    <mergeCell ref="BD13:BK13"/>
    <mergeCell ref="BL13:BO13"/>
    <mergeCell ref="BP13:BW13"/>
    <mergeCell ref="BY12:CL12"/>
    <mergeCell ref="CM12:CT12"/>
    <mergeCell ref="CU12:CX12"/>
    <mergeCell ref="CY12:DK12"/>
    <mergeCell ref="BY13:CL13"/>
    <mergeCell ref="CM13:CT13"/>
    <mergeCell ref="CU13:CX13"/>
    <mergeCell ref="CY13:DK13"/>
    <mergeCell ref="DL13:DX13"/>
    <mergeCell ref="B14:Q14"/>
    <mergeCell ref="R14:Y14"/>
    <mergeCell ref="Z14:AC14"/>
    <mergeCell ref="AD14:AK14"/>
    <mergeCell ref="AL14:AO14"/>
    <mergeCell ref="CU14:CX14"/>
    <mergeCell ref="CY14:DK14"/>
    <mergeCell ref="DL14:DX14"/>
    <mergeCell ref="B15:Q15"/>
    <mergeCell ref="R15:Y15"/>
    <mergeCell ref="Z15:AC15"/>
    <mergeCell ref="AD15:AK15"/>
    <mergeCell ref="AL15:AO15"/>
    <mergeCell ref="AP15:BC15"/>
    <mergeCell ref="BD15:BK15"/>
    <mergeCell ref="AP14:BC14"/>
    <mergeCell ref="BD14:BK14"/>
    <mergeCell ref="BL14:BO14"/>
    <mergeCell ref="BP14:BW14"/>
    <mergeCell ref="BY14:CL14"/>
    <mergeCell ref="CM14:CT14"/>
    <mergeCell ref="DL15:DX15"/>
    <mergeCell ref="BL15:BO15"/>
    <mergeCell ref="BP15:BW15"/>
    <mergeCell ref="B16:Q16"/>
    <mergeCell ref="R16:Y16"/>
    <mergeCell ref="Z16:AC16"/>
    <mergeCell ref="AD16:AK16"/>
    <mergeCell ref="AL16:AO16"/>
    <mergeCell ref="AP16:BC16"/>
    <mergeCell ref="BD16:BK16"/>
    <mergeCell ref="BL16:BO16"/>
    <mergeCell ref="BP16:BW16"/>
    <mergeCell ref="BY15:CL15"/>
    <mergeCell ref="CM15:CT15"/>
    <mergeCell ref="CU15:CX15"/>
    <mergeCell ref="CY15:DK15"/>
    <mergeCell ref="BY16:CL16"/>
    <mergeCell ref="CM16:CT16"/>
    <mergeCell ref="CU16:CX16"/>
    <mergeCell ref="CY16:DK16"/>
    <mergeCell ref="DL16:DX16"/>
    <mergeCell ref="B17:Q17"/>
    <mergeCell ref="R17:Y17"/>
    <mergeCell ref="Z17:AC17"/>
    <mergeCell ref="AD17:AK17"/>
    <mergeCell ref="AL17:AO17"/>
    <mergeCell ref="CU17:CX17"/>
    <mergeCell ref="CY17:DK17"/>
    <mergeCell ref="DL17:DX17"/>
    <mergeCell ref="B18:Q18"/>
    <mergeCell ref="R18:Y18"/>
    <mergeCell ref="Z18:AC18"/>
    <mergeCell ref="AD18:AK18"/>
    <mergeCell ref="AL18:AO18"/>
    <mergeCell ref="AP18:BC18"/>
    <mergeCell ref="BD18:BK18"/>
    <mergeCell ref="AP17:BC17"/>
    <mergeCell ref="BD17:BK17"/>
    <mergeCell ref="BL17:BO17"/>
    <mergeCell ref="BP17:BW17"/>
    <mergeCell ref="BY17:CL17"/>
    <mergeCell ref="CM17:CT17"/>
    <mergeCell ref="DL18:DX18"/>
    <mergeCell ref="BL18:BO18"/>
    <mergeCell ref="BP18:BW18"/>
    <mergeCell ref="B19:Q19"/>
    <mergeCell ref="R19:Y19"/>
    <mergeCell ref="Z19:AC19"/>
    <mergeCell ref="AD19:AK19"/>
    <mergeCell ref="AL19:AO19"/>
    <mergeCell ref="AP19:BC19"/>
    <mergeCell ref="BD19:BK19"/>
    <mergeCell ref="BL19:BO19"/>
    <mergeCell ref="BP19:BW19"/>
    <mergeCell ref="BY18:CL18"/>
    <mergeCell ref="CM18:CT18"/>
    <mergeCell ref="CU18:CX18"/>
    <mergeCell ref="CY18:DK18"/>
    <mergeCell ref="BY19:CL19"/>
    <mergeCell ref="CM19:CT19"/>
    <mergeCell ref="CU19:CX19"/>
    <mergeCell ref="CY19:DK19"/>
    <mergeCell ref="DL19:DX19"/>
    <mergeCell ref="B20:Q20"/>
    <mergeCell ref="R20:Y20"/>
    <mergeCell ref="Z20:AC20"/>
    <mergeCell ref="AD20:AK20"/>
    <mergeCell ref="AL20:AO20"/>
    <mergeCell ref="CU20:CX20"/>
    <mergeCell ref="CY20:DK20"/>
    <mergeCell ref="DL20:DX20"/>
    <mergeCell ref="B21:Q21"/>
    <mergeCell ref="R21:Y21"/>
    <mergeCell ref="Z21:AC21"/>
    <mergeCell ref="AD21:AK21"/>
    <mergeCell ref="AL21:AO21"/>
    <mergeCell ref="AP21:BC21"/>
    <mergeCell ref="BD21:BK21"/>
    <mergeCell ref="AP20:BC20"/>
    <mergeCell ref="BD20:BK20"/>
    <mergeCell ref="BL20:BO20"/>
    <mergeCell ref="BP20:BW20"/>
    <mergeCell ref="BY20:CL20"/>
    <mergeCell ref="CM20:CT20"/>
    <mergeCell ref="DL21:DX21"/>
    <mergeCell ref="BL21:BO21"/>
    <mergeCell ref="BP21:BW21"/>
    <mergeCell ref="B22:Q22"/>
    <mergeCell ref="R22:Y22"/>
    <mergeCell ref="Z22:AC22"/>
    <mergeCell ref="AD22:AK22"/>
    <mergeCell ref="AL22:AO22"/>
    <mergeCell ref="AP22:BC22"/>
    <mergeCell ref="BD22:BK22"/>
    <mergeCell ref="BL22:BO22"/>
    <mergeCell ref="BP22:BW22"/>
    <mergeCell ref="BY21:CL21"/>
    <mergeCell ref="CM21:CT21"/>
    <mergeCell ref="CU21:CX21"/>
    <mergeCell ref="CY21:DK21"/>
    <mergeCell ref="BY22:CL22"/>
    <mergeCell ref="CM22:CT22"/>
    <mergeCell ref="CU22:CX22"/>
    <mergeCell ref="CY22:DK22"/>
    <mergeCell ref="DL22:DX22"/>
    <mergeCell ref="B23:Q23"/>
    <mergeCell ref="R23:Y23"/>
    <mergeCell ref="Z23:AC23"/>
    <mergeCell ref="AD23:AK23"/>
    <mergeCell ref="AL23:AO23"/>
    <mergeCell ref="CU23:CX23"/>
    <mergeCell ref="CY23:DK23"/>
    <mergeCell ref="DL23:DX23"/>
    <mergeCell ref="B24:Q24"/>
    <mergeCell ref="R24:Y24"/>
    <mergeCell ref="Z24:AC24"/>
    <mergeCell ref="AD24:AK24"/>
    <mergeCell ref="AL24:AO24"/>
    <mergeCell ref="AP24:BC24"/>
    <mergeCell ref="BD24:BK24"/>
    <mergeCell ref="AP23:BC23"/>
    <mergeCell ref="BD23:BK23"/>
    <mergeCell ref="BL23:BO23"/>
    <mergeCell ref="BP23:BW23"/>
    <mergeCell ref="BY23:CL23"/>
    <mergeCell ref="CM23:CT23"/>
    <mergeCell ref="DL24:DX24"/>
    <mergeCell ref="BL24:BO24"/>
    <mergeCell ref="BP24:BW24"/>
    <mergeCell ref="B25:Q25"/>
    <mergeCell ref="R25:Y25"/>
    <mergeCell ref="Z25:AC25"/>
    <mergeCell ref="AD25:AK25"/>
    <mergeCell ref="AL25:AO25"/>
    <mergeCell ref="AP25:BC25"/>
    <mergeCell ref="BD25:BK25"/>
    <mergeCell ref="BL25:BO25"/>
    <mergeCell ref="BP25:BW25"/>
    <mergeCell ref="BY24:CL24"/>
    <mergeCell ref="CM24:CT24"/>
    <mergeCell ref="CU24:CX24"/>
    <mergeCell ref="CY24:DK24"/>
    <mergeCell ref="BY25:CL25"/>
    <mergeCell ref="CM25:CT25"/>
    <mergeCell ref="CU25:CX25"/>
    <mergeCell ref="CY25:DK25"/>
    <mergeCell ref="DL25:DX25"/>
    <mergeCell ref="B26:Q26"/>
    <mergeCell ref="R26:Y26"/>
    <mergeCell ref="Z26:AC26"/>
    <mergeCell ref="AD26:AK26"/>
    <mergeCell ref="AL26:AO26"/>
    <mergeCell ref="CU26:CX26"/>
    <mergeCell ref="CY26:DK26"/>
    <mergeCell ref="DL26:DX26"/>
    <mergeCell ref="B27:Q27"/>
    <mergeCell ref="R27:Y27"/>
    <mergeCell ref="Z27:AC27"/>
    <mergeCell ref="AD27:AK27"/>
    <mergeCell ref="AL27:AO27"/>
    <mergeCell ref="AP27:BC27"/>
    <mergeCell ref="BD27:BK27"/>
    <mergeCell ref="AP26:BC26"/>
    <mergeCell ref="BD26:BK26"/>
    <mergeCell ref="BL26:BO26"/>
    <mergeCell ref="BP26:BW26"/>
    <mergeCell ref="BY26:CL26"/>
    <mergeCell ref="CM26:CT26"/>
    <mergeCell ref="DL27:DX27"/>
    <mergeCell ref="BL27:BO27"/>
    <mergeCell ref="BP27:BW27"/>
    <mergeCell ref="B28:Q28"/>
    <mergeCell ref="R28:Y28"/>
    <mergeCell ref="Z28:AC28"/>
    <mergeCell ref="AD28:AK28"/>
    <mergeCell ref="AL28:AO28"/>
    <mergeCell ref="AP28:BC28"/>
    <mergeCell ref="BD28:BK28"/>
    <mergeCell ref="BL28:BO28"/>
    <mergeCell ref="BP28:BW28"/>
    <mergeCell ref="BY27:CL27"/>
    <mergeCell ref="CM27:CT27"/>
    <mergeCell ref="CU27:CX27"/>
    <mergeCell ref="CY27:DK27"/>
    <mergeCell ref="BY28:CL28"/>
    <mergeCell ref="CM28:CT28"/>
    <mergeCell ref="CU28:CX28"/>
    <mergeCell ref="CY28:DK28"/>
    <mergeCell ref="DL28:DX28"/>
    <mergeCell ref="B29:Q29"/>
    <mergeCell ref="R29:Y29"/>
    <mergeCell ref="Z29:AC29"/>
    <mergeCell ref="AD29:AK29"/>
    <mergeCell ref="AL29:AO29"/>
    <mergeCell ref="CU29:CX29"/>
    <mergeCell ref="CY29:DK29"/>
    <mergeCell ref="DL29:DX29"/>
    <mergeCell ref="B30:Q30"/>
    <mergeCell ref="R30:Y30"/>
    <mergeCell ref="Z30:AC30"/>
    <mergeCell ref="AD30:AK30"/>
    <mergeCell ref="AL30:AO30"/>
    <mergeCell ref="AP30:BC30"/>
    <mergeCell ref="BD30:BK30"/>
    <mergeCell ref="AP29:BC29"/>
    <mergeCell ref="BD29:BK29"/>
    <mergeCell ref="BL29:BO29"/>
    <mergeCell ref="BP29:BW29"/>
    <mergeCell ref="BY29:CL29"/>
    <mergeCell ref="CM29:CT29"/>
    <mergeCell ref="DL30:DX30"/>
    <mergeCell ref="BL30:BO30"/>
    <mergeCell ref="BP30:BW30"/>
    <mergeCell ref="B31:Q31"/>
    <mergeCell ref="R31:Y31"/>
    <mergeCell ref="Z31:AC31"/>
    <mergeCell ref="AD31:AK31"/>
    <mergeCell ref="AL31:AO31"/>
    <mergeCell ref="AP31:BC31"/>
    <mergeCell ref="BD31:BK31"/>
    <mergeCell ref="BL31:BO31"/>
    <mergeCell ref="BP31:BW31"/>
    <mergeCell ref="BY30:CL30"/>
    <mergeCell ref="CM30:CT30"/>
    <mergeCell ref="CU30:CX30"/>
    <mergeCell ref="CY30:DK30"/>
    <mergeCell ref="BY31:CL31"/>
    <mergeCell ref="CM31:CT31"/>
    <mergeCell ref="CU31:CX31"/>
    <mergeCell ref="CY31:DK31"/>
    <mergeCell ref="DL31:DX31"/>
    <mergeCell ref="B32:Q32"/>
    <mergeCell ref="R32:Y32"/>
    <mergeCell ref="Z32:AC32"/>
    <mergeCell ref="AD32:AK32"/>
    <mergeCell ref="AL32:AO32"/>
    <mergeCell ref="AP32:BC32"/>
    <mergeCell ref="BD32:BK32"/>
    <mergeCell ref="BL32:BO32"/>
    <mergeCell ref="BP32:BW32"/>
    <mergeCell ref="B33:Q33"/>
    <mergeCell ref="R33:Y33"/>
    <mergeCell ref="Z33:AC33"/>
    <mergeCell ref="AD33:AK33"/>
    <mergeCell ref="AL33:AO33"/>
    <mergeCell ref="DR33:DX33"/>
    <mergeCell ref="B34:Q34"/>
    <mergeCell ref="R34:Y34"/>
    <mergeCell ref="Z34:AC34"/>
    <mergeCell ref="AD34:AK34"/>
    <mergeCell ref="AL34:AO34"/>
    <mergeCell ref="AP34:BC34"/>
    <mergeCell ref="AP33:BC33"/>
    <mergeCell ref="BD33:BK33"/>
    <mergeCell ref="BL33:BO33"/>
    <mergeCell ref="BP33:BW33"/>
    <mergeCell ref="BY33:CL33"/>
    <mergeCell ref="CM33:CT33"/>
    <mergeCell ref="BD34:BK34"/>
    <mergeCell ref="BL34:BO34"/>
    <mergeCell ref="BP34:BW34"/>
    <mergeCell ref="BY34:CL34"/>
    <mergeCell ref="CM34:CT34"/>
    <mergeCell ref="CU33:CX33"/>
    <mergeCell ref="CY33:DF33"/>
    <mergeCell ref="DG33:DQ33"/>
    <mergeCell ref="BY36:CL36"/>
    <mergeCell ref="CM36:CT36"/>
    <mergeCell ref="CU36:CX36"/>
    <mergeCell ref="CY36:DF36"/>
    <mergeCell ref="DG36:DQ36"/>
    <mergeCell ref="BY32:DX32"/>
    <mergeCell ref="BD38:BH38"/>
    <mergeCell ref="BI38:BM38"/>
    <mergeCell ref="BN38:BR38"/>
    <mergeCell ref="BS38:BW38"/>
    <mergeCell ref="BY38:CL38"/>
    <mergeCell ref="CM38:CT38"/>
    <mergeCell ref="CU38:CX38"/>
    <mergeCell ref="CY38:DF38"/>
    <mergeCell ref="DG38:DQ38"/>
    <mergeCell ref="DR38:DX38"/>
    <mergeCell ref="AP37:BC37"/>
    <mergeCell ref="BD37:BM37"/>
    <mergeCell ref="BN37:BW37"/>
    <mergeCell ref="DR36:DX36"/>
    <mergeCell ref="CY34:DF34"/>
    <mergeCell ref="DG34:DQ34"/>
    <mergeCell ref="DR34:DX34"/>
    <mergeCell ref="BY35:CL35"/>
    <mergeCell ref="CM35:CT35"/>
    <mergeCell ref="CU35:CX35"/>
    <mergeCell ref="CY35:DF35"/>
    <mergeCell ref="DG35:DQ35"/>
    <mergeCell ref="DR35:DX35"/>
    <mergeCell ref="CU34:CX34"/>
    <mergeCell ref="CY37:DF37"/>
    <mergeCell ref="DG37:DQ37"/>
    <mergeCell ref="DR37:DX37"/>
    <mergeCell ref="BY37:CL37"/>
    <mergeCell ref="CM37:CT37"/>
    <mergeCell ref="CU37:CX37"/>
    <mergeCell ref="CA39:CL39"/>
    <mergeCell ref="CM39:CT39"/>
    <mergeCell ref="CU39:CX39"/>
    <mergeCell ref="CY39:DF39"/>
    <mergeCell ref="DG39:DQ39"/>
    <mergeCell ref="DR39:DX39"/>
    <mergeCell ref="AX39:BC39"/>
    <mergeCell ref="BD39:BH39"/>
    <mergeCell ref="BI39:BM39"/>
    <mergeCell ref="BN39:BR39"/>
    <mergeCell ref="BS39:BW39"/>
    <mergeCell ref="BY39:BZ42"/>
    <mergeCell ref="AX40:BC40"/>
    <mergeCell ref="BD40:BH40"/>
    <mergeCell ref="BI40:BM40"/>
    <mergeCell ref="BN40:BR40"/>
    <mergeCell ref="DR40:DX40"/>
    <mergeCell ref="CA41:CL41"/>
    <mergeCell ref="CM41:CT41"/>
    <mergeCell ref="CU41:CX41"/>
    <mergeCell ref="CY41:DF41"/>
    <mergeCell ref="DG41:DQ41"/>
    <mergeCell ref="DR41:DX41"/>
    <mergeCell ref="BS40:BW40"/>
    <mergeCell ref="CA40:CL40"/>
    <mergeCell ref="CM40:CT40"/>
    <mergeCell ref="CU40:CX40"/>
    <mergeCell ref="CY40:DF40"/>
    <mergeCell ref="DG40:DQ40"/>
    <mergeCell ref="CY42:DF42"/>
    <mergeCell ref="DG42:DQ42"/>
    <mergeCell ref="DR42:DX42"/>
    <mergeCell ref="AP43:AS44"/>
    <mergeCell ref="BD43:BM43"/>
    <mergeCell ref="BN43:BW43"/>
    <mergeCell ref="BY43:CL43"/>
    <mergeCell ref="CM43:CT43"/>
    <mergeCell ref="CU43:CX43"/>
    <mergeCell ref="CY43:DF43"/>
    <mergeCell ref="AP42:BC42"/>
    <mergeCell ref="BD42:BM42"/>
    <mergeCell ref="BN42:BW42"/>
    <mergeCell ref="CA42:CL42"/>
    <mergeCell ref="CM42:CT42"/>
    <mergeCell ref="CU42:CX42"/>
    <mergeCell ref="AP38:AS40"/>
    <mergeCell ref="AT38:AT40"/>
    <mergeCell ref="AX38:BC38"/>
    <mergeCell ref="BY45:CL45"/>
    <mergeCell ref="CM45:CT45"/>
    <mergeCell ref="CU45:CX45"/>
    <mergeCell ref="CY45:DF45"/>
    <mergeCell ref="DG45:DQ45"/>
    <mergeCell ref="DR45:DX45"/>
    <mergeCell ref="DG43:DQ43"/>
    <mergeCell ref="DR43:DX43"/>
    <mergeCell ref="BD44:BM44"/>
    <mergeCell ref="BN44:BW44"/>
    <mergeCell ref="BY44:CL44"/>
    <mergeCell ref="CM44:CT44"/>
    <mergeCell ref="CU44:CX44"/>
    <mergeCell ref="CY44:DF44"/>
    <mergeCell ref="DG44:DQ44"/>
    <mergeCell ref="DR44:DX44"/>
    <mergeCell ref="CY47:DF47"/>
    <mergeCell ref="DG47:DQ47"/>
    <mergeCell ref="DR47:DX47"/>
    <mergeCell ref="BY46:CL46"/>
    <mergeCell ref="CM46:CT46"/>
    <mergeCell ref="CU46:CX46"/>
    <mergeCell ref="CY46:DF46"/>
    <mergeCell ref="DG46:DQ46"/>
    <mergeCell ref="DR46:DX46"/>
    <mergeCell ref="AP48:AS50"/>
    <mergeCell ref="BD48:BM48"/>
    <mergeCell ref="BN48:BW48"/>
    <mergeCell ref="BY48:CL48"/>
    <mergeCell ref="CM48:CT48"/>
    <mergeCell ref="CU48:CX48"/>
    <mergeCell ref="BY47:CL47"/>
    <mergeCell ref="CM47:CT47"/>
    <mergeCell ref="CU47:CX47"/>
    <mergeCell ref="CY48:DF48"/>
    <mergeCell ref="DG48:DQ48"/>
    <mergeCell ref="DR48:DX48"/>
    <mergeCell ref="BD49:BM49"/>
    <mergeCell ref="BN49:BW49"/>
    <mergeCell ref="BY49:CL49"/>
    <mergeCell ref="CM49:CT49"/>
    <mergeCell ref="CU49:CX49"/>
    <mergeCell ref="CY49:DF49"/>
    <mergeCell ref="DG49:DQ49"/>
    <mergeCell ref="BY51:CL51"/>
    <mergeCell ref="CM51:CT51"/>
    <mergeCell ref="CU51:CX51"/>
    <mergeCell ref="CY51:DF51"/>
    <mergeCell ref="DG51:DQ51"/>
    <mergeCell ref="DR51:DX51"/>
    <mergeCell ref="DR49:DX49"/>
    <mergeCell ref="BD50:BM50"/>
    <mergeCell ref="BN50:BW50"/>
    <mergeCell ref="BY50:CL50"/>
    <mergeCell ref="CM50:CT50"/>
    <mergeCell ref="CU50:CX50"/>
    <mergeCell ref="CY50:DF50"/>
    <mergeCell ref="DG50:DQ50"/>
    <mergeCell ref="DR50:DX50"/>
    <mergeCell ref="DG52:DQ52"/>
    <mergeCell ref="DR52:DX52"/>
    <mergeCell ref="AZ53:BC53"/>
    <mergeCell ref="BS53:BW53"/>
    <mergeCell ref="BY53:CL53"/>
    <mergeCell ref="CM53:CT53"/>
    <mergeCell ref="CU53:CX53"/>
    <mergeCell ref="CY53:DF53"/>
    <mergeCell ref="DG53:DQ53"/>
    <mergeCell ref="DR53:DX53"/>
    <mergeCell ref="AQ52:BC52"/>
    <mergeCell ref="BD52:BW52"/>
    <mergeCell ref="BY52:CL52"/>
    <mergeCell ref="CM52:CT52"/>
    <mergeCell ref="CU52:CX52"/>
    <mergeCell ref="CY52:DF52"/>
    <mergeCell ref="AZ55:BC55"/>
    <mergeCell ref="BS55:BW55"/>
    <mergeCell ref="CA55:CL55"/>
    <mergeCell ref="CM55:CT55"/>
    <mergeCell ref="CU55:CX55"/>
    <mergeCell ref="CY55:DF55"/>
    <mergeCell ref="DG55:DQ55"/>
    <mergeCell ref="AZ54:BC54"/>
    <mergeCell ref="BS54:BW54"/>
    <mergeCell ref="BY54:BZ58"/>
    <mergeCell ref="CA54:CL54"/>
    <mergeCell ref="CM54:CT54"/>
    <mergeCell ref="CU54:CX54"/>
    <mergeCell ref="CA57:CL57"/>
    <mergeCell ref="CM57:CT57"/>
    <mergeCell ref="CU57:CX57"/>
    <mergeCell ref="DR55:DX55"/>
    <mergeCell ref="CA56:CL56"/>
    <mergeCell ref="CM56:CT56"/>
    <mergeCell ref="CU56:CX56"/>
    <mergeCell ref="CY56:DF56"/>
    <mergeCell ref="DG56:DQ56"/>
    <mergeCell ref="DR56:DX56"/>
    <mergeCell ref="CY54:DF54"/>
    <mergeCell ref="DG54:DQ54"/>
    <mergeCell ref="DR54:DX54"/>
    <mergeCell ref="BY59:CL59"/>
    <mergeCell ref="CM59:CT59"/>
    <mergeCell ref="CU59:CX59"/>
    <mergeCell ref="CY59:DF59"/>
    <mergeCell ref="DG59:DQ59"/>
    <mergeCell ref="DR59:DX59"/>
    <mergeCell ref="CY57:DF57"/>
    <mergeCell ref="DG57:DQ57"/>
    <mergeCell ref="DR57:DX57"/>
    <mergeCell ref="CA58:CL58"/>
    <mergeCell ref="CM58:CT58"/>
    <mergeCell ref="CU58:CX58"/>
    <mergeCell ref="CY58:DF58"/>
    <mergeCell ref="DG58:DQ58"/>
    <mergeCell ref="DR58:DX58"/>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view="pageBreakPreview" zoomScale="70" zoomScaleNormal="70" zoomScaleSheetLayoutView="70" workbookViewId="0"/>
  </sheetViews>
  <sheetFormatPr defaultColWidth="0" defaultRowHeight="13.5" zeroHeight="1" x14ac:dyDescent="0.15"/>
  <cols>
    <col min="1" max="130" width="2.75" style="232" customWidth="1"/>
    <col min="131" max="131" width="1.625" style="232" customWidth="1"/>
    <col min="132" max="16384" width="9" style="232" hidden="1"/>
  </cols>
  <sheetData>
    <row r="1" spans="1:131" s="190" customFormat="1" ht="11.25" customHeight="1" thickBot="1" x14ac:dyDescent="0.2">
      <c r="A1" s="185"/>
      <c r="B1" s="185"/>
      <c r="C1" s="185"/>
      <c r="D1" s="185"/>
      <c r="E1" s="185"/>
      <c r="F1" s="185"/>
      <c r="G1" s="185"/>
      <c r="H1" s="185"/>
      <c r="I1" s="185"/>
      <c r="J1" s="185"/>
      <c r="K1" s="185"/>
      <c r="L1" s="185"/>
      <c r="M1" s="185"/>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c r="CN1" s="186"/>
      <c r="CO1" s="186"/>
      <c r="CP1" s="186"/>
      <c r="CQ1" s="186"/>
      <c r="CR1" s="186"/>
      <c r="CS1" s="186"/>
      <c r="CT1" s="186"/>
      <c r="CU1" s="186"/>
      <c r="CV1" s="186"/>
      <c r="CW1" s="186"/>
      <c r="CX1" s="186"/>
      <c r="CY1" s="186"/>
      <c r="CZ1" s="186"/>
      <c r="DA1" s="186"/>
      <c r="DB1" s="186"/>
      <c r="DC1" s="186"/>
      <c r="DD1" s="186"/>
      <c r="DE1" s="186"/>
      <c r="DF1" s="186"/>
      <c r="DG1" s="186"/>
      <c r="DH1" s="186"/>
      <c r="DI1" s="186"/>
      <c r="DJ1" s="186"/>
      <c r="DK1" s="186"/>
      <c r="DL1" s="186"/>
      <c r="DM1" s="186"/>
      <c r="DN1" s="186"/>
      <c r="DO1" s="186"/>
      <c r="DP1" s="187"/>
      <c r="DQ1" s="188"/>
      <c r="DR1" s="188"/>
      <c r="DS1" s="188"/>
      <c r="DT1" s="188"/>
      <c r="DU1" s="188"/>
      <c r="DV1" s="188"/>
      <c r="DW1" s="188"/>
      <c r="DX1" s="188"/>
      <c r="DY1" s="188"/>
      <c r="DZ1" s="188"/>
      <c r="EA1" s="189"/>
    </row>
    <row r="2" spans="1:131" s="194" customFormat="1" ht="26.25" customHeight="1" thickBot="1" x14ac:dyDescent="0.2">
      <c r="A2" s="191" t="s">
        <v>308</v>
      </c>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060" t="s">
        <v>309</v>
      </c>
      <c r="DK2" s="1061"/>
      <c r="DL2" s="1061"/>
      <c r="DM2" s="1061"/>
      <c r="DN2" s="1061"/>
      <c r="DO2" s="1062"/>
      <c r="DP2" s="192"/>
      <c r="DQ2" s="1060" t="s">
        <v>310</v>
      </c>
      <c r="DR2" s="1061"/>
      <c r="DS2" s="1061"/>
      <c r="DT2" s="1061"/>
      <c r="DU2" s="1061"/>
      <c r="DV2" s="1061"/>
      <c r="DW2" s="1061"/>
      <c r="DX2" s="1061"/>
      <c r="DY2" s="1061"/>
      <c r="DZ2" s="1062"/>
      <c r="EA2" s="193"/>
    </row>
    <row r="3" spans="1:131" s="190" customFormat="1" ht="11.25" customHeight="1" x14ac:dyDescent="0.15">
      <c r="A3" s="186"/>
      <c r="B3" s="186"/>
      <c r="C3" s="186"/>
      <c r="D3" s="186"/>
      <c r="E3" s="186"/>
      <c r="F3" s="186"/>
      <c r="G3" s="186"/>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c r="CN3" s="186"/>
      <c r="CO3" s="186"/>
      <c r="CP3" s="186"/>
      <c r="CQ3" s="186"/>
      <c r="CR3" s="186"/>
      <c r="CS3" s="186"/>
      <c r="CT3" s="186"/>
      <c r="CU3" s="186"/>
      <c r="CV3" s="186"/>
      <c r="CW3" s="186"/>
      <c r="CX3" s="186"/>
      <c r="CY3" s="186"/>
      <c r="CZ3" s="186"/>
      <c r="DA3" s="186"/>
      <c r="DB3" s="186"/>
      <c r="DC3" s="186"/>
      <c r="DD3" s="186"/>
      <c r="DE3" s="186"/>
      <c r="DF3" s="186"/>
      <c r="DG3" s="186"/>
      <c r="DH3" s="186"/>
      <c r="DI3" s="186"/>
      <c r="DJ3" s="186"/>
      <c r="DK3" s="186"/>
      <c r="DL3" s="186"/>
      <c r="DM3" s="186"/>
      <c r="DN3" s="186"/>
      <c r="DO3" s="186"/>
      <c r="DP3" s="186"/>
      <c r="DQ3" s="186"/>
      <c r="DR3" s="186"/>
      <c r="DS3" s="186"/>
      <c r="DT3" s="186"/>
      <c r="DU3" s="186"/>
      <c r="DV3" s="186"/>
      <c r="DW3" s="186"/>
      <c r="DX3" s="186"/>
      <c r="DY3" s="186"/>
      <c r="DZ3" s="186"/>
      <c r="EA3" s="189"/>
    </row>
    <row r="4" spans="1:131" s="198" customFormat="1" ht="26.25" customHeight="1" thickBot="1" x14ac:dyDescent="0.2">
      <c r="A4" s="1004" t="s">
        <v>311</v>
      </c>
      <c r="B4" s="1004"/>
      <c r="C4" s="1004"/>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4"/>
      <c r="AE4" s="1004"/>
      <c r="AF4" s="1004"/>
      <c r="AG4" s="1004"/>
      <c r="AH4" s="1004"/>
      <c r="AI4" s="1004"/>
      <c r="AJ4" s="1004"/>
      <c r="AK4" s="1004"/>
      <c r="AL4" s="1004"/>
      <c r="AM4" s="1004"/>
      <c r="AN4" s="1004"/>
      <c r="AO4" s="1004"/>
      <c r="AP4" s="1004"/>
      <c r="AQ4" s="1004"/>
      <c r="AR4" s="1004"/>
      <c r="AS4" s="1004"/>
      <c r="AT4" s="1004"/>
      <c r="AU4" s="1004"/>
      <c r="AV4" s="1004"/>
      <c r="AW4" s="1004"/>
      <c r="AX4" s="1004"/>
      <c r="AY4" s="1004"/>
      <c r="AZ4" s="195"/>
      <c r="BA4" s="195"/>
      <c r="BB4" s="195"/>
      <c r="BC4" s="195"/>
      <c r="BD4" s="195"/>
      <c r="BE4" s="196"/>
      <c r="BF4" s="196"/>
      <c r="BG4" s="196"/>
      <c r="BH4" s="196"/>
      <c r="BI4" s="196"/>
      <c r="BJ4" s="196"/>
      <c r="BK4" s="196"/>
      <c r="BL4" s="196"/>
      <c r="BM4" s="196"/>
      <c r="BN4" s="196"/>
      <c r="BO4" s="196"/>
      <c r="BP4" s="196"/>
      <c r="BQ4" s="195" t="s">
        <v>312</v>
      </c>
      <c r="BR4" s="195"/>
      <c r="BS4" s="195"/>
      <c r="BT4" s="195"/>
      <c r="BU4" s="195"/>
      <c r="BV4" s="195"/>
      <c r="BW4" s="195"/>
      <c r="BX4" s="195"/>
      <c r="BY4" s="195"/>
      <c r="BZ4" s="195"/>
      <c r="CA4" s="195"/>
      <c r="CB4" s="195"/>
      <c r="CC4" s="195"/>
      <c r="CD4" s="195"/>
      <c r="CE4" s="195"/>
      <c r="CF4" s="195"/>
      <c r="CG4" s="195"/>
      <c r="CH4" s="195"/>
      <c r="CI4" s="195"/>
      <c r="CJ4" s="195"/>
      <c r="CK4" s="195"/>
      <c r="CL4" s="195"/>
      <c r="CM4" s="195"/>
      <c r="CN4" s="195"/>
      <c r="CO4" s="195"/>
      <c r="CP4" s="195"/>
      <c r="CQ4" s="195"/>
      <c r="CR4" s="195"/>
      <c r="CS4" s="195"/>
      <c r="CT4" s="195"/>
      <c r="CU4" s="195"/>
      <c r="CV4" s="195"/>
      <c r="CW4" s="195"/>
      <c r="CX4" s="195"/>
      <c r="CY4" s="195"/>
      <c r="CZ4" s="195"/>
      <c r="DA4" s="195"/>
      <c r="DB4" s="195"/>
      <c r="DC4" s="195"/>
      <c r="DD4" s="195"/>
      <c r="DE4" s="195"/>
      <c r="DF4" s="195"/>
      <c r="DG4" s="195"/>
      <c r="DH4" s="195"/>
      <c r="DI4" s="195"/>
      <c r="DJ4" s="195"/>
      <c r="DK4" s="195"/>
      <c r="DL4" s="195"/>
      <c r="DM4" s="195"/>
      <c r="DN4" s="195"/>
      <c r="DO4" s="195"/>
      <c r="DP4" s="195"/>
      <c r="DQ4" s="195"/>
      <c r="DR4" s="195"/>
      <c r="DS4" s="195"/>
      <c r="DT4" s="195"/>
      <c r="DU4" s="195"/>
      <c r="DV4" s="195"/>
      <c r="DW4" s="195"/>
      <c r="DX4" s="195"/>
      <c r="DY4" s="195"/>
      <c r="DZ4" s="195"/>
      <c r="EA4" s="197"/>
    </row>
    <row r="5" spans="1:131" s="198" customFormat="1" ht="26.25" customHeight="1" x14ac:dyDescent="0.15">
      <c r="A5" s="930" t="s">
        <v>313</v>
      </c>
      <c r="B5" s="931"/>
      <c r="C5" s="931"/>
      <c r="D5" s="931"/>
      <c r="E5" s="931"/>
      <c r="F5" s="931"/>
      <c r="G5" s="931"/>
      <c r="H5" s="931"/>
      <c r="I5" s="931"/>
      <c r="J5" s="931"/>
      <c r="K5" s="931"/>
      <c r="L5" s="931"/>
      <c r="M5" s="931"/>
      <c r="N5" s="931"/>
      <c r="O5" s="931"/>
      <c r="P5" s="932"/>
      <c r="Q5" s="936" t="s">
        <v>314</v>
      </c>
      <c r="R5" s="937"/>
      <c r="S5" s="937"/>
      <c r="T5" s="937"/>
      <c r="U5" s="938"/>
      <c r="V5" s="936" t="s">
        <v>315</v>
      </c>
      <c r="W5" s="937"/>
      <c r="X5" s="937"/>
      <c r="Y5" s="937"/>
      <c r="Z5" s="938"/>
      <c r="AA5" s="936" t="s">
        <v>316</v>
      </c>
      <c r="AB5" s="937"/>
      <c r="AC5" s="937"/>
      <c r="AD5" s="937"/>
      <c r="AE5" s="937"/>
      <c r="AF5" s="1063" t="s">
        <v>317</v>
      </c>
      <c r="AG5" s="937"/>
      <c r="AH5" s="937"/>
      <c r="AI5" s="937"/>
      <c r="AJ5" s="952"/>
      <c r="AK5" s="937" t="s">
        <v>318</v>
      </c>
      <c r="AL5" s="937"/>
      <c r="AM5" s="937"/>
      <c r="AN5" s="937"/>
      <c r="AO5" s="938"/>
      <c r="AP5" s="936" t="s">
        <v>319</v>
      </c>
      <c r="AQ5" s="937"/>
      <c r="AR5" s="937"/>
      <c r="AS5" s="937"/>
      <c r="AT5" s="938"/>
      <c r="AU5" s="936" t="s">
        <v>320</v>
      </c>
      <c r="AV5" s="937"/>
      <c r="AW5" s="937"/>
      <c r="AX5" s="937"/>
      <c r="AY5" s="952"/>
      <c r="AZ5" s="199"/>
      <c r="BA5" s="199"/>
      <c r="BB5" s="199"/>
      <c r="BC5" s="199"/>
      <c r="BD5" s="199"/>
      <c r="BE5" s="200"/>
      <c r="BF5" s="200"/>
      <c r="BG5" s="200"/>
      <c r="BH5" s="200"/>
      <c r="BI5" s="200"/>
      <c r="BJ5" s="200"/>
      <c r="BK5" s="200"/>
      <c r="BL5" s="200"/>
      <c r="BM5" s="200"/>
      <c r="BN5" s="200"/>
      <c r="BO5" s="200"/>
      <c r="BP5" s="200"/>
      <c r="BQ5" s="930" t="s">
        <v>321</v>
      </c>
      <c r="BR5" s="931"/>
      <c r="BS5" s="931"/>
      <c r="BT5" s="931"/>
      <c r="BU5" s="931"/>
      <c r="BV5" s="931"/>
      <c r="BW5" s="931"/>
      <c r="BX5" s="931"/>
      <c r="BY5" s="931"/>
      <c r="BZ5" s="931"/>
      <c r="CA5" s="931"/>
      <c r="CB5" s="931"/>
      <c r="CC5" s="931"/>
      <c r="CD5" s="931"/>
      <c r="CE5" s="931"/>
      <c r="CF5" s="931"/>
      <c r="CG5" s="932"/>
      <c r="CH5" s="936" t="s">
        <v>322</v>
      </c>
      <c r="CI5" s="937"/>
      <c r="CJ5" s="937"/>
      <c r="CK5" s="937"/>
      <c r="CL5" s="938"/>
      <c r="CM5" s="936" t="s">
        <v>323</v>
      </c>
      <c r="CN5" s="937"/>
      <c r="CO5" s="937"/>
      <c r="CP5" s="937"/>
      <c r="CQ5" s="938"/>
      <c r="CR5" s="936" t="s">
        <v>324</v>
      </c>
      <c r="CS5" s="937"/>
      <c r="CT5" s="937"/>
      <c r="CU5" s="937"/>
      <c r="CV5" s="938"/>
      <c r="CW5" s="936" t="s">
        <v>325</v>
      </c>
      <c r="CX5" s="937"/>
      <c r="CY5" s="937"/>
      <c r="CZ5" s="937"/>
      <c r="DA5" s="938"/>
      <c r="DB5" s="936" t="s">
        <v>326</v>
      </c>
      <c r="DC5" s="937"/>
      <c r="DD5" s="937"/>
      <c r="DE5" s="937"/>
      <c r="DF5" s="938"/>
      <c r="DG5" s="1048" t="s">
        <v>327</v>
      </c>
      <c r="DH5" s="1049"/>
      <c r="DI5" s="1049"/>
      <c r="DJ5" s="1049"/>
      <c r="DK5" s="1050"/>
      <c r="DL5" s="1048" t="s">
        <v>328</v>
      </c>
      <c r="DM5" s="1049"/>
      <c r="DN5" s="1049"/>
      <c r="DO5" s="1049"/>
      <c r="DP5" s="1050"/>
      <c r="DQ5" s="936" t="s">
        <v>329</v>
      </c>
      <c r="DR5" s="937"/>
      <c r="DS5" s="937"/>
      <c r="DT5" s="937"/>
      <c r="DU5" s="938"/>
      <c r="DV5" s="936" t="s">
        <v>320</v>
      </c>
      <c r="DW5" s="937"/>
      <c r="DX5" s="937"/>
      <c r="DY5" s="937"/>
      <c r="DZ5" s="952"/>
      <c r="EA5" s="197"/>
    </row>
    <row r="6" spans="1:131" s="198" customFormat="1" ht="26.25" customHeight="1" thickBot="1" x14ac:dyDescent="0.2">
      <c r="A6" s="933"/>
      <c r="B6" s="934"/>
      <c r="C6" s="934"/>
      <c r="D6" s="934"/>
      <c r="E6" s="934"/>
      <c r="F6" s="934"/>
      <c r="G6" s="934"/>
      <c r="H6" s="934"/>
      <c r="I6" s="934"/>
      <c r="J6" s="934"/>
      <c r="K6" s="934"/>
      <c r="L6" s="934"/>
      <c r="M6" s="934"/>
      <c r="N6" s="934"/>
      <c r="O6" s="934"/>
      <c r="P6" s="935"/>
      <c r="Q6" s="939"/>
      <c r="R6" s="940"/>
      <c r="S6" s="940"/>
      <c r="T6" s="940"/>
      <c r="U6" s="941"/>
      <c r="V6" s="939"/>
      <c r="W6" s="940"/>
      <c r="X6" s="940"/>
      <c r="Y6" s="940"/>
      <c r="Z6" s="941"/>
      <c r="AA6" s="939"/>
      <c r="AB6" s="940"/>
      <c r="AC6" s="940"/>
      <c r="AD6" s="940"/>
      <c r="AE6" s="940"/>
      <c r="AF6" s="1064"/>
      <c r="AG6" s="940"/>
      <c r="AH6" s="940"/>
      <c r="AI6" s="940"/>
      <c r="AJ6" s="953"/>
      <c r="AK6" s="940"/>
      <c r="AL6" s="940"/>
      <c r="AM6" s="940"/>
      <c r="AN6" s="940"/>
      <c r="AO6" s="941"/>
      <c r="AP6" s="939"/>
      <c r="AQ6" s="940"/>
      <c r="AR6" s="940"/>
      <c r="AS6" s="940"/>
      <c r="AT6" s="941"/>
      <c r="AU6" s="939"/>
      <c r="AV6" s="940"/>
      <c r="AW6" s="940"/>
      <c r="AX6" s="940"/>
      <c r="AY6" s="953"/>
      <c r="AZ6" s="195"/>
      <c r="BA6" s="195"/>
      <c r="BB6" s="195"/>
      <c r="BC6" s="195"/>
      <c r="BD6" s="195"/>
      <c r="BE6" s="196"/>
      <c r="BF6" s="196"/>
      <c r="BG6" s="196"/>
      <c r="BH6" s="196"/>
      <c r="BI6" s="196"/>
      <c r="BJ6" s="196"/>
      <c r="BK6" s="196"/>
      <c r="BL6" s="196"/>
      <c r="BM6" s="196"/>
      <c r="BN6" s="196"/>
      <c r="BO6" s="196"/>
      <c r="BP6" s="196"/>
      <c r="BQ6" s="933"/>
      <c r="BR6" s="934"/>
      <c r="BS6" s="934"/>
      <c r="BT6" s="934"/>
      <c r="BU6" s="934"/>
      <c r="BV6" s="934"/>
      <c r="BW6" s="934"/>
      <c r="BX6" s="934"/>
      <c r="BY6" s="934"/>
      <c r="BZ6" s="934"/>
      <c r="CA6" s="934"/>
      <c r="CB6" s="934"/>
      <c r="CC6" s="934"/>
      <c r="CD6" s="934"/>
      <c r="CE6" s="934"/>
      <c r="CF6" s="934"/>
      <c r="CG6" s="935"/>
      <c r="CH6" s="939"/>
      <c r="CI6" s="940"/>
      <c r="CJ6" s="940"/>
      <c r="CK6" s="940"/>
      <c r="CL6" s="941"/>
      <c r="CM6" s="939"/>
      <c r="CN6" s="940"/>
      <c r="CO6" s="940"/>
      <c r="CP6" s="940"/>
      <c r="CQ6" s="941"/>
      <c r="CR6" s="939"/>
      <c r="CS6" s="940"/>
      <c r="CT6" s="940"/>
      <c r="CU6" s="940"/>
      <c r="CV6" s="941"/>
      <c r="CW6" s="939"/>
      <c r="CX6" s="940"/>
      <c r="CY6" s="940"/>
      <c r="CZ6" s="940"/>
      <c r="DA6" s="941"/>
      <c r="DB6" s="939"/>
      <c r="DC6" s="940"/>
      <c r="DD6" s="940"/>
      <c r="DE6" s="940"/>
      <c r="DF6" s="941"/>
      <c r="DG6" s="1051"/>
      <c r="DH6" s="1052"/>
      <c r="DI6" s="1052"/>
      <c r="DJ6" s="1052"/>
      <c r="DK6" s="1053"/>
      <c r="DL6" s="1051"/>
      <c r="DM6" s="1052"/>
      <c r="DN6" s="1052"/>
      <c r="DO6" s="1052"/>
      <c r="DP6" s="1053"/>
      <c r="DQ6" s="939"/>
      <c r="DR6" s="940"/>
      <c r="DS6" s="940"/>
      <c r="DT6" s="940"/>
      <c r="DU6" s="941"/>
      <c r="DV6" s="939"/>
      <c r="DW6" s="940"/>
      <c r="DX6" s="940"/>
      <c r="DY6" s="940"/>
      <c r="DZ6" s="953"/>
      <c r="EA6" s="197"/>
    </row>
    <row r="7" spans="1:131" s="198" customFormat="1" ht="26.25" customHeight="1" thickTop="1" x14ac:dyDescent="0.15">
      <c r="A7" s="201">
        <v>1</v>
      </c>
      <c r="B7" s="991" t="s">
        <v>330</v>
      </c>
      <c r="C7" s="992"/>
      <c r="D7" s="992"/>
      <c r="E7" s="992"/>
      <c r="F7" s="992"/>
      <c r="G7" s="992"/>
      <c r="H7" s="992"/>
      <c r="I7" s="992"/>
      <c r="J7" s="992"/>
      <c r="K7" s="992"/>
      <c r="L7" s="992"/>
      <c r="M7" s="992"/>
      <c r="N7" s="992"/>
      <c r="O7" s="992"/>
      <c r="P7" s="993"/>
      <c r="Q7" s="1054">
        <v>737558</v>
      </c>
      <c r="R7" s="1055"/>
      <c r="S7" s="1055"/>
      <c r="T7" s="1055"/>
      <c r="U7" s="1055"/>
      <c r="V7" s="1055">
        <v>732121</v>
      </c>
      <c r="W7" s="1055"/>
      <c r="X7" s="1055"/>
      <c r="Y7" s="1055"/>
      <c r="Z7" s="1055"/>
      <c r="AA7" s="1055">
        <v>5437</v>
      </c>
      <c r="AB7" s="1055"/>
      <c r="AC7" s="1055"/>
      <c r="AD7" s="1055"/>
      <c r="AE7" s="1056"/>
      <c r="AF7" s="1057">
        <v>715</v>
      </c>
      <c r="AG7" s="1058"/>
      <c r="AH7" s="1058"/>
      <c r="AI7" s="1058"/>
      <c r="AJ7" s="1059"/>
      <c r="AK7" s="1041">
        <v>34994</v>
      </c>
      <c r="AL7" s="1042"/>
      <c r="AM7" s="1042"/>
      <c r="AN7" s="1042"/>
      <c r="AO7" s="1042"/>
      <c r="AP7" s="1042">
        <v>1418933</v>
      </c>
      <c r="AQ7" s="1042"/>
      <c r="AR7" s="1042"/>
      <c r="AS7" s="1042"/>
      <c r="AT7" s="1042"/>
      <c r="AU7" s="1043"/>
      <c r="AV7" s="1043"/>
      <c r="AW7" s="1043"/>
      <c r="AX7" s="1043"/>
      <c r="AY7" s="1044"/>
      <c r="AZ7" s="195"/>
      <c r="BA7" s="195"/>
      <c r="BB7" s="195"/>
      <c r="BC7" s="195"/>
      <c r="BD7" s="195"/>
      <c r="BE7" s="196"/>
      <c r="BF7" s="196"/>
      <c r="BG7" s="196"/>
      <c r="BH7" s="196"/>
      <c r="BI7" s="196"/>
      <c r="BJ7" s="196"/>
      <c r="BK7" s="196"/>
      <c r="BL7" s="196"/>
      <c r="BM7" s="196"/>
      <c r="BN7" s="196"/>
      <c r="BO7" s="196"/>
      <c r="BP7" s="196"/>
      <c r="BQ7" s="202">
        <v>1</v>
      </c>
      <c r="BR7" s="203"/>
      <c r="BS7" s="1045" t="s">
        <v>507</v>
      </c>
      <c r="BT7" s="1046"/>
      <c r="BU7" s="1046"/>
      <c r="BV7" s="1046"/>
      <c r="BW7" s="1046"/>
      <c r="BX7" s="1046"/>
      <c r="BY7" s="1046"/>
      <c r="BZ7" s="1046"/>
      <c r="CA7" s="1046"/>
      <c r="CB7" s="1046"/>
      <c r="CC7" s="1046"/>
      <c r="CD7" s="1046"/>
      <c r="CE7" s="1046"/>
      <c r="CF7" s="1046"/>
      <c r="CG7" s="1047"/>
      <c r="CH7" s="1038">
        <v>0</v>
      </c>
      <c r="CI7" s="1039"/>
      <c r="CJ7" s="1039"/>
      <c r="CK7" s="1039"/>
      <c r="CL7" s="1040"/>
      <c r="CM7" s="1038">
        <v>2516</v>
      </c>
      <c r="CN7" s="1039"/>
      <c r="CO7" s="1039"/>
      <c r="CP7" s="1039"/>
      <c r="CQ7" s="1040"/>
      <c r="CR7" s="1038">
        <v>528</v>
      </c>
      <c r="CS7" s="1039"/>
      <c r="CT7" s="1039"/>
      <c r="CU7" s="1039"/>
      <c r="CV7" s="1040"/>
      <c r="CW7" s="1038">
        <v>120</v>
      </c>
      <c r="CX7" s="1039"/>
      <c r="CY7" s="1039"/>
      <c r="CZ7" s="1039"/>
      <c r="DA7" s="1040"/>
      <c r="DB7" s="1038" t="s">
        <v>449</v>
      </c>
      <c r="DC7" s="1039"/>
      <c r="DD7" s="1039"/>
      <c r="DE7" s="1039"/>
      <c r="DF7" s="1040"/>
      <c r="DG7" s="1038" t="s">
        <v>449</v>
      </c>
      <c r="DH7" s="1039"/>
      <c r="DI7" s="1039"/>
      <c r="DJ7" s="1039"/>
      <c r="DK7" s="1040"/>
      <c r="DL7" s="1038" t="s">
        <v>449</v>
      </c>
      <c r="DM7" s="1039"/>
      <c r="DN7" s="1039"/>
      <c r="DO7" s="1039"/>
      <c r="DP7" s="1040"/>
      <c r="DQ7" s="1038" t="s">
        <v>449</v>
      </c>
      <c r="DR7" s="1039"/>
      <c r="DS7" s="1039"/>
      <c r="DT7" s="1039"/>
      <c r="DU7" s="1040"/>
      <c r="DV7" s="1065"/>
      <c r="DW7" s="1066"/>
      <c r="DX7" s="1066"/>
      <c r="DY7" s="1066"/>
      <c r="DZ7" s="1067"/>
      <c r="EA7" s="197"/>
    </row>
    <row r="8" spans="1:131" s="198" customFormat="1" ht="26.25" customHeight="1" x14ac:dyDescent="0.15">
      <c r="A8" s="204">
        <v>2</v>
      </c>
      <c r="B8" s="978" t="s">
        <v>331</v>
      </c>
      <c r="C8" s="979"/>
      <c r="D8" s="979"/>
      <c r="E8" s="979"/>
      <c r="F8" s="979"/>
      <c r="G8" s="979"/>
      <c r="H8" s="979"/>
      <c r="I8" s="979"/>
      <c r="J8" s="979"/>
      <c r="K8" s="979"/>
      <c r="L8" s="979"/>
      <c r="M8" s="979"/>
      <c r="N8" s="979"/>
      <c r="O8" s="979"/>
      <c r="P8" s="980"/>
      <c r="Q8" s="985">
        <v>161</v>
      </c>
      <c r="R8" s="982"/>
      <c r="S8" s="982"/>
      <c r="T8" s="982"/>
      <c r="U8" s="982"/>
      <c r="V8" s="982">
        <v>64</v>
      </c>
      <c r="W8" s="982"/>
      <c r="X8" s="982"/>
      <c r="Y8" s="982"/>
      <c r="Z8" s="982"/>
      <c r="AA8" s="982">
        <v>97</v>
      </c>
      <c r="AB8" s="982"/>
      <c r="AC8" s="982"/>
      <c r="AD8" s="982"/>
      <c r="AE8" s="986"/>
      <c r="AF8" s="1033" t="s">
        <v>99</v>
      </c>
      <c r="AG8" s="1034"/>
      <c r="AH8" s="1034"/>
      <c r="AI8" s="1034"/>
      <c r="AJ8" s="1035"/>
      <c r="AK8" s="1036">
        <v>4</v>
      </c>
      <c r="AL8" s="1037"/>
      <c r="AM8" s="1037"/>
      <c r="AN8" s="1037"/>
      <c r="AO8" s="1037"/>
      <c r="AP8" s="1037">
        <v>225</v>
      </c>
      <c r="AQ8" s="1037"/>
      <c r="AR8" s="1037"/>
      <c r="AS8" s="1037"/>
      <c r="AT8" s="1037"/>
      <c r="AU8" s="1031"/>
      <c r="AV8" s="1031"/>
      <c r="AW8" s="1031"/>
      <c r="AX8" s="1031"/>
      <c r="AY8" s="1032"/>
      <c r="AZ8" s="195"/>
      <c r="BA8" s="195"/>
      <c r="BB8" s="195"/>
      <c r="BC8" s="195"/>
      <c r="BD8" s="195"/>
      <c r="BE8" s="196"/>
      <c r="BF8" s="196"/>
      <c r="BG8" s="196"/>
      <c r="BH8" s="196"/>
      <c r="BI8" s="196"/>
      <c r="BJ8" s="196"/>
      <c r="BK8" s="196"/>
      <c r="BL8" s="196"/>
      <c r="BM8" s="196"/>
      <c r="BN8" s="196"/>
      <c r="BO8" s="196"/>
      <c r="BP8" s="196"/>
      <c r="BQ8" s="205">
        <v>2</v>
      </c>
      <c r="BR8" s="206"/>
      <c r="BS8" s="949" t="s">
        <v>508</v>
      </c>
      <c r="BT8" s="950"/>
      <c r="BU8" s="950"/>
      <c r="BV8" s="950"/>
      <c r="BW8" s="950"/>
      <c r="BX8" s="950"/>
      <c r="BY8" s="950"/>
      <c r="BZ8" s="950"/>
      <c r="CA8" s="950"/>
      <c r="CB8" s="950"/>
      <c r="CC8" s="950"/>
      <c r="CD8" s="950"/>
      <c r="CE8" s="950"/>
      <c r="CF8" s="950"/>
      <c r="CG8" s="951"/>
      <c r="CH8" s="924">
        <v>-149</v>
      </c>
      <c r="CI8" s="925"/>
      <c r="CJ8" s="925"/>
      <c r="CK8" s="925"/>
      <c r="CL8" s="926"/>
      <c r="CM8" s="924">
        <v>582</v>
      </c>
      <c r="CN8" s="925"/>
      <c r="CO8" s="925"/>
      <c r="CP8" s="925"/>
      <c r="CQ8" s="926"/>
      <c r="CR8" s="924">
        <v>203</v>
      </c>
      <c r="CS8" s="925"/>
      <c r="CT8" s="925"/>
      <c r="CU8" s="925"/>
      <c r="CV8" s="926"/>
      <c r="CW8" s="924">
        <v>82</v>
      </c>
      <c r="CX8" s="925"/>
      <c r="CY8" s="925"/>
      <c r="CZ8" s="925"/>
      <c r="DA8" s="926"/>
      <c r="DB8" s="924" t="s">
        <v>449</v>
      </c>
      <c r="DC8" s="925"/>
      <c r="DD8" s="925"/>
      <c r="DE8" s="925"/>
      <c r="DF8" s="926"/>
      <c r="DG8" s="924" t="s">
        <v>449</v>
      </c>
      <c r="DH8" s="925"/>
      <c r="DI8" s="925"/>
      <c r="DJ8" s="925"/>
      <c r="DK8" s="926"/>
      <c r="DL8" s="924" t="s">
        <v>449</v>
      </c>
      <c r="DM8" s="925"/>
      <c r="DN8" s="925"/>
      <c r="DO8" s="925"/>
      <c r="DP8" s="926"/>
      <c r="DQ8" s="924" t="s">
        <v>449</v>
      </c>
      <c r="DR8" s="925"/>
      <c r="DS8" s="925"/>
      <c r="DT8" s="925"/>
      <c r="DU8" s="926"/>
      <c r="DV8" s="927"/>
      <c r="DW8" s="928"/>
      <c r="DX8" s="928"/>
      <c r="DY8" s="928"/>
      <c r="DZ8" s="929"/>
      <c r="EA8" s="197"/>
    </row>
    <row r="9" spans="1:131" s="198" customFormat="1" ht="26.25" customHeight="1" x14ac:dyDescent="0.15">
      <c r="A9" s="204">
        <v>3</v>
      </c>
      <c r="B9" s="978" t="s">
        <v>332</v>
      </c>
      <c r="C9" s="979"/>
      <c r="D9" s="979"/>
      <c r="E9" s="979"/>
      <c r="F9" s="979"/>
      <c r="G9" s="979"/>
      <c r="H9" s="979"/>
      <c r="I9" s="979"/>
      <c r="J9" s="979"/>
      <c r="K9" s="979"/>
      <c r="L9" s="979"/>
      <c r="M9" s="979"/>
      <c r="N9" s="979"/>
      <c r="O9" s="979"/>
      <c r="P9" s="980"/>
      <c r="Q9" s="985">
        <v>74377</v>
      </c>
      <c r="R9" s="982"/>
      <c r="S9" s="982"/>
      <c r="T9" s="982"/>
      <c r="U9" s="982"/>
      <c r="V9" s="982">
        <v>74364</v>
      </c>
      <c r="W9" s="982"/>
      <c r="X9" s="982"/>
      <c r="Y9" s="982"/>
      <c r="Z9" s="982"/>
      <c r="AA9" s="982">
        <v>13</v>
      </c>
      <c r="AB9" s="982"/>
      <c r="AC9" s="982"/>
      <c r="AD9" s="982"/>
      <c r="AE9" s="986"/>
      <c r="AF9" s="1033">
        <v>13</v>
      </c>
      <c r="AG9" s="1034"/>
      <c r="AH9" s="1034"/>
      <c r="AI9" s="1034"/>
      <c r="AJ9" s="1035"/>
      <c r="AK9" s="1036">
        <v>16819</v>
      </c>
      <c r="AL9" s="1037"/>
      <c r="AM9" s="1037"/>
      <c r="AN9" s="1037"/>
      <c r="AO9" s="1037"/>
      <c r="AP9" s="1037">
        <v>1932</v>
      </c>
      <c r="AQ9" s="1037"/>
      <c r="AR9" s="1037"/>
      <c r="AS9" s="1037"/>
      <c r="AT9" s="1037"/>
      <c r="AU9" s="1031"/>
      <c r="AV9" s="1031"/>
      <c r="AW9" s="1031"/>
      <c r="AX9" s="1031"/>
      <c r="AY9" s="1032"/>
      <c r="AZ9" s="195"/>
      <c r="BA9" s="195"/>
      <c r="BB9" s="195"/>
      <c r="BC9" s="195"/>
      <c r="BD9" s="195"/>
      <c r="BE9" s="196"/>
      <c r="BF9" s="196"/>
      <c r="BG9" s="196"/>
      <c r="BH9" s="196"/>
      <c r="BI9" s="196"/>
      <c r="BJ9" s="196"/>
      <c r="BK9" s="196"/>
      <c r="BL9" s="196"/>
      <c r="BM9" s="196"/>
      <c r="BN9" s="196"/>
      <c r="BO9" s="196"/>
      <c r="BP9" s="196"/>
      <c r="BQ9" s="205">
        <v>3</v>
      </c>
      <c r="BR9" s="206"/>
      <c r="BS9" s="949" t="s">
        <v>509</v>
      </c>
      <c r="BT9" s="950"/>
      <c r="BU9" s="950"/>
      <c r="BV9" s="950"/>
      <c r="BW9" s="950"/>
      <c r="BX9" s="950"/>
      <c r="BY9" s="950"/>
      <c r="BZ9" s="950"/>
      <c r="CA9" s="950"/>
      <c r="CB9" s="950"/>
      <c r="CC9" s="950"/>
      <c r="CD9" s="950"/>
      <c r="CE9" s="950"/>
      <c r="CF9" s="950"/>
      <c r="CG9" s="951"/>
      <c r="CH9" s="924">
        <v>3</v>
      </c>
      <c r="CI9" s="925"/>
      <c r="CJ9" s="925"/>
      <c r="CK9" s="925"/>
      <c r="CL9" s="926"/>
      <c r="CM9" s="924">
        <v>166</v>
      </c>
      <c r="CN9" s="925"/>
      <c r="CO9" s="925"/>
      <c r="CP9" s="925"/>
      <c r="CQ9" s="926"/>
      <c r="CR9" s="924">
        <v>50</v>
      </c>
      <c r="CS9" s="925"/>
      <c r="CT9" s="925"/>
      <c r="CU9" s="925"/>
      <c r="CV9" s="926"/>
      <c r="CW9" s="924" t="s">
        <v>449</v>
      </c>
      <c r="CX9" s="925"/>
      <c r="CY9" s="925"/>
      <c r="CZ9" s="925"/>
      <c r="DA9" s="926"/>
      <c r="DB9" s="924" t="s">
        <v>449</v>
      </c>
      <c r="DC9" s="925"/>
      <c r="DD9" s="925"/>
      <c r="DE9" s="925"/>
      <c r="DF9" s="926"/>
      <c r="DG9" s="924" t="s">
        <v>449</v>
      </c>
      <c r="DH9" s="925"/>
      <c r="DI9" s="925"/>
      <c r="DJ9" s="925"/>
      <c r="DK9" s="926"/>
      <c r="DL9" s="924" t="s">
        <v>449</v>
      </c>
      <c r="DM9" s="925"/>
      <c r="DN9" s="925"/>
      <c r="DO9" s="925"/>
      <c r="DP9" s="926"/>
      <c r="DQ9" s="924" t="s">
        <v>449</v>
      </c>
      <c r="DR9" s="925"/>
      <c r="DS9" s="925"/>
      <c r="DT9" s="925"/>
      <c r="DU9" s="926"/>
      <c r="DV9" s="927"/>
      <c r="DW9" s="928"/>
      <c r="DX9" s="928"/>
      <c r="DY9" s="928"/>
      <c r="DZ9" s="929"/>
      <c r="EA9" s="197"/>
    </row>
    <row r="10" spans="1:131" s="198" customFormat="1" ht="26.25" customHeight="1" x14ac:dyDescent="0.15">
      <c r="A10" s="204">
        <v>4</v>
      </c>
      <c r="B10" s="978" t="s">
        <v>333</v>
      </c>
      <c r="C10" s="979"/>
      <c r="D10" s="979"/>
      <c r="E10" s="979"/>
      <c r="F10" s="979"/>
      <c r="G10" s="979"/>
      <c r="H10" s="979"/>
      <c r="I10" s="979"/>
      <c r="J10" s="979"/>
      <c r="K10" s="979"/>
      <c r="L10" s="979"/>
      <c r="M10" s="979"/>
      <c r="N10" s="979"/>
      <c r="O10" s="979"/>
      <c r="P10" s="980"/>
      <c r="Q10" s="985">
        <v>976</v>
      </c>
      <c r="R10" s="982"/>
      <c r="S10" s="982"/>
      <c r="T10" s="982"/>
      <c r="U10" s="982"/>
      <c r="V10" s="982">
        <v>741</v>
      </c>
      <c r="W10" s="982"/>
      <c r="X10" s="982"/>
      <c r="Y10" s="982"/>
      <c r="Z10" s="982"/>
      <c r="AA10" s="982">
        <v>235</v>
      </c>
      <c r="AB10" s="982"/>
      <c r="AC10" s="982"/>
      <c r="AD10" s="982"/>
      <c r="AE10" s="986"/>
      <c r="AF10" s="1033" t="s">
        <v>99</v>
      </c>
      <c r="AG10" s="1034"/>
      <c r="AH10" s="1034"/>
      <c r="AI10" s="1034"/>
      <c r="AJ10" s="1035"/>
      <c r="AK10" s="1036" t="s">
        <v>449</v>
      </c>
      <c r="AL10" s="1037"/>
      <c r="AM10" s="1037"/>
      <c r="AN10" s="1037"/>
      <c r="AO10" s="1037"/>
      <c r="AP10" s="1037">
        <v>244</v>
      </c>
      <c r="AQ10" s="1037"/>
      <c r="AR10" s="1037"/>
      <c r="AS10" s="1037"/>
      <c r="AT10" s="1037"/>
      <c r="AU10" s="1031"/>
      <c r="AV10" s="1031"/>
      <c r="AW10" s="1031"/>
      <c r="AX10" s="1031"/>
      <c r="AY10" s="1032"/>
      <c r="AZ10" s="195"/>
      <c r="BA10" s="195"/>
      <c r="BB10" s="195"/>
      <c r="BC10" s="195"/>
      <c r="BD10" s="195"/>
      <c r="BE10" s="196"/>
      <c r="BF10" s="196"/>
      <c r="BG10" s="196"/>
      <c r="BH10" s="196"/>
      <c r="BI10" s="196"/>
      <c r="BJ10" s="196"/>
      <c r="BK10" s="196"/>
      <c r="BL10" s="196"/>
      <c r="BM10" s="196"/>
      <c r="BN10" s="196"/>
      <c r="BO10" s="196"/>
      <c r="BP10" s="196"/>
      <c r="BQ10" s="205">
        <v>4</v>
      </c>
      <c r="BR10" s="206" t="s">
        <v>506</v>
      </c>
      <c r="BS10" s="949" t="s">
        <v>510</v>
      </c>
      <c r="BT10" s="950"/>
      <c r="BU10" s="950"/>
      <c r="BV10" s="950"/>
      <c r="BW10" s="950"/>
      <c r="BX10" s="950"/>
      <c r="BY10" s="950"/>
      <c r="BZ10" s="950"/>
      <c r="CA10" s="950"/>
      <c r="CB10" s="950"/>
      <c r="CC10" s="950"/>
      <c r="CD10" s="950"/>
      <c r="CE10" s="950"/>
      <c r="CF10" s="950"/>
      <c r="CG10" s="951"/>
      <c r="CH10" s="924">
        <v>114</v>
      </c>
      <c r="CI10" s="925"/>
      <c r="CJ10" s="925"/>
      <c r="CK10" s="925"/>
      <c r="CL10" s="926"/>
      <c r="CM10" s="924">
        <v>2096</v>
      </c>
      <c r="CN10" s="925"/>
      <c r="CO10" s="925"/>
      <c r="CP10" s="925"/>
      <c r="CQ10" s="926"/>
      <c r="CR10" s="924">
        <v>260</v>
      </c>
      <c r="CS10" s="925"/>
      <c r="CT10" s="925"/>
      <c r="CU10" s="925"/>
      <c r="CV10" s="926"/>
      <c r="CW10" s="924">
        <v>4</v>
      </c>
      <c r="CX10" s="925"/>
      <c r="CY10" s="925"/>
      <c r="CZ10" s="925"/>
      <c r="DA10" s="926"/>
      <c r="DB10" s="924">
        <v>7</v>
      </c>
      <c r="DC10" s="925"/>
      <c r="DD10" s="925"/>
      <c r="DE10" s="925"/>
      <c r="DF10" s="926"/>
      <c r="DG10" s="924" t="s">
        <v>449</v>
      </c>
      <c r="DH10" s="925"/>
      <c r="DI10" s="925"/>
      <c r="DJ10" s="925"/>
      <c r="DK10" s="926"/>
      <c r="DL10" s="924">
        <v>280</v>
      </c>
      <c r="DM10" s="925"/>
      <c r="DN10" s="925"/>
      <c r="DO10" s="925"/>
      <c r="DP10" s="926"/>
      <c r="DQ10" s="924">
        <v>28</v>
      </c>
      <c r="DR10" s="925"/>
      <c r="DS10" s="925"/>
      <c r="DT10" s="925"/>
      <c r="DU10" s="926"/>
      <c r="DV10" s="927"/>
      <c r="DW10" s="928"/>
      <c r="DX10" s="928"/>
      <c r="DY10" s="928"/>
      <c r="DZ10" s="929"/>
      <c r="EA10" s="197"/>
    </row>
    <row r="11" spans="1:131" s="198" customFormat="1" ht="26.25" customHeight="1" x14ac:dyDescent="0.15">
      <c r="A11" s="204">
        <v>5</v>
      </c>
      <c r="B11" s="978" t="s">
        <v>334</v>
      </c>
      <c r="C11" s="979"/>
      <c r="D11" s="979"/>
      <c r="E11" s="979"/>
      <c r="F11" s="979"/>
      <c r="G11" s="979"/>
      <c r="H11" s="979"/>
      <c r="I11" s="979"/>
      <c r="J11" s="979"/>
      <c r="K11" s="979"/>
      <c r="L11" s="979"/>
      <c r="M11" s="979"/>
      <c r="N11" s="979"/>
      <c r="O11" s="979"/>
      <c r="P11" s="980"/>
      <c r="Q11" s="985">
        <v>233</v>
      </c>
      <c r="R11" s="982"/>
      <c r="S11" s="982"/>
      <c r="T11" s="982"/>
      <c r="U11" s="982"/>
      <c r="V11" s="982">
        <v>36</v>
      </c>
      <c r="W11" s="982"/>
      <c r="X11" s="982"/>
      <c r="Y11" s="982"/>
      <c r="Z11" s="982"/>
      <c r="AA11" s="982">
        <v>197</v>
      </c>
      <c r="AB11" s="982"/>
      <c r="AC11" s="982"/>
      <c r="AD11" s="982"/>
      <c r="AE11" s="986"/>
      <c r="AF11" s="1033" t="s">
        <v>99</v>
      </c>
      <c r="AG11" s="1034"/>
      <c r="AH11" s="1034"/>
      <c r="AI11" s="1034"/>
      <c r="AJ11" s="1035"/>
      <c r="AK11" s="1036">
        <v>1</v>
      </c>
      <c r="AL11" s="1037"/>
      <c r="AM11" s="1037"/>
      <c r="AN11" s="1037"/>
      <c r="AO11" s="1037"/>
      <c r="AP11" s="1037" t="s">
        <v>449</v>
      </c>
      <c r="AQ11" s="1037"/>
      <c r="AR11" s="1037"/>
      <c r="AS11" s="1037"/>
      <c r="AT11" s="1037"/>
      <c r="AU11" s="1031"/>
      <c r="AV11" s="1031"/>
      <c r="AW11" s="1031"/>
      <c r="AX11" s="1031"/>
      <c r="AY11" s="1032"/>
      <c r="AZ11" s="195"/>
      <c r="BA11" s="195"/>
      <c r="BB11" s="195"/>
      <c r="BC11" s="195"/>
      <c r="BD11" s="195"/>
      <c r="BE11" s="196"/>
      <c r="BF11" s="196"/>
      <c r="BG11" s="196"/>
      <c r="BH11" s="196"/>
      <c r="BI11" s="196"/>
      <c r="BJ11" s="196"/>
      <c r="BK11" s="196"/>
      <c r="BL11" s="196"/>
      <c r="BM11" s="196"/>
      <c r="BN11" s="196"/>
      <c r="BO11" s="196"/>
      <c r="BP11" s="196"/>
      <c r="BQ11" s="205">
        <v>5</v>
      </c>
      <c r="BR11" s="206"/>
      <c r="BS11" s="949" t="s">
        <v>511</v>
      </c>
      <c r="BT11" s="950"/>
      <c r="BU11" s="950"/>
      <c r="BV11" s="950"/>
      <c r="BW11" s="950"/>
      <c r="BX11" s="950"/>
      <c r="BY11" s="950"/>
      <c r="BZ11" s="950"/>
      <c r="CA11" s="950"/>
      <c r="CB11" s="950"/>
      <c r="CC11" s="950"/>
      <c r="CD11" s="950"/>
      <c r="CE11" s="950"/>
      <c r="CF11" s="950"/>
      <c r="CG11" s="951"/>
      <c r="CH11" s="924">
        <v>10</v>
      </c>
      <c r="CI11" s="925"/>
      <c r="CJ11" s="925"/>
      <c r="CK11" s="925"/>
      <c r="CL11" s="926"/>
      <c r="CM11" s="924">
        <v>1206</v>
      </c>
      <c r="CN11" s="925"/>
      <c r="CO11" s="925"/>
      <c r="CP11" s="925"/>
      <c r="CQ11" s="926"/>
      <c r="CR11" s="924">
        <v>600</v>
      </c>
      <c r="CS11" s="925"/>
      <c r="CT11" s="925"/>
      <c r="CU11" s="925"/>
      <c r="CV11" s="926"/>
      <c r="CW11" s="924" t="s">
        <v>449</v>
      </c>
      <c r="CX11" s="925"/>
      <c r="CY11" s="925"/>
      <c r="CZ11" s="925"/>
      <c r="DA11" s="926"/>
      <c r="DB11" s="924" t="s">
        <v>449</v>
      </c>
      <c r="DC11" s="925"/>
      <c r="DD11" s="925"/>
      <c r="DE11" s="925"/>
      <c r="DF11" s="926"/>
      <c r="DG11" s="924" t="s">
        <v>449</v>
      </c>
      <c r="DH11" s="925"/>
      <c r="DI11" s="925"/>
      <c r="DJ11" s="925"/>
      <c r="DK11" s="926"/>
      <c r="DL11" s="924" t="s">
        <v>449</v>
      </c>
      <c r="DM11" s="925"/>
      <c r="DN11" s="925"/>
      <c r="DO11" s="925"/>
      <c r="DP11" s="926"/>
      <c r="DQ11" s="924" t="s">
        <v>449</v>
      </c>
      <c r="DR11" s="925"/>
      <c r="DS11" s="925"/>
      <c r="DT11" s="925"/>
      <c r="DU11" s="926"/>
      <c r="DV11" s="927"/>
      <c r="DW11" s="928"/>
      <c r="DX11" s="928"/>
      <c r="DY11" s="928"/>
      <c r="DZ11" s="929"/>
      <c r="EA11" s="197"/>
    </row>
    <row r="12" spans="1:131" s="198" customFormat="1" ht="26.25" customHeight="1" x14ac:dyDescent="0.15">
      <c r="A12" s="204">
        <v>6</v>
      </c>
      <c r="B12" s="978" t="s">
        <v>335</v>
      </c>
      <c r="C12" s="979"/>
      <c r="D12" s="979"/>
      <c r="E12" s="979"/>
      <c r="F12" s="979"/>
      <c r="G12" s="979"/>
      <c r="H12" s="979"/>
      <c r="I12" s="979"/>
      <c r="J12" s="979"/>
      <c r="K12" s="979"/>
      <c r="L12" s="979"/>
      <c r="M12" s="979"/>
      <c r="N12" s="979"/>
      <c r="O12" s="979"/>
      <c r="P12" s="980"/>
      <c r="Q12" s="985">
        <v>4549</v>
      </c>
      <c r="R12" s="982"/>
      <c r="S12" s="982"/>
      <c r="T12" s="982"/>
      <c r="U12" s="982"/>
      <c r="V12" s="982">
        <v>2257</v>
      </c>
      <c r="W12" s="982"/>
      <c r="X12" s="982"/>
      <c r="Y12" s="982"/>
      <c r="Z12" s="982"/>
      <c r="AA12" s="982">
        <v>2292</v>
      </c>
      <c r="AB12" s="982"/>
      <c r="AC12" s="982"/>
      <c r="AD12" s="982"/>
      <c r="AE12" s="986"/>
      <c r="AF12" s="1033" t="s">
        <v>99</v>
      </c>
      <c r="AG12" s="1034"/>
      <c r="AH12" s="1034"/>
      <c r="AI12" s="1034"/>
      <c r="AJ12" s="1035"/>
      <c r="AK12" s="1036" t="s">
        <v>449</v>
      </c>
      <c r="AL12" s="1037"/>
      <c r="AM12" s="1037"/>
      <c r="AN12" s="1037"/>
      <c r="AO12" s="1037"/>
      <c r="AP12" s="1037">
        <v>2996</v>
      </c>
      <c r="AQ12" s="1037"/>
      <c r="AR12" s="1037"/>
      <c r="AS12" s="1037"/>
      <c r="AT12" s="1037"/>
      <c r="AU12" s="1031"/>
      <c r="AV12" s="1031"/>
      <c r="AW12" s="1031"/>
      <c r="AX12" s="1031"/>
      <c r="AY12" s="1032"/>
      <c r="AZ12" s="195"/>
      <c r="BA12" s="195"/>
      <c r="BB12" s="195"/>
      <c r="BC12" s="195"/>
      <c r="BD12" s="195"/>
      <c r="BE12" s="196"/>
      <c r="BF12" s="196"/>
      <c r="BG12" s="196"/>
      <c r="BH12" s="196"/>
      <c r="BI12" s="196"/>
      <c r="BJ12" s="196"/>
      <c r="BK12" s="196"/>
      <c r="BL12" s="196"/>
      <c r="BM12" s="196"/>
      <c r="BN12" s="196"/>
      <c r="BO12" s="196"/>
      <c r="BP12" s="196"/>
      <c r="BQ12" s="205">
        <v>6</v>
      </c>
      <c r="BR12" s="206" t="s">
        <v>506</v>
      </c>
      <c r="BS12" s="949" t="s">
        <v>512</v>
      </c>
      <c r="BT12" s="950"/>
      <c r="BU12" s="950"/>
      <c r="BV12" s="950"/>
      <c r="BW12" s="950"/>
      <c r="BX12" s="950"/>
      <c r="BY12" s="950"/>
      <c r="BZ12" s="950"/>
      <c r="CA12" s="950"/>
      <c r="CB12" s="950"/>
      <c r="CC12" s="950"/>
      <c r="CD12" s="950"/>
      <c r="CE12" s="950"/>
      <c r="CF12" s="950"/>
      <c r="CG12" s="951"/>
      <c r="CH12" s="924">
        <v>268</v>
      </c>
      <c r="CI12" s="925"/>
      <c r="CJ12" s="925"/>
      <c r="CK12" s="925"/>
      <c r="CL12" s="926"/>
      <c r="CM12" s="924">
        <v>10980</v>
      </c>
      <c r="CN12" s="925"/>
      <c r="CO12" s="925"/>
      <c r="CP12" s="925"/>
      <c r="CQ12" s="926"/>
      <c r="CR12" s="924">
        <v>100</v>
      </c>
      <c r="CS12" s="925"/>
      <c r="CT12" s="925"/>
      <c r="CU12" s="925"/>
      <c r="CV12" s="926"/>
      <c r="CW12" s="924">
        <v>2</v>
      </c>
      <c r="CX12" s="925"/>
      <c r="CY12" s="925"/>
      <c r="CZ12" s="925"/>
      <c r="DA12" s="926"/>
      <c r="DB12" s="924" t="s">
        <v>449</v>
      </c>
      <c r="DC12" s="925"/>
      <c r="DD12" s="925"/>
      <c r="DE12" s="925"/>
      <c r="DF12" s="926"/>
      <c r="DG12" s="924" t="s">
        <v>449</v>
      </c>
      <c r="DH12" s="925"/>
      <c r="DI12" s="925"/>
      <c r="DJ12" s="925"/>
      <c r="DK12" s="926"/>
      <c r="DL12" s="924">
        <v>2915</v>
      </c>
      <c r="DM12" s="925"/>
      <c r="DN12" s="925"/>
      <c r="DO12" s="925"/>
      <c r="DP12" s="926"/>
      <c r="DQ12" s="924">
        <v>292</v>
      </c>
      <c r="DR12" s="925"/>
      <c r="DS12" s="925"/>
      <c r="DT12" s="925"/>
      <c r="DU12" s="926"/>
      <c r="DV12" s="927"/>
      <c r="DW12" s="928"/>
      <c r="DX12" s="928"/>
      <c r="DY12" s="928"/>
      <c r="DZ12" s="929"/>
      <c r="EA12" s="197"/>
    </row>
    <row r="13" spans="1:131" s="198" customFormat="1" ht="26.25" customHeight="1" x14ac:dyDescent="0.15">
      <c r="A13" s="204">
        <v>7</v>
      </c>
      <c r="B13" s="978" t="s">
        <v>336</v>
      </c>
      <c r="C13" s="979"/>
      <c r="D13" s="979"/>
      <c r="E13" s="979"/>
      <c r="F13" s="979"/>
      <c r="G13" s="979"/>
      <c r="H13" s="979"/>
      <c r="I13" s="979"/>
      <c r="J13" s="979"/>
      <c r="K13" s="979"/>
      <c r="L13" s="979"/>
      <c r="M13" s="979"/>
      <c r="N13" s="979"/>
      <c r="O13" s="979"/>
      <c r="P13" s="980"/>
      <c r="Q13" s="985">
        <v>1718</v>
      </c>
      <c r="R13" s="982"/>
      <c r="S13" s="982"/>
      <c r="T13" s="982"/>
      <c r="U13" s="982"/>
      <c r="V13" s="982">
        <v>1008</v>
      </c>
      <c r="W13" s="982"/>
      <c r="X13" s="982"/>
      <c r="Y13" s="982"/>
      <c r="Z13" s="982"/>
      <c r="AA13" s="982">
        <v>710</v>
      </c>
      <c r="AB13" s="982"/>
      <c r="AC13" s="982"/>
      <c r="AD13" s="982"/>
      <c r="AE13" s="986"/>
      <c r="AF13" s="1033">
        <v>678</v>
      </c>
      <c r="AG13" s="1034"/>
      <c r="AH13" s="1034"/>
      <c r="AI13" s="1034"/>
      <c r="AJ13" s="1035"/>
      <c r="AK13" s="1036">
        <v>929</v>
      </c>
      <c r="AL13" s="1037"/>
      <c r="AM13" s="1037"/>
      <c r="AN13" s="1037"/>
      <c r="AO13" s="1037"/>
      <c r="AP13" s="1037">
        <v>743</v>
      </c>
      <c r="AQ13" s="1037"/>
      <c r="AR13" s="1037"/>
      <c r="AS13" s="1037"/>
      <c r="AT13" s="1037"/>
      <c r="AU13" s="1031"/>
      <c r="AV13" s="1031"/>
      <c r="AW13" s="1031"/>
      <c r="AX13" s="1031"/>
      <c r="AY13" s="1032"/>
      <c r="AZ13" s="195"/>
      <c r="BA13" s="195"/>
      <c r="BB13" s="195"/>
      <c r="BC13" s="195"/>
      <c r="BD13" s="195"/>
      <c r="BE13" s="196"/>
      <c r="BF13" s="196"/>
      <c r="BG13" s="196"/>
      <c r="BH13" s="196"/>
      <c r="BI13" s="196"/>
      <c r="BJ13" s="196"/>
      <c r="BK13" s="196"/>
      <c r="BL13" s="196"/>
      <c r="BM13" s="196"/>
      <c r="BN13" s="196"/>
      <c r="BO13" s="196"/>
      <c r="BP13" s="196"/>
      <c r="BQ13" s="205">
        <v>7</v>
      </c>
      <c r="BR13" s="206"/>
      <c r="BS13" s="949" t="s">
        <v>513</v>
      </c>
      <c r="BT13" s="950"/>
      <c r="BU13" s="950"/>
      <c r="BV13" s="950"/>
      <c r="BW13" s="950"/>
      <c r="BX13" s="950"/>
      <c r="BY13" s="950"/>
      <c r="BZ13" s="950"/>
      <c r="CA13" s="950"/>
      <c r="CB13" s="950"/>
      <c r="CC13" s="950"/>
      <c r="CD13" s="950"/>
      <c r="CE13" s="950"/>
      <c r="CF13" s="950"/>
      <c r="CG13" s="951"/>
      <c r="CH13" s="924">
        <v>33</v>
      </c>
      <c r="CI13" s="925"/>
      <c r="CJ13" s="925"/>
      <c r="CK13" s="925"/>
      <c r="CL13" s="926"/>
      <c r="CM13" s="924">
        <v>1194</v>
      </c>
      <c r="CN13" s="925"/>
      <c r="CO13" s="925"/>
      <c r="CP13" s="925"/>
      <c r="CQ13" s="926"/>
      <c r="CR13" s="924">
        <v>490</v>
      </c>
      <c r="CS13" s="925"/>
      <c r="CT13" s="925"/>
      <c r="CU13" s="925"/>
      <c r="CV13" s="926"/>
      <c r="CW13" s="924">
        <v>5</v>
      </c>
      <c r="CX13" s="925"/>
      <c r="CY13" s="925"/>
      <c r="CZ13" s="925"/>
      <c r="DA13" s="926"/>
      <c r="DB13" s="924" t="s">
        <v>449</v>
      </c>
      <c r="DC13" s="925"/>
      <c r="DD13" s="925"/>
      <c r="DE13" s="925"/>
      <c r="DF13" s="926"/>
      <c r="DG13" s="924" t="s">
        <v>449</v>
      </c>
      <c r="DH13" s="925"/>
      <c r="DI13" s="925"/>
      <c r="DJ13" s="925"/>
      <c r="DK13" s="926"/>
      <c r="DL13" s="924" t="s">
        <v>449</v>
      </c>
      <c r="DM13" s="925"/>
      <c r="DN13" s="925"/>
      <c r="DO13" s="925"/>
      <c r="DP13" s="926"/>
      <c r="DQ13" s="924" t="s">
        <v>449</v>
      </c>
      <c r="DR13" s="925"/>
      <c r="DS13" s="925"/>
      <c r="DT13" s="925"/>
      <c r="DU13" s="926"/>
      <c r="DV13" s="927"/>
      <c r="DW13" s="928"/>
      <c r="DX13" s="928"/>
      <c r="DY13" s="928"/>
      <c r="DZ13" s="929"/>
      <c r="EA13" s="197"/>
    </row>
    <row r="14" spans="1:131" s="198" customFormat="1" ht="26.25" customHeight="1" x14ac:dyDescent="0.15">
      <c r="A14" s="204">
        <v>8</v>
      </c>
      <c r="B14" s="978" t="s">
        <v>337</v>
      </c>
      <c r="C14" s="979"/>
      <c r="D14" s="979"/>
      <c r="E14" s="979"/>
      <c r="F14" s="979"/>
      <c r="G14" s="979"/>
      <c r="H14" s="979"/>
      <c r="I14" s="979"/>
      <c r="J14" s="979"/>
      <c r="K14" s="979"/>
      <c r="L14" s="979"/>
      <c r="M14" s="979"/>
      <c r="N14" s="979"/>
      <c r="O14" s="979"/>
      <c r="P14" s="980"/>
      <c r="Q14" s="985">
        <v>282</v>
      </c>
      <c r="R14" s="982"/>
      <c r="S14" s="982"/>
      <c r="T14" s="982"/>
      <c r="U14" s="982"/>
      <c r="V14" s="982">
        <v>246</v>
      </c>
      <c r="W14" s="982"/>
      <c r="X14" s="982"/>
      <c r="Y14" s="982"/>
      <c r="Z14" s="982"/>
      <c r="AA14" s="982">
        <v>36</v>
      </c>
      <c r="AB14" s="982"/>
      <c r="AC14" s="982"/>
      <c r="AD14" s="982"/>
      <c r="AE14" s="986"/>
      <c r="AF14" s="1033">
        <v>36</v>
      </c>
      <c r="AG14" s="1034"/>
      <c r="AH14" s="1034"/>
      <c r="AI14" s="1034"/>
      <c r="AJ14" s="1035"/>
      <c r="AK14" s="1036" t="s">
        <v>449</v>
      </c>
      <c r="AL14" s="1037"/>
      <c r="AM14" s="1037"/>
      <c r="AN14" s="1037"/>
      <c r="AO14" s="1037"/>
      <c r="AP14" s="1037" t="s">
        <v>449</v>
      </c>
      <c r="AQ14" s="1037"/>
      <c r="AR14" s="1037"/>
      <c r="AS14" s="1037"/>
      <c r="AT14" s="1037"/>
      <c r="AU14" s="1031"/>
      <c r="AV14" s="1031"/>
      <c r="AW14" s="1031"/>
      <c r="AX14" s="1031"/>
      <c r="AY14" s="1032"/>
      <c r="AZ14" s="195"/>
      <c r="BA14" s="195"/>
      <c r="BB14" s="195"/>
      <c r="BC14" s="195"/>
      <c r="BD14" s="195"/>
      <c r="BE14" s="196"/>
      <c r="BF14" s="196"/>
      <c r="BG14" s="196"/>
      <c r="BH14" s="196"/>
      <c r="BI14" s="196"/>
      <c r="BJ14" s="196"/>
      <c r="BK14" s="196"/>
      <c r="BL14" s="196"/>
      <c r="BM14" s="196"/>
      <c r="BN14" s="196"/>
      <c r="BO14" s="196"/>
      <c r="BP14" s="196"/>
      <c r="BQ14" s="205">
        <v>8</v>
      </c>
      <c r="BR14" s="206"/>
      <c r="BS14" s="949" t="s">
        <v>514</v>
      </c>
      <c r="BT14" s="950"/>
      <c r="BU14" s="950"/>
      <c r="BV14" s="950"/>
      <c r="BW14" s="950"/>
      <c r="BX14" s="950"/>
      <c r="BY14" s="950"/>
      <c r="BZ14" s="950"/>
      <c r="CA14" s="950"/>
      <c r="CB14" s="950"/>
      <c r="CC14" s="950"/>
      <c r="CD14" s="950"/>
      <c r="CE14" s="950"/>
      <c r="CF14" s="950"/>
      <c r="CG14" s="951"/>
      <c r="CH14" s="924">
        <v>7</v>
      </c>
      <c r="CI14" s="925"/>
      <c r="CJ14" s="925"/>
      <c r="CK14" s="925"/>
      <c r="CL14" s="926"/>
      <c r="CM14" s="924">
        <v>181</v>
      </c>
      <c r="CN14" s="925"/>
      <c r="CO14" s="925"/>
      <c r="CP14" s="925"/>
      <c r="CQ14" s="926"/>
      <c r="CR14" s="924">
        <v>35</v>
      </c>
      <c r="CS14" s="925"/>
      <c r="CT14" s="925"/>
      <c r="CU14" s="925"/>
      <c r="CV14" s="926"/>
      <c r="CW14" s="924" t="s">
        <v>449</v>
      </c>
      <c r="CX14" s="925"/>
      <c r="CY14" s="925"/>
      <c r="CZ14" s="925"/>
      <c r="DA14" s="926"/>
      <c r="DB14" s="924" t="s">
        <v>449</v>
      </c>
      <c r="DC14" s="925"/>
      <c r="DD14" s="925"/>
      <c r="DE14" s="925"/>
      <c r="DF14" s="926"/>
      <c r="DG14" s="924" t="s">
        <v>449</v>
      </c>
      <c r="DH14" s="925"/>
      <c r="DI14" s="925"/>
      <c r="DJ14" s="925"/>
      <c r="DK14" s="926"/>
      <c r="DL14" s="924" t="s">
        <v>449</v>
      </c>
      <c r="DM14" s="925"/>
      <c r="DN14" s="925"/>
      <c r="DO14" s="925"/>
      <c r="DP14" s="926"/>
      <c r="DQ14" s="924" t="s">
        <v>449</v>
      </c>
      <c r="DR14" s="925"/>
      <c r="DS14" s="925"/>
      <c r="DT14" s="925"/>
      <c r="DU14" s="926"/>
      <c r="DV14" s="927"/>
      <c r="DW14" s="928"/>
      <c r="DX14" s="928"/>
      <c r="DY14" s="928"/>
      <c r="DZ14" s="929"/>
      <c r="EA14" s="197"/>
    </row>
    <row r="15" spans="1:131" s="198" customFormat="1" ht="26.25" customHeight="1" x14ac:dyDescent="0.15">
      <c r="A15" s="204">
        <v>9</v>
      </c>
      <c r="B15" s="978" t="s">
        <v>338</v>
      </c>
      <c r="C15" s="979"/>
      <c r="D15" s="979"/>
      <c r="E15" s="979"/>
      <c r="F15" s="979"/>
      <c r="G15" s="979"/>
      <c r="H15" s="979"/>
      <c r="I15" s="979"/>
      <c r="J15" s="979"/>
      <c r="K15" s="979"/>
      <c r="L15" s="979"/>
      <c r="M15" s="979"/>
      <c r="N15" s="979"/>
      <c r="O15" s="979"/>
      <c r="P15" s="980"/>
      <c r="Q15" s="985">
        <v>6234</v>
      </c>
      <c r="R15" s="982"/>
      <c r="S15" s="982"/>
      <c r="T15" s="982"/>
      <c r="U15" s="982"/>
      <c r="V15" s="982">
        <v>6056</v>
      </c>
      <c r="W15" s="982"/>
      <c r="X15" s="982"/>
      <c r="Y15" s="982"/>
      <c r="Z15" s="982"/>
      <c r="AA15" s="982">
        <v>178</v>
      </c>
      <c r="AB15" s="982"/>
      <c r="AC15" s="982"/>
      <c r="AD15" s="982"/>
      <c r="AE15" s="986"/>
      <c r="AF15" s="1033">
        <v>178</v>
      </c>
      <c r="AG15" s="1034"/>
      <c r="AH15" s="1034"/>
      <c r="AI15" s="1034"/>
      <c r="AJ15" s="1035"/>
      <c r="AK15" s="1036">
        <v>91</v>
      </c>
      <c r="AL15" s="1037"/>
      <c r="AM15" s="1037"/>
      <c r="AN15" s="1037"/>
      <c r="AO15" s="1037"/>
      <c r="AP15" s="1037" t="s">
        <v>449</v>
      </c>
      <c r="AQ15" s="1037"/>
      <c r="AR15" s="1037"/>
      <c r="AS15" s="1037"/>
      <c r="AT15" s="1037"/>
      <c r="AU15" s="1031"/>
      <c r="AV15" s="1031"/>
      <c r="AW15" s="1031"/>
      <c r="AX15" s="1031"/>
      <c r="AY15" s="1032"/>
      <c r="AZ15" s="195"/>
      <c r="BA15" s="195"/>
      <c r="BB15" s="195"/>
      <c r="BC15" s="195"/>
      <c r="BD15" s="195"/>
      <c r="BE15" s="196"/>
      <c r="BF15" s="196"/>
      <c r="BG15" s="196"/>
      <c r="BH15" s="196"/>
      <c r="BI15" s="196"/>
      <c r="BJ15" s="196"/>
      <c r="BK15" s="196"/>
      <c r="BL15" s="196"/>
      <c r="BM15" s="196"/>
      <c r="BN15" s="196"/>
      <c r="BO15" s="196"/>
      <c r="BP15" s="196"/>
      <c r="BQ15" s="205">
        <v>9</v>
      </c>
      <c r="BR15" s="206"/>
      <c r="BS15" s="949" t="s">
        <v>515</v>
      </c>
      <c r="BT15" s="950"/>
      <c r="BU15" s="950"/>
      <c r="BV15" s="950"/>
      <c r="BW15" s="950"/>
      <c r="BX15" s="950"/>
      <c r="BY15" s="950"/>
      <c r="BZ15" s="950"/>
      <c r="CA15" s="950"/>
      <c r="CB15" s="950"/>
      <c r="CC15" s="950"/>
      <c r="CD15" s="950"/>
      <c r="CE15" s="950"/>
      <c r="CF15" s="950"/>
      <c r="CG15" s="951"/>
      <c r="CH15" s="924">
        <v>-2</v>
      </c>
      <c r="CI15" s="925"/>
      <c r="CJ15" s="925"/>
      <c r="CK15" s="925"/>
      <c r="CL15" s="926"/>
      <c r="CM15" s="924">
        <v>1147</v>
      </c>
      <c r="CN15" s="925"/>
      <c r="CO15" s="925"/>
      <c r="CP15" s="925"/>
      <c r="CQ15" s="926"/>
      <c r="CR15" s="924">
        <v>886</v>
      </c>
      <c r="CS15" s="925"/>
      <c r="CT15" s="925"/>
      <c r="CU15" s="925"/>
      <c r="CV15" s="926"/>
      <c r="CW15" s="924">
        <v>139</v>
      </c>
      <c r="CX15" s="925"/>
      <c r="CY15" s="925"/>
      <c r="CZ15" s="925"/>
      <c r="DA15" s="926"/>
      <c r="DB15" s="924" t="s">
        <v>449</v>
      </c>
      <c r="DC15" s="925"/>
      <c r="DD15" s="925"/>
      <c r="DE15" s="925"/>
      <c r="DF15" s="926"/>
      <c r="DG15" s="924" t="s">
        <v>449</v>
      </c>
      <c r="DH15" s="925"/>
      <c r="DI15" s="925"/>
      <c r="DJ15" s="925"/>
      <c r="DK15" s="926"/>
      <c r="DL15" s="924" t="s">
        <v>449</v>
      </c>
      <c r="DM15" s="925"/>
      <c r="DN15" s="925"/>
      <c r="DO15" s="925"/>
      <c r="DP15" s="926"/>
      <c r="DQ15" s="924" t="s">
        <v>449</v>
      </c>
      <c r="DR15" s="925"/>
      <c r="DS15" s="925"/>
      <c r="DT15" s="925"/>
      <c r="DU15" s="926"/>
      <c r="DV15" s="927"/>
      <c r="DW15" s="928"/>
      <c r="DX15" s="928"/>
      <c r="DY15" s="928"/>
      <c r="DZ15" s="929"/>
      <c r="EA15" s="197"/>
    </row>
    <row r="16" spans="1:131" s="198" customFormat="1" ht="26.25" customHeight="1" x14ac:dyDescent="0.15">
      <c r="A16" s="204">
        <v>10</v>
      </c>
      <c r="B16" s="978" t="s">
        <v>339</v>
      </c>
      <c r="C16" s="979"/>
      <c r="D16" s="979"/>
      <c r="E16" s="979"/>
      <c r="F16" s="979"/>
      <c r="G16" s="979"/>
      <c r="H16" s="979"/>
      <c r="I16" s="979"/>
      <c r="J16" s="979"/>
      <c r="K16" s="979"/>
      <c r="L16" s="979"/>
      <c r="M16" s="979"/>
      <c r="N16" s="979"/>
      <c r="O16" s="979"/>
      <c r="P16" s="980"/>
      <c r="Q16" s="985">
        <v>195</v>
      </c>
      <c r="R16" s="982"/>
      <c r="S16" s="982"/>
      <c r="T16" s="982"/>
      <c r="U16" s="982"/>
      <c r="V16" s="982">
        <v>180</v>
      </c>
      <c r="W16" s="982"/>
      <c r="X16" s="982"/>
      <c r="Y16" s="982"/>
      <c r="Z16" s="982"/>
      <c r="AA16" s="982">
        <v>15</v>
      </c>
      <c r="AB16" s="982"/>
      <c r="AC16" s="982"/>
      <c r="AD16" s="982"/>
      <c r="AE16" s="986"/>
      <c r="AF16" s="1033">
        <v>15</v>
      </c>
      <c r="AG16" s="1034"/>
      <c r="AH16" s="1034"/>
      <c r="AI16" s="1034"/>
      <c r="AJ16" s="1035"/>
      <c r="AK16" s="1036" t="s">
        <v>449</v>
      </c>
      <c r="AL16" s="1037"/>
      <c r="AM16" s="1037"/>
      <c r="AN16" s="1037"/>
      <c r="AO16" s="1037"/>
      <c r="AP16" s="1037" t="s">
        <v>449</v>
      </c>
      <c r="AQ16" s="1037"/>
      <c r="AR16" s="1037"/>
      <c r="AS16" s="1037"/>
      <c r="AT16" s="1037"/>
      <c r="AU16" s="1031"/>
      <c r="AV16" s="1031"/>
      <c r="AW16" s="1031"/>
      <c r="AX16" s="1031"/>
      <c r="AY16" s="1032"/>
      <c r="AZ16" s="195"/>
      <c r="BA16" s="195"/>
      <c r="BB16" s="195"/>
      <c r="BC16" s="195"/>
      <c r="BD16" s="195"/>
      <c r="BE16" s="196"/>
      <c r="BF16" s="196"/>
      <c r="BG16" s="196"/>
      <c r="BH16" s="196"/>
      <c r="BI16" s="196"/>
      <c r="BJ16" s="196"/>
      <c r="BK16" s="196"/>
      <c r="BL16" s="196"/>
      <c r="BM16" s="196"/>
      <c r="BN16" s="196"/>
      <c r="BO16" s="196"/>
      <c r="BP16" s="196"/>
      <c r="BQ16" s="205">
        <v>10</v>
      </c>
      <c r="BR16" s="206"/>
      <c r="BS16" s="949" t="s">
        <v>516</v>
      </c>
      <c r="BT16" s="950"/>
      <c r="BU16" s="950"/>
      <c r="BV16" s="950"/>
      <c r="BW16" s="950"/>
      <c r="BX16" s="950"/>
      <c r="BY16" s="950"/>
      <c r="BZ16" s="950"/>
      <c r="CA16" s="950"/>
      <c r="CB16" s="950"/>
      <c r="CC16" s="950"/>
      <c r="CD16" s="950"/>
      <c r="CE16" s="950"/>
      <c r="CF16" s="950"/>
      <c r="CG16" s="951"/>
      <c r="CH16" s="924">
        <v>0</v>
      </c>
      <c r="CI16" s="925"/>
      <c r="CJ16" s="925"/>
      <c r="CK16" s="925"/>
      <c r="CL16" s="926"/>
      <c r="CM16" s="924">
        <v>243</v>
      </c>
      <c r="CN16" s="925"/>
      <c r="CO16" s="925"/>
      <c r="CP16" s="925"/>
      <c r="CQ16" s="926"/>
      <c r="CR16" s="924">
        <v>100</v>
      </c>
      <c r="CS16" s="925"/>
      <c r="CT16" s="925"/>
      <c r="CU16" s="925"/>
      <c r="CV16" s="926"/>
      <c r="CW16" s="924" t="s">
        <v>449</v>
      </c>
      <c r="CX16" s="925"/>
      <c r="CY16" s="925"/>
      <c r="CZ16" s="925"/>
      <c r="DA16" s="926"/>
      <c r="DB16" s="924" t="s">
        <v>449</v>
      </c>
      <c r="DC16" s="925"/>
      <c r="DD16" s="925"/>
      <c r="DE16" s="925"/>
      <c r="DF16" s="926"/>
      <c r="DG16" s="924" t="s">
        <v>449</v>
      </c>
      <c r="DH16" s="925"/>
      <c r="DI16" s="925"/>
      <c r="DJ16" s="925"/>
      <c r="DK16" s="926"/>
      <c r="DL16" s="924" t="s">
        <v>449</v>
      </c>
      <c r="DM16" s="925"/>
      <c r="DN16" s="925"/>
      <c r="DO16" s="925"/>
      <c r="DP16" s="926"/>
      <c r="DQ16" s="924" t="s">
        <v>449</v>
      </c>
      <c r="DR16" s="925"/>
      <c r="DS16" s="925"/>
      <c r="DT16" s="925"/>
      <c r="DU16" s="926"/>
      <c r="DV16" s="927"/>
      <c r="DW16" s="928"/>
      <c r="DX16" s="928"/>
      <c r="DY16" s="928"/>
      <c r="DZ16" s="929"/>
      <c r="EA16" s="197"/>
    </row>
    <row r="17" spans="1:131" s="198" customFormat="1" ht="26.25" customHeight="1" x14ac:dyDescent="0.15">
      <c r="A17" s="204">
        <v>11</v>
      </c>
      <c r="B17" s="978" t="s">
        <v>340</v>
      </c>
      <c r="C17" s="979"/>
      <c r="D17" s="979"/>
      <c r="E17" s="979"/>
      <c r="F17" s="979"/>
      <c r="G17" s="979"/>
      <c r="H17" s="979"/>
      <c r="I17" s="979"/>
      <c r="J17" s="979"/>
      <c r="K17" s="979"/>
      <c r="L17" s="979"/>
      <c r="M17" s="979"/>
      <c r="N17" s="979"/>
      <c r="O17" s="979"/>
      <c r="P17" s="980"/>
      <c r="Q17" s="985">
        <v>185564</v>
      </c>
      <c r="R17" s="982"/>
      <c r="S17" s="982"/>
      <c r="T17" s="982"/>
      <c r="U17" s="982"/>
      <c r="V17" s="982">
        <v>185564</v>
      </c>
      <c r="W17" s="982"/>
      <c r="X17" s="982"/>
      <c r="Y17" s="982"/>
      <c r="Z17" s="982"/>
      <c r="AA17" s="982" t="s">
        <v>449</v>
      </c>
      <c r="AB17" s="982"/>
      <c r="AC17" s="982"/>
      <c r="AD17" s="982"/>
      <c r="AE17" s="986"/>
      <c r="AF17" s="1033" t="s">
        <v>99</v>
      </c>
      <c r="AG17" s="1034"/>
      <c r="AH17" s="1034"/>
      <c r="AI17" s="1034"/>
      <c r="AJ17" s="1035"/>
      <c r="AK17" s="1036">
        <v>108678</v>
      </c>
      <c r="AL17" s="1037"/>
      <c r="AM17" s="1037"/>
      <c r="AN17" s="1037"/>
      <c r="AO17" s="1037"/>
      <c r="AP17" s="1037" t="s">
        <v>449</v>
      </c>
      <c r="AQ17" s="1037"/>
      <c r="AR17" s="1037"/>
      <c r="AS17" s="1037"/>
      <c r="AT17" s="1037"/>
      <c r="AU17" s="1031"/>
      <c r="AV17" s="1031"/>
      <c r="AW17" s="1031"/>
      <c r="AX17" s="1031"/>
      <c r="AY17" s="1032"/>
      <c r="AZ17" s="195"/>
      <c r="BA17" s="195"/>
      <c r="BB17" s="195"/>
      <c r="BC17" s="195"/>
      <c r="BD17" s="195"/>
      <c r="BE17" s="196"/>
      <c r="BF17" s="196"/>
      <c r="BG17" s="196"/>
      <c r="BH17" s="196"/>
      <c r="BI17" s="196"/>
      <c r="BJ17" s="196"/>
      <c r="BK17" s="196"/>
      <c r="BL17" s="196"/>
      <c r="BM17" s="196"/>
      <c r="BN17" s="196"/>
      <c r="BO17" s="196"/>
      <c r="BP17" s="196"/>
      <c r="BQ17" s="205">
        <v>11</v>
      </c>
      <c r="BR17" s="206" t="s">
        <v>506</v>
      </c>
      <c r="BS17" s="949" t="s">
        <v>517</v>
      </c>
      <c r="BT17" s="950"/>
      <c r="BU17" s="950"/>
      <c r="BV17" s="950"/>
      <c r="BW17" s="950"/>
      <c r="BX17" s="950"/>
      <c r="BY17" s="950"/>
      <c r="BZ17" s="950"/>
      <c r="CA17" s="950"/>
      <c r="CB17" s="950"/>
      <c r="CC17" s="950"/>
      <c r="CD17" s="950"/>
      <c r="CE17" s="950"/>
      <c r="CF17" s="950"/>
      <c r="CG17" s="951"/>
      <c r="CH17" s="924">
        <v>-6</v>
      </c>
      <c r="CI17" s="925"/>
      <c r="CJ17" s="925"/>
      <c r="CK17" s="925"/>
      <c r="CL17" s="926"/>
      <c r="CM17" s="924">
        <v>453</v>
      </c>
      <c r="CN17" s="925"/>
      <c r="CO17" s="925"/>
      <c r="CP17" s="925"/>
      <c r="CQ17" s="926"/>
      <c r="CR17" s="924">
        <v>3</v>
      </c>
      <c r="CS17" s="925"/>
      <c r="CT17" s="925"/>
      <c r="CU17" s="925"/>
      <c r="CV17" s="926"/>
      <c r="CW17" s="924">
        <v>9</v>
      </c>
      <c r="CX17" s="925"/>
      <c r="CY17" s="925"/>
      <c r="CZ17" s="925"/>
      <c r="DA17" s="926"/>
      <c r="DB17" s="924">
        <v>327</v>
      </c>
      <c r="DC17" s="925"/>
      <c r="DD17" s="925"/>
      <c r="DE17" s="925"/>
      <c r="DF17" s="926"/>
      <c r="DG17" s="924" t="s">
        <v>449</v>
      </c>
      <c r="DH17" s="925"/>
      <c r="DI17" s="925"/>
      <c r="DJ17" s="925"/>
      <c r="DK17" s="926"/>
      <c r="DL17" s="924">
        <v>104</v>
      </c>
      <c r="DM17" s="925"/>
      <c r="DN17" s="925"/>
      <c r="DO17" s="925"/>
      <c r="DP17" s="926"/>
      <c r="DQ17" s="924">
        <v>10</v>
      </c>
      <c r="DR17" s="925"/>
      <c r="DS17" s="925"/>
      <c r="DT17" s="925"/>
      <c r="DU17" s="926"/>
      <c r="DV17" s="927"/>
      <c r="DW17" s="928"/>
      <c r="DX17" s="928"/>
      <c r="DY17" s="928"/>
      <c r="DZ17" s="929"/>
      <c r="EA17" s="197"/>
    </row>
    <row r="18" spans="1:131" s="198" customFormat="1" ht="26.25" customHeight="1" x14ac:dyDescent="0.15">
      <c r="A18" s="204">
        <v>12</v>
      </c>
      <c r="B18" s="978"/>
      <c r="C18" s="979"/>
      <c r="D18" s="979"/>
      <c r="E18" s="979"/>
      <c r="F18" s="979"/>
      <c r="G18" s="979"/>
      <c r="H18" s="979"/>
      <c r="I18" s="979"/>
      <c r="J18" s="979"/>
      <c r="K18" s="979"/>
      <c r="L18" s="979"/>
      <c r="M18" s="979"/>
      <c r="N18" s="979"/>
      <c r="O18" s="979"/>
      <c r="P18" s="980"/>
      <c r="Q18" s="985"/>
      <c r="R18" s="982"/>
      <c r="S18" s="982"/>
      <c r="T18" s="982"/>
      <c r="U18" s="982"/>
      <c r="V18" s="982"/>
      <c r="W18" s="982"/>
      <c r="X18" s="982"/>
      <c r="Y18" s="982"/>
      <c r="Z18" s="982"/>
      <c r="AA18" s="982"/>
      <c r="AB18" s="982"/>
      <c r="AC18" s="982"/>
      <c r="AD18" s="982"/>
      <c r="AE18" s="986"/>
      <c r="AF18" s="1033"/>
      <c r="AG18" s="1034"/>
      <c r="AH18" s="1034"/>
      <c r="AI18" s="1034"/>
      <c r="AJ18" s="1035"/>
      <c r="AK18" s="1036"/>
      <c r="AL18" s="1037"/>
      <c r="AM18" s="1037"/>
      <c r="AN18" s="1037"/>
      <c r="AO18" s="1037"/>
      <c r="AP18" s="1037"/>
      <c r="AQ18" s="1037"/>
      <c r="AR18" s="1037"/>
      <c r="AS18" s="1037"/>
      <c r="AT18" s="1037"/>
      <c r="AU18" s="1031"/>
      <c r="AV18" s="1031"/>
      <c r="AW18" s="1031"/>
      <c r="AX18" s="1031"/>
      <c r="AY18" s="1032"/>
      <c r="AZ18" s="195"/>
      <c r="BA18" s="195"/>
      <c r="BB18" s="195"/>
      <c r="BC18" s="195"/>
      <c r="BD18" s="195"/>
      <c r="BE18" s="196"/>
      <c r="BF18" s="196"/>
      <c r="BG18" s="196"/>
      <c r="BH18" s="196"/>
      <c r="BI18" s="196"/>
      <c r="BJ18" s="196"/>
      <c r="BK18" s="196"/>
      <c r="BL18" s="196"/>
      <c r="BM18" s="196"/>
      <c r="BN18" s="196"/>
      <c r="BO18" s="196"/>
      <c r="BP18" s="196"/>
      <c r="BQ18" s="205">
        <v>12</v>
      </c>
      <c r="BR18" s="206"/>
      <c r="BS18" s="949" t="s">
        <v>518</v>
      </c>
      <c r="BT18" s="950"/>
      <c r="BU18" s="950"/>
      <c r="BV18" s="950"/>
      <c r="BW18" s="950"/>
      <c r="BX18" s="950"/>
      <c r="BY18" s="950"/>
      <c r="BZ18" s="950"/>
      <c r="CA18" s="950"/>
      <c r="CB18" s="950"/>
      <c r="CC18" s="950"/>
      <c r="CD18" s="950"/>
      <c r="CE18" s="950"/>
      <c r="CF18" s="950"/>
      <c r="CG18" s="951"/>
      <c r="CH18" s="924">
        <v>102</v>
      </c>
      <c r="CI18" s="925"/>
      <c r="CJ18" s="925"/>
      <c r="CK18" s="925"/>
      <c r="CL18" s="926"/>
      <c r="CM18" s="924">
        <v>2261</v>
      </c>
      <c r="CN18" s="925"/>
      <c r="CO18" s="925"/>
      <c r="CP18" s="925"/>
      <c r="CQ18" s="926"/>
      <c r="CR18" s="924">
        <v>30</v>
      </c>
      <c r="CS18" s="925"/>
      <c r="CT18" s="925"/>
      <c r="CU18" s="925"/>
      <c r="CV18" s="926"/>
      <c r="CW18" s="924">
        <v>15</v>
      </c>
      <c r="CX18" s="925"/>
      <c r="CY18" s="925"/>
      <c r="CZ18" s="925"/>
      <c r="DA18" s="926"/>
      <c r="DB18" s="924" t="s">
        <v>449</v>
      </c>
      <c r="DC18" s="925"/>
      <c r="DD18" s="925"/>
      <c r="DE18" s="925"/>
      <c r="DF18" s="926"/>
      <c r="DG18" s="924" t="s">
        <v>449</v>
      </c>
      <c r="DH18" s="925"/>
      <c r="DI18" s="925"/>
      <c r="DJ18" s="925"/>
      <c r="DK18" s="926"/>
      <c r="DL18" s="924" t="s">
        <v>449</v>
      </c>
      <c r="DM18" s="925"/>
      <c r="DN18" s="925"/>
      <c r="DO18" s="925"/>
      <c r="DP18" s="926"/>
      <c r="DQ18" s="924" t="s">
        <v>449</v>
      </c>
      <c r="DR18" s="925"/>
      <c r="DS18" s="925"/>
      <c r="DT18" s="925"/>
      <c r="DU18" s="926"/>
      <c r="DV18" s="927"/>
      <c r="DW18" s="928"/>
      <c r="DX18" s="928"/>
      <c r="DY18" s="928"/>
      <c r="DZ18" s="929"/>
      <c r="EA18" s="197"/>
    </row>
    <row r="19" spans="1:131" s="198" customFormat="1" ht="26.25" customHeight="1" x14ac:dyDescent="0.15">
      <c r="A19" s="204">
        <v>13</v>
      </c>
      <c r="B19" s="978"/>
      <c r="C19" s="979"/>
      <c r="D19" s="979"/>
      <c r="E19" s="979"/>
      <c r="F19" s="979"/>
      <c r="G19" s="979"/>
      <c r="H19" s="979"/>
      <c r="I19" s="979"/>
      <c r="J19" s="979"/>
      <c r="K19" s="979"/>
      <c r="L19" s="979"/>
      <c r="M19" s="979"/>
      <c r="N19" s="979"/>
      <c r="O19" s="979"/>
      <c r="P19" s="980"/>
      <c r="Q19" s="985"/>
      <c r="R19" s="982"/>
      <c r="S19" s="982"/>
      <c r="T19" s="982"/>
      <c r="U19" s="982"/>
      <c r="V19" s="982"/>
      <c r="W19" s="982"/>
      <c r="X19" s="982"/>
      <c r="Y19" s="982"/>
      <c r="Z19" s="982"/>
      <c r="AA19" s="982"/>
      <c r="AB19" s="982"/>
      <c r="AC19" s="982"/>
      <c r="AD19" s="982"/>
      <c r="AE19" s="986"/>
      <c r="AF19" s="1033"/>
      <c r="AG19" s="1034"/>
      <c r="AH19" s="1034"/>
      <c r="AI19" s="1034"/>
      <c r="AJ19" s="1035"/>
      <c r="AK19" s="1036"/>
      <c r="AL19" s="1037"/>
      <c r="AM19" s="1037"/>
      <c r="AN19" s="1037"/>
      <c r="AO19" s="1037"/>
      <c r="AP19" s="1037"/>
      <c r="AQ19" s="1037"/>
      <c r="AR19" s="1037"/>
      <c r="AS19" s="1037"/>
      <c r="AT19" s="1037"/>
      <c r="AU19" s="1031"/>
      <c r="AV19" s="1031"/>
      <c r="AW19" s="1031"/>
      <c r="AX19" s="1031"/>
      <c r="AY19" s="1032"/>
      <c r="AZ19" s="195"/>
      <c r="BA19" s="195"/>
      <c r="BB19" s="195"/>
      <c r="BC19" s="195"/>
      <c r="BD19" s="195"/>
      <c r="BE19" s="196"/>
      <c r="BF19" s="196"/>
      <c r="BG19" s="196"/>
      <c r="BH19" s="196"/>
      <c r="BI19" s="196"/>
      <c r="BJ19" s="196"/>
      <c r="BK19" s="196"/>
      <c r="BL19" s="196"/>
      <c r="BM19" s="196"/>
      <c r="BN19" s="196"/>
      <c r="BO19" s="196"/>
      <c r="BP19" s="196"/>
      <c r="BQ19" s="205">
        <v>13</v>
      </c>
      <c r="BR19" s="206"/>
      <c r="BS19" s="949" t="s">
        <v>519</v>
      </c>
      <c r="BT19" s="950"/>
      <c r="BU19" s="950"/>
      <c r="BV19" s="950"/>
      <c r="BW19" s="950"/>
      <c r="BX19" s="950"/>
      <c r="BY19" s="950"/>
      <c r="BZ19" s="950"/>
      <c r="CA19" s="950"/>
      <c r="CB19" s="950"/>
      <c r="CC19" s="950"/>
      <c r="CD19" s="950"/>
      <c r="CE19" s="950"/>
      <c r="CF19" s="950"/>
      <c r="CG19" s="951"/>
      <c r="CH19" s="924">
        <v>0</v>
      </c>
      <c r="CI19" s="925"/>
      <c r="CJ19" s="925"/>
      <c r="CK19" s="925"/>
      <c r="CL19" s="926"/>
      <c r="CM19" s="924">
        <v>10</v>
      </c>
      <c r="CN19" s="925"/>
      <c r="CO19" s="925"/>
      <c r="CP19" s="925"/>
      <c r="CQ19" s="926"/>
      <c r="CR19" s="924">
        <v>2</v>
      </c>
      <c r="CS19" s="925"/>
      <c r="CT19" s="925"/>
      <c r="CU19" s="925"/>
      <c r="CV19" s="926"/>
      <c r="CW19" s="924">
        <v>22</v>
      </c>
      <c r="CX19" s="925"/>
      <c r="CY19" s="925"/>
      <c r="CZ19" s="925"/>
      <c r="DA19" s="926"/>
      <c r="DB19" s="924" t="s">
        <v>449</v>
      </c>
      <c r="DC19" s="925"/>
      <c r="DD19" s="925"/>
      <c r="DE19" s="925"/>
      <c r="DF19" s="926"/>
      <c r="DG19" s="924" t="s">
        <v>449</v>
      </c>
      <c r="DH19" s="925"/>
      <c r="DI19" s="925"/>
      <c r="DJ19" s="925"/>
      <c r="DK19" s="926"/>
      <c r="DL19" s="924" t="s">
        <v>449</v>
      </c>
      <c r="DM19" s="925"/>
      <c r="DN19" s="925"/>
      <c r="DO19" s="925"/>
      <c r="DP19" s="926"/>
      <c r="DQ19" s="924" t="s">
        <v>449</v>
      </c>
      <c r="DR19" s="925"/>
      <c r="DS19" s="925"/>
      <c r="DT19" s="925"/>
      <c r="DU19" s="926"/>
      <c r="DV19" s="927"/>
      <c r="DW19" s="928"/>
      <c r="DX19" s="928"/>
      <c r="DY19" s="928"/>
      <c r="DZ19" s="929"/>
      <c r="EA19" s="197"/>
    </row>
    <row r="20" spans="1:131" s="198" customFormat="1" ht="26.25" customHeight="1" x14ac:dyDescent="0.15">
      <c r="A20" s="204">
        <v>14</v>
      </c>
      <c r="B20" s="978"/>
      <c r="C20" s="979"/>
      <c r="D20" s="979"/>
      <c r="E20" s="979"/>
      <c r="F20" s="979"/>
      <c r="G20" s="979"/>
      <c r="H20" s="979"/>
      <c r="I20" s="979"/>
      <c r="J20" s="979"/>
      <c r="K20" s="979"/>
      <c r="L20" s="979"/>
      <c r="M20" s="979"/>
      <c r="N20" s="979"/>
      <c r="O20" s="979"/>
      <c r="P20" s="980"/>
      <c r="Q20" s="985"/>
      <c r="R20" s="982"/>
      <c r="S20" s="982"/>
      <c r="T20" s="982"/>
      <c r="U20" s="982"/>
      <c r="V20" s="982"/>
      <c r="W20" s="982"/>
      <c r="X20" s="982"/>
      <c r="Y20" s="982"/>
      <c r="Z20" s="982"/>
      <c r="AA20" s="982"/>
      <c r="AB20" s="982"/>
      <c r="AC20" s="982"/>
      <c r="AD20" s="982"/>
      <c r="AE20" s="986"/>
      <c r="AF20" s="1033"/>
      <c r="AG20" s="1034"/>
      <c r="AH20" s="1034"/>
      <c r="AI20" s="1034"/>
      <c r="AJ20" s="1035"/>
      <c r="AK20" s="1036"/>
      <c r="AL20" s="1037"/>
      <c r="AM20" s="1037"/>
      <c r="AN20" s="1037"/>
      <c r="AO20" s="1037"/>
      <c r="AP20" s="1037"/>
      <c r="AQ20" s="1037"/>
      <c r="AR20" s="1037"/>
      <c r="AS20" s="1037"/>
      <c r="AT20" s="1037"/>
      <c r="AU20" s="1031"/>
      <c r="AV20" s="1031"/>
      <c r="AW20" s="1031"/>
      <c r="AX20" s="1031"/>
      <c r="AY20" s="1032"/>
      <c r="AZ20" s="195"/>
      <c r="BA20" s="195"/>
      <c r="BB20" s="195"/>
      <c r="BC20" s="195"/>
      <c r="BD20" s="195"/>
      <c r="BE20" s="196"/>
      <c r="BF20" s="196"/>
      <c r="BG20" s="196"/>
      <c r="BH20" s="196"/>
      <c r="BI20" s="196"/>
      <c r="BJ20" s="196"/>
      <c r="BK20" s="196"/>
      <c r="BL20" s="196"/>
      <c r="BM20" s="196"/>
      <c r="BN20" s="196"/>
      <c r="BO20" s="196"/>
      <c r="BP20" s="196"/>
      <c r="BQ20" s="205">
        <v>14</v>
      </c>
      <c r="BR20" s="206"/>
      <c r="BS20" s="949" t="s">
        <v>520</v>
      </c>
      <c r="BT20" s="950"/>
      <c r="BU20" s="950"/>
      <c r="BV20" s="950"/>
      <c r="BW20" s="950"/>
      <c r="BX20" s="950"/>
      <c r="BY20" s="950"/>
      <c r="BZ20" s="950"/>
      <c r="CA20" s="950"/>
      <c r="CB20" s="950"/>
      <c r="CC20" s="950"/>
      <c r="CD20" s="950"/>
      <c r="CE20" s="950"/>
      <c r="CF20" s="950"/>
      <c r="CG20" s="951"/>
      <c r="CH20" s="924">
        <v>-1</v>
      </c>
      <c r="CI20" s="925"/>
      <c r="CJ20" s="925"/>
      <c r="CK20" s="925"/>
      <c r="CL20" s="926"/>
      <c r="CM20" s="924">
        <v>111</v>
      </c>
      <c r="CN20" s="925"/>
      <c r="CO20" s="925"/>
      <c r="CP20" s="925"/>
      <c r="CQ20" s="926"/>
      <c r="CR20" s="924">
        <v>55</v>
      </c>
      <c r="CS20" s="925"/>
      <c r="CT20" s="925"/>
      <c r="CU20" s="925"/>
      <c r="CV20" s="926"/>
      <c r="CW20" s="924" t="s">
        <v>449</v>
      </c>
      <c r="CX20" s="925"/>
      <c r="CY20" s="925"/>
      <c r="CZ20" s="925"/>
      <c r="DA20" s="926"/>
      <c r="DB20" s="924" t="s">
        <v>449</v>
      </c>
      <c r="DC20" s="925"/>
      <c r="DD20" s="925"/>
      <c r="DE20" s="925"/>
      <c r="DF20" s="926"/>
      <c r="DG20" s="924" t="s">
        <v>449</v>
      </c>
      <c r="DH20" s="925"/>
      <c r="DI20" s="925"/>
      <c r="DJ20" s="925"/>
      <c r="DK20" s="926"/>
      <c r="DL20" s="924" t="s">
        <v>449</v>
      </c>
      <c r="DM20" s="925"/>
      <c r="DN20" s="925"/>
      <c r="DO20" s="925"/>
      <c r="DP20" s="926"/>
      <c r="DQ20" s="924" t="s">
        <v>449</v>
      </c>
      <c r="DR20" s="925"/>
      <c r="DS20" s="925"/>
      <c r="DT20" s="925"/>
      <c r="DU20" s="926"/>
      <c r="DV20" s="927"/>
      <c r="DW20" s="928"/>
      <c r="DX20" s="928"/>
      <c r="DY20" s="928"/>
      <c r="DZ20" s="929"/>
      <c r="EA20" s="197"/>
    </row>
    <row r="21" spans="1:131" s="198" customFormat="1" ht="26.25" customHeight="1" thickBot="1" x14ac:dyDescent="0.2">
      <c r="A21" s="204">
        <v>15</v>
      </c>
      <c r="B21" s="978"/>
      <c r="C21" s="979"/>
      <c r="D21" s="979"/>
      <c r="E21" s="979"/>
      <c r="F21" s="979"/>
      <c r="G21" s="979"/>
      <c r="H21" s="979"/>
      <c r="I21" s="979"/>
      <c r="J21" s="979"/>
      <c r="K21" s="979"/>
      <c r="L21" s="979"/>
      <c r="M21" s="979"/>
      <c r="N21" s="979"/>
      <c r="O21" s="979"/>
      <c r="P21" s="980"/>
      <c r="Q21" s="985"/>
      <c r="R21" s="982"/>
      <c r="S21" s="982"/>
      <c r="T21" s="982"/>
      <c r="U21" s="982"/>
      <c r="V21" s="982"/>
      <c r="W21" s="982"/>
      <c r="X21" s="982"/>
      <c r="Y21" s="982"/>
      <c r="Z21" s="982"/>
      <c r="AA21" s="982"/>
      <c r="AB21" s="982"/>
      <c r="AC21" s="982"/>
      <c r="AD21" s="982"/>
      <c r="AE21" s="986"/>
      <c r="AF21" s="1033"/>
      <c r="AG21" s="1034"/>
      <c r="AH21" s="1034"/>
      <c r="AI21" s="1034"/>
      <c r="AJ21" s="1035"/>
      <c r="AK21" s="1036"/>
      <c r="AL21" s="1037"/>
      <c r="AM21" s="1037"/>
      <c r="AN21" s="1037"/>
      <c r="AO21" s="1037"/>
      <c r="AP21" s="1037"/>
      <c r="AQ21" s="1037"/>
      <c r="AR21" s="1037"/>
      <c r="AS21" s="1037"/>
      <c r="AT21" s="1037"/>
      <c r="AU21" s="1031"/>
      <c r="AV21" s="1031"/>
      <c r="AW21" s="1031"/>
      <c r="AX21" s="1031"/>
      <c r="AY21" s="1032"/>
      <c r="AZ21" s="195"/>
      <c r="BA21" s="195"/>
      <c r="BB21" s="195"/>
      <c r="BC21" s="195"/>
      <c r="BD21" s="195"/>
      <c r="BE21" s="196"/>
      <c r="BF21" s="196"/>
      <c r="BG21" s="196"/>
      <c r="BH21" s="196"/>
      <c r="BI21" s="196"/>
      <c r="BJ21" s="196"/>
      <c r="BK21" s="196"/>
      <c r="BL21" s="196"/>
      <c r="BM21" s="196"/>
      <c r="BN21" s="196"/>
      <c r="BO21" s="196"/>
      <c r="BP21" s="196"/>
      <c r="BQ21" s="205">
        <v>15</v>
      </c>
      <c r="BR21" s="206"/>
      <c r="BS21" s="949" t="s">
        <v>521</v>
      </c>
      <c r="BT21" s="950"/>
      <c r="BU21" s="950"/>
      <c r="BV21" s="950"/>
      <c r="BW21" s="950"/>
      <c r="BX21" s="950"/>
      <c r="BY21" s="950"/>
      <c r="BZ21" s="950"/>
      <c r="CA21" s="950"/>
      <c r="CB21" s="950"/>
      <c r="CC21" s="950"/>
      <c r="CD21" s="950"/>
      <c r="CE21" s="950"/>
      <c r="CF21" s="950"/>
      <c r="CG21" s="951"/>
      <c r="CH21" s="924">
        <v>15</v>
      </c>
      <c r="CI21" s="925"/>
      <c r="CJ21" s="925"/>
      <c r="CK21" s="925"/>
      <c r="CL21" s="926"/>
      <c r="CM21" s="924">
        <v>268</v>
      </c>
      <c r="CN21" s="925"/>
      <c r="CO21" s="925"/>
      <c r="CP21" s="925"/>
      <c r="CQ21" s="926"/>
      <c r="CR21" s="924">
        <v>21</v>
      </c>
      <c r="CS21" s="925"/>
      <c r="CT21" s="925"/>
      <c r="CU21" s="925"/>
      <c r="CV21" s="926"/>
      <c r="CW21" s="924" t="s">
        <v>449</v>
      </c>
      <c r="CX21" s="925"/>
      <c r="CY21" s="925"/>
      <c r="CZ21" s="925"/>
      <c r="DA21" s="926"/>
      <c r="DB21" s="924" t="s">
        <v>449</v>
      </c>
      <c r="DC21" s="925"/>
      <c r="DD21" s="925"/>
      <c r="DE21" s="925"/>
      <c r="DF21" s="926"/>
      <c r="DG21" s="924" t="s">
        <v>449</v>
      </c>
      <c r="DH21" s="925"/>
      <c r="DI21" s="925"/>
      <c r="DJ21" s="925"/>
      <c r="DK21" s="926"/>
      <c r="DL21" s="924" t="s">
        <v>449</v>
      </c>
      <c r="DM21" s="925"/>
      <c r="DN21" s="925"/>
      <c r="DO21" s="925"/>
      <c r="DP21" s="926"/>
      <c r="DQ21" s="924" t="s">
        <v>449</v>
      </c>
      <c r="DR21" s="925"/>
      <c r="DS21" s="925"/>
      <c r="DT21" s="925"/>
      <c r="DU21" s="926"/>
      <c r="DV21" s="927"/>
      <c r="DW21" s="928"/>
      <c r="DX21" s="928"/>
      <c r="DY21" s="928"/>
      <c r="DZ21" s="929"/>
      <c r="EA21" s="197"/>
    </row>
    <row r="22" spans="1:131" s="198" customFormat="1" ht="26.25" customHeight="1" x14ac:dyDescent="0.15">
      <c r="A22" s="204">
        <v>16</v>
      </c>
      <c r="B22" s="1022"/>
      <c r="C22" s="1023"/>
      <c r="D22" s="1023"/>
      <c r="E22" s="1023"/>
      <c r="F22" s="1023"/>
      <c r="G22" s="1023"/>
      <c r="H22" s="1023"/>
      <c r="I22" s="1023"/>
      <c r="J22" s="1023"/>
      <c r="K22" s="1023"/>
      <c r="L22" s="1023"/>
      <c r="M22" s="1023"/>
      <c r="N22" s="1023"/>
      <c r="O22" s="1023"/>
      <c r="P22" s="1024"/>
      <c r="Q22" s="1025"/>
      <c r="R22" s="1026"/>
      <c r="S22" s="1026"/>
      <c r="T22" s="1026"/>
      <c r="U22" s="1026"/>
      <c r="V22" s="1026"/>
      <c r="W22" s="1026"/>
      <c r="X22" s="1026"/>
      <c r="Y22" s="1026"/>
      <c r="Z22" s="1026"/>
      <c r="AA22" s="1026"/>
      <c r="AB22" s="1026"/>
      <c r="AC22" s="1026"/>
      <c r="AD22" s="1026"/>
      <c r="AE22" s="1027"/>
      <c r="AF22" s="1028"/>
      <c r="AG22" s="1029"/>
      <c r="AH22" s="1029"/>
      <c r="AI22" s="1029"/>
      <c r="AJ22" s="1030"/>
      <c r="AK22" s="1018"/>
      <c r="AL22" s="1019"/>
      <c r="AM22" s="1019"/>
      <c r="AN22" s="1019"/>
      <c r="AO22" s="1019"/>
      <c r="AP22" s="1019"/>
      <c r="AQ22" s="1019"/>
      <c r="AR22" s="1019"/>
      <c r="AS22" s="1019"/>
      <c r="AT22" s="1019"/>
      <c r="AU22" s="1020"/>
      <c r="AV22" s="1020"/>
      <c r="AW22" s="1020"/>
      <c r="AX22" s="1020"/>
      <c r="AY22" s="1021"/>
      <c r="AZ22" s="969" t="s">
        <v>341</v>
      </c>
      <c r="BA22" s="969"/>
      <c r="BB22" s="969"/>
      <c r="BC22" s="969"/>
      <c r="BD22" s="970"/>
      <c r="BE22" s="196"/>
      <c r="BF22" s="196"/>
      <c r="BG22" s="196"/>
      <c r="BH22" s="196"/>
      <c r="BI22" s="196"/>
      <c r="BJ22" s="196"/>
      <c r="BK22" s="196"/>
      <c r="BL22" s="196"/>
      <c r="BM22" s="196"/>
      <c r="BN22" s="196"/>
      <c r="BO22" s="196"/>
      <c r="BP22" s="196"/>
      <c r="BQ22" s="205">
        <v>16</v>
      </c>
      <c r="BR22" s="206" t="s">
        <v>506</v>
      </c>
      <c r="BS22" s="949" t="s">
        <v>522</v>
      </c>
      <c r="BT22" s="950"/>
      <c r="BU22" s="950"/>
      <c r="BV22" s="950"/>
      <c r="BW22" s="950"/>
      <c r="BX22" s="950"/>
      <c r="BY22" s="950"/>
      <c r="BZ22" s="950"/>
      <c r="CA22" s="950"/>
      <c r="CB22" s="950"/>
      <c r="CC22" s="950"/>
      <c r="CD22" s="950"/>
      <c r="CE22" s="950"/>
      <c r="CF22" s="950"/>
      <c r="CG22" s="951"/>
      <c r="CH22" s="924">
        <v>29</v>
      </c>
      <c r="CI22" s="925"/>
      <c r="CJ22" s="925"/>
      <c r="CK22" s="925"/>
      <c r="CL22" s="926"/>
      <c r="CM22" s="924">
        <v>1132</v>
      </c>
      <c r="CN22" s="925"/>
      <c r="CO22" s="925"/>
      <c r="CP22" s="925"/>
      <c r="CQ22" s="926"/>
      <c r="CR22" s="924">
        <v>300</v>
      </c>
      <c r="CS22" s="925"/>
      <c r="CT22" s="925"/>
      <c r="CU22" s="925"/>
      <c r="CV22" s="926"/>
      <c r="CW22" s="924" t="s">
        <v>449</v>
      </c>
      <c r="CX22" s="925"/>
      <c r="CY22" s="925"/>
      <c r="CZ22" s="925"/>
      <c r="DA22" s="926"/>
      <c r="DB22" s="924" t="s">
        <v>449</v>
      </c>
      <c r="DC22" s="925"/>
      <c r="DD22" s="925"/>
      <c r="DE22" s="925"/>
      <c r="DF22" s="926"/>
      <c r="DG22" s="924" t="s">
        <v>449</v>
      </c>
      <c r="DH22" s="925"/>
      <c r="DI22" s="925"/>
      <c r="DJ22" s="925"/>
      <c r="DK22" s="926"/>
      <c r="DL22" s="924">
        <v>7</v>
      </c>
      <c r="DM22" s="925"/>
      <c r="DN22" s="925"/>
      <c r="DO22" s="925"/>
      <c r="DP22" s="926"/>
      <c r="DQ22" s="924">
        <v>1</v>
      </c>
      <c r="DR22" s="925"/>
      <c r="DS22" s="925"/>
      <c r="DT22" s="925"/>
      <c r="DU22" s="926"/>
      <c r="DV22" s="927"/>
      <c r="DW22" s="928"/>
      <c r="DX22" s="928"/>
      <c r="DY22" s="928"/>
      <c r="DZ22" s="929"/>
      <c r="EA22" s="197"/>
    </row>
    <row r="23" spans="1:131" s="198" customFormat="1" ht="26.25" customHeight="1" thickBot="1" x14ac:dyDescent="0.2">
      <c r="A23" s="207" t="s">
        <v>342</v>
      </c>
      <c r="B23" s="879" t="s">
        <v>343</v>
      </c>
      <c r="C23" s="880"/>
      <c r="D23" s="880"/>
      <c r="E23" s="880"/>
      <c r="F23" s="880"/>
      <c r="G23" s="880"/>
      <c r="H23" s="880"/>
      <c r="I23" s="880"/>
      <c r="J23" s="880"/>
      <c r="K23" s="880"/>
      <c r="L23" s="880"/>
      <c r="M23" s="880"/>
      <c r="N23" s="880"/>
      <c r="O23" s="880"/>
      <c r="P23" s="881"/>
      <c r="Q23" s="1009">
        <v>878653</v>
      </c>
      <c r="R23" s="1010"/>
      <c r="S23" s="1010"/>
      <c r="T23" s="1010"/>
      <c r="U23" s="1010"/>
      <c r="V23" s="1010">
        <v>869443</v>
      </c>
      <c r="W23" s="1010"/>
      <c r="X23" s="1010"/>
      <c r="Y23" s="1010"/>
      <c r="Z23" s="1010"/>
      <c r="AA23" s="1010">
        <v>9210</v>
      </c>
      <c r="AB23" s="1010"/>
      <c r="AC23" s="1010"/>
      <c r="AD23" s="1010"/>
      <c r="AE23" s="1011"/>
      <c r="AF23" s="1012">
        <v>1635</v>
      </c>
      <c r="AG23" s="1010"/>
      <c r="AH23" s="1010"/>
      <c r="AI23" s="1010"/>
      <c r="AJ23" s="1013"/>
      <c r="AK23" s="1014"/>
      <c r="AL23" s="1015"/>
      <c r="AM23" s="1015"/>
      <c r="AN23" s="1015"/>
      <c r="AO23" s="1015"/>
      <c r="AP23" s="1010">
        <v>1425073</v>
      </c>
      <c r="AQ23" s="1010"/>
      <c r="AR23" s="1010"/>
      <c r="AS23" s="1010"/>
      <c r="AT23" s="1010"/>
      <c r="AU23" s="1016"/>
      <c r="AV23" s="1016"/>
      <c r="AW23" s="1016"/>
      <c r="AX23" s="1016"/>
      <c r="AY23" s="1017"/>
      <c r="AZ23" s="1006" t="s">
        <v>449</v>
      </c>
      <c r="BA23" s="1007"/>
      <c r="BB23" s="1007"/>
      <c r="BC23" s="1007"/>
      <c r="BD23" s="1008"/>
      <c r="BE23" s="196"/>
      <c r="BF23" s="196"/>
      <c r="BG23" s="196"/>
      <c r="BH23" s="196"/>
      <c r="BI23" s="196"/>
      <c r="BJ23" s="196"/>
      <c r="BK23" s="196"/>
      <c r="BL23" s="196"/>
      <c r="BM23" s="196"/>
      <c r="BN23" s="196"/>
      <c r="BO23" s="196"/>
      <c r="BP23" s="196"/>
      <c r="BQ23" s="205">
        <v>17</v>
      </c>
      <c r="BR23" s="206"/>
      <c r="BS23" s="949" t="s">
        <v>523</v>
      </c>
      <c r="BT23" s="950"/>
      <c r="BU23" s="950"/>
      <c r="BV23" s="950"/>
      <c r="BW23" s="950"/>
      <c r="BX23" s="950"/>
      <c r="BY23" s="950"/>
      <c r="BZ23" s="950"/>
      <c r="CA23" s="950"/>
      <c r="CB23" s="950"/>
      <c r="CC23" s="950"/>
      <c r="CD23" s="950"/>
      <c r="CE23" s="950"/>
      <c r="CF23" s="950"/>
      <c r="CG23" s="951"/>
      <c r="CH23" s="924">
        <v>-11</v>
      </c>
      <c r="CI23" s="925"/>
      <c r="CJ23" s="925"/>
      <c r="CK23" s="925"/>
      <c r="CL23" s="926"/>
      <c r="CM23" s="924">
        <v>623</v>
      </c>
      <c r="CN23" s="925"/>
      <c r="CO23" s="925"/>
      <c r="CP23" s="925"/>
      <c r="CQ23" s="926"/>
      <c r="CR23" s="924">
        <v>150</v>
      </c>
      <c r="CS23" s="925"/>
      <c r="CT23" s="925"/>
      <c r="CU23" s="925"/>
      <c r="CV23" s="926"/>
      <c r="CW23" s="924" t="s">
        <v>449</v>
      </c>
      <c r="CX23" s="925"/>
      <c r="CY23" s="925"/>
      <c r="CZ23" s="925"/>
      <c r="DA23" s="926"/>
      <c r="DB23" s="924" t="s">
        <v>449</v>
      </c>
      <c r="DC23" s="925"/>
      <c r="DD23" s="925"/>
      <c r="DE23" s="925"/>
      <c r="DF23" s="926"/>
      <c r="DG23" s="924" t="s">
        <v>449</v>
      </c>
      <c r="DH23" s="925"/>
      <c r="DI23" s="925"/>
      <c r="DJ23" s="925"/>
      <c r="DK23" s="926"/>
      <c r="DL23" s="924" t="s">
        <v>449</v>
      </c>
      <c r="DM23" s="925"/>
      <c r="DN23" s="925"/>
      <c r="DO23" s="925"/>
      <c r="DP23" s="926"/>
      <c r="DQ23" s="924" t="s">
        <v>449</v>
      </c>
      <c r="DR23" s="925"/>
      <c r="DS23" s="925"/>
      <c r="DT23" s="925"/>
      <c r="DU23" s="926"/>
      <c r="DV23" s="927"/>
      <c r="DW23" s="928"/>
      <c r="DX23" s="928"/>
      <c r="DY23" s="928"/>
      <c r="DZ23" s="929"/>
      <c r="EA23" s="197"/>
    </row>
    <row r="24" spans="1:131" s="198" customFormat="1" ht="26.25" customHeight="1" x14ac:dyDescent="0.15">
      <c r="A24" s="1005" t="s">
        <v>344</v>
      </c>
      <c r="B24" s="1005"/>
      <c r="C24" s="1005"/>
      <c r="D24" s="1005"/>
      <c r="E24" s="1005"/>
      <c r="F24" s="1005"/>
      <c r="G24" s="1005"/>
      <c r="H24" s="1005"/>
      <c r="I24" s="1005"/>
      <c r="J24" s="1005"/>
      <c r="K24" s="1005"/>
      <c r="L24" s="1005"/>
      <c r="M24" s="1005"/>
      <c r="N24" s="1005"/>
      <c r="O24" s="1005"/>
      <c r="P24" s="1005"/>
      <c r="Q24" s="1005"/>
      <c r="R24" s="1005"/>
      <c r="S24" s="1005"/>
      <c r="T24" s="1005"/>
      <c r="U24" s="1005"/>
      <c r="V24" s="1005"/>
      <c r="W24" s="1005"/>
      <c r="X24" s="1005"/>
      <c r="Y24" s="1005"/>
      <c r="Z24" s="1005"/>
      <c r="AA24" s="1005"/>
      <c r="AB24" s="1005"/>
      <c r="AC24" s="1005"/>
      <c r="AD24" s="1005"/>
      <c r="AE24" s="1005"/>
      <c r="AF24" s="1005"/>
      <c r="AG24" s="1005"/>
      <c r="AH24" s="1005"/>
      <c r="AI24" s="1005"/>
      <c r="AJ24" s="1005"/>
      <c r="AK24" s="1005"/>
      <c r="AL24" s="1005"/>
      <c r="AM24" s="1005"/>
      <c r="AN24" s="1005"/>
      <c r="AO24" s="1005"/>
      <c r="AP24" s="1005"/>
      <c r="AQ24" s="1005"/>
      <c r="AR24" s="1005"/>
      <c r="AS24" s="1005"/>
      <c r="AT24" s="1005"/>
      <c r="AU24" s="1005"/>
      <c r="AV24" s="1005"/>
      <c r="AW24" s="1005"/>
      <c r="AX24" s="1005"/>
      <c r="AY24" s="1005"/>
      <c r="AZ24" s="195"/>
      <c r="BA24" s="195"/>
      <c r="BB24" s="195"/>
      <c r="BC24" s="195"/>
      <c r="BD24" s="195"/>
      <c r="BE24" s="196"/>
      <c r="BF24" s="196"/>
      <c r="BG24" s="196"/>
      <c r="BH24" s="196"/>
      <c r="BI24" s="196"/>
      <c r="BJ24" s="196"/>
      <c r="BK24" s="196"/>
      <c r="BL24" s="196"/>
      <c r="BM24" s="196"/>
      <c r="BN24" s="196"/>
      <c r="BO24" s="196"/>
      <c r="BP24" s="196"/>
      <c r="BQ24" s="205">
        <v>18</v>
      </c>
      <c r="BR24" s="206"/>
      <c r="BS24" s="949" t="s">
        <v>524</v>
      </c>
      <c r="BT24" s="950"/>
      <c r="BU24" s="950"/>
      <c r="BV24" s="950"/>
      <c r="BW24" s="950"/>
      <c r="BX24" s="950"/>
      <c r="BY24" s="950"/>
      <c r="BZ24" s="950"/>
      <c r="CA24" s="950"/>
      <c r="CB24" s="950"/>
      <c r="CC24" s="950"/>
      <c r="CD24" s="950"/>
      <c r="CE24" s="950"/>
      <c r="CF24" s="950"/>
      <c r="CG24" s="951"/>
      <c r="CH24" s="924">
        <v>165</v>
      </c>
      <c r="CI24" s="925"/>
      <c r="CJ24" s="925"/>
      <c r="CK24" s="925"/>
      <c r="CL24" s="926"/>
      <c r="CM24" s="924">
        <v>1332</v>
      </c>
      <c r="CN24" s="925"/>
      <c r="CO24" s="925"/>
      <c r="CP24" s="925"/>
      <c r="CQ24" s="926"/>
      <c r="CR24" s="924">
        <v>158</v>
      </c>
      <c r="CS24" s="925"/>
      <c r="CT24" s="925"/>
      <c r="CU24" s="925"/>
      <c r="CV24" s="926"/>
      <c r="CW24" s="924" t="s">
        <v>449</v>
      </c>
      <c r="CX24" s="925"/>
      <c r="CY24" s="925"/>
      <c r="CZ24" s="925"/>
      <c r="DA24" s="926"/>
      <c r="DB24" s="924" t="s">
        <v>449</v>
      </c>
      <c r="DC24" s="925"/>
      <c r="DD24" s="925"/>
      <c r="DE24" s="925"/>
      <c r="DF24" s="926"/>
      <c r="DG24" s="924" t="s">
        <v>449</v>
      </c>
      <c r="DH24" s="925"/>
      <c r="DI24" s="925"/>
      <c r="DJ24" s="925"/>
      <c r="DK24" s="926"/>
      <c r="DL24" s="924" t="s">
        <v>449</v>
      </c>
      <c r="DM24" s="925"/>
      <c r="DN24" s="925"/>
      <c r="DO24" s="925"/>
      <c r="DP24" s="926"/>
      <c r="DQ24" s="924" t="s">
        <v>449</v>
      </c>
      <c r="DR24" s="925"/>
      <c r="DS24" s="925"/>
      <c r="DT24" s="925"/>
      <c r="DU24" s="926"/>
      <c r="DV24" s="927"/>
      <c r="DW24" s="928"/>
      <c r="DX24" s="928"/>
      <c r="DY24" s="928"/>
      <c r="DZ24" s="929"/>
      <c r="EA24" s="197"/>
    </row>
    <row r="25" spans="1:131" s="190" customFormat="1" ht="26.25" customHeight="1" thickBot="1" x14ac:dyDescent="0.2">
      <c r="A25" s="1004" t="s">
        <v>345</v>
      </c>
      <c r="B25" s="1004"/>
      <c r="C25" s="1004"/>
      <c r="D25" s="1004"/>
      <c r="E25" s="1004"/>
      <c r="F25" s="1004"/>
      <c r="G25" s="1004"/>
      <c r="H25" s="1004"/>
      <c r="I25" s="1004"/>
      <c r="J25" s="1004"/>
      <c r="K25" s="1004"/>
      <c r="L25" s="1004"/>
      <c r="M25" s="1004"/>
      <c r="N25" s="1004"/>
      <c r="O25" s="1004"/>
      <c r="P25" s="1004"/>
      <c r="Q25" s="1004"/>
      <c r="R25" s="1004"/>
      <c r="S25" s="1004"/>
      <c r="T25" s="1004"/>
      <c r="U25" s="1004"/>
      <c r="V25" s="1004"/>
      <c r="W25" s="1004"/>
      <c r="X25" s="1004"/>
      <c r="Y25" s="1004"/>
      <c r="Z25" s="1004"/>
      <c r="AA25" s="1004"/>
      <c r="AB25" s="1004"/>
      <c r="AC25" s="1004"/>
      <c r="AD25" s="1004"/>
      <c r="AE25" s="1004"/>
      <c r="AF25" s="1004"/>
      <c r="AG25" s="1004"/>
      <c r="AH25" s="1004"/>
      <c r="AI25" s="1004"/>
      <c r="AJ25" s="1004"/>
      <c r="AK25" s="1004"/>
      <c r="AL25" s="1004"/>
      <c r="AM25" s="1004"/>
      <c r="AN25" s="1004"/>
      <c r="AO25" s="1004"/>
      <c r="AP25" s="1004"/>
      <c r="AQ25" s="1004"/>
      <c r="AR25" s="1004"/>
      <c r="AS25" s="1004"/>
      <c r="AT25" s="1004"/>
      <c r="AU25" s="1004"/>
      <c r="AV25" s="1004"/>
      <c r="AW25" s="1004"/>
      <c r="AX25" s="1004"/>
      <c r="AY25" s="1004"/>
      <c r="AZ25" s="1004"/>
      <c r="BA25" s="1004"/>
      <c r="BB25" s="1004"/>
      <c r="BC25" s="1004"/>
      <c r="BD25" s="1004"/>
      <c r="BE25" s="1004"/>
      <c r="BF25" s="1004"/>
      <c r="BG25" s="1004"/>
      <c r="BH25" s="1004"/>
      <c r="BI25" s="1004"/>
      <c r="BJ25" s="195"/>
      <c r="BK25" s="195"/>
      <c r="BL25" s="195"/>
      <c r="BM25" s="195"/>
      <c r="BN25" s="195"/>
      <c r="BO25" s="208"/>
      <c r="BP25" s="208"/>
      <c r="BQ25" s="205">
        <v>19</v>
      </c>
      <c r="BR25" s="206" t="s">
        <v>506</v>
      </c>
      <c r="BS25" s="949" t="s">
        <v>525</v>
      </c>
      <c r="BT25" s="950"/>
      <c r="BU25" s="950"/>
      <c r="BV25" s="950"/>
      <c r="BW25" s="950"/>
      <c r="BX25" s="950"/>
      <c r="BY25" s="950"/>
      <c r="BZ25" s="950"/>
      <c r="CA25" s="950"/>
      <c r="CB25" s="950"/>
      <c r="CC25" s="950"/>
      <c r="CD25" s="950"/>
      <c r="CE25" s="950"/>
      <c r="CF25" s="950"/>
      <c r="CG25" s="951"/>
      <c r="CH25" s="924">
        <v>1793</v>
      </c>
      <c r="CI25" s="925"/>
      <c r="CJ25" s="925"/>
      <c r="CK25" s="925"/>
      <c r="CL25" s="926"/>
      <c r="CM25" s="924">
        <v>45677</v>
      </c>
      <c r="CN25" s="925"/>
      <c r="CO25" s="925"/>
      <c r="CP25" s="925"/>
      <c r="CQ25" s="926"/>
      <c r="CR25" s="924">
        <v>1243</v>
      </c>
      <c r="CS25" s="925"/>
      <c r="CT25" s="925"/>
      <c r="CU25" s="925"/>
      <c r="CV25" s="926"/>
      <c r="CW25" s="924">
        <v>45</v>
      </c>
      <c r="CX25" s="925"/>
      <c r="CY25" s="925"/>
      <c r="CZ25" s="925"/>
      <c r="DA25" s="926"/>
      <c r="DB25" s="924" t="s">
        <v>449</v>
      </c>
      <c r="DC25" s="925"/>
      <c r="DD25" s="925"/>
      <c r="DE25" s="925"/>
      <c r="DF25" s="926"/>
      <c r="DG25" s="924" t="s">
        <v>449</v>
      </c>
      <c r="DH25" s="925"/>
      <c r="DI25" s="925"/>
      <c r="DJ25" s="925"/>
      <c r="DK25" s="926"/>
      <c r="DL25" s="924">
        <v>5082</v>
      </c>
      <c r="DM25" s="925"/>
      <c r="DN25" s="925"/>
      <c r="DO25" s="925"/>
      <c r="DP25" s="926"/>
      <c r="DQ25" s="924">
        <v>576</v>
      </c>
      <c r="DR25" s="925"/>
      <c r="DS25" s="925"/>
      <c r="DT25" s="925"/>
      <c r="DU25" s="926"/>
      <c r="DV25" s="927"/>
      <c r="DW25" s="928"/>
      <c r="DX25" s="928"/>
      <c r="DY25" s="928"/>
      <c r="DZ25" s="929"/>
      <c r="EA25" s="189"/>
    </row>
    <row r="26" spans="1:131" s="190" customFormat="1" ht="26.25" customHeight="1" x14ac:dyDescent="0.15">
      <c r="A26" s="930" t="s">
        <v>313</v>
      </c>
      <c r="B26" s="931"/>
      <c r="C26" s="931"/>
      <c r="D26" s="931"/>
      <c r="E26" s="931"/>
      <c r="F26" s="931"/>
      <c r="G26" s="931"/>
      <c r="H26" s="931"/>
      <c r="I26" s="931"/>
      <c r="J26" s="931"/>
      <c r="K26" s="931"/>
      <c r="L26" s="931"/>
      <c r="M26" s="931"/>
      <c r="N26" s="931"/>
      <c r="O26" s="931"/>
      <c r="P26" s="932"/>
      <c r="Q26" s="936" t="s">
        <v>346</v>
      </c>
      <c r="R26" s="937"/>
      <c r="S26" s="937"/>
      <c r="T26" s="937"/>
      <c r="U26" s="938"/>
      <c r="V26" s="936" t="s">
        <v>347</v>
      </c>
      <c r="W26" s="937"/>
      <c r="X26" s="937"/>
      <c r="Y26" s="937"/>
      <c r="Z26" s="938"/>
      <c r="AA26" s="936" t="s">
        <v>348</v>
      </c>
      <c r="AB26" s="937"/>
      <c r="AC26" s="937"/>
      <c r="AD26" s="937"/>
      <c r="AE26" s="937"/>
      <c r="AF26" s="1000" t="s">
        <v>349</v>
      </c>
      <c r="AG26" s="943"/>
      <c r="AH26" s="943"/>
      <c r="AI26" s="943"/>
      <c r="AJ26" s="1001"/>
      <c r="AK26" s="937" t="s">
        <v>350</v>
      </c>
      <c r="AL26" s="937"/>
      <c r="AM26" s="937"/>
      <c r="AN26" s="937"/>
      <c r="AO26" s="938"/>
      <c r="AP26" s="936" t="s">
        <v>351</v>
      </c>
      <c r="AQ26" s="937"/>
      <c r="AR26" s="937"/>
      <c r="AS26" s="937"/>
      <c r="AT26" s="938"/>
      <c r="AU26" s="936" t="s">
        <v>352</v>
      </c>
      <c r="AV26" s="937"/>
      <c r="AW26" s="937"/>
      <c r="AX26" s="937"/>
      <c r="AY26" s="938"/>
      <c r="AZ26" s="936" t="s">
        <v>353</v>
      </c>
      <c r="BA26" s="937"/>
      <c r="BB26" s="937"/>
      <c r="BC26" s="937"/>
      <c r="BD26" s="938"/>
      <c r="BE26" s="936" t="s">
        <v>320</v>
      </c>
      <c r="BF26" s="937"/>
      <c r="BG26" s="937"/>
      <c r="BH26" s="937"/>
      <c r="BI26" s="952"/>
      <c r="BJ26" s="195"/>
      <c r="BK26" s="195"/>
      <c r="BL26" s="195"/>
      <c r="BM26" s="195"/>
      <c r="BN26" s="195"/>
      <c r="BO26" s="208"/>
      <c r="BP26" s="208"/>
      <c r="BQ26" s="205">
        <v>20</v>
      </c>
      <c r="BR26" s="206" t="s">
        <v>506</v>
      </c>
      <c r="BS26" s="949" t="s">
        <v>526</v>
      </c>
      <c r="BT26" s="950"/>
      <c r="BU26" s="950"/>
      <c r="BV26" s="950"/>
      <c r="BW26" s="950"/>
      <c r="BX26" s="950"/>
      <c r="BY26" s="950"/>
      <c r="BZ26" s="950"/>
      <c r="CA26" s="950"/>
      <c r="CB26" s="950"/>
      <c r="CC26" s="950"/>
      <c r="CD26" s="950"/>
      <c r="CE26" s="950"/>
      <c r="CF26" s="950"/>
      <c r="CG26" s="951"/>
      <c r="CH26" s="924">
        <v>119</v>
      </c>
      <c r="CI26" s="925"/>
      <c r="CJ26" s="925"/>
      <c r="CK26" s="925"/>
      <c r="CL26" s="926"/>
      <c r="CM26" s="924">
        <v>3007</v>
      </c>
      <c r="CN26" s="925"/>
      <c r="CO26" s="925"/>
      <c r="CP26" s="925"/>
      <c r="CQ26" s="926"/>
      <c r="CR26" s="924">
        <v>6</v>
      </c>
      <c r="CS26" s="925"/>
      <c r="CT26" s="925"/>
      <c r="CU26" s="925"/>
      <c r="CV26" s="926"/>
      <c r="CW26" s="924">
        <v>134</v>
      </c>
      <c r="CX26" s="925"/>
      <c r="CY26" s="925"/>
      <c r="CZ26" s="925"/>
      <c r="DA26" s="926"/>
      <c r="DB26" s="924">
        <v>7713</v>
      </c>
      <c r="DC26" s="925"/>
      <c r="DD26" s="925"/>
      <c r="DE26" s="925"/>
      <c r="DF26" s="926"/>
      <c r="DG26" s="924" t="s">
        <v>449</v>
      </c>
      <c r="DH26" s="925"/>
      <c r="DI26" s="925"/>
      <c r="DJ26" s="925"/>
      <c r="DK26" s="926"/>
      <c r="DL26" s="924">
        <v>1648</v>
      </c>
      <c r="DM26" s="925"/>
      <c r="DN26" s="925"/>
      <c r="DO26" s="925"/>
      <c r="DP26" s="926"/>
      <c r="DQ26" s="924" t="s">
        <v>449</v>
      </c>
      <c r="DR26" s="925"/>
      <c r="DS26" s="925"/>
      <c r="DT26" s="925"/>
      <c r="DU26" s="926"/>
      <c r="DV26" s="927"/>
      <c r="DW26" s="928"/>
      <c r="DX26" s="928"/>
      <c r="DY26" s="928"/>
      <c r="DZ26" s="929"/>
      <c r="EA26" s="189"/>
    </row>
    <row r="27" spans="1:131" s="190" customFormat="1" ht="26.25" customHeight="1" thickBot="1" x14ac:dyDescent="0.2">
      <c r="A27" s="933"/>
      <c r="B27" s="934"/>
      <c r="C27" s="934"/>
      <c r="D27" s="934"/>
      <c r="E27" s="934"/>
      <c r="F27" s="934"/>
      <c r="G27" s="934"/>
      <c r="H27" s="934"/>
      <c r="I27" s="934"/>
      <c r="J27" s="934"/>
      <c r="K27" s="934"/>
      <c r="L27" s="934"/>
      <c r="M27" s="934"/>
      <c r="N27" s="934"/>
      <c r="O27" s="934"/>
      <c r="P27" s="935"/>
      <c r="Q27" s="939"/>
      <c r="R27" s="940"/>
      <c r="S27" s="940"/>
      <c r="T27" s="940"/>
      <c r="U27" s="941"/>
      <c r="V27" s="939"/>
      <c r="W27" s="940"/>
      <c r="X27" s="940"/>
      <c r="Y27" s="940"/>
      <c r="Z27" s="941"/>
      <c r="AA27" s="939"/>
      <c r="AB27" s="940"/>
      <c r="AC27" s="940"/>
      <c r="AD27" s="940"/>
      <c r="AE27" s="940"/>
      <c r="AF27" s="1002"/>
      <c r="AG27" s="946"/>
      <c r="AH27" s="946"/>
      <c r="AI27" s="946"/>
      <c r="AJ27" s="1003"/>
      <c r="AK27" s="940"/>
      <c r="AL27" s="940"/>
      <c r="AM27" s="940"/>
      <c r="AN27" s="940"/>
      <c r="AO27" s="941"/>
      <c r="AP27" s="939"/>
      <c r="AQ27" s="940"/>
      <c r="AR27" s="940"/>
      <c r="AS27" s="940"/>
      <c r="AT27" s="941"/>
      <c r="AU27" s="939"/>
      <c r="AV27" s="940"/>
      <c r="AW27" s="940"/>
      <c r="AX27" s="940"/>
      <c r="AY27" s="941"/>
      <c r="AZ27" s="939"/>
      <c r="BA27" s="940"/>
      <c r="BB27" s="940"/>
      <c r="BC27" s="940"/>
      <c r="BD27" s="941"/>
      <c r="BE27" s="939"/>
      <c r="BF27" s="940"/>
      <c r="BG27" s="940"/>
      <c r="BH27" s="940"/>
      <c r="BI27" s="953"/>
      <c r="BJ27" s="195"/>
      <c r="BK27" s="195"/>
      <c r="BL27" s="195"/>
      <c r="BM27" s="195"/>
      <c r="BN27" s="195"/>
      <c r="BO27" s="208"/>
      <c r="BP27" s="208"/>
      <c r="BQ27" s="205">
        <v>21</v>
      </c>
      <c r="BR27" s="206"/>
      <c r="BS27" s="949" t="s">
        <v>527</v>
      </c>
      <c r="BT27" s="950"/>
      <c r="BU27" s="950"/>
      <c r="BV27" s="950"/>
      <c r="BW27" s="950"/>
      <c r="BX27" s="950"/>
      <c r="BY27" s="950"/>
      <c r="BZ27" s="950"/>
      <c r="CA27" s="950"/>
      <c r="CB27" s="950"/>
      <c r="CC27" s="950"/>
      <c r="CD27" s="950"/>
      <c r="CE27" s="950"/>
      <c r="CF27" s="950"/>
      <c r="CG27" s="951"/>
      <c r="CH27" s="924">
        <v>2</v>
      </c>
      <c r="CI27" s="925"/>
      <c r="CJ27" s="925"/>
      <c r="CK27" s="925"/>
      <c r="CL27" s="926"/>
      <c r="CM27" s="924">
        <v>23</v>
      </c>
      <c r="CN27" s="925"/>
      <c r="CO27" s="925"/>
      <c r="CP27" s="925"/>
      <c r="CQ27" s="926"/>
      <c r="CR27" s="924" t="s">
        <v>449</v>
      </c>
      <c r="CS27" s="925"/>
      <c r="CT27" s="925"/>
      <c r="CU27" s="925"/>
      <c r="CV27" s="926"/>
      <c r="CW27" s="924">
        <v>4</v>
      </c>
      <c r="CX27" s="925"/>
      <c r="CY27" s="925"/>
      <c r="CZ27" s="925"/>
      <c r="DA27" s="926"/>
      <c r="DB27" s="924" t="s">
        <v>449</v>
      </c>
      <c r="DC27" s="925"/>
      <c r="DD27" s="925"/>
      <c r="DE27" s="925"/>
      <c r="DF27" s="926"/>
      <c r="DG27" s="924" t="s">
        <v>449</v>
      </c>
      <c r="DH27" s="925"/>
      <c r="DI27" s="925"/>
      <c r="DJ27" s="925"/>
      <c r="DK27" s="926"/>
      <c r="DL27" s="924" t="s">
        <v>449</v>
      </c>
      <c r="DM27" s="925"/>
      <c r="DN27" s="925"/>
      <c r="DO27" s="925"/>
      <c r="DP27" s="926"/>
      <c r="DQ27" s="924" t="s">
        <v>449</v>
      </c>
      <c r="DR27" s="925"/>
      <c r="DS27" s="925"/>
      <c r="DT27" s="925"/>
      <c r="DU27" s="926"/>
      <c r="DV27" s="927"/>
      <c r="DW27" s="928"/>
      <c r="DX27" s="928"/>
      <c r="DY27" s="928"/>
      <c r="DZ27" s="929"/>
      <c r="EA27" s="189"/>
    </row>
    <row r="28" spans="1:131" s="190" customFormat="1" ht="26.25" customHeight="1" thickTop="1" x14ac:dyDescent="0.15">
      <c r="A28" s="209">
        <v>1</v>
      </c>
      <c r="B28" s="991" t="s">
        <v>354</v>
      </c>
      <c r="C28" s="992"/>
      <c r="D28" s="992"/>
      <c r="E28" s="992"/>
      <c r="F28" s="992"/>
      <c r="G28" s="992"/>
      <c r="H28" s="992"/>
      <c r="I28" s="992"/>
      <c r="J28" s="992"/>
      <c r="K28" s="992"/>
      <c r="L28" s="992"/>
      <c r="M28" s="992"/>
      <c r="N28" s="992"/>
      <c r="O28" s="992"/>
      <c r="P28" s="993"/>
      <c r="Q28" s="994">
        <v>3237</v>
      </c>
      <c r="R28" s="995"/>
      <c r="S28" s="995"/>
      <c r="T28" s="995"/>
      <c r="U28" s="995"/>
      <c r="V28" s="995">
        <v>2211</v>
      </c>
      <c r="W28" s="995"/>
      <c r="X28" s="995"/>
      <c r="Y28" s="995"/>
      <c r="Z28" s="995"/>
      <c r="AA28" s="995">
        <v>1026</v>
      </c>
      <c r="AB28" s="995"/>
      <c r="AC28" s="995"/>
      <c r="AD28" s="995"/>
      <c r="AE28" s="996"/>
      <c r="AF28" s="997">
        <v>4405</v>
      </c>
      <c r="AG28" s="995"/>
      <c r="AH28" s="995"/>
      <c r="AI28" s="995"/>
      <c r="AJ28" s="998"/>
      <c r="AK28" s="999" t="s">
        <v>449</v>
      </c>
      <c r="AL28" s="987"/>
      <c r="AM28" s="987"/>
      <c r="AN28" s="987"/>
      <c r="AO28" s="987"/>
      <c r="AP28" s="987">
        <v>4869</v>
      </c>
      <c r="AQ28" s="987"/>
      <c r="AR28" s="987"/>
      <c r="AS28" s="987"/>
      <c r="AT28" s="987"/>
      <c r="AU28" s="987">
        <v>24</v>
      </c>
      <c r="AV28" s="987"/>
      <c r="AW28" s="987"/>
      <c r="AX28" s="987"/>
      <c r="AY28" s="987"/>
      <c r="AZ28" s="988" t="s">
        <v>449</v>
      </c>
      <c r="BA28" s="988"/>
      <c r="BB28" s="988"/>
      <c r="BC28" s="988"/>
      <c r="BD28" s="988"/>
      <c r="BE28" s="989" t="s">
        <v>355</v>
      </c>
      <c r="BF28" s="989"/>
      <c r="BG28" s="989"/>
      <c r="BH28" s="989"/>
      <c r="BI28" s="990"/>
      <c r="BJ28" s="195"/>
      <c r="BK28" s="195"/>
      <c r="BL28" s="195"/>
      <c r="BM28" s="195"/>
      <c r="BN28" s="195"/>
      <c r="BO28" s="208"/>
      <c r="BP28" s="208"/>
      <c r="BQ28" s="205">
        <v>22</v>
      </c>
      <c r="BR28" s="206"/>
      <c r="BS28" s="949" t="s">
        <v>528</v>
      </c>
      <c r="BT28" s="950"/>
      <c r="BU28" s="950"/>
      <c r="BV28" s="950"/>
      <c r="BW28" s="950"/>
      <c r="BX28" s="950"/>
      <c r="BY28" s="950"/>
      <c r="BZ28" s="950"/>
      <c r="CA28" s="950"/>
      <c r="CB28" s="950"/>
      <c r="CC28" s="950"/>
      <c r="CD28" s="950"/>
      <c r="CE28" s="950"/>
      <c r="CF28" s="950"/>
      <c r="CG28" s="951"/>
      <c r="CH28" s="924">
        <v>-1</v>
      </c>
      <c r="CI28" s="925"/>
      <c r="CJ28" s="925"/>
      <c r="CK28" s="925"/>
      <c r="CL28" s="926"/>
      <c r="CM28" s="924">
        <v>773</v>
      </c>
      <c r="CN28" s="925"/>
      <c r="CO28" s="925"/>
      <c r="CP28" s="925"/>
      <c r="CQ28" s="926"/>
      <c r="CR28" s="924">
        <v>375</v>
      </c>
      <c r="CS28" s="925"/>
      <c r="CT28" s="925"/>
      <c r="CU28" s="925"/>
      <c r="CV28" s="926"/>
      <c r="CW28" s="924">
        <v>145</v>
      </c>
      <c r="CX28" s="925"/>
      <c r="CY28" s="925"/>
      <c r="CZ28" s="925"/>
      <c r="DA28" s="926"/>
      <c r="DB28" s="924">
        <v>28</v>
      </c>
      <c r="DC28" s="925"/>
      <c r="DD28" s="925"/>
      <c r="DE28" s="925"/>
      <c r="DF28" s="926"/>
      <c r="DG28" s="924" t="s">
        <v>449</v>
      </c>
      <c r="DH28" s="925"/>
      <c r="DI28" s="925"/>
      <c r="DJ28" s="925"/>
      <c r="DK28" s="926"/>
      <c r="DL28" s="924" t="s">
        <v>449</v>
      </c>
      <c r="DM28" s="925"/>
      <c r="DN28" s="925"/>
      <c r="DO28" s="925"/>
      <c r="DP28" s="926"/>
      <c r="DQ28" s="924" t="s">
        <v>449</v>
      </c>
      <c r="DR28" s="925"/>
      <c r="DS28" s="925"/>
      <c r="DT28" s="925"/>
      <c r="DU28" s="926"/>
      <c r="DV28" s="927"/>
      <c r="DW28" s="928"/>
      <c r="DX28" s="928"/>
      <c r="DY28" s="928"/>
      <c r="DZ28" s="929"/>
      <c r="EA28" s="189"/>
    </row>
    <row r="29" spans="1:131" s="190" customFormat="1" ht="26.25" customHeight="1" x14ac:dyDescent="0.15">
      <c r="A29" s="209">
        <v>2</v>
      </c>
      <c r="B29" s="978" t="s">
        <v>356</v>
      </c>
      <c r="C29" s="979"/>
      <c r="D29" s="979"/>
      <c r="E29" s="979"/>
      <c r="F29" s="979"/>
      <c r="G29" s="979"/>
      <c r="H29" s="979"/>
      <c r="I29" s="979"/>
      <c r="J29" s="979"/>
      <c r="K29" s="979"/>
      <c r="L29" s="979"/>
      <c r="M29" s="979"/>
      <c r="N29" s="979"/>
      <c r="O29" s="979"/>
      <c r="P29" s="980"/>
      <c r="Q29" s="985">
        <v>3692</v>
      </c>
      <c r="R29" s="982"/>
      <c r="S29" s="982"/>
      <c r="T29" s="982"/>
      <c r="U29" s="982"/>
      <c r="V29" s="982">
        <v>2900</v>
      </c>
      <c r="W29" s="982"/>
      <c r="X29" s="982"/>
      <c r="Y29" s="982"/>
      <c r="Z29" s="982"/>
      <c r="AA29" s="982">
        <v>792</v>
      </c>
      <c r="AB29" s="982"/>
      <c r="AC29" s="982"/>
      <c r="AD29" s="982"/>
      <c r="AE29" s="986"/>
      <c r="AF29" s="981">
        <v>8501</v>
      </c>
      <c r="AG29" s="982"/>
      <c r="AH29" s="982"/>
      <c r="AI29" s="982"/>
      <c r="AJ29" s="983"/>
      <c r="AK29" s="915" t="s">
        <v>449</v>
      </c>
      <c r="AL29" s="906"/>
      <c r="AM29" s="906"/>
      <c r="AN29" s="906"/>
      <c r="AO29" s="906"/>
      <c r="AP29" s="906">
        <v>5203</v>
      </c>
      <c r="AQ29" s="906"/>
      <c r="AR29" s="906"/>
      <c r="AS29" s="906"/>
      <c r="AT29" s="906"/>
      <c r="AU29" s="906">
        <v>37</v>
      </c>
      <c r="AV29" s="906"/>
      <c r="AW29" s="906"/>
      <c r="AX29" s="906"/>
      <c r="AY29" s="906"/>
      <c r="AZ29" s="984" t="s">
        <v>449</v>
      </c>
      <c r="BA29" s="984"/>
      <c r="BB29" s="984"/>
      <c r="BC29" s="984"/>
      <c r="BD29" s="984"/>
      <c r="BE29" s="976" t="s">
        <v>355</v>
      </c>
      <c r="BF29" s="976"/>
      <c r="BG29" s="976"/>
      <c r="BH29" s="976"/>
      <c r="BI29" s="977"/>
      <c r="BJ29" s="195"/>
      <c r="BK29" s="195"/>
      <c r="BL29" s="195"/>
      <c r="BM29" s="195"/>
      <c r="BN29" s="195"/>
      <c r="BO29" s="208"/>
      <c r="BP29" s="208"/>
      <c r="BQ29" s="205">
        <v>23</v>
      </c>
      <c r="BR29" s="206"/>
      <c r="BS29" s="949" t="s">
        <v>529</v>
      </c>
      <c r="BT29" s="950"/>
      <c r="BU29" s="950"/>
      <c r="BV29" s="950"/>
      <c r="BW29" s="950"/>
      <c r="BX29" s="950"/>
      <c r="BY29" s="950"/>
      <c r="BZ29" s="950"/>
      <c r="CA29" s="950"/>
      <c r="CB29" s="950"/>
      <c r="CC29" s="950"/>
      <c r="CD29" s="950"/>
      <c r="CE29" s="950"/>
      <c r="CF29" s="950"/>
      <c r="CG29" s="951"/>
      <c r="CH29" s="924">
        <v>9</v>
      </c>
      <c r="CI29" s="925"/>
      <c r="CJ29" s="925"/>
      <c r="CK29" s="925"/>
      <c r="CL29" s="926"/>
      <c r="CM29" s="924">
        <v>281</v>
      </c>
      <c r="CN29" s="925"/>
      <c r="CO29" s="925"/>
      <c r="CP29" s="925"/>
      <c r="CQ29" s="926"/>
      <c r="CR29" s="924">
        <v>52</v>
      </c>
      <c r="CS29" s="925"/>
      <c r="CT29" s="925"/>
      <c r="CU29" s="925"/>
      <c r="CV29" s="926"/>
      <c r="CW29" s="924">
        <v>25</v>
      </c>
      <c r="CX29" s="925"/>
      <c r="CY29" s="925"/>
      <c r="CZ29" s="925"/>
      <c r="DA29" s="926"/>
      <c r="DB29" s="924" t="s">
        <v>449</v>
      </c>
      <c r="DC29" s="925"/>
      <c r="DD29" s="925"/>
      <c r="DE29" s="925"/>
      <c r="DF29" s="926"/>
      <c r="DG29" s="924" t="s">
        <v>449</v>
      </c>
      <c r="DH29" s="925"/>
      <c r="DI29" s="925"/>
      <c r="DJ29" s="925"/>
      <c r="DK29" s="926"/>
      <c r="DL29" s="924" t="s">
        <v>449</v>
      </c>
      <c r="DM29" s="925"/>
      <c r="DN29" s="925"/>
      <c r="DO29" s="925"/>
      <c r="DP29" s="926"/>
      <c r="DQ29" s="924" t="s">
        <v>449</v>
      </c>
      <c r="DR29" s="925"/>
      <c r="DS29" s="925"/>
      <c r="DT29" s="925"/>
      <c r="DU29" s="926"/>
      <c r="DV29" s="927"/>
      <c r="DW29" s="928"/>
      <c r="DX29" s="928"/>
      <c r="DY29" s="928"/>
      <c r="DZ29" s="929"/>
      <c r="EA29" s="189"/>
    </row>
    <row r="30" spans="1:131" s="190" customFormat="1" ht="26.25" customHeight="1" x14ac:dyDescent="0.15">
      <c r="A30" s="209">
        <v>3</v>
      </c>
      <c r="B30" s="978" t="s">
        <v>357</v>
      </c>
      <c r="C30" s="979"/>
      <c r="D30" s="979"/>
      <c r="E30" s="979"/>
      <c r="F30" s="979"/>
      <c r="G30" s="979"/>
      <c r="H30" s="979"/>
      <c r="I30" s="979"/>
      <c r="J30" s="979"/>
      <c r="K30" s="979"/>
      <c r="L30" s="979"/>
      <c r="M30" s="979"/>
      <c r="N30" s="979"/>
      <c r="O30" s="979"/>
      <c r="P30" s="980"/>
      <c r="Q30" s="985">
        <v>1354</v>
      </c>
      <c r="R30" s="982"/>
      <c r="S30" s="982"/>
      <c r="T30" s="982"/>
      <c r="U30" s="982"/>
      <c r="V30" s="982">
        <v>1351</v>
      </c>
      <c r="W30" s="982"/>
      <c r="X30" s="982"/>
      <c r="Y30" s="982"/>
      <c r="Z30" s="982"/>
      <c r="AA30" s="982">
        <v>3</v>
      </c>
      <c r="AB30" s="982"/>
      <c r="AC30" s="982"/>
      <c r="AD30" s="982"/>
      <c r="AE30" s="986"/>
      <c r="AF30" s="981">
        <v>3</v>
      </c>
      <c r="AG30" s="982"/>
      <c r="AH30" s="982"/>
      <c r="AI30" s="982"/>
      <c r="AJ30" s="983"/>
      <c r="AK30" s="915">
        <v>1261</v>
      </c>
      <c r="AL30" s="906"/>
      <c r="AM30" s="906"/>
      <c r="AN30" s="906"/>
      <c r="AO30" s="906"/>
      <c r="AP30" s="906">
        <v>4484</v>
      </c>
      <c r="AQ30" s="906"/>
      <c r="AR30" s="906"/>
      <c r="AS30" s="906"/>
      <c r="AT30" s="906"/>
      <c r="AU30" s="906">
        <v>4206</v>
      </c>
      <c r="AV30" s="906"/>
      <c r="AW30" s="906"/>
      <c r="AX30" s="906"/>
      <c r="AY30" s="906"/>
      <c r="AZ30" s="984" t="s">
        <v>449</v>
      </c>
      <c r="BA30" s="984"/>
      <c r="BB30" s="984"/>
      <c r="BC30" s="984"/>
      <c r="BD30" s="984"/>
      <c r="BE30" s="976" t="s">
        <v>358</v>
      </c>
      <c r="BF30" s="976"/>
      <c r="BG30" s="976"/>
      <c r="BH30" s="976"/>
      <c r="BI30" s="977"/>
      <c r="BJ30" s="195"/>
      <c r="BK30" s="195"/>
      <c r="BL30" s="195"/>
      <c r="BM30" s="195"/>
      <c r="BN30" s="195"/>
      <c r="BO30" s="208"/>
      <c r="BP30" s="208"/>
      <c r="BQ30" s="205">
        <v>24</v>
      </c>
      <c r="BR30" s="206"/>
      <c r="BS30" s="949" t="s">
        <v>530</v>
      </c>
      <c r="BT30" s="950"/>
      <c r="BU30" s="950"/>
      <c r="BV30" s="950"/>
      <c r="BW30" s="950"/>
      <c r="BX30" s="950"/>
      <c r="BY30" s="950"/>
      <c r="BZ30" s="950"/>
      <c r="CA30" s="950"/>
      <c r="CB30" s="950"/>
      <c r="CC30" s="950"/>
      <c r="CD30" s="950"/>
      <c r="CE30" s="950"/>
      <c r="CF30" s="950"/>
      <c r="CG30" s="951"/>
      <c r="CH30" s="924">
        <v>1</v>
      </c>
      <c r="CI30" s="925"/>
      <c r="CJ30" s="925"/>
      <c r="CK30" s="925"/>
      <c r="CL30" s="926"/>
      <c r="CM30" s="924">
        <v>49</v>
      </c>
      <c r="CN30" s="925"/>
      <c r="CO30" s="925"/>
      <c r="CP30" s="925"/>
      <c r="CQ30" s="926"/>
      <c r="CR30" s="924">
        <v>14</v>
      </c>
      <c r="CS30" s="925"/>
      <c r="CT30" s="925"/>
      <c r="CU30" s="925"/>
      <c r="CV30" s="926"/>
      <c r="CW30" s="924" t="s">
        <v>449</v>
      </c>
      <c r="CX30" s="925"/>
      <c r="CY30" s="925"/>
      <c r="CZ30" s="925"/>
      <c r="DA30" s="926"/>
      <c r="DB30" s="924" t="s">
        <v>449</v>
      </c>
      <c r="DC30" s="925"/>
      <c r="DD30" s="925"/>
      <c r="DE30" s="925"/>
      <c r="DF30" s="926"/>
      <c r="DG30" s="924" t="s">
        <v>449</v>
      </c>
      <c r="DH30" s="925"/>
      <c r="DI30" s="925"/>
      <c r="DJ30" s="925"/>
      <c r="DK30" s="926"/>
      <c r="DL30" s="924" t="s">
        <v>449</v>
      </c>
      <c r="DM30" s="925"/>
      <c r="DN30" s="925"/>
      <c r="DO30" s="925"/>
      <c r="DP30" s="926"/>
      <c r="DQ30" s="924" t="s">
        <v>449</v>
      </c>
      <c r="DR30" s="925"/>
      <c r="DS30" s="925"/>
      <c r="DT30" s="925"/>
      <c r="DU30" s="926"/>
      <c r="DV30" s="927"/>
      <c r="DW30" s="928"/>
      <c r="DX30" s="928"/>
      <c r="DY30" s="928"/>
      <c r="DZ30" s="929"/>
      <c r="EA30" s="189"/>
    </row>
    <row r="31" spans="1:131" s="190" customFormat="1" ht="26.25" customHeight="1" x14ac:dyDescent="0.15">
      <c r="A31" s="209">
        <v>4</v>
      </c>
      <c r="B31" s="978" t="s">
        <v>359</v>
      </c>
      <c r="C31" s="979"/>
      <c r="D31" s="979"/>
      <c r="E31" s="979"/>
      <c r="F31" s="979"/>
      <c r="G31" s="979"/>
      <c r="H31" s="979"/>
      <c r="I31" s="979"/>
      <c r="J31" s="979"/>
      <c r="K31" s="979"/>
      <c r="L31" s="979"/>
      <c r="M31" s="979"/>
      <c r="N31" s="979"/>
      <c r="O31" s="979"/>
      <c r="P31" s="980"/>
      <c r="Q31" s="985">
        <v>9371</v>
      </c>
      <c r="R31" s="982"/>
      <c r="S31" s="982"/>
      <c r="T31" s="982"/>
      <c r="U31" s="982"/>
      <c r="V31" s="982">
        <v>4241</v>
      </c>
      <c r="W31" s="982"/>
      <c r="X31" s="982"/>
      <c r="Y31" s="982"/>
      <c r="Z31" s="982"/>
      <c r="AA31" s="982">
        <v>5130</v>
      </c>
      <c r="AB31" s="982"/>
      <c r="AC31" s="982"/>
      <c r="AD31" s="982"/>
      <c r="AE31" s="986"/>
      <c r="AF31" s="981">
        <v>5125</v>
      </c>
      <c r="AG31" s="982"/>
      <c r="AH31" s="982"/>
      <c r="AI31" s="982"/>
      <c r="AJ31" s="983"/>
      <c r="AK31" s="915">
        <v>1129</v>
      </c>
      <c r="AL31" s="906"/>
      <c r="AM31" s="906"/>
      <c r="AN31" s="906"/>
      <c r="AO31" s="906"/>
      <c r="AP31" s="906">
        <v>8510</v>
      </c>
      <c r="AQ31" s="906"/>
      <c r="AR31" s="906"/>
      <c r="AS31" s="906"/>
      <c r="AT31" s="906"/>
      <c r="AU31" s="906">
        <v>5506</v>
      </c>
      <c r="AV31" s="906"/>
      <c r="AW31" s="906"/>
      <c r="AX31" s="906"/>
      <c r="AY31" s="906"/>
      <c r="AZ31" s="984" t="s">
        <v>449</v>
      </c>
      <c r="BA31" s="984"/>
      <c r="BB31" s="984"/>
      <c r="BC31" s="984"/>
      <c r="BD31" s="984"/>
      <c r="BE31" s="976" t="s">
        <v>358</v>
      </c>
      <c r="BF31" s="976"/>
      <c r="BG31" s="976"/>
      <c r="BH31" s="976"/>
      <c r="BI31" s="977"/>
      <c r="BJ31" s="195"/>
      <c r="BK31" s="195"/>
      <c r="BL31" s="195"/>
      <c r="BM31" s="195"/>
      <c r="BN31" s="195"/>
      <c r="BO31" s="208"/>
      <c r="BP31" s="208"/>
      <c r="BQ31" s="205">
        <v>25</v>
      </c>
      <c r="BR31" s="206"/>
      <c r="BS31" s="949" t="s">
        <v>531</v>
      </c>
      <c r="BT31" s="950"/>
      <c r="BU31" s="950"/>
      <c r="BV31" s="950"/>
      <c r="BW31" s="950"/>
      <c r="BX31" s="950"/>
      <c r="BY31" s="950"/>
      <c r="BZ31" s="950"/>
      <c r="CA31" s="950"/>
      <c r="CB31" s="950"/>
      <c r="CC31" s="950"/>
      <c r="CD31" s="950"/>
      <c r="CE31" s="950"/>
      <c r="CF31" s="950"/>
      <c r="CG31" s="951"/>
      <c r="CH31" s="924">
        <v>0</v>
      </c>
      <c r="CI31" s="925"/>
      <c r="CJ31" s="925"/>
      <c r="CK31" s="925"/>
      <c r="CL31" s="926"/>
      <c r="CM31" s="924">
        <v>355</v>
      </c>
      <c r="CN31" s="925"/>
      <c r="CO31" s="925"/>
      <c r="CP31" s="925"/>
      <c r="CQ31" s="926"/>
      <c r="CR31" s="924">
        <v>63</v>
      </c>
      <c r="CS31" s="925"/>
      <c r="CT31" s="925"/>
      <c r="CU31" s="925"/>
      <c r="CV31" s="926"/>
      <c r="CW31" s="924" t="s">
        <v>449</v>
      </c>
      <c r="CX31" s="925"/>
      <c r="CY31" s="925"/>
      <c r="CZ31" s="925"/>
      <c r="DA31" s="926"/>
      <c r="DB31" s="924" t="s">
        <v>449</v>
      </c>
      <c r="DC31" s="925"/>
      <c r="DD31" s="925"/>
      <c r="DE31" s="925"/>
      <c r="DF31" s="926"/>
      <c r="DG31" s="924" t="s">
        <v>449</v>
      </c>
      <c r="DH31" s="925"/>
      <c r="DI31" s="925"/>
      <c r="DJ31" s="925"/>
      <c r="DK31" s="926"/>
      <c r="DL31" s="924" t="s">
        <v>449</v>
      </c>
      <c r="DM31" s="925"/>
      <c r="DN31" s="925"/>
      <c r="DO31" s="925"/>
      <c r="DP31" s="926"/>
      <c r="DQ31" s="924" t="s">
        <v>449</v>
      </c>
      <c r="DR31" s="925"/>
      <c r="DS31" s="925"/>
      <c r="DT31" s="925"/>
      <c r="DU31" s="926"/>
      <c r="DV31" s="927"/>
      <c r="DW31" s="928"/>
      <c r="DX31" s="928"/>
      <c r="DY31" s="928"/>
      <c r="DZ31" s="929"/>
      <c r="EA31" s="189"/>
    </row>
    <row r="32" spans="1:131" s="190" customFormat="1" ht="26.25" customHeight="1" x14ac:dyDescent="0.15">
      <c r="A32" s="209">
        <v>5</v>
      </c>
      <c r="B32" s="978" t="s">
        <v>360</v>
      </c>
      <c r="C32" s="979"/>
      <c r="D32" s="979"/>
      <c r="E32" s="979"/>
      <c r="F32" s="979"/>
      <c r="G32" s="979"/>
      <c r="H32" s="979"/>
      <c r="I32" s="979"/>
      <c r="J32" s="979"/>
      <c r="K32" s="979"/>
      <c r="L32" s="979"/>
      <c r="M32" s="979"/>
      <c r="N32" s="979"/>
      <c r="O32" s="979"/>
      <c r="P32" s="980"/>
      <c r="Q32" s="985">
        <v>6564</v>
      </c>
      <c r="R32" s="982"/>
      <c r="S32" s="982"/>
      <c r="T32" s="982"/>
      <c r="U32" s="982"/>
      <c r="V32" s="982">
        <v>4246</v>
      </c>
      <c r="W32" s="982"/>
      <c r="X32" s="982"/>
      <c r="Y32" s="982"/>
      <c r="Z32" s="982"/>
      <c r="AA32" s="982">
        <v>2318</v>
      </c>
      <c r="AB32" s="982"/>
      <c r="AC32" s="982"/>
      <c r="AD32" s="982"/>
      <c r="AE32" s="986"/>
      <c r="AF32" s="981" t="s">
        <v>99</v>
      </c>
      <c r="AG32" s="982"/>
      <c r="AH32" s="982"/>
      <c r="AI32" s="982"/>
      <c r="AJ32" s="983"/>
      <c r="AK32" s="915">
        <v>1930</v>
      </c>
      <c r="AL32" s="906"/>
      <c r="AM32" s="906"/>
      <c r="AN32" s="906"/>
      <c r="AO32" s="906"/>
      <c r="AP32" s="906">
        <v>30317</v>
      </c>
      <c r="AQ32" s="906"/>
      <c r="AR32" s="906"/>
      <c r="AS32" s="906"/>
      <c r="AT32" s="906"/>
      <c r="AU32" s="906">
        <v>3169</v>
      </c>
      <c r="AV32" s="906"/>
      <c r="AW32" s="906"/>
      <c r="AX32" s="906"/>
      <c r="AY32" s="906"/>
      <c r="AZ32" s="984" t="s">
        <v>449</v>
      </c>
      <c r="BA32" s="984"/>
      <c r="BB32" s="984"/>
      <c r="BC32" s="984"/>
      <c r="BD32" s="984"/>
      <c r="BE32" s="976" t="s">
        <v>358</v>
      </c>
      <c r="BF32" s="976"/>
      <c r="BG32" s="976"/>
      <c r="BH32" s="976"/>
      <c r="BI32" s="977"/>
      <c r="BJ32" s="195"/>
      <c r="BK32" s="195"/>
      <c r="BL32" s="195"/>
      <c r="BM32" s="195"/>
      <c r="BN32" s="195"/>
      <c r="BO32" s="208"/>
      <c r="BP32" s="208"/>
      <c r="BQ32" s="205">
        <v>26</v>
      </c>
      <c r="BR32" s="206"/>
      <c r="BS32" s="949" t="s">
        <v>532</v>
      </c>
      <c r="BT32" s="950"/>
      <c r="BU32" s="950"/>
      <c r="BV32" s="950"/>
      <c r="BW32" s="950"/>
      <c r="BX32" s="950"/>
      <c r="BY32" s="950"/>
      <c r="BZ32" s="950"/>
      <c r="CA32" s="950"/>
      <c r="CB32" s="950"/>
      <c r="CC32" s="950"/>
      <c r="CD32" s="950"/>
      <c r="CE32" s="950"/>
      <c r="CF32" s="950"/>
      <c r="CG32" s="951"/>
      <c r="CH32" s="924">
        <v>-2</v>
      </c>
      <c r="CI32" s="925"/>
      <c r="CJ32" s="925"/>
      <c r="CK32" s="925"/>
      <c r="CL32" s="926"/>
      <c r="CM32" s="924">
        <v>727</v>
      </c>
      <c r="CN32" s="925"/>
      <c r="CO32" s="925"/>
      <c r="CP32" s="925"/>
      <c r="CQ32" s="926"/>
      <c r="CR32" s="924">
        <v>510</v>
      </c>
      <c r="CS32" s="925"/>
      <c r="CT32" s="925"/>
      <c r="CU32" s="925"/>
      <c r="CV32" s="926"/>
      <c r="CW32" s="924" t="s">
        <v>449</v>
      </c>
      <c r="CX32" s="925"/>
      <c r="CY32" s="925"/>
      <c r="CZ32" s="925"/>
      <c r="DA32" s="926"/>
      <c r="DB32" s="924" t="s">
        <v>449</v>
      </c>
      <c r="DC32" s="925"/>
      <c r="DD32" s="925"/>
      <c r="DE32" s="925"/>
      <c r="DF32" s="926"/>
      <c r="DG32" s="924" t="s">
        <v>449</v>
      </c>
      <c r="DH32" s="925"/>
      <c r="DI32" s="925"/>
      <c r="DJ32" s="925"/>
      <c r="DK32" s="926"/>
      <c r="DL32" s="924" t="s">
        <v>449</v>
      </c>
      <c r="DM32" s="925"/>
      <c r="DN32" s="925"/>
      <c r="DO32" s="925"/>
      <c r="DP32" s="926"/>
      <c r="DQ32" s="924" t="s">
        <v>449</v>
      </c>
      <c r="DR32" s="925"/>
      <c r="DS32" s="925"/>
      <c r="DT32" s="925"/>
      <c r="DU32" s="926"/>
      <c r="DV32" s="927"/>
      <c r="DW32" s="928"/>
      <c r="DX32" s="928"/>
      <c r="DY32" s="928"/>
      <c r="DZ32" s="929"/>
      <c r="EA32" s="189"/>
    </row>
    <row r="33" spans="1:131" s="190" customFormat="1" ht="26.25" customHeight="1" x14ac:dyDescent="0.15">
      <c r="A33" s="209">
        <v>6</v>
      </c>
      <c r="B33" s="978" t="s">
        <v>361</v>
      </c>
      <c r="C33" s="979"/>
      <c r="D33" s="979"/>
      <c r="E33" s="979"/>
      <c r="F33" s="979"/>
      <c r="G33" s="979"/>
      <c r="H33" s="979"/>
      <c r="I33" s="979"/>
      <c r="J33" s="979"/>
      <c r="K33" s="979"/>
      <c r="L33" s="979"/>
      <c r="M33" s="979"/>
      <c r="N33" s="979"/>
      <c r="O33" s="979"/>
      <c r="P33" s="980"/>
      <c r="Q33" s="985">
        <v>1673</v>
      </c>
      <c r="R33" s="982"/>
      <c r="S33" s="982"/>
      <c r="T33" s="982"/>
      <c r="U33" s="982"/>
      <c r="V33" s="982">
        <v>1671</v>
      </c>
      <c r="W33" s="982"/>
      <c r="X33" s="982"/>
      <c r="Y33" s="982"/>
      <c r="Z33" s="982"/>
      <c r="AA33" s="982">
        <v>2</v>
      </c>
      <c r="AB33" s="982"/>
      <c r="AC33" s="982"/>
      <c r="AD33" s="982"/>
      <c r="AE33" s="986"/>
      <c r="AF33" s="981" t="s">
        <v>99</v>
      </c>
      <c r="AG33" s="982"/>
      <c r="AH33" s="982"/>
      <c r="AI33" s="982"/>
      <c r="AJ33" s="983"/>
      <c r="AK33" s="915">
        <v>968</v>
      </c>
      <c r="AL33" s="906"/>
      <c r="AM33" s="906"/>
      <c r="AN33" s="906"/>
      <c r="AO33" s="906"/>
      <c r="AP33" s="906">
        <v>6977</v>
      </c>
      <c r="AQ33" s="906"/>
      <c r="AR33" s="906"/>
      <c r="AS33" s="906"/>
      <c r="AT33" s="906"/>
      <c r="AU33" s="906">
        <v>4090</v>
      </c>
      <c r="AV33" s="906"/>
      <c r="AW33" s="906"/>
      <c r="AX33" s="906"/>
      <c r="AY33" s="906"/>
      <c r="AZ33" s="984" t="s">
        <v>449</v>
      </c>
      <c r="BA33" s="984"/>
      <c r="BB33" s="984"/>
      <c r="BC33" s="984"/>
      <c r="BD33" s="984"/>
      <c r="BE33" s="976" t="s">
        <v>358</v>
      </c>
      <c r="BF33" s="976"/>
      <c r="BG33" s="976"/>
      <c r="BH33" s="976"/>
      <c r="BI33" s="977"/>
      <c r="BJ33" s="195"/>
      <c r="BK33" s="195"/>
      <c r="BL33" s="195"/>
      <c r="BM33" s="195"/>
      <c r="BN33" s="195"/>
      <c r="BO33" s="208"/>
      <c r="BP33" s="208"/>
      <c r="BQ33" s="205">
        <v>27</v>
      </c>
      <c r="BR33" s="206"/>
      <c r="BS33" s="949" t="s">
        <v>533</v>
      </c>
      <c r="BT33" s="950"/>
      <c r="BU33" s="950"/>
      <c r="BV33" s="950"/>
      <c r="BW33" s="950"/>
      <c r="BX33" s="950"/>
      <c r="BY33" s="950"/>
      <c r="BZ33" s="950"/>
      <c r="CA33" s="950"/>
      <c r="CB33" s="950"/>
      <c r="CC33" s="950"/>
      <c r="CD33" s="950"/>
      <c r="CE33" s="950"/>
      <c r="CF33" s="950"/>
      <c r="CG33" s="951"/>
      <c r="CH33" s="924">
        <v>1092</v>
      </c>
      <c r="CI33" s="925"/>
      <c r="CJ33" s="925"/>
      <c r="CK33" s="925"/>
      <c r="CL33" s="926"/>
      <c r="CM33" s="924">
        <v>9517</v>
      </c>
      <c r="CN33" s="925"/>
      <c r="CO33" s="925"/>
      <c r="CP33" s="925"/>
      <c r="CQ33" s="926"/>
      <c r="CR33" s="924">
        <v>195</v>
      </c>
      <c r="CS33" s="925"/>
      <c r="CT33" s="925"/>
      <c r="CU33" s="925"/>
      <c r="CV33" s="926"/>
      <c r="CW33" s="924">
        <v>1724</v>
      </c>
      <c r="CX33" s="925"/>
      <c r="CY33" s="925"/>
      <c r="CZ33" s="925"/>
      <c r="DA33" s="926"/>
      <c r="DB33" s="924">
        <v>73019</v>
      </c>
      <c r="DC33" s="925"/>
      <c r="DD33" s="925"/>
      <c r="DE33" s="925"/>
      <c r="DF33" s="926"/>
      <c r="DG33" s="924" t="s">
        <v>449</v>
      </c>
      <c r="DH33" s="925"/>
      <c r="DI33" s="925"/>
      <c r="DJ33" s="925"/>
      <c r="DK33" s="926"/>
      <c r="DL33" s="924" t="s">
        <v>449</v>
      </c>
      <c r="DM33" s="925"/>
      <c r="DN33" s="925"/>
      <c r="DO33" s="925"/>
      <c r="DP33" s="926"/>
      <c r="DQ33" s="924" t="s">
        <v>449</v>
      </c>
      <c r="DR33" s="925"/>
      <c r="DS33" s="925"/>
      <c r="DT33" s="925"/>
      <c r="DU33" s="926"/>
      <c r="DV33" s="927"/>
      <c r="DW33" s="928"/>
      <c r="DX33" s="928"/>
      <c r="DY33" s="928"/>
      <c r="DZ33" s="929"/>
      <c r="EA33" s="189"/>
    </row>
    <row r="34" spans="1:131" s="190" customFormat="1" ht="26.25" customHeight="1" x14ac:dyDescent="0.15">
      <c r="A34" s="209">
        <v>7</v>
      </c>
      <c r="B34" s="978"/>
      <c r="C34" s="979"/>
      <c r="D34" s="979"/>
      <c r="E34" s="979"/>
      <c r="F34" s="979"/>
      <c r="G34" s="979"/>
      <c r="H34" s="979"/>
      <c r="I34" s="979"/>
      <c r="J34" s="979"/>
      <c r="K34" s="979"/>
      <c r="L34" s="979"/>
      <c r="M34" s="979"/>
      <c r="N34" s="979"/>
      <c r="O34" s="979"/>
      <c r="P34" s="980"/>
      <c r="Q34" s="985"/>
      <c r="R34" s="982"/>
      <c r="S34" s="982"/>
      <c r="T34" s="982"/>
      <c r="U34" s="982"/>
      <c r="V34" s="982"/>
      <c r="W34" s="982"/>
      <c r="X34" s="982"/>
      <c r="Y34" s="982"/>
      <c r="Z34" s="982"/>
      <c r="AA34" s="982"/>
      <c r="AB34" s="982"/>
      <c r="AC34" s="982"/>
      <c r="AD34" s="982"/>
      <c r="AE34" s="986"/>
      <c r="AF34" s="981"/>
      <c r="AG34" s="982"/>
      <c r="AH34" s="982"/>
      <c r="AI34" s="982"/>
      <c r="AJ34" s="983"/>
      <c r="AK34" s="915"/>
      <c r="AL34" s="906"/>
      <c r="AM34" s="906"/>
      <c r="AN34" s="906"/>
      <c r="AO34" s="906"/>
      <c r="AP34" s="906"/>
      <c r="AQ34" s="906"/>
      <c r="AR34" s="906"/>
      <c r="AS34" s="906"/>
      <c r="AT34" s="906"/>
      <c r="AU34" s="906"/>
      <c r="AV34" s="906"/>
      <c r="AW34" s="906"/>
      <c r="AX34" s="906"/>
      <c r="AY34" s="906"/>
      <c r="AZ34" s="984"/>
      <c r="BA34" s="984"/>
      <c r="BB34" s="984"/>
      <c r="BC34" s="984"/>
      <c r="BD34" s="984"/>
      <c r="BE34" s="976"/>
      <c r="BF34" s="976"/>
      <c r="BG34" s="976"/>
      <c r="BH34" s="976"/>
      <c r="BI34" s="977"/>
      <c r="BJ34" s="195"/>
      <c r="BK34" s="195"/>
      <c r="BL34" s="195"/>
      <c r="BM34" s="195"/>
      <c r="BN34" s="195"/>
      <c r="BO34" s="208"/>
      <c r="BP34" s="208"/>
      <c r="BQ34" s="205">
        <v>28</v>
      </c>
      <c r="BR34" s="206"/>
      <c r="BS34" s="949" t="s">
        <v>534</v>
      </c>
      <c r="BT34" s="950"/>
      <c r="BU34" s="950"/>
      <c r="BV34" s="950"/>
      <c r="BW34" s="950"/>
      <c r="BX34" s="950"/>
      <c r="BY34" s="950"/>
      <c r="BZ34" s="950"/>
      <c r="CA34" s="950"/>
      <c r="CB34" s="950"/>
      <c r="CC34" s="950"/>
      <c r="CD34" s="950"/>
      <c r="CE34" s="950"/>
      <c r="CF34" s="950"/>
      <c r="CG34" s="951"/>
      <c r="CH34" s="924">
        <v>6</v>
      </c>
      <c r="CI34" s="925"/>
      <c r="CJ34" s="925"/>
      <c r="CK34" s="925"/>
      <c r="CL34" s="926"/>
      <c r="CM34" s="924">
        <v>1934</v>
      </c>
      <c r="CN34" s="925"/>
      <c r="CO34" s="925"/>
      <c r="CP34" s="925"/>
      <c r="CQ34" s="926"/>
      <c r="CR34" s="924">
        <v>1650</v>
      </c>
      <c r="CS34" s="925"/>
      <c r="CT34" s="925"/>
      <c r="CU34" s="925"/>
      <c r="CV34" s="926"/>
      <c r="CW34" s="924">
        <v>8</v>
      </c>
      <c r="CX34" s="925"/>
      <c r="CY34" s="925"/>
      <c r="CZ34" s="925"/>
      <c r="DA34" s="926"/>
      <c r="DB34" s="924">
        <v>460</v>
      </c>
      <c r="DC34" s="925"/>
      <c r="DD34" s="925"/>
      <c r="DE34" s="925"/>
      <c r="DF34" s="926"/>
      <c r="DG34" s="924" t="s">
        <v>449</v>
      </c>
      <c r="DH34" s="925"/>
      <c r="DI34" s="925"/>
      <c r="DJ34" s="925"/>
      <c r="DK34" s="926"/>
      <c r="DL34" s="924" t="s">
        <v>449</v>
      </c>
      <c r="DM34" s="925"/>
      <c r="DN34" s="925"/>
      <c r="DO34" s="925"/>
      <c r="DP34" s="926"/>
      <c r="DQ34" s="924" t="s">
        <v>449</v>
      </c>
      <c r="DR34" s="925"/>
      <c r="DS34" s="925"/>
      <c r="DT34" s="925"/>
      <c r="DU34" s="926"/>
      <c r="DV34" s="927"/>
      <c r="DW34" s="928"/>
      <c r="DX34" s="928"/>
      <c r="DY34" s="928"/>
      <c r="DZ34" s="929"/>
      <c r="EA34" s="189"/>
    </row>
    <row r="35" spans="1:131" s="190" customFormat="1" ht="26.25" customHeight="1" x14ac:dyDescent="0.15">
      <c r="A35" s="209">
        <v>8</v>
      </c>
      <c r="B35" s="978"/>
      <c r="C35" s="979"/>
      <c r="D35" s="979"/>
      <c r="E35" s="979"/>
      <c r="F35" s="979"/>
      <c r="G35" s="979"/>
      <c r="H35" s="979"/>
      <c r="I35" s="979"/>
      <c r="J35" s="979"/>
      <c r="K35" s="979"/>
      <c r="L35" s="979"/>
      <c r="M35" s="979"/>
      <c r="N35" s="979"/>
      <c r="O35" s="979"/>
      <c r="P35" s="980"/>
      <c r="Q35" s="985"/>
      <c r="R35" s="982"/>
      <c r="S35" s="982"/>
      <c r="T35" s="982"/>
      <c r="U35" s="982"/>
      <c r="V35" s="982"/>
      <c r="W35" s="982"/>
      <c r="X35" s="982"/>
      <c r="Y35" s="982"/>
      <c r="Z35" s="982"/>
      <c r="AA35" s="982"/>
      <c r="AB35" s="982"/>
      <c r="AC35" s="982"/>
      <c r="AD35" s="982"/>
      <c r="AE35" s="986"/>
      <c r="AF35" s="981"/>
      <c r="AG35" s="982"/>
      <c r="AH35" s="982"/>
      <c r="AI35" s="982"/>
      <c r="AJ35" s="983"/>
      <c r="AK35" s="915"/>
      <c r="AL35" s="906"/>
      <c r="AM35" s="906"/>
      <c r="AN35" s="906"/>
      <c r="AO35" s="906"/>
      <c r="AP35" s="906"/>
      <c r="AQ35" s="906"/>
      <c r="AR35" s="906"/>
      <c r="AS35" s="906"/>
      <c r="AT35" s="906"/>
      <c r="AU35" s="906"/>
      <c r="AV35" s="906"/>
      <c r="AW35" s="906"/>
      <c r="AX35" s="906"/>
      <c r="AY35" s="906"/>
      <c r="AZ35" s="984"/>
      <c r="BA35" s="984"/>
      <c r="BB35" s="984"/>
      <c r="BC35" s="984"/>
      <c r="BD35" s="984"/>
      <c r="BE35" s="976"/>
      <c r="BF35" s="976"/>
      <c r="BG35" s="976"/>
      <c r="BH35" s="976"/>
      <c r="BI35" s="977"/>
      <c r="BJ35" s="195"/>
      <c r="BK35" s="195"/>
      <c r="BL35" s="195"/>
      <c r="BM35" s="195"/>
      <c r="BN35" s="195"/>
      <c r="BO35" s="208"/>
      <c r="BP35" s="208"/>
      <c r="BQ35" s="205">
        <v>29</v>
      </c>
      <c r="BR35" s="206"/>
      <c r="BS35" s="949" t="s">
        <v>535</v>
      </c>
      <c r="BT35" s="950"/>
      <c r="BU35" s="950"/>
      <c r="BV35" s="950"/>
      <c r="BW35" s="950"/>
      <c r="BX35" s="950"/>
      <c r="BY35" s="950"/>
      <c r="BZ35" s="950"/>
      <c r="CA35" s="950"/>
      <c r="CB35" s="950"/>
      <c r="CC35" s="950"/>
      <c r="CD35" s="950"/>
      <c r="CE35" s="950"/>
      <c r="CF35" s="950"/>
      <c r="CG35" s="951"/>
      <c r="CH35" s="924">
        <v>54</v>
      </c>
      <c r="CI35" s="925"/>
      <c r="CJ35" s="925"/>
      <c r="CK35" s="925"/>
      <c r="CL35" s="926"/>
      <c r="CM35" s="924">
        <v>4558</v>
      </c>
      <c r="CN35" s="925"/>
      <c r="CO35" s="925"/>
      <c r="CP35" s="925"/>
      <c r="CQ35" s="926"/>
      <c r="CR35" s="924">
        <v>100</v>
      </c>
      <c r="CS35" s="925"/>
      <c r="CT35" s="925"/>
      <c r="CU35" s="925"/>
      <c r="CV35" s="926"/>
      <c r="CW35" s="924" t="s">
        <v>449</v>
      </c>
      <c r="CX35" s="925"/>
      <c r="CY35" s="925"/>
      <c r="CZ35" s="925"/>
      <c r="DA35" s="926"/>
      <c r="DB35" s="924" t="s">
        <v>449</v>
      </c>
      <c r="DC35" s="925"/>
      <c r="DD35" s="925"/>
      <c r="DE35" s="925"/>
      <c r="DF35" s="926"/>
      <c r="DG35" s="924">
        <v>7281</v>
      </c>
      <c r="DH35" s="925"/>
      <c r="DI35" s="925"/>
      <c r="DJ35" s="925"/>
      <c r="DK35" s="926"/>
      <c r="DL35" s="924" t="s">
        <v>449</v>
      </c>
      <c r="DM35" s="925"/>
      <c r="DN35" s="925"/>
      <c r="DO35" s="925"/>
      <c r="DP35" s="926"/>
      <c r="DQ35" s="924" t="s">
        <v>449</v>
      </c>
      <c r="DR35" s="925"/>
      <c r="DS35" s="925"/>
      <c r="DT35" s="925"/>
      <c r="DU35" s="926"/>
      <c r="DV35" s="927"/>
      <c r="DW35" s="928"/>
      <c r="DX35" s="928"/>
      <c r="DY35" s="928"/>
      <c r="DZ35" s="929"/>
      <c r="EA35" s="189"/>
    </row>
    <row r="36" spans="1:131" s="190" customFormat="1" ht="26.25" customHeight="1" x14ac:dyDescent="0.15">
      <c r="A36" s="209">
        <v>9</v>
      </c>
      <c r="B36" s="978"/>
      <c r="C36" s="979"/>
      <c r="D36" s="979"/>
      <c r="E36" s="979"/>
      <c r="F36" s="979"/>
      <c r="G36" s="979"/>
      <c r="H36" s="979"/>
      <c r="I36" s="979"/>
      <c r="J36" s="979"/>
      <c r="K36" s="979"/>
      <c r="L36" s="979"/>
      <c r="M36" s="979"/>
      <c r="N36" s="979"/>
      <c r="O36" s="979"/>
      <c r="P36" s="980"/>
      <c r="Q36" s="985"/>
      <c r="R36" s="982"/>
      <c r="S36" s="982"/>
      <c r="T36" s="982"/>
      <c r="U36" s="982"/>
      <c r="V36" s="982"/>
      <c r="W36" s="982"/>
      <c r="X36" s="982"/>
      <c r="Y36" s="982"/>
      <c r="Z36" s="982"/>
      <c r="AA36" s="982"/>
      <c r="AB36" s="982"/>
      <c r="AC36" s="982"/>
      <c r="AD36" s="982"/>
      <c r="AE36" s="986"/>
      <c r="AF36" s="981"/>
      <c r="AG36" s="982"/>
      <c r="AH36" s="982"/>
      <c r="AI36" s="982"/>
      <c r="AJ36" s="983"/>
      <c r="AK36" s="915"/>
      <c r="AL36" s="906"/>
      <c r="AM36" s="906"/>
      <c r="AN36" s="906"/>
      <c r="AO36" s="906"/>
      <c r="AP36" s="906"/>
      <c r="AQ36" s="906"/>
      <c r="AR36" s="906"/>
      <c r="AS36" s="906"/>
      <c r="AT36" s="906"/>
      <c r="AU36" s="906"/>
      <c r="AV36" s="906"/>
      <c r="AW36" s="906"/>
      <c r="AX36" s="906"/>
      <c r="AY36" s="906"/>
      <c r="AZ36" s="984"/>
      <c r="BA36" s="984"/>
      <c r="BB36" s="984"/>
      <c r="BC36" s="984"/>
      <c r="BD36" s="984"/>
      <c r="BE36" s="976"/>
      <c r="BF36" s="976"/>
      <c r="BG36" s="976"/>
      <c r="BH36" s="976"/>
      <c r="BI36" s="977"/>
      <c r="BJ36" s="195"/>
      <c r="BK36" s="195"/>
      <c r="BL36" s="195"/>
      <c r="BM36" s="195"/>
      <c r="BN36" s="195"/>
      <c r="BO36" s="208"/>
      <c r="BP36" s="208"/>
      <c r="BQ36" s="205">
        <v>30</v>
      </c>
      <c r="BR36" s="206"/>
      <c r="BS36" s="949" t="s">
        <v>536</v>
      </c>
      <c r="BT36" s="950"/>
      <c r="BU36" s="950"/>
      <c r="BV36" s="950"/>
      <c r="BW36" s="950"/>
      <c r="BX36" s="950"/>
      <c r="BY36" s="950"/>
      <c r="BZ36" s="950"/>
      <c r="CA36" s="950"/>
      <c r="CB36" s="950"/>
      <c r="CC36" s="950"/>
      <c r="CD36" s="950"/>
      <c r="CE36" s="950"/>
      <c r="CF36" s="950"/>
      <c r="CG36" s="951"/>
      <c r="CH36" s="924">
        <v>-15</v>
      </c>
      <c r="CI36" s="925"/>
      <c r="CJ36" s="925"/>
      <c r="CK36" s="925"/>
      <c r="CL36" s="926"/>
      <c r="CM36" s="924">
        <v>112</v>
      </c>
      <c r="CN36" s="925"/>
      <c r="CO36" s="925"/>
      <c r="CP36" s="925"/>
      <c r="CQ36" s="926"/>
      <c r="CR36" s="924">
        <v>52</v>
      </c>
      <c r="CS36" s="925"/>
      <c r="CT36" s="925"/>
      <c r="CU36" s="925"/>
      <c r="CV36" s="926"/>
      <c r="CW36" s="924" t="s">
        <v>449</v>
      </c>
      <c r="CX36" s="925"/>
      <c r="CY36" s="925"/>
      <c r="CZ36" s="925"/>
      <c r="DA36" s="926"/>
      <c r="DB36" s="924" t="s">
        <v>449</v>
      </c>
      <c r="DC36" s="925"/>
      <c r="DD36" s="925"/>
      <c r="DE36" s="925"/>
      <c r="DF36" s="926"/>
      <c r="DG36" s="924" t="s">
        <v>449</v>
      </c>
      <c r="DH36" s="925"/>
      <c r="DI36" s="925"/>
      <c r="DJ36" s="925"/>
      <c r="DK36" s="926"/>
      <c r="DL36" s="924" t="s">
        <v>449</v>
      </c>
      <c r="DM36" s="925"/>
      <c r="DN36" s="925"/>
      <c r="DO36" s="925"/>
      <c r="DP36" s="926"/>
      <c r="DQ36" s="924" t="s">
        <v>449</v>
      </c>
      <c r="DR36" s="925"/>
      <c r="DS36" s="925"/>
      <c r="DT36" s="925"/>
      <c r="DU36" s="926"/>
      <c r="DV36" s="927"/>
      <c r="DW36" s="928"/>
      <c r="DX36" s="928"/>
      <c r="DY36" s="928"/>
      <c r="DZ36" s="929"/>
      <c r="EA36" s="189"/>
    </row>
    <row r="37" spans="1:131" s="190" customFormat="1" ht="26.25" customHeight="1" x14ac:dyDescent="0.15">
      <c r="A37" s="209">
        <v>10</v>
      </c>
      <c r="B37" s="978"/>
      <c r="C37" s="979"/>
      <c r="D37" s="979"/>
      <c r="E37" s="979"/>
      <c r="F37" s="979"/>
      <c r="G37" s="979"/>
      <c r="H37" s="979"/>
      <c r="I37" s="979"/>
      <c r="J37" s="979"/>
      <c r="K37" s="979"/>
      <c r="L37" s="979"/>
      <c r="M37" s="979"/>
      <c r="N37" s="979"/>
      <c r="O37" s="979"/>
      <c r="P37" s="980"/>
      <c r="Q37" s="985"/>
      <c r="R37" s="982"/>
      <c r="S37" s="982"/>
      <c r="T37" s="982"/>
      <c r="U37" s="982"/>
      <c r="V37" s="982"/>
      <c r="W37" s="982"/>
      <c r="X37" s="982"/>
      <c r="Y37" s="982"/>
      <c r="Z37" s="982"/>
      <c r="AA37" s="982"/>
      <c r="AB37" s="982"/>
      <c r="AC37" s="982"/>
      <c r="AD37" s="982"/>
      <c r="AE37" s="986"/>
      <c r="AF37" s="981"/>
      <c r="AG37" s="982"/>
      <c r="AH37" s="982"/>
      <c r="AI37" s="982"/>
      <c r="AJ37" s="983"/>
      <c r="AK37" s="915"/>
      <c r="AL37" s="906"/>
      <c r="AM37" s="906"/>
      <c r="AN37" s="906"/>
      <c r="AO37" s="906"/>
      <c r="AP37" s="906"/>
      <c r="AQ37" s="906"/>
      <c r="AR37" s="906"/>
      <c r="AS37" s="906"/>
      <c r="AT37" s="906"/>
      <c r="AU37" s="906"/>
      <c r="AV37" s="906"/>
      <c r="AW37" s="906"/>
      <c r="AX37" s="906"/>
      <c r="AY37" s="906"/>
      <c r="AZ37" s="984"/>
      <c r="BA37" s="984"/>
      <c r="BB37" s="984"/>
      <c r="BC37" s="984"/>
      <c r="BD37" s="984"/>
      <c r="BE37" s="976"/>
      <c r="BF37" s="976"/>
      <c r="BG37" s="976"/>
      <c r="BH37" s="976"/>
      <c r="BI37" s="977"/>
      <c r="BJ37" s="195"/>
      <c r="BK37" s="195"/>
      <c r="BL37" s="195"/>
      <c r="BM37" s="195"/>
      <c r="BN37" s="195"/>
      <c r="BO37" s="208"/>
      <c r="BP37" s="208"/>
      <c r="BQ37" s="205">
        <v>31</v>
      </c>
      <c r="BR37" s="206"/>
      <c r="BS37" s="949" t="s">
        <v>537</v>
      </c>
      <c r="BT37" s="950"/>
      <c r="BU37" s="950"/>
      <c r="BV37" s="950"/>
      <c r="BW37" s="950"/>
      <c r="BX37" s="950"/>
      <c r="BY37" s="950"/>
      <c r="BZ37" s="950"/>
      <c r="CA37" s="950"/>
      <c r="CB37" s="950"/>
      <c r="CC37" s="950"/>
      <c r="CD37" s="950"/>
      <c r="CE37" s="950"/>
      <c r="CF37" s="950"/>
      <c r="CG37" s="951"/>
      <c r="CH37" s="924">
        <v>-28</v>
      </c>
      <c r="CI37" s="925"/>
      <c r="CJ37" s="925"/>
      <c r="CK37" s="925"/>
      <c r="CL37" s="926"/>
      <c r="CM37" s="924">
        <v>1511</v>
      </c>
      <c r="CN37" s="925"/>
      <c r="CO37" s="925"/>
      <c r="CP37" s="925"/>
      <c r="CQ37" s="926"/>
      <c r="CR37" s="924">
        <v>650</v>
      </c>
      <c r="CS37" s="925"/>
      <c r="CT37" s="925"/>
      <c r="CU37" s="925"/>
      <c r="CV37" s="926"/>
      <c r="CW37" s="924" t="s">
        <v>449</v>
      </c>
      <c r="CX37" s="925"/>
      <c r="CY37" s="925"/>
      <c r="CZ37" s="925"/>
      <c r="DA37" s="926"/>
      <c r="DB37" s="924" t="s">
        <v>449</v>
      </c>
      <c r="DC37" s="925"/>
      <c r="DD37" s="925"/>
      <c r="DE37" s="925"/>
      <c r="DF37" s="926"/>
      <c r="DG37" s="924" t="s">
        <v>449</v>
      </c>
      <c r="DH37" s="925"/>
      <c r="DI37" s="925"/>
      <c r="DJ37" s="925"/>
      <c r="DK37" s="926"/>
      <c r="DL37" s="924" t="s">
        <v>449</v>
      </c>
      <c r="DM37" s="925"/>
      <c r="DN37" s="925"/>
      <c r="DO37" s="925"/>
      <c r="DP37" s="926"/>
      <c r="DQ37" s="924" t="s">
        <v>449</v>
      </c>
      <c r="DR37" s="925"/>
      <c r="DS37" s="925"/>
      <c r="DT37" s="925"/>
      <c r="DU37" s="926"/>
      <c r="DV37" s="927"/>
      <c r="DW37" s="928"/>
      <c r="DX37" s="928"/>
      <c r="DY37" s="928"/>
      <c r="DZ37" s="929"/>
      <c r="EA37" s="189"/>
    </row>
    <row r="38" spans="1:131" s="190" customFormat="1" ht="26.25" customHeight="1" x14ac:dyDescent="0.15">
      <c r="A38" s="209">
        <v>11</v>
      </c>
      <c r="B38" s="978"/>
      <c r="C38" s="979"/>
      <c r="D38" s="979"/>
      <c r="E38" s="979"/>
      <c r="F38" s="979"/>
      <c r="G38" s="979"/>
      <c r="H38" s="979"/>
      <c r="I38" s="979"/>
      <c r="J38" s="979"/>
      <c r="K38" s="979"/>
      <c r="L38" s="979"/>
      <c r="M38" s="979"/>
      <c r="N38" s="979"/>
      <c r="O38" s="979"/>
      <c r="P38" s="980"/>
      <c r="Q38" s="985"/>
      <c r="R38" s="982"/>
      <c r="S38" s="982"/>
      <c r="T38" s="982"/>
      <c r="U38" s="982"/>
      <c r="V38" s="982"/>
      <c r="W38" s="982"/>
      <c r="X38" s="982"/>
      <c r="Y38" s="982"/>
      <c r="Z38" s="982"/>
      <c r="AA38" s="982"/>
      <c r="AB38" s="982"/>
      <c r="AC38" s="982"/>
      <c r="AD38" s="982"/>
      <c r="AE38" s="986"/>
      <c r="AF38" s="981"/>
      <c r="AG38" s="982"/>
      <c r="AH38" s="982"/>
      <c r="AI38" s="982"/>
      <c r="AJ38" s="983"/>
      <c r="AK38" s="915"/>
      <c r="AL38" s="906"/>
      <c r="AM38" s="906"/>
      <c r="AN38" s="906"/>
      <c r="AO38" s="906"/>
      <c r="AP38" s="906"/>
      <c r="AQ38" s="906"/>
      <c r="AR38" s="906"/>
      <c r="AS38" s="906"/>
      <c r="AT38" s="906"/>
      <c r="AU38" s="906"/>
      <c r="AV38" s="906"/>
      <c r="AW38" s="906"/>
      <c r="AX38" s="906"/>
      <c r="AY38" s="906"/>
      <c r="AZ38" s="984"/>
      <c r="BA38" s="984"/>
      <c r="BB38" s="984"/>
      <c r="BC38" s="984"/>
      <c r="BD38" s="984"/>
      <c r="BE38" s="976"/>
      <c r="BF38" s="976"/>
      <c r="BG38" s="976"/>
      <c r="BH38" s="976"/>
      <c r="BI38" s="977"/>
      <c r="BJ38" s="195"/>
      <c r="BK38" s="195"/>
      <c r="BL38" s="195"/>
      <c r="BM38" s="195"/>
      <c r="BN38" s="195"/>
      <c r="BO38" s="208"/>
      <c r="BP38" s="208"/>
      <c r="BQ38" s="205">
        <v>32</v>
      </c>
      <c r="BR38" s="206"/>
      <c r="BS38" s="949" t="s">
        <v>538</v>
      </c>
      <c r="BT38" s="950"/>
      <c r="BU38" s="950"/>
      <c r="BV38" s="950"/>
      <c r="BW38" s="950"/>
      <c r="BX38" s="950"/>
      <c r="BY38" s="950"/>
      <c r="BZ38" s="950"/>
      <c r="CA38" s="950"/>
      <c r="CB38" s="950"/>
      <c r="CC38" s="950"/>
      <c r="CD38" s="950"/>
      <c r="CE38" s="950"/>
      <c r="CF38" s="950"/>
      <c r="CG38" s="951"/>
      <c r="CH38" s="924">
        <v>0</v>
      </c>
      <c r="CI38" s="925"/>
      <c r="CJ38" s="925"/>
      <c r="CK38" s="925"/>
      <c r="CL38" s="926"/>
      <c r="CM38" s="924">
        <v>396</v>
      </c>
      <c r="CN38" s="925"/>
      <c r="CO38" s="925"/>
      <c r="CP38" s="925"/>
      <c r="CQ38" s="926"/>
      <c r="CR38" s="924">
        <v>15</v>
      </c>
      <c r="CS38" s="925"/>
      <c r="CT38" s="925"/>
      <c r="CU38" s="925"/>
      <c r="CV38" s="926"/>
      <c r="CW38" s="924" t="s">
        <v>449</v>
      </c>
      <c r="CX38" s="925"/>
      <c r="CY38" s="925"/>
      <c r="CZ38" s="925"/>
      <c r="DA38" s="926"/>
      <c r="DB38" s="924" t="s">
        <v>449</v>
      </c>
      <c r="DC38" s="925"/>
      <c r="DD38" s="925"/>
      <c r="DE38" s="925"/>
      <c r="DF38" s="926"/>
      <c r="DG38" s="924" t="s">
        <v>449</v>
      </c>
      <c r="DH38" s="925"/>
      <c r="DI38" s="925"/>
      <c r="DJ38" s="925"/>
      <c r="DK38" s="926"/>
      <c r="DL38" s="924" t="s">
        <v>449</v>
      </c>
      <c r="DM38" s="925"/>
      <c r="DN38" s="925"/>
      <c r="DO38" s="925"/>
      <c r="DP38" s="926"/>
      <c r="DQ38" s="924" t="s">
        <v>449</v>
      </c>
      <c r="DR38" s="925"/>
      <c r="DS38" s="925"/>
      <c r="DT38" s="925"/>
      <c r="DU38" s="926"/>
      <c r="DV38" s="927"/>
      <c r="DW38" s="928"/>
      <c r="DX38" s="928"/>
      <c r="DY38" s="928"/>
      <c r="DZ38" s="929"/>
      <c r="EA38" s="189"/>
    </row>
    <row r="39" spans="1:131" s="190" customFormat="1" ht="26.25" customHeight="1" x14ac:dyDescent="0.15">
      <c r="A39" s="209">
        <v>12</v>
      </c>
      <c r="B39" s="978"/>
      <c r="C39" s="979"/>
      <c r="D39" s="979"/>
      <c r="E39" s="979"/>
      <c r="F39" s="979"/>
      <c r="G39" s="979"/>
      <c r="H39" s="979"/>
      <c r="I39" s="979"/>
      <c r="J39" s="979"/>
      <c r="K39" s="979"/>
      <c r="L39" s="979"/>
      <c r="M39" s="979"/>
      <c r="N39" s="979"/>
      <c r="O39" s="979"/>
      <c r="P39" s="980"/>
      <c r="Q39" s="985"/>
      <c r="R39" s="982"/>
      <c r="S39" s="982"/>
      <c r="T39" s="982"/>
      <c r="U39" s="982"/>
      <c r="V39" s="982"/>
      <c r="W39" s="982"/>
      <c r="X39" s="982"/>
      <c r="Y39" s="982"/>
      <c r="Z39" s="982"/>
      <c r="AA39" s="982"/>
      <c r="AB39" s="982"/>
      <c r="AC39" s="982"/>
      <c r="AD39" s="982"/>
      <c r="AE39" s="986"/>
      <c r="AF39" s="981"/>
      <c r="AG39" s="982"/>
      <c r="AH39" s="982"/>
      <c r="AI39" s="982"/>
      <c r="AJ39" s="983"/>
      <c r="AK39" s="915"/>
      <c r="AL39" s="906"/>
      <c r="AM39" s="906"/>
      <c r="AN39" s="906"/>
      <c r="AO39" s="906"/>
      <c r="AP39" s="906"/>
      <c r="AQ39" s="906"/>
      <c r="AR39" s="906"/>
      <c r="AS39" s="906"/>
      <c r="AT39" s="906"/>
      <c r="AU39" s="906"/>
      <c r="AV39" s="906"/>
      <c r="AW39" s="906"/>
      <c r="AX39" s="906"/>
      <c r="AY39" s="906"/>
      <c r="AZ39" s="984"/>
      <c r="BA39" s="984"/>
      <c r="BB39" s="984"/>
      <c r="BC39" s="984"/>
      <c r="BD39" s="984"/>
      <c r="BE39" s="976"/>
      <c r="BF39" s="976"/>
      <c r="BG39" s="976"/>
      <c r="BH39" s="976"/>
      <c r="BI39" s="977"/>
      <c r="BJ39" s="195"/>
      <c r="BK39" s="195"/>
      <c r="BL39" s="195"/>
      <c r="BM39" s="195"/>
      <c r="BN39" s="195"/>
      <c r="BO39" s="208"/>
      <c r="BP39" s="208"/>
      <c r="BQ39" s="205">
        <v>33</v>
      </c>
      <c r="BR39" s="206"/>
      <c r="BS39" s="949" t="s">
        <v>539</v>
      </c>
      <c r="BT39" s="950"/>
      <c r="BU39" s="950"/>
      <c r="BV39" s="950"/>
      <c r="BW39" s="950"/>
      <c r="BX39" s="950"/>
      <c r="BY39" s="950"/>
      <c r="BZ39" s="950"/>
      <c r="CA39" s="950"/>
      <c r="CB39" s="950"/>
      <c r="CC39" s="950"/>
      <c r="CD39" s="950"/>
      <c r="CE39" s="950"/>
      <c r="CF39" s="950"/>
      <c r="CG39" s="951"/>
      <c r="CH39" s="924">
        <v>88</v>
      </c>
      <c r="CI39" s="925"/>
      <c r="CJ39" s="925"/>
      <c r="CK39" s="925"/>
      <c r="CL39" s="926"/>
      <c r="CM39" s="924">
        <v>1871</v>
      </c>
      <c r="CN39" s="925"/>
      <c r="CO39" s="925"/>
      <c r="CP39" s="925"/>
      <c r="CQ39" s="926"/>
      <c r="CR39" s="924">
        <v>1226</v>
      </c>
      <c r="CS39" s="925"/>
      <c r="CT39" s="925"/>
      <c r="CU39" s="925"/>
      <c r="CV39" s="926"/>
      <c r="CW39" s="924" t="s">
        <v>449</v>
      </c>
      <c r="CX39" s="925"/>
      <c r="CY39" s="925"/>
      <c r="CZ39" s="925"/>
      <c r="DA39" s="926"/>
      <c r="DB39" s="924" t="s">
        <v>449</v>
      </c>
      <c r="DC39" s="925"/>
      <c r="DD39" s="925"/>
      <c r="DE39" s="925"/>
      <c r="DF39" s="926"/>
      <c r="DG39" s="924" t="s">
        <v>449</v>
      </c>
      <c r="DH39" s="925"/>
      <c r="DI39" s="925"/>
      <c r="DJ39" s="925"/>
      <c r="DK39" s="926"/>
      <c r="DL39" s="924" t="s">
        <v>449</v>
      </c>
      <c r="DM39" s="925"/>
      <c r="DN39" s="925"/>
      <c r="DO39" s="925"/>
      <c r="DP39" s="926"/>
      <c r="DQ39" s="924" t="s">
        <v>449</v>
      </c>
      <c r="DR39" s="925"/>
      <c r="DS39" s="925"/>
      <c r="DT39" s="925"/>
      <c r="DU39" s="926"/>
      <c r="DV39" s="927"/>
      <c r="DW39" s="928"/>
      <c r="DX39" s="928"/>
      <c r="DY39" s="928"/>
      <c r="DZ39" s="929"/>
      <c r="EA39" s="189"/>
    </row>
    <row r="40" spans="1:131" s="190" customFormat="1" ht="26.25" customHeight="1" x14ac:dyDescent="0.15">
      <c r="A40" s="204">
        <v>13</v>
      </c>
      <c r="B40" s="978"/>
      <c r="C40" s="979"/>
      <c r="D40" s="979"/>
      <c r="E40" s="979"/>
      <c r="F40" s="979"/>
      <c r="G40" s="979"/>
      <c r="H40" s="979"/>
      <c r="I40" s="979"/>
      <c r="J40" s="979"/>
      <c r="K40" s="979"/>
      <c r="L40" s="979"/>
      <c r="M40" s="979"/>
      <c r="N40" s="979"/>
      <c r="O40" s="979"/>
      <c r="P40" s="980"/>
      <c r="Q40" s="985"/>
      <c r="R40" s="982"/>
      <c r="S40" s="982"/>
      <c r="T40" s="982"/>
      <c r="U40" s="982"/>
      <c r="V40" s="982"/>
      <c r="W40" s="982"/>
      <c r="X40" s="982"/>
      <c r="Y40" s="982"/>
      <c r="Z40" s="982"/>
      <c r="AA40" s="982"/>
      <c r="AB40" s="982"/>
      <c r="AC40" s="982"/>
      <c r="AD40" s="982"/>
      <c r="AE40" s="986"/>
      <c r="AF40" s="981"/>
      <c r="AG40" s="982"/>
      <c r="AH40" s="982"/>
      <c r="AI40" s="982"/>
      <c r="AJ40" s="983"/>
      <c r="AK40" s="915"/>
      <c r="AL40" s="906"/>
      <c r="AM40" s="906"/>
      <c r="AN40" s="906"/>
      <c r="AO40" s="906"/>
      <c r="AP40" s="906"/>
      <c r="AQ40" s="906"/>
      <c r="AR40" s="906"/>
      <c r="AS40" s="906"/>
      <c r="AT40" s="906"/>
      <c r="AU40" s="906"/>
      <c r="AV40" s="906"/>
      <c r="AW40" s="906"/>
      <c r="AX40" s="906"/>
      <c r="AY40" s="906"/>
      <c r="AZ40" s="984"/>
      <c r="BA40" s="984"/>
      <c r="BB40" s="984"/>
      <c r="BC40" s="984"/>
      <c r="BD40" s="984"/>
      <c r="BE40" s="976"/>
      <c r="BF40" s="976"/>
      <c r="BG40" s="976"/>
      <c r="BH40" s="976"/>
      <c r="BI40" s="977"/>
      <c r="BJ40" s="195"/>
      <c r="BK40" s="195"/>
      <c r="BL40" s="195"/>
      <c r="BM40" s="195"/>
      <c r="BN40" s="195"/>
      <c r="BO40" s="208"/>
      <c r="BP40" s="208"/>
      <c r="BQ40" s="205">
        <v>34</v>
      </c>
      <c r="BR40" s="206"/>
      <c r="BS40" s="949"/>
      <c r="BT40" s="950"/>
      <c r="BU40" s="950"/>
      <c r="BV40" s="950"/>
      <c r="BW40" s="950"/>
      <c r="BX40" s="950"/>
      <c r="BY40" s="950"/>
      <c r="BZ40" s="950"/>
      <c r="CA40" s="950"/>
      <c r="CB40" s="950"/>
      <c r="CC40" s="950"/>
      <c r="CD40" s="950"/>
      <c r="CE40" s="950"/>
      <c r="CF40" s="950"/>
      <c r="CG40" s="951"/>
      <c r="CH40" s="924"/>
      <c r="CI40" s="925"/>
      <c r="CJ40" s="925"/>
      <c r="CK40" s="925"/>
      <c r="CL40" s="926"/>
      <c r="CM40" s="924"/>
      <c r="CN40" s="925"/>
      <c r="CO40" s="925"/>
      <c r="CP40" s="925"/>
      <c r="CQ40" s="926"/>
      <c r="CR40" s="924"/>
      <c r="CS40" s="925"/>
      <c r="CT40" s="925"/>
      <c r="CU40" s="925"/>
      <c r="CV40" s="926"/>
      <c r="CW40" s="924"/>
      <c r="CX40" s="925"/>
      <c r="CY40" s="925"/>
      <c r="CZ40" s="925"/>
      <c r="DA40" s="926"/>
      <c r="DB40" s="924"/>
      <c r="DC40" s="925"/>
      <c r="DD40" s="925"/>
      <c r="DE40" s="925"/>
      <c r="DF40" s="926"/>
      <c r="DG40" s="924"/>
      <c r="DH40" s="925"/>
      <c r="DI40" s="925"/>
      <c r="DJ40" s="925"/>
      <c r="DK40" s="926"/>
      <c r="DL40" s="924"/>
      <c r="DM40" s="925"/>
      <c r="DN40" s="925"/>
      <c r="DO40" s="925"/>
      <c r="DP40" s="926"/>
      <c r="DQ40" s="924"/>
      <c r="DR40" s="925"/>
      <c r="DS40" s="925"/>
      <c r="DT40" s="925"/>
      <c r="DU40" s="926"/>
      <c r="DV40" s="927"/>
      <c r="DW40" s="928"/>
      <c r="DX40" s="928"/>
      <c r="DY40" s="928"/>
      <c r="DZ40" s="929"/>
      <c r="EA40" s="189"/>
    </row>
    <row r="41" spans="1:131" s="190" customFormat="1" ht="26.25" customHeight="1" x14ac:dyDescent="0.15">
      <c r="A41" s="204">
        <v>14</v>
      </c>
      <c r="B41" s="978"/>
      <c r="C41" s="979"/>
      <c r="D41" s="979"/>
      <c r="E41" s="979"/>
      <c r="F41" s="979"/>
      <c r="G41" s="979"/>
      <c r="H41" s="979"/>
      <c r="I41" s="979"/>
      <c r="J41" s="979"/>
      <c r="K41" s="979"/>
      <c r="L41" s="979"/>
      <c r="M41" s="979"/>
      <c r="N41" s="979"/>
      <c r="O41" s="979"/>
      <c r="P41" s="980"/>
      <c r="Q41" s="985"/>
      <c r="R41" s="982"/>
      <c r="S41" s="982"/>
      <c r="T41" s="982"/>
      <c r="U41" s="982"/>
      <c r="V41" s="982"/>
      <c r="W41" s="982"/>
      <c r="X41" s="982"/>
      <c r="Y41" s="982"/>
      <c r="Z41" s="982"/>
      <c r="AA41" s="982"/>
      <c r="AB41" s="982"/>
      <c r="AC41" s="982"/>
      <c r="AD41" s="982"/>
      <c r="AE41" s="986"/>
      <c r="AF41" s="981"/>
      <c r="AG41" s="982"/>
      <c r="AH41" s="982"/>
      <c r="AI41" s="982"/>
      <c r="AJ41" s="983"/>
      <c r="AK41" s="915"/>
      <c r="AL41" s="906"/>
      <c r="AM41" s="906"/>
      <c r="AN41" s="906"/>
      <c r="AO41" s="906"/>
      <c r="AP41" s="906"/>
      <c r="AQ41" s="906"/>
      <c r="AR41" s="906"/>
      <c r="AS41" s="906"/>
      <c r="AT41" s="906"/>
      <c r="AU41" s="906"/>
      <c r="AV41" s="906"/>
      <c r="AW41" s="906"/>
      <c r="AX41" s="906"/>
      <c r="AY41" s="906"/>
      <c r="AZ41" s="984"/>
      <c r="BA41" s="984"/>
      <c r="BB41" s="984"/>
      <c r="BC41" s="984"/>
      <c r="BD41" s="984"/>
      <c r="BE41" s="976"/>
      <c r="BF41" s="976"/>
      <c r="BG41" s="976"/>
      <c r="BH41" s="976"/>
      <c r="BI41" s="977"/>
      <c r="BJ41" s="195"/>
      <c r="BK41" s="195"/>
      <c r="BL41" s="195"/>
      <c r="BM41" s="195"/>
      <c r="BN41" s="195"/>
      <c r="BO41" s="208"/>
      <c r="BP41" s="208"/>
      <c r="BQ41" s="205">
        <v>35</v>
      </c>
      <c r="BR41" s="206"/>
      <c r="BS41" s="949"/>
      <c r="BT41" s="950"/>
      <c r="BU41" s="950"/>
      <c r="BV41" s="950"/>
      <c r="BW41" s="950"/>
      <c r="BX41" s="950"/>
      <c r="BY41" s="950"/>
      <c r="BZ41" s="950"/>
      <c r="CA41" s="950"/>
      <c r="CB41" s="950"/>
      <c r="CC41" s="950"/>
      <c r="CD41" s="950"/>
      <c r="CE41" s="950"/>
      <c r="CF41" s="950"/>
      <c r="CG41" s="951"/>
      <c r="CH41" s="924"/>
      <c r="CI41" s="925"/>
      <c r="CJ41" s="925"/>
      <c r="CK41" s="925"/>
      <c r="CL41" s="926"/>
      <c r="CM41" s="924"/>
      <c r="CN41" s="925"/>
      <c r="CO41" s="925"/>
      <c r="CP41" s="925"/>
      <c r="CQ41" s="926"/>
      <c r="CR41" s="924"/>
      <c r="CS41" s="925"/>
      <c r="CT41" s="925"/>
      <c r="CU41" s="925"/>
      <c r="CV41" s="926"/>
      <c r="CW41" s="924"/>
      <c r="CX41" s="925"/>
      <c r="CY41" s="925"/>
      <c r="CZ41" s="925"/>
      <c r="DA41" s="926"/>
      <c r="DB41" s="924"/>
      <c r="DC41" s="925"/>
      <c r="DD41" s="925"/>
      <c r="DE41" s="925"/>
      <c r="DF41" s="926"/>
      <c r="DG41" s="924"/>
      <c r="DH41" s="925"/>
      <c r="DI41" s="925"/>
      <c r="DJ41" s="925"/>
      <c r="DK41" s="926"/>
      <c r="DL41" s="924"/>
      <c r="DM41" s="925"/>
      <c r="DN41" s="925"/>
      <c r="DO41" s="925"/>
      <c r="DP41" s="926"/>
      <c r="DQ41" s="924"/>
      <c r="DR41" s="925"/>
      <c r="DS41" s="925"/>
      <c r="DT41" s="925"/>
      <c r="DU41" s="926"/>
      <c r="DV41" s="927"/>
      <c r="DW41" s="928"/>
      <c r="DX41" s="928"/>
      <c r="DY41" s="928"/>
      <c r="DZ41" s="929"/>
      <c r="EA41" s="189"/>
    </row>
    <row r="42" spans="1:131" s="190" customFormat="1" ht="26.25" customHeight="1" x14ac:dyDescent="0.15">
      <c r="A42" s="204">
        <v>15</v>
      </c>
      <c r="B42" s="978"/>
      <c r="C42" s="979"/>
      <c r="D42" s="979"/>
      <c r="E42" s="979"/>
      <c r="F42" s="979"/>
      <c r="G42" s="979"/>
      <c r="H42" s="979"/>
      <c r="I42" s="979"/>
      <c r="J42" s="979"/>
      <c r="K42" s="979"/>
      <c r="L42" s="979"/>
      <c r="M42" s="979"/>
      <c r="N42" s="979"/>
      <c r="O42" s="979"/>
      <c r="P42" s="980"/>
      <c r="Q42" s="985"/>
      <c r="R42" s="982"/>
      <c r="S42" s="982"/>
      <c r="T42" s="982"/>
      <c r="U42" s="982"/>
      <c r="V42" s="982"/>
      <c r="W42" s="982"/>
      <c r="X42" s="982"/>
      <c r="Y42" s="982"/>
      <c r="Z42" s="982"/>
      <c r="AA42" s="982"/>
      <c r="AB42" s="982"/>
      <c r="AC42" s="982"/>
      <c r="AD42" s="982"/>
      <c r="AE42" s="986"/>
      <c r="AF42" s="981"/>
      <c r="AG42" s="982"/>
      <c r="AH42" s="982"/>
      <c r="AI42" s="982"/>
      <c r="AJ42" s="983"/>
      <c r="AK42" s="915"/>
      <c r="AL42" s="906"/>
      <c r="AM42" s="906"/>
      <c r="AN42" s="906"/>
      <c r="AO42" s="906"/>
      <c r="AP42" s="906"/>
      <c r="AQ42" s="906"/>
      <c r="AR42" s="906"/>
      <c r="AS42" s="906"/>
      <c r="AT42" s="906"/>
      <c r="AU42" s="906"/>
      <c r="AV42" s="906"/>
      <c r="AW42" s="906"/>
      <c r="AX42" s="906"/>
      <c r="AY42" s="906"/>
      <c r="AZ42" s="984"/>
      <c r="BA42" s="984"/>
      <c r="BB42" s="984"/>
      <c r="BC42" s="984"/>
      <c r="BD42" s="984"/>
      <c r="BE42" s="976"/>
      <c r="BF42" s="976"/>
      <c r="BG42" s="976"/>
      <c r="BH42" s="976"/>
      <c r="BI42" s="977"/>
      <c r="BJ42" s="195"/>
      <c r="BK42" s="195"/>
      <c r="BL42" s="195"/>
      <c r="BM42" s="195"/>
      <c r="BN42" s="195"/>
      <c r="BO42" s="208"/>
      <c r="BP42" s="208"/>
      <c r="BQ42" s="205">
        <v>36</v>
      </c>
      <c r="BR42" s="206"/>
      <c r="BS42" s="949"/>
      <c r="BT42" s="950"/>
      <c r="BU42" s="950"/>
      <c r="BV42" s="950"/>
      <c r="BW42" s="950"/>
      <c r="BX42" s="950"/>
      <c r="BY42" s="950"/>
      <c r="BZ42" s="950"/>
      <c r="CA42" s="950"/>
      <c r="CB42" s="950"/>
      <c r="CC42" s="950"/>
      <c r="CD42" s="950"/>
      <c r="CE42" s="950"/>
      <c r="CF42" s="950"/>
      <c r="CG42" s="951"/>
      <c r="CH42" s="924"/>
      <c r="CI42" s="925"/>
      <c r="CJ42" s="925"/>
      <c r="CK42" s="925"/>
      <c r="CL42" s="926"/>
      <c r="CM42" s="924"/>
      <c r="CN42" s="925"/>
      <c r="CO42" s="925"/>
      <c r="CP42" s="925"/>
      <c r="CQ42" s="926"/>
      <c r="CR42" s="924"/>
      <c r="CS42" s="925"/>
      <c r="CT42" s="925"/>
      <c r="CU42" s="925"/>
      <c r="CV42" s="926"/>
      <c r="CW42" s="924"/>
      <c r="CX42" s="925"/>
      <c r="CY42" s="925"/>
      <c r="CZ42" s="925"/>
      <c r="DA42" s="926"/>
      <c r="DB42" s="924"/>
      <c r="DC42" s="925"/>
      <c r="DD42" s="925"/>
      <c r="DE42" s="925"/>
      <c r="DF42" s="926"/>
      <c r="DG42" s="924"/>
      <c r="DH42" s="925"/>
      <c r="DI42" s="925"/>
      <c r="DJ42" s="925"/>
      <c r="DK42" s="926"/>
      <c r="DL42" s="924"/>
      <c r="DM42" s="925"/>
      <c r="DN42" s="925"/>
      <c r="DO42" s="925"/>
      <c r="DP42" s="926"/>
      <c r="DQ42" s="924"/>
      <c r="DR42" s="925"/>
      <c r="DS42" s="925"/>
      <c r="DT42" s="925"/>
      <c r="DU42" s="926"/>
      <c r="DV42" s="927"/>
      <c r="DW42" s="928"/>
      <c r="DX42" s="928"/>
      <c r="DY42" s="928"/>
      <c r="DZ42" s="929"/>
      <c r="EA42" s="189"/>
    </row>
    <row r="43" spans="1:131" s="190" customFormat="1" ht="26.25" customHeight="1" x14ac:dyDescent="0.15">
      <c r="A43" s="204">
        <v>16</v>
      </c>
      <c r="B43" s="978"/>
      <c r="C43" s="979"/>
      <c r="D43" s="979"/>
      <c r="E43" s="979"/>
      <c r="F43" s="979"/>
      <c r="G43" s="979"/>
      <c r="H43" s="979"/>
      <c r="I43" s="979"/>
      <c r="J43" s="979"/>
      <c r="K43" s="979"/>
      <c r="L43" s="979"/>
      <c r="M43" s="979"/>
      <c r="N43" s="979"/>
      <c r="O43" s="979"/>
      <c r="P43" s="980"/>
      <c r="Q43" s="985"/>
      <c r="R43" s="982"/>
      <c r="S43" s="982"/>
      <c r="T43" s="982"/>
      <c r="U43" s="982"/>
      <c r="V43" s="982"/>
      <c r="W43" s="982"/>
      <c r="X43" s="982"/>
      <c r="Y43" s="982"/>
      <c r="Z43" s="982"/>
      <c r="AA43" s="982"/>
      <c r="AB43" s="982"/>
      <c r="AC43" s="982"/>
      <c r="AD43" s="982"/>
      <c r="AE43" s="986"/>
      <c r="AF43" s="981"/>
      <c r="AG43" s="982"/>
      <c r="AH43" s="982"/>
      <c r="AI43" s="982"/>
      <c r="AJ43" s="983"/>
      <c r="AK43" s="915"/>
      <c r="AL43" s="906"/>
      <c r="AM43" s="906"/>
      <c r="AN43" s="906"/>
      <c r="AO43" s="906"/>
      <c r="AP43" s="906"/>
      <c r="AQ43" s="906"/>
      <c r="AR43" s="906"/>
      <c r="AS43" s="906"/>
      <c r="AT43" s="906"/>
      <c r="AU43" s="906"/>
      <c r="AV43" s="906"/>
      <c r="AW43" s="906"/>
      <c r="AX43" s="906"/>
      <c r="AY43" s="906"/>
      <c r="AZ43" s="984"/>
      <c r="BA43" s="984"/>
      <c r="BB43" s="984"/>
      <c r="BC43" s="984"/>
      <c r="BD43" s="984"/>
      <c r="BE43" s="976"/>
      <c r="BF43" s="976"/>
      <c r="BG43" s="976"/>
      <c r="BH43" s="976"/>
      <c r="BI43" s="977"/>
      <c r="BJ43" s="195"/>
      <c r="BK43" s="195"/>
      <c r="BL43" s="195"/>
      <c r="BM43" s="195"/>
      <c r="BN43" s="195"/>
      <c r="BO43" s="208"/>
      <c r="BP43" s="208"/>
      <c r="BQ43" s="205">
        <v>37</v>
      </c>
      <c r="BR43" s="206"/>
      <c r="BS43" s="949"/>
      <c r="BT43" s="950"/>
      <c r="BU43" s="950"/>
      <c r="BV43" s="950"/>
      <c r="BW43" s="950"/>
      <c r="BX43" s="950"/>
      <c r="BY43" s="950"/>
      <c r="BZ43" s="950"/>
      <c r="CA43" s="950"/>
      <c r="CB43" s="950"/>
      <c r="CC43" s="950"/>
      <c r="CD43" s="950"/>
      <c r="CE43" s="950"/>
      <c r="CF43" s="950"/>
      <c r="CG43" s="951"/>
      <c r="CH43" s="924"/>
      <c r="CI43" s="925"/>
      <c r="CJ43" s="925"/>
      <c r="CK43" s="925"/>
      <c r="CL43" s="926"/>
      <c r="CM43" s="924"/>
      <c r="CN43" s="925"/>
      <c r="CO43" s="925"/>
      <c r="CP43" s="925"/>
      <c r="CQ43" s="926"/>
      <c r="CR43" s="924"/>
      <c r="CS43" s="925"/>
      <c r="CT43" s="925"/>
      <c r="CU43" s="925"/>
      <c r="CV43" s="926"/>
      <c r="CW43" s="924"/>
      <c r="CX43" s="925"/>
      <c r="CY43" s="925"/>
      <c r="CZ43" s="925"/>
      <c r="DA43" s="926"/>
      <c r="DB43" s="924"/>
      <c r="DC43" s="925"/>
      <c r="DD43" s="925"/>
      <c r="DE43" s="925"/>
      <c r="DF43" s="926"/>
      <c r="DG43" s="924"/>
      <c r="DH43" s="925"/>
      <c r="DI43" s="925"/>
      <c r="DJ43" s="925"/>
      <c r="DK43" s="926"/>
      <c r="DL43" s="924"/>
      <c r="DM43" s="925"/>
      <c r="DN43" s="925"/>
      <c r="DO43" s="925"/>
      <c r="DP43" s="926"/>
      <c r="DQ43" s="924"/>
      <c r="DR43" s="925"/>
      <c r="DS43" s="925"/>
      <c r="DT43" s="925"/>
      <c r="DU43" s="926"/>
      <c r="DV43" s="927"/>
      <c r="DW43" s="928"/>
      <c r="DX43" s="928"/>
      <c r="DY43" s="928"/>
      <c r="DZ43" s="929"/>
      <c r="EA43" s="189"/>
    </row>
    <row r="44" spans="1:131" s="190" customFormat="1" ht="26.25" customHeight="1" x14ac:dyDescent="0.15">
      <c r="A44" s="204">
        <v>17</v>
      </c>
      <c r="B44" s="978"/>
      <c r="C44" s="979"/>
      <c r="D44" s="979"/>
      <c r="E44" s="979"/>
      <c r="F44" s="979"/>
      <c r="G44" s="979"/>
      <c r="H44" s="979"/>
      <c r="I44" s="979"/>
      <c r="J44" s="979"/>
      <c r="K44" s="979"/>
      <c r="L44" s="979"/>
      <c r="M44" s="979"/>
      <c r="N44" s="979"/>
      <c r="O44" s="979"/>
      <c r="P44" s="980"/>
      <c r="Q44" s="985"/>
      <c r="R44" s="982"/>
      <c r="S44" s="982"/>
      <c r="T44" s="982"/>
      <c r="U44" s="982"/>
      <c r="V44" s="982"/>
      <c r="W44" s="982"/>
      <c r="X44" s="982"/>
      <c r="Y44" s="982"/>
      <c r="Z44" s="982"/>
      <c r="AA44" s="982"/>
      <c r="AB44" s="982"/>
      <c r="AC44" s="982"/>
      <c r="AD44" s="982"/>
      <c r="AE44" s="986"/>
      <c r="AF44" s="981"/>
      <c r="AG44" s="982"/>
      <c r="AH44" s="982"/>
      <c r="AI44" s="982"/>
      <c r="AJ44" s="983"/>
      <c r="AK44" s="915"/>
      <c r="AL44" s="906"/>
      <c r="AM44" s="906"/>
      <c r="AN44" s="906"/>
      <c r="AO44" s="906"/>
      <c r="AP44" s="906"/>
      <c r="AQ44" s="906"/>
      <c r="AR44" s="906"/>
      <c r="AS44" s="906"/>
      <c r="AT44" s="906"/>
      <c r="AU44" s="906"/>
      <c r="AV44" s="906"/>
      <c r="AW44" s="906"/>
      <c r="AX44" s="906"/>
      <c r="AY44" s="906"/>
      <c r="AZ44" s="984"/>
      <c r="BA44" s="984"/>
      <c r="BB44" s="984"/>
      <c r="BC44" s="984"/>
      <c r="BD44" s="984"/>
      <c r="BE44" s="976"/>
      <c r="BF44" s="976"/>
      <c r="BG44" s="976"/>
      <c r="BH44" s="976"/>
      <c r="BI44" s="977"/>
      <c r="BJ44" s="195"/>
      <c r="BK44" s="195"/>
      <c r="BL44" s="195"/>
      <c r="BM44" s="195"/>
      <c r="BN44" s="195"/>
      <c r="BO44" s="208"/>
      <c r="BP44" s="208"/>
      <c r="BQ44" s="205">
        <v>38</v>
      </c>
      <c r="BR44" s="206"/>
      <c r="BS44" s="949"/>
      <c r="BT44" s="950"/>
      <c r="BU44" s="950"/>
      <c r="BV44" s="950"/>
      <c r="BW44" s="950"/>
      <c r="BX44" s="950"/>
      <c r="BY44" s="950"/>
      <c r="BZ44" s="950"/>
      <c r="CA44" s="950"/>
      <c r="CB44" s="950"/>
      <c r="CC44" s="950"/>
      <c r="CD44" s="950"/>
      <c r="CE44" s="950"/>
      <c r="CF44" s="950"/>
      <c r="CG44" s="951"/>
      <c r="CH44" s="924"/>
      <c r="CI44" s="925"/>
      <c r="CJ44" s="925"/>
      <c r="CK44" s="925"/>
      <c r="CL44" s="926"/>
      <c r="CM44" s="924"/>
      <c r="CN44" s="925"/>
      <c r="CO44" s="925"/>
      <c r="CP44" s="925"/>
      <c r="CQ44" s="926"/>
      <c r="CR44" s="924"/>
      <c r="CS44" s="925"/>
      <c r="CT44" s="925"/>
      <c r="CU44" s="925"/>
      <c r="CV44" s="926"/>
      <c r="CW44" s="924"/>
      <c r="CX44" s="925"/>
      <c r="CY44" s="925"/>
      <c r="CZ44" s="925"/>
      <c r="DA44" s="926"/>
      <c r="DB44" s="924"/>
      <c r="DC44" s="925"/>
      <c r="DD44" s="925"/>
      <c r="DE44" s="925"/>
      <c r="DF44" s="926"/>
      <c r="DG44" s="924"/>
      <c r="DH44" s="925"/>
      <c r="DI44" s="925"/>
      <c r="DJ44" s="925"/>
      <c r="DK44" s="926"/>
      <c r="DL44" s="924"/>
      <c r="DM44" s="925"/>
      <c r="DN44" s="925"/>
      <c r="DO44" s="925"/>
      <c r="DP44" s="926"/>
      <c r="DQ44" s="924"/>
      <c r="DR44" s="925"/>
      <c r="DS44" s="925"/>
      <c r="DT44" s="925"/>
      <c r="DU44" s="926"/>
      <c r="DV44" s="927"/>
      <c r="DW44" s="928"/>
      <c r="DX44" s="928"/>
      <c r="DY44" s="928"/>
      <c r="DZ44" s="929"/>
      <c r="EA44" s="189"/>
    </row>
    <row r="45" spans="1:131" s="190" customFormat="1" ht="26.25" customHeight="1" x14ac:dyDescent="0.15">
      <c r="A45" s="204">
        <v>18</v>
      </c>
      <c r="B45" s="978"/>
      <c r="C45" s="979"/>
      <c r="D45" s="979"/>
      <c r="E45" s="979"/>
      <c r="F45" s="979"/>
      <c r="G45" s="979"/>
      <c r="H45" s="979"/>
      <c r="I45" s="979"/>
      <c r="J45" s="979"/>
      <c r="K45" s="979"/>
      <c r="L45" s="979"/>
      <c r="M45" s="979"/>
      <c r="N45" s="979"/>
      <c r="O45" s="979"/>
      <c r="P45" s="980"/>
      <c r="Q45" s="985"/>
      <c r="R45" s="982"/>
      <c r="S45" s="982"/>
      <c r="T45" s="982"/>
      <c r="U45" s="982"/>
      <c r="V45" s="982"/>
      <c r="W45" s="982"/>
      <c r="X45" s="982"/>
      <c r="Y45" s="982"/>
      <c r="Z45" s="982"/>
      <c r="AA45" s="982"/>
      <c r="AB45" s="982"/>
      <c r="AC45" s="982"/>
      <c r="AD45" s="982"/>
      <c r="AE45" s="986"/>
      <c r="AF45" s="981"/>
      <c r="AG45" s="982"/>
      <c r="AH45" s="982"/>
      <c r="AI45" s="982"/>
      <c r="AJ45" s="983"/>
      <c r="AK45" s="915"/>
      <c r="AL45" s="906"/>
      <c r="AM45" s="906"/>
      <c r="AN45" s="906"/>
      <c r="AO45" s="906"/>
      <c r="AP45" s="906"/>
      <c r="AQ45" s="906"/>
      <c r="AR45" s="906"/>
      <c r="AS45" s="906"/>
      <c r="AT45" s="906"/>
      <c r="AU45" s="906"/>
      <c r="AV45" s="906"/>
      <c r="AW45" s="906"/>
      <c r="AX45" s="906"/>
      <c r="AY45" s="906"/>
      <c r="AZ45" s="984"/>
      <c r="BA45" s="984"/>
      <c r="BB45" s="984"/>
      <c r="BC45" s="984"/>
      <c r="BD45" s="984"/>
      <c r="BE45" s="976"/>
      <c r="BF45" s="976"/>
      <c r="BG45" s="976"/>
      <c r="BH45" s="976"/>
      <c r="BI45" s="977"/>
      <c r="BJ45" s="195"/>
      <c r="BK45" s="195"/>
      <c r="BL45" s="195"/>
      <c r="BM45" s="195"/>
      <c r="BN45" s="195"/>
      <c r="BO45" s="208"/>
      <c r="BP45" s="208"/>
      <c r="BQ45" s="205">
        <v>39</v>
      </c>
      <c r="BR45" s="206"/>
      <c r="BS45" s="949"/>
      <c r="BT45" s="950"/>
      <c r="BU45" s="950"/>
      <c r="BV45" s="950"/>
      <c r="BW45" s="950"/>
      <c r="BX45" s="950"/>
      <c r="BY45" s="950"/>
      <c r="BZ45" s="950"/>
      <c r="CA45" s="950"/>
      <c r="CB45" s="950"/>
      <c r="CC45" s="950"/>
      <c r="CD45" s="950"/>
      <c r="CE45" s="950"/>
      <c r="CF45" s="950"/>
      <c r="CG45" s="951"/>
      <c r="CH45" s="924"/>
      <c r="CI45" s="925"/>
      <c r="CJ45" s="925"/>
      <c r="CK45" s="925"/>
      <c r="CL45" s="926"/>
      <c r="CM45" s="924"/>
      <c r="CN45" s="925"/>
      <c r="CO45" s="925"/>
      <c r="CP45" s="925"/>
      <c r="CQ45" s="926"/>
      <c r="CR45" s="924"/>
      <c r="CS45" s="925"/>
      <c r="CT45" s="925"/>
      <c r="CU45" s="925"/>
      <c r="CV45" s="926"/>
      <c r="CW45" s="924"/>
      <c r="CX45" s="925"/>
      <c r="CY45" s="925"/>
      <c r="CZ45" s="925"/>
      <c r="DA45" s="926"/>
      <c r="DB45" s="924"/>
      <c r="DC45" s="925"/>
      <c r="DD45" s="925"/>
      <c r="DE45" s="925"/>
      <c r="DF45" s="926"/>
      <c r="DG45" s="924"/>
      <c r="DH45" s="925"/>
      <c r="DI45" s="925"/>
      <c r="DJ45" s="925"/>
      <c r="DK45" s="926"/>
      <c r="DL45" s="924"/>
      <c r="DM45" s="925"/>
      <c r="DN45" s="925"/>
      <c r="DO45" s="925"/>
      <c r="DP45" s="926"/>
      <c r="DQ45" s="924"/>
      <c r="DR45" s="925"/>
      <c r="DS45" s="925"/>
      <c r="DT45" s="925"/>
      <c r="DU45" s="926"/>
      <c r="DV45" s="927"/>
      <c r="DW45" s="928"/>
      <c r="DX45" s="928"/>
      <c r="DY45" s="928"/>
      <c r="DZ45" s="929"/>
      <c r="EA45" s="189"/>
    </row>
    <row r="46" spans="1:131" s="190" customFormat="1" ht="26.25" customHeight="1" x14ac:dyDescent="0.15">
      <c r="A46" s="204">
        <v>19</v>
      </c>
      <c r="B46" s="978"/>
      <c r="C46" s="979"/>
      <c r="D46" s="979"/>
      <c r="E46" s="979"/>
      <c r="F46" s="979"/>
      <c r="G46" s="979"/>
      <c r="H46" s="979"/>
      <c r="I46" s="979"/>
      <c r="J46" s="979"/>
      <c r="K46" s="979"/>
      <c r="L46" s="979"/>
      <c r="M46" s="979"/>
      <c r="N46" s="979"/>
      <c r="O46" s="979"/>
      <c r="P46" s="980"/>
      <c r="Q46" s="985"/>
      <c r="R46" s="982"/>
      <c r="S46" s="982"/>
      <c r="T46" s="982"/>
      <c r="U46" s="982"/>
      <c r="V46" s="982"/>
      <c r="W46" s="982"/>
      <c r="X46" s="982"/>
      <c r="Y46" s="982"/>
      <c r="Z46" s="982"/>
      <c r="AA46" s="982"/>
      <c r="AB46" s="982"/>
      <c r="AC46" s="982"/>
      <c r="AD46" s="982"/>
      <c r="AE46" s="986"/>
      <c r="AF46" s="981"/>
      <c r="AG46" s="982"/>
      <c r="AH46" s="982"/>
      <c r="AI46" s="982"/>
      <c r="AJ46" s="983"/>
      <c r="AK46" s="915"/>
      <c r="AL46" s="906"/>
      <c r="AM46" s="906"/>
      <c r="AN46" s="906"/>
      <c r="AO46" s="906"/>
      <c r="AP46" s="906"/>
      <c r="AQ46" s="906"/>
      <c r="AR46" s="906"/>
      <c r="AS46" s="906"/>
      <c r="AT46" s="906"/>
      <c r="AU46" s="906"/>
      <c r="AV46" s="906"/>
      <c r="AW46" s="906"/>
      <c r="AX46" s="906"/>
      <c r="AY46" s="906"/>
      <c r="AZ46" s="984"/>
      <c r="BA46" s="984"/>
      <c r="BB46" s="984"/>
      <c r="BC46" s="984"/>
      <c r="BD46" s="984"/>
      <c r="BE46" s="976"/>
      <c r="BF46" s="976"/>
      <c r="BG46" s="976"/>
      <c r="BH46" s="976"/>
      <c r="BI46" s="977"/>
      <c r="BJ46" s="195"/>
      <c r="BK46" s="195"/>
      <c r="BL46" s="195"/>
      <c r="BM46" s="195"/>
      <c r="BN46" s="195"/>
      <c r="BO46" s="208"/>
      <c r="BP46" s="208"/>
      <c r="BQ46" s="205">
        <v>40</v>
      </c>
      <c r="BR46" s="206"/>
      <c r="BS46" s="949"/>
      <c r="BT46" s="950"/>
      <c r="BU46" s="950"/>
      <c r="BV46" s="950"/>
      <c r="BW46" s="950"/>
      <c r="BX46" s="950"/>
      <c r="BY46" s="950"/>
      <c r="BZ46" s="950"/>
      <c r="CA46" s="950"/>
      <c r="CB46" s="950"/>
      <c r="CC46" s="950"/>
      <c r="CD46" s="950"/>
      <c r="CE46" s="950"/>
      <c r="CF46" s="950"/>
      <c r="CG46" s="951"/>
      <c r="CH46" s="924"/>
      <c r="CI46" s="925"/>
      <c r="CJ46" s="925"/>
      <c r="CK46" s="925"/>
      <c r="CL46" s="926"/>
      <c r="CM46" s="924"/>
      <c r="CN46" s="925"/>
      <c r="CO46" s="925"/>
      <c r="CP46" s="925"/>
      <c r="CQ46" s="926"/>
      <c r="CR46" s="924"/>
      <c r="CS46" s="925"/>
      <c r="CT46" s="925"/>
      <c r="CU46" s="925"/>
      <c r="CV46" s="926"/>
      <c r="CW46" s="924"/>
      <c r="CX46" s="925"/>
      <c r="CY46" s="925"/>
      <c r="CZ46" s="925"/>
      <c r="DA46" s="926"/>
      <c r="DB46" s="924"/>
      <c r="DC46" s="925"/>
      <c r="DD46" s="925"/>
      <c r="DE46" s="925"/>
      <c r="DF46" s="926"/>
      <c r="DG46" s="924"/>
      <c r="DH46" s="925"/>
      <c r="DI46" s="925"/>
      <c r="DJ46" s="925"/>
      <c r="DK46" s="926"/>
      <c r="DL46" s="924"/>
      <c r="DM46" s="925"/>
      <c r="DN46" s="925"/>
      <c r="DO46" s="925"/>
      <c r="DP46" s="926"/>
      <c r="DQ46" s="924"/>
      <c r="DR46" s="925"/>
      <c r="DS46" s="925"/>
      <c r="DT46" s="925"/>
      <c r="DU46" s="926"/>
      <c r="DV46" s="927"/>
      <c r="DW46" s="928"/>
      <c r="DX46" s="928"/>
      <c r="DY46" s="928"/>
      <c r="DZ46" s="929"/>
      <c r="EA46" s="189"/>
    </row>
    <row r="47" spans="1:131" s="190" customFormat="1" ht="26.25" customHeight="1" x14ac:dyDescent="0.15">
      <c r="A47" s="204">
        <v>20</v>
      </c>
      <c r="B47" s="978"/>
      <c r="C47" s="979"/>
      <c r="D47" s="979"/>
      <c r="E47" s="979"/>
      <c r="F47" s="979"/>
      <c r="G47" s="979"/>
      <c r="H47" s="979"/>
      <c r="I47" s="979"/>
      <c r="J47" s="979"/>
      <c r="K47" s="979"/>
      <c r="L47" s="979"/>
      <c r="M47" s="979"/>
      <c r="N47" s="979"/>
      <c r="O47" s="979"/>
      <c r="P47" s="980"/>
      <c r="Q47" s="985"/>
      <c r="R47" s="982"/>
      <c r="S47" s="982"/>
      <c r="T47" s="982"/>
      <c r="U47" s="982"/>
      <c r="V47" s="982"/>
      <c r="W47" s="982"/>
      <c r="X47" s="982"/>
      <c r="Y47" s="982"/>
      <c r="Z47" s="982"/>
      <c r="AA47" s="982"/>
      <c r="AB47" s="982"/>
      <c r="AC47" s="982"/>
      <c r="AD47" s="982"/>
      <c r="AE47" s="986"/>
      <c r="AF47" s="981"/>
      <c r="AG47" s="982"/>
      <c r="AH47" s="982"/>
      <c r="AI47" s="982"/>
      <c r="AJ47" s="983"/>
      <c r="AK47" s="915"/>
      <c r="AL47" s="906"/>
      <c r="AM47" s="906"/>
      <c r="AN47" s="906"/>
      <c r="AO47" s="906"/>
      <c r="AP47" s="906"/>
      <c r="AQ47" s="906"/>
      <c r="AR47" s="906"/>
      <c r="AS47" s="906"/>
      <c r="AT47" s="906"/>
      <c r="AU47" s="906"/>
      <c r="AV47" s="906"/>
      <c r="AW47" s="906"/>
      <c r="AX47" s="906"/>
      <c r="AY47" s="906"/>
      <c r="AZ47" s="984"/>
      <c r="BA47" s="984"/>
      <c r="BB47" s="984"/>
      <c r="BC47" s="984"/>
      <c r="BD47" s="984"/>
      <c r="BE47" s="976"/>
      <c r="BF47" s="976"/>
      <c r="BG47" s="976"/>
      <c r="BH47" s="976"/>
      <c r="BI47" s="977"/>
      <c r="BJ47" s="195"/>
      <c r="BK47" s="195"/>
      <c r="BL47" s="195"/>
      <c r="BM47" s="195"/>
      <c r="BN47" s="195"/>
      <c r="BO47" s="208"/>
      <c r="BP47" s="208"/>
      <c r="BQ47" s="205">
        <v>41</v>
      </c>
      <c r="BR47" s="206"/>
      <c r="BS47" s="949"/>
      <c r="BT47" s="950"/>
      <c r="BU47" s="950"/>
      <c r="BV47" s="950"/>
      <c r="BW47" s="950"/>
      <c r="BX47" s="950"/>
      <c r="BY47" s="950"/>
      <c r="BZ47" s="950"/>
      <c r="CA47" s="950"/>
      <c r="CB47" s="950"/>
      <c r="CC47" s="950"/>
      <c r="CD47" s="950"/>
      <c r="CE47" s="950"/>
      <c r="CF47" s="950"/>
      <c r="CG47" s="951"/>
      <c r="CH47" s="924"/>
      <c r="CI47" s="925"/>
      <c r="CJ47" s="925"/>
      <c r="CK47" s="925"/>
      <c r="CL47" s="926"/>
      <c r="CM47" s="924"/>
      <c r="CN47" s="925"/>
      <c r="CO47" s="925"/>
      <c r="CP47" s="925"/>
      <c r="CQ47" s="926"/>
      <c r="CR47" s="924"/>
      <c r="CS47" s="925"/>
      <c r="CT47" s="925"/>
      <c r="CU47" s="925"/>
      <c r="CV47" s="926"/>
      <c r="CW47" s="924"/>
      <c r="CX47" s="925"/>
      <c r="CY47" s="925"/>
      <c r="CZ47" s="925"/>
      <c r="DA47" s="926"/>
      <c r="DB47" s="924"/>
      <c r="DC47" s="925"/>
      <c r="DD47" s="925"/>
      <c r="DE47" s="925"/>
      <c r="DF47" s="926"/>
      <c r="DG47" s="924"/>
      <c r="DH47" s="925"/>
      <c r="DI47" s="925"/>
      <c r="DJ47" s="925"/>
      <c r="DK47" s="926"/>
      <c r="DL47" s="924"/>
      <c r="DM47" s="925"/>
      <c r="DN47" s="925"/>
      <c r="DO47" s="925"/>
      <c r="DP47" s="926"/>
      <c r="DQ47" s="924"/>
      <c r="DR47" s="925"/>
      <c r="DS47" s="925"/>
      <c r="DT47" s="925"/>
      <c r="DU47" s="926"/>
      <c r="DV47" s="927"/>
      <c r="DW47" s="928"/>
      <c r="DX47" s="928"/>
      <c r="DY47" s="928"/>
      <c r="DZ47" s="929"/>
      <c r="EA47" s="189"/>
    </row>
    <row r="48" spans="1:131" s="190" customFormat="1" ht="26.25" customHeight="1" x14ac:dyDescent="0.15">
      <c r="A48" s="204">
        <v>21</v>
      </c>
      <c r="B48" s="978"/>
      <c r="C48" s="979"/>
      <c r="D48" s="979"/>
      <c r="E48" s="979"/>
      <c r="F48" s="979"/>
      <c r="G48" s="979"/>
      <c r="H48" s="979"/>
      <c r="I48" s="979"/>
      <c r="J48" s="979"/>
      <c r="K48" s="979"/>
      <c r="L48" s="979"/>
      <c r="M48" s="979"/>
      <c r="N48" s="979"/>
      <c r="O48" s="979"/>
      <c r="P48" s="980"/>
      <c r="Q48" s="985"/>
      <c r="R48" s="982"/>
      <c r="S48" s="982"/>
      <c r="T48" s="982"/>
      <c r="U48" s="982"/>
      <c r="V48" s="982"/>
      <c r="W48" s="982"/>
      <c r="X48" s="982"/>
      <c r="Y48" s="982"/>
      <c r="Z48" s="982"/>
      <c r="AA48" s="982"/>
      <c r="AB48" s="982"/>
      <c r="AC48" s="982"/>
      <c r="AD48" s="982"/>
      <c r="AE48" s="986"/>
      <c r="AF48" s="981"/>
      <c r="AG48" s="982"/>
      <c r="AH48" s="982"/>
      <c r="AI48" s="982"/>
      <c r="AJ48" s="983"/>
      <c r="AK48" s="915"/>
      <c r="AL48" s="906"/>
      <c r="AM48" s="906"/>
      <c r="AN48" s="906"/>
      <c r="AO48" s="906"/>
      <c r="AP48" s="906"/>
      <c r="AQ48" s="906"/>
      <c r="AR48" s="906"/>
      <c r="AS48" s="906"/>
      <c r="AT48" s="906"/>
      <c r="AU48" s="906"/>
      <c r="AV48" s="906"/>
      <c r="AW48" s="906"/>
      <c r="AX48" s="906"/>
      <c r="AY48" s="906"/>
      <c r="AZ48" s="984"/>
      <c r="BA48" s="984"/>
      <c r="BB48" s="984"/>
      <c r="BC48" s="984"/>
      <c r="BD48" s="984"/>
      <c r="BE48" s="976"/>
      <c r="BF48" s="976"/>
      <c r="BG48" s="976"/>
      <c r="BH48" s="976"/>
      <c r="BI48" s="977"/>
      <c r="BJ48" s="195"/>
      <c r="BK48" s="195"/>
      <c r="BL48" s="195"/>
      <c r="BM48" s="195"/>
      <c r="BN48" s="195"/>
      <c r="BO48" s="208"/>
      <c r="BP48" s="208"/>
      <c r="BQ48" s="205">
        <v>42</v>
      </c>
      <c r="BR48" s="206"/>
      <c r="BS48" s="949"/>
      <c r="BT48" s="950"/>
      <c r="BU48" s="950"/>
      <c r="BV48" s="950"/>
      <c r="BW48" s="950"/>
      <c r="BX48" s="950"/>
      <c r="BY48" s="950"/>
      <c r="BZ48" s="950"/>
      <c r="CA48" s="950"/>
      <c r="CB48" s="950"/>
      <c r="CC48" s="950"/>
      <c r="CD48" s="950"/>
      <c r="CE48" s="950"/>
      <c r="CF48" s="950"/>
      <c r="CG48" s="951"/>
      <c r="CH48" s="924"/>
      <c r="CI48" s="925"/>
      <c r="CJ48" s="925"/>
      <c r="CK48" s="925"/>
      <c r="CL48" s="926"/>
      <c r="CM48" s="924"/>
      <c r="CN48" s="925"/>
      <c r="CO48" s="925"/>
      <c r="CP48" s="925"/>
      <c r="CQ48" s="926"/>
      <c r="CR48" s="924"/>
      <c r="CS48" s="925"/>
      <c r="CT48" s="925"/>
      <c r="CU48" s="925"/>
      <c r="CV48" s="926"/>
      <c r="CW48" s="924"/>
      <c r="CX48" s="925"/>
      <c r="CY48" s="925"/>
      <c r="CZ48" s="925"/>
      <c r="DA48" s="926"/>
      <c r="DB48" s="924"/>
      <c r="DC48" s="925"/>
      <c r="DD48" s="925"/>
      <c r="DE48" s="925"/>
      <c r="DF48" s="926"/>
      <c r="DG48" s="924"/>
      <c r="DH48" s="925"/>
      <c r="DI48" s="925"/>
      <c r="DJ48" s="925"/>
      <c r="DK48" s="926"/>
      <c r="DL48" s="924"/>
      <c r="DM48" s="925"/>
      <c r="DN48" s="925"/>
      <c r="DO48" s="925"/>
      <c r="DP48" s="926"/>
      <c r="DQ48" s="924"/>
      <c r="DR48" s="925"/>
      <c r="DS48" s="925"/>
      <c r="DT48" s="925"/>
      <c r="DU48" s="926"/>
      <c r="DV48" s="927"/>
      <c r="DW48" s="928"/>
      <c r="DX48" s="928"/>
      <c r="DY48" s="928"/>
      <c r="DZ48" s="929"/>
      <c r="EA48" s="189"/>
    </row>
    <row r="49" spans="1:131" s="190" customFormat="1" ht="26.25" customHeight="1" x14ac:dyDescent="0.15">
      <c r="A49" s="204">
        <v>22</v>
      </c>
      <c r="B49" s="978"/>
      <c r="C49" s="979"/>
      <c r="D49" s="979"/>
      <c r="E49" s="979"/>
      <c r="F49" s="979"/>
      <c r="G49" s="979"/>
      <c r="H49" s="979"/>
      <c r="I49" s="979"/>
      <c r="J49" s="979"/>
      <c r="K49" s="979"/>
      <c r="L49" s="979"/>
      <c r="M49" s="979"/>
      <c r="N49" s="979"/>
      <c r="O49" s="979"/>
      <c r="P49" s="980"/>
      <c r="Q49" s="985"/>
      <c r="R49" s="982"/>
      <c r="S49" s="982"/>
      <c r="T49" s="982"/>
      <c r="U49" s="982"/>
      <c r="V49" s="982"/>
      <c r="W49" s="982"/>
      <c r="X49" s="982"/>
      <c r="Y49" s="982"/>
      <c r="Z49" s="982"/>
      <c r="AA49" s="982"/>
      <c r="AB49" s="982"/>
      <c r="AC49" s="982"/>
      <c r="AD49" s="982"/>
      <c r="AE49" s="986"/>
      <c r="AF49" s="981"/>
      <c r="AG49" s="982"/>
      <c r="AH49" s="982"/>
      <c r="AI49" s="982"/>
      <c r="AJ49" s="983"/>
      <c r="AK49" s="915"/>
      <c r="AL49" s="906"/>
      <c r="AM49" s="906"/>
      <c r="AN49" s="906"/>
      <c r="AO49" s="906"/>
      <c r="AP49" s="906"/>
      <c r="AQ49" s="906"/>
      <c r="AR49" s="906"/>
      <c r="AS49" s="906"/>
      <c r="AT49" s="906"/>
      <c r="AU49" s="906"/>
      <c r="AV49" s="906"/>
      <c r="AW49" s="906"/>
      <c r="AX49" s="906"/>
      <c r="AY49" s="906"/>
      <c r="AZ49" s="984"/>
      <c r="BA49" s="984"/>
      <c r="BB49" s="984"/>
      <c r="BC49" s="984"/>
      <c r="BD49" s="984"/>
      <c r="BE49" s="976"/>
      <c r="BF49" s="976"/>
      <c r="BG49" s="976"/>
      <c r="BH49" s="976"/>
      <c r="BI49" s="977"/>
      <c r="BJ49" s="195"/>
      <c r="BK49" s="195"/>
      <c r="BL49" s="195"/>
      <c r="BM49" s="195"/>
      <c r="BN49" s="195"/>
      <c r="BO49" s="208"/>
      <c r="BP49" s="208"/>
      <c r="BQ49" s="205">
        <v>43</v>
      </c>
      <c r="BR49" s="206"/>
      <c r="BS49" s="949"/>
      <c r="BT49" s="950"/>
      <c r="BU49" s="950"/>
      <c r="BV49" s="950"/>
      <c r="BW49" s="950"/>
      <c r="BX49" s="950"/>
      <c r="BY49" s="950"/>
      <c r="BZ49" s="950"/>
      <c r="CA49" s="950"/>
      <c r="CB49" s="950"/>
      <c r="CC49" s="950"/>
      <c r="CD49" s="950"/>
      <c r="CE49" s="950"/>
      <c r="CF49" s="950"/>
      <c r="CG49" s="951"/>
      <c r="CH49" s="924"/>
      <c r="CI49" s="925"/>
      <c r="CJ49" s="925"/>
      <c r="CK49" s="925"/>
      <c r="CL49" s="926"/>
      <c r="CM49" s="924"/>
      <c r="CN49" s="925"/>
      <c r="CO49" s="925"/>
      <c r="CP49" s="925"/>
      <c r="CQ49" s="926"/>
      <c r="CR49" s="924"/>
      <c r="CS49" s="925"/>
      <c r="CT49" s="925"/>
      <c r="CU49" s="925"/>
      <c r="CV49" s="926"/>
      <c r="CW49" s="924"/>
      <c r="CX49" s="925"/>
      <c r="CY49" s="925"/>
      <c r="CZ49" s="925"/>
      <c r="DA49" s="926"/>
      <c r="DB49" s="924"/>
      <c r="DC49" s="925"/>
      <c r="DD49" s="925"/>
      <c r="DE49" s="925"/>
      <c r="DF49" s="926"/>
      <c r="DG49" s="924"/>
      <c r="DH49" s="925"/>
      <c r="DI49" s="925"/>
      <c r="DJ49" s="925"/>
      <c r="DK49" s="926"/>
      <c r="DL49" s="924"/>
      <c r="DM49" s="925"/>
      <c r="DN49" s="925"/>
      <c r="DO49" s="925"/>
      <c r="DP49" s="926"/>
      <c r="DQ49" s="924"/>
      <c r="DR49" s="925"/>
      <c r="DS49" s="925"/>
      <c r="DT49" s="925"/>
      <c r="DU49" s="926"/>
      <c r="DV49" s="927"/>
      <c r="DW49" s="928"/>
      <c r="DX49" s="928"/>
      <c r="DY49" s="928"/>
      <c r="DZ49" s="929"/>
      <c r="EA49" s="189"/>
    </row>
    <row r="50" spans="1:131" s="190" customFormat="1" ht="26.25" customHeight="1" x14ac:dyDescent="0.15">
      <c r="A50" s="204">
        <v>23</v>
      </c>
      <c r="B50" s="978"/>
      <c r="C50" s="979"/>
      <c r="D50" s="979"/>
      <c r="E50" s="979"/>
      <c r="F50" s="979"/>
      <c r="G50" s="979"/>
      <c r="H50" s="979"/>
      <c r="I50" s="979"/>
      <c r="J50" s="979"/>
      <c r="K50" s="979"/>
      <c r="L50" s="979"/>
      <c r="M50" s="979"/>
      <c r="N50" s="979"/>
      <c r="O50" s="979"/>
      <c r="P50" s="980"/>
      <c r="Q50" s="974"/>
      <c r="R50" s="955"/>
      <c r="S50" s="955"/>
      <c r="T50" s="955"/>
      <c r="U50" s="955"/>
      <c r="V50" s="955"/>
      <c r="W50" s="955"/>
      <c r="X50" s="955"/>
      <c r="Y50" s="955"/>
      <c r="Z50" s="955"/>
      <c r="AA50" s="955"/>
      <c r="AB50" s="955"/>
      <c r="AC50" s="955"/>
      <c r="AD50" s="955"/>
      <c r="AE50" s="975"/>
      <c r="AF50" s="981"/>
      <c r="AG50" s="982"/>
      <c r="AH50" s="982"/>
      <c r="AI50" s="982"/>
      <c r="AJ50" s="983"/>
      <c r="AK50" s="957"/>
      <c r="AL50" s="955"/>
      <c r="AM50" s="955"/>
      <c r="AN50" s="955"/>
      <c r="AO50" s="955"/>
      <c r="AP50" s="955"/>
      <c r="AQ50" s="955"/>
      <c r="AR50" s="955"/>
      <c r="AS50" s="955"/>
      <c r="AT50" s="955"/>
      <c r="AU50" s="955"/>
      <c r="AV50" s="955"/>
      <c r="AW50" s="955"/>
      <c r="AX50" s="955"/>
      <c r="AY50" s="955"/>
      <c r="AZ50" s="958"/>
      <c r="BA50" s="958"/>
      <c r="BB50" s="958"/>
      <c r="BC50" s="958"/>
      <c r="BD50" s="958"/>
      <c r="BE50" s="976"/>
      <c r="BF50" s="976"/>
      <c r="BG50" s="976"/>
      <c r="BH50" s="976"/>
      <c r="BI50" s="977"/>
      <c r="BJ50" s="195"/>
      <c r="BK50" s="195"/>
      <c r="BL50" s="195"/>
      <c r="BM50" s="195"/>
      <c r="BN50" s="195"/>
      <c r="BO50" s="208"/>
      <c r="BP50" s="208"/>
      <c r="BQ50" s="205">
        <v>44</v>
      </c>
      <c r="BR50" s="206"/>
      <c r="BS50" s="949"/>
      <c r="BT50" s="950"/>
      <c r="BU50" s="950"/>
      <c r="BV50" s="950"/>
      <c r="BW50" s="950"/>
      <c r="BX50" s="950"/>
      <c r="BY50" s="950"/>
      <c r="BZ50" s="950"/>
      <c r="CA50" s="950"/>
      <c r="CB50" s="950"/>
      <c r="CC50" s="950"/>
      <c r="CD50" s="950"/>
      <c r="CE50" s="950"/>
      <c r="CF50" s="950"/>
      <c r="CG50" s="951"/>
      <c r="CH50" s="924"/>
      <c r="CI50" s="925"/>
      <c r="CJ50" s="925"/>
      <c r="CK50" s="925"/>
      <c r="CL50" s="926"/>
      <c r="CM50" s="924"/>
      <c r="CN50" s="925"/>
      <c r="CO50" s="925"/>
      <c r="CP50" s="925"/>
      <c r="CQ50" s="926"/>
      <c r="CR50" s="924"/>
      <c r="CS50" s="925"/>
      <c r="CT50" s="925"/>
      <c r="CU50" s="925"/>
      <c r="CV50" s="926"/>
      <c r="CW50" s="924"/>
      <c r="CX50" s="925"/>
      <c r="CY50" s="925"/>
      <c r="CZ50" s="925"/>
      <c r="DA50" s="926"/>
      <c r="DB50" s="924"/>
      <c r="DC50" s="925"/>
      <c r="DD50" s="925"/>
      <c r="DE50" s="925"/>
      <c r="DF50" s="926"/>
      <c r="DG50" s="924"/>
      <c r="DH50" s="925"/>
      <c r="DI50" s="925"/>
      <c r="DJ50" s="925"/>
      <c r="DK50" s="926"/>
      <c r="DL50" s="924"/>
      <c r="DM50" s="925"/>
      <c r="DN50" s="925"/>
      <c r="DO50" s="925"/>
      <c r="DP50" s="926"/>
      <c r="DQ50" s="924"/>
      <c r="DR50" s="925"/>
      <c r="DS50" s="925"/>
      <c r="DT50" s="925"/>
      <c r="DU50" s="926"/>
      <c r="DV50" s="927"/>
      <c r="DW50" s="928"/>
      <c r="DX50" s="928"/>
      <c r="DY50" s="928"/>
      <c r="DZ50" s="929"/>
      <c r="EA50" s="189"/>
    </row>
    <row r="51" spans="1:131" s="190" customFormat="1" ht="26.25" customHeight="1" x14ac:dyDescent="0.15">
      <c r="A51" s="204">
        <v>24</v>
      </c>
      <c r="B51" s="978"/>
      <c r="C51" s="979"/>
      <c r="D51" s="979"/>
      <c r="E51" s="979"/>
      <c r="F51" s="979"/>
      <c r="G51" s="979"/>
      <c r="H51" s="979"/>
      <c r="I51" s="979"/>
      <c r="J51" s="979"/>
      <c r="K51" s="979"/>
      <c r="L51" s="979"/>
      <c r="M51" s="979"/>
      <c r="N51" s="979"/>
      <c r="O51" s="979"/>
      <c r="P51" s="980"/>
      <c r="Q51" s="974"/>
      <c r="R51" s="955"/>
      <c r="S51" s="955"/>
      <c r="T51" s="955"/>
      <c r="U51" s="955"/>
      <c r="V51" s="955"/>
      <c r="W51" s="955"/>
      <c r="X51" s="955"/>
      <c r="Y51" s="955"/>
      <c r="Z51" s="955"/>
      <c r="AA51" s="955"/>
      <c r="AB51" s="955"/>
      <c r="AC51" s="955"/>
      <c r="AD51" s="955"/>
      <c r="AE51" s="975"/>
      <c r="AF51" s="981"/>
      <c r="AG51" s="982"/>
      <c r="AH51" s="982"/>
      <c r="AI51" s="982"/>
      <c r="AJ51" s="983"/>
      <c r="AK51" s="957"/>
      <c r="AL51" s="955"/>
      <c r="AM51" s="955"/>
      <c r="AN51" s="955"/>
      <c r="AO51" s="955"/>
      <c r="AP51" s="955"/>
      <c r="AQ51" s="955"/>
      <c r="AR51" s="955"/>
      <c r="AS51" s="955"/>
      <c r="AT51" s="955"/>
      <c r="AU51" s="955"/>
      <c r="AV51" s="955"/>
      <c r="AW51" s="955"/>
      <c r="AX51" s="955"/>
      <c r="AY51" s="955"/>
      <c r="AZ51" s="958"/>
      <c r="BA51" s="958"/>
      <c r="BB51" s="958"/>
      <c r="BC51" s="958"/>
      <c r="BD51" s="958"/>
      <c r="BE51" s="976"/>
      <c r="BF51" s="976"/>
      <c r="BG51" s="976"/>
      <c r="BH51" s="976"/>
      <c r="BI51" s="977"/>
      <c r="BJ51" s="195"/>
      <c r="BK51" s="195"/>
      <c r="BL51" s="195"/>
      <c r="BM51" s="195"/>
      <c r="BN51" s="195"/>
      <c r="BO51" s="208"/>
      <c r="BP51" s="208"/>
      <c r="BQ51" s="205">
        <v>45</v>
      </c>
      <c r="BR51" s="206"/>
      <c r="BS51" s="949"/>
      <c r="BT51" s="950"/>
      <c r="BU51" s="950"/>
      <c r="BV51" s="950"/>
      <c r="BW51" s="950"/>
      <c r="BX51" s="950"/>
      <c r="BY51" s="950"/>
      <c r="BZ51" s="950"/>
      <c r="CA51" s="950"/>
      <c r="CB51" s="950"/>
      <c r="CC51" s="950"/>
      <c r="CD51" s="950"/>
      <c r="CE51" s="950"/>
      <c r="CF51" s="950"/>
      <c r="CG51" s="951"/>
      <c r="CH51" s="924"/>
      <c r="CI51" s="925"/>
      <c r="CJ51" s="925"/>
      <c r="CK51" s="925"/>
      <c r="CL51" s="926"/>
      <c r="CM51" s="924"/>
      <c r="CN51" s="925"/>
      <c r="CO51" s="925"/>
      <c r="CP51" s="925"/>
      <c r="CQ51" s="926"/>
      <c r="CR51" s="924"/>
      <c r="CS51" s="925"/>
      <c r="CT51" s="925"/>
      <c r="CU51" s="925"/>
      <c r="CV51" s="926"/>
      <c r="CW51" s="924"/>
      <c r="CX51" s="925"/>
      <c r="CY51" s="925"/>
      <c r="CZ51" s="925"/>
      <c r="DA51" s="926"/>
      <c r="DB51" s="924"/>
      <c r="DC51" s="925"/>
      <c r="DD51" s="925"/>
      <c r="DE51" s="925"/>
      <c r="DF51" s="926"/>
      <c r="DG51" s="924"/>
      <c r="DH51" s="925"/>
      <c r="DI51" s="925"/>
      <c r="DJ51" s="925"/>
      <c r="DK51" s="926"/>
      <c r="DL51" s="924"/>
      <c r="DM51" s="925"/>
      <c r="DN51" s="925"/>
      <c r="DO51" s="925"/>
      <c r="DP51" s="926"/>
      <c r="DQ51" s="924"/>
      <c r="DR51" s="925"/>
      <c r="DS51" s="925"/>
      <c r="DT51" s="925"/>
      <c r="DU51" s="926"/>
      <c r="DV51" s="927"/>
      <c r="DW51" s="928"/>
      <c r="DX51" s="928"/>
      <c r="DY51" s="928"/>
      <c r="DZ51" s="929"/>
      <c r="EA51" s="189"/>
    </row>
    <row r="52" spans="1:131" s="190" customFormat="1" ht="26.25" customHeight="1" x14ac:dyDescent="0.15">
      <c r="A52" s="204">
        <v>25</v>
      </c>
      <c r="B52" s="978"/>
      <c r="C52" s="979"/>
      <c r="D52" s="979"/>
      <c r="E52" s="979"/>
      <c r="F52" s="979"/>
      <c r="G52" s="979"/>
      <c r="H52" s="979"/>
      <c r="I52" s="979"/>
      <c r="J52" s="979"/>
      <c r="K52" s="979"/>
      <c r="L52" s="979"/>
      <c r="M52" s="979"/>
      <c r="N52" s="979"/>
      <c r="O52" s="979"/>
      <c r="P52" s="980"/>
      <c r="Q52" s="974"/>
      <c r="R52" s="955"/>
      <c r="S52" s="955"/>
      <c r="T52" s="955"/>
      <c r="U52" s="955"/>
      <c r="V52" s="955"/>
      <c r="W52" s="955"/>
      <c r="X52" s="955"/>
      <c r="Y52" s="955"/>
      <c r="Z52" s="955"/>
      <c r="AA52" s="955"/>
      <c r="AB52" s="955"/>
      <c r="AC52" s="955"/>
      <c r="AD52" s="955"/>
      <c r="AE52" s="975"/>
      <c r="AF52" s="981"/>
      <c r="AG52" s="982"/>
      <c r="AH52" s="982"/>
      <c r="AI52" s="982"/>
      <c r="AJ52" s="983"/>
      <c r="AK52" s="957"/>
      <c r="AL52" s="955"/>
      <c r="AM52" s="955"/>
      <c r="AN52" s="955"/>
      <c r="AO52" s="955"/>
      <c r="AP52" s="955"/>
      <c r="AQ52" s="955"/>
      <c r="AR52" s="955"/>
      <c r="AS52" s="955"/>
      <c r="AT52" s="955"/>
      <c r="AU52" s="955"/>
      <c r="AV52" s="955"/>
      <c r="AW52" s="955"/>
      <c r="AX52" s="955"/>
      <c r="AY52" s="955"/>
      <c r="AZ52" s="958"/>
      <c r="BA52" s="958"/>
      <c r="BB52" s="958"/>
      <c r="BC52" s="958"/>
      <c r="BD52" s="958"/>
      <c r="BE52" s="976"/>
      <c r="BF52" s="976"/>
      <c r="BG52" s="976"/>
      <c r="BH52" s="976"/>
      <c r="BI52" s="977"/>
      <c r="BJ52" s="195"/>
      <c r="BK52" s="195"/>
      <c r="BL52" s="195"/>
      <c r="BM52" s="195"/>
      <c r="BN52" s="195"/>
      <c r="BO52" s="208"/>
      <c r="BP52" s="208"/>
      <c r="BQ52" s="205">
        <v>46</v>
      </c>
      <c r="BR52" s="206"/>
      <c r="BS52" s="949"/>
      <c r="BT52" s="950"/>
      <c r="BU52" s="950"/>
      <c r="BV52" s="950"/>
      <c r="BW52" s="950"/>
      <c r="BX52" s="950"/>
      <c r="BY52" s="950"/>
      <c r="BZ52" s="950"/>
      <c r="CA52" s="950"/>
      <c r="CB52" s="950"/>
      <c r="CC52" s="950"/>
      <c r="CD52" s="950"/>
      <c r="CE52" s="950"/>
      <c r="CF52" s="950"/>
      <c r="CG52" s="951"/>
      <c r="CH52" s="924"/>
      <c r="CI52" s="925"/>
      <c r="CJ52" s="925"/>
      <c r="CK52" s="925"/>
      <c r="CL52" s="926"/>
      <c r="CM52" s="924"/>
      <c r="CN52" s="925"/>
      <c r="CO52" s="925"/>
      <c r="CP52" s="925"/>
      <c r="CQ52" s="926"/>
      <c r="CR52" s="924"/>
      <c r="CS52" s="925"/>
      <c r="CT52" s="925"/>
      <c r="CU52" s="925"/>
      <c r="CV52" s="926"/>
      <c r="CW52" s="924"/>
      <c r="CX52" s="925"/>
      <c r="CY52" s="925"/>
      <c r="CZ52" s="925"/>
      <c r="DA52" s="926"/>
      <c r="DB52" s="924"/>
      <c r="DC52" s="925"/>
      <c r="DD52" s="925"/>
      <c r="DE52" s="925"/>
      <c r="DF52" s="926"/>
      <c r="DG52" s="924"/>
      <c r="DH52" s="925"/>
      <c r="DI52" s="925"/>
      <c r="DJ52" s="925"/>
      <c r="DK52" s="926"/>
      <c r="DL52" s="924"/>
      <c r="DM52" s="925"/>
      <c r="DN52" s="925"/>
      <c r="DO52" s="925"/>
      <c r="DP52" s="926"/>
      <c r="DQ52" s="924"/>
      <c r="DR52" s="925"/>
      <c r="DS52" s="925"/>
      <c r="DT52" s="925"/>
      <c r="DU52" s="926"/>
      <c r="DV52" s="927"/>
      <c r="DW52" s="928"/>
      <c r="DX52" s="928"/>
      <c r="DY52" s="928"/>
      <c r="DZ52" s="929"/>
      <c r="EA52" s="189"/>
    </row>
    <row r="53" spans="1:131" s="190" customFormat="1" ht="26.25" customHeight="1" x14ac:dyDescent="0.15">
      <c r="A53" s="204">
        <v>26</v>
      </c>
      <c r="B53" s="978"/>
      <c r="C53" s="979"/>
      <c r="D53" s="979"/>
      <c r="E53" s="979"/>
      <c r="F53" s="979"/>
      <c r="G53" s="979"/>
      <c r="H53" s="979"/>
      <c r="I53" s="979"/>
      <c r="J53" s="979"/>
      <c r="K53" s="979"/>
      <c r="L53" s="979"/>
      <c r="M53" s="979"/>
      <c r="N53" s="979"/>
      <c r="O53" s="979"/>
      <c r="P53" s="980"/>
      <c r="Q53" s="974"/>
      <c r="R53" s="955"/>
      <c r="S53" s="955"/>
      <c r="T53" s="955"/>
      <c r="U53" s="955"/>
      <c r="V53" s="955"/>
      <c r="W53" s="955"/>
      <c r="X53" s="955"/>
      <c r="Y53" s="955"/>
      <c r="Z53" s="955"/>
      <c r="AA53" s="955"/>
      <c r="AB53" s="955"/>
      <c r="AC53" s="955"/>
      <c r="AD53" s="955"/>
      <c r="AE53" s="975"/>
      <c r="AF53" s="981"/>
      <c r="AG53" s="982"/>
      <c r="AH53" s="982"/>
      <c r="AI53" s="982"/>
      <c r="AJ53" s="983"/>
      <c r="AK53" s="957"/>
      <c r="AL53" s="955"/>
      <c r="AM53" s="955"/>
      <c r="AN53" s="955"/>
      <c r="AO53" s="955"/>
      <c r="AP53" s="955"/>
      <c r="AQ53" s="955"/>
      <c r="AR53" s="955"/>
      <c r="AS53" s="955"/>
      <c r="AT53" s="955"/>
      <c r="AU53" s="955"/>
      <c r="AV53" s="955"/>
      <c r="AW53" s="955"/>
      <c r="AX53" s="955"/>
      <c r="AY53" s="955"/>
      <c r="AZ53" s="958"/>
      <c r="BA53" s="958"/>
      <c r="BB53" s="958"/>
      <c r="BC53" s="958"/>
      <c r="BD53" s="958"/>
      <c r="BE53" s="976"/>
      <c r="BF53" s="976"/>
      <c r="BG53" s="976"/>
      <c r="BH53" s="976"/>
      <c r="BI53" s="977"/>
      <c r="BJ53" s="195"/>
      <c r="BK53" s="195"/>
      <c r="BL53" s="195"/>
      <c r="BM53" s="195"/>
      <c r="BN53" s="195"/>
      <c r="BO53" s="208"/>
      <c r="BP53" s="208"/>
      <c r="BQ53" s="205">
        <v>47</v>
      </c>
      <c r="BR53" s="206"/>
      <c r="BS53" s="949"/>
      <c r="BT53" s="950"/>
      <c r="BU53" s="950"/>
      <c r="BV53" s="950"/>
      <c r="BW53" s="950"/>
      <c r="BX53" s="950"/>
      <c r="BY53" s="950"/>
      <c r="BZ53" s="950"/>
      <c r="CA53" s="950"/>
      <c r="CB53" s="950"/>
      <c r="CC53" s="950"/>
      <c r="CD53" s="950"/>
      <c r="CE53" s="950"/>
      <c r="CF53" s="950"/>
      <c r="CG53" s="951"/>
      <c r="CH53" s="924"/>
      <c r="CI53" s="925"/>
      <c r="CJ53" s="925"/>
      <c r="CK53" s="925"/>
      <c r="CL53" s="926"/>
      <c r="CM53" s="924"/>
      <c r="CN53" s="925"/>
      <c r="CO53" s="925"/>
      <c r="CP53" s="925"/>
      <c r="CQ53" s="926"/>
      <c r="CR53" s="924"/>
      <c r="CS53" s="925"/>
      <c r="CT53" s="925"/>
      <c r="CU53" s="925"/>
      <c r="CV53" s="926"/>
      <c r="CW53" s="924"/>
      <c r="CX53" s="925"/>
      <c r="CY53" s="925"/>
      <c r="CZ53" s="925"/>
      <c r="DA53" s="926"/>
      <c r="DB53" s="924"/>
      <c r="DC53" s="925"/>
      <c r="DD53" s="925"/>
      <c r="DE53" s="925"/>
      <c r="DF53" s="926"/>
      <c r="DG53" s="924"/>
      <c r="DH53" s="925"/>
      <c r="DI53" s="925"/>
      <c r="DJ53" s="925"/>
      <c r="DK53" s="926"/>
      <c r="DL53" s="924"/>
      <c r="DM53" s="925"/>
      <c r="DN53" s="925"/>
      <c r="DO53" s="925"/>
      <c r="DP53" s="926"/>
      <c r="DQ53" s="924"/>
      <c r="DR53" s="925"/>
      <c r="DS53" s="925"/>
      <c r="DT53" s="925"/>
      <c r="DU53" s="926"/>
      <c r="DV53" s="927"/>
      <c r="DW53" s="928"/>
      <c r="DX53" s="928"/>
      <c r="DY53" s="928"/>
      <c r="DZ53" s="929"/>
      <c r="EA53" s="189"/>
    </row>
    <row r="54" spans="1:131" s="190" customFormat="1" ht="26.25" customHeight="1" x14ac:dyDescent="0.15">
      <c r="A54" s="204">
        <v>27</v>
      </c>
      <c r="B54" s="978"/>
      <c r="C54" s="979"/>
      <c r="D54" s="979"/>
      <c r="E54" s="979"/>
      <c r="F54" s="979"/>
      <c r="G54" s="979"/>
      <c r="H54" s="979"/>
      <c r="I54" s="979"/>
      <c r="J54" s="979"/>
      <c r="K54" s="979"/>
      <c r="L54" s="979"/>
      <c r="M54" s="979"/>
      <c r="N54" s="979"/>
      <c r="O54" s="979"/>
      <c r="P54" s="980"/>
      <c r="Q54" s="974"/>
      <c r="R54" s="955"/>
      <c r="S54" s="955"/>
      <c r="T54" s="955"/>
      <c r="U54" s="955"/>
      <c r="V54" s="955"/>
      <c r="W54" s="955"/>
      <c r="X54" s="955"/>
      <c r="Y54" s="955"/>
      <c r="Z54" s="955"/>
      <c r="AA54" s="955"/>
      <c r="AB54" s="955"/>
      <c r="AC54" s="955"/>
      <c r="AD54" s="955"/>
      <c r="AE54" s="975"/>
      <c r="AF54" s="981"/>
      <c r="AG54" s="982"/>
      <c r="AH54" s="982"/>
      <c r="AI54" s="982"/>
      <c r="AJ54" s="983"/>
      <c r="AK54" s="957"/>
      <c r="AL54" s="955"/>
      <c r="AM54" s="955"/>
      <c r="AN54" s="955"/>
      <c r="AO54" s="955"/>
      <c r="AP54" s="955"/>
      <c r="AQ54" s="955"/>
      <c r="AR54" s="955"/>
      <c r="AS54" s="955"/>
      <c r="AT54" s="955"/>
      <c r="AU54" s="955"/>
      <c r="AV54" s="955"/>
      <c r="AW54" s="955"/>
      <c r="AX54" s="955"/>
      <c r="AY54" s="955"/>
      <c r="AZ54" s="958"/>
      <c r="BA54" s="958"/>
      <c r="BB54" s="958"/>
      <c r="BC54" s="958"/>
      <c r="BD54" s="958"/>
      <c r="BE54" s="976"/>
      <c r="BF54" s="976"/>
      <c r="BG54" s="976"/>
      <c r="BH54" s="976"/>
      <c r="BI54" s="977"/>
      <c r="BJ54" s="195"/>
      <c r="BK54" s="195"/>
      <c r="BL54" s="195"/>
      <c r="BM54" s="195"/>
      <c r="BN54" s="195"/>
      <c r="BO54" s="208"/>
      <c r="BP54" s="208"/>
      <c r="BQ54" s="205">
        <v>48</v>
      </c>
      <c r="BR54" s="206"/>
      <c r="BS54" s="949"/>
      <c r="BT54" s="950"/>
      <c r="BU54" s="950"/>
      <c r="BV54" s="950"/>
      <c r="BW54" s="950"/>
      <c r="BX54" s="950"/>
      <c r="BY54" s="950"/>
      <c r="BZ54" s="950"/>
      <c r="CA54" s="950"/>
      <c r="CB54" s="950"/>
      <c r="CC54" s="950"/>
      <c r="CD54" s="950"/>
      <c r="CE54" s="950"/>
      <c r="CF54" s="950"/>
      <c r="CG54" s="951"/>
      <c r="CH54" s="924"/>
      <c r="CI54" s="925"/>
      <c r="CJ54" s="925"/>
      <c r="CK54" s="925"/>
      <c r="CL54" s="926"/>
      <c r="CM54" s="924"/>
      <c r="CN54" s="925"/>
      <c r="CO54" s="925"/>
      <c r="CP54" s="925"/>
      <c r="CQ54" s="926"/>
      <c r="CR54" s="924"/>
      <c r="CS54" s="925"/>
      <c r="CT54" s="925"/>
      <c r="CU54" s="925"/>
      <c r="CV54" s="926"/>
      <c r="CW54" s="924"/>
      <c r="CX54" s="925"/>
      <c r="CY54" s="925"/>
      <c r="CZ54" s="925"/>
      <c r="DA54" s="926"/>
      <c r="DB54" s="924"/>
      <c r="DC54" s="925"/>
      <c r="DD54" s="925"/>
      <c r="DE54" s="925"/>
      <c r="DF54" s="926"/>
      <c r="DG54" s="924"/>
      <c r="DH54" s="925"/>
      <c r="DI54" s="925"/>
      <c r="DJ54" s="925"/>
      <c r="DK54" s="926"/>
      <c r="DL54" s="924"/>
      <c r="DM54" s="925"/>
      <c r="DN54" s="925"/>
      <c r="DO54" s="925"/>
      <c r="DP54" s="926"/>
      <c r="DQ54" s="924"/>
      <c r="DR54" s="925"/>
      <c r="DS54" s="925"/>
      <c r="DT54" s="925"/>
      <c r="DU54" s="926"/>
      <c r="DV54" s="927"/>
      <c r="DW54" s="928"/>
      <c r="DX54" s="928"/>
      <c r="DY54" s="928"/>
      <c r="DZ54" s="929"/>
      <c r="EA54" s="189"/>
    </row>
    <row r="55" spans="1:131" s="190" customFormat="1" ht="26.25" customHeight="1" x14ac:dyDescent="0.15">
      <c r="A55" s="204">
        <v>28</v>
      </c>
      <c r="B55" s="978"/>
      <c r="C55" s="979"/>
      <c r="D55" s="979"/>
      <c r="E55" s="979"/>
      <c r="F55" s="979"/>
      <c r="G55" s="979"/>
      <c r="H55" s="979"/>
      <c r="I55" s="979"/>
      <c r="J55" s="979"/>
      <c r="K55" s="979"/>
      <c r="L55" s="979"/>
      <c r="M55" s="979"/>
      <c r="N55" s="979"/>
      <c r="O55" s="979"/>
      <c r="P55" s="980"/>
      <c r="Q55" s="974"/>
      <c r="R55" s="955"/>
      <c r="S55" s="955"/>
      <c r="T55" s="955"/>
      <c r="U55" s="955"/>
      <c r="V55" s="955"/>
      <c r="W55" s="955"/>
      <c r="X55" s="955"/>
      <c r="Y55" s="955"/>
      <c r="Z55" s="955"/>
      <c r="AA55" s="955"/>
      <c r="AB55" s="955"/>
      <c r="AC55" s="955"/>
      <c r="AD55" s="955"/>
      <c r="AE55" s="975"/>
      <c r="AF55" s="981"/>
      <c r="AG55" s="982"/>
      <c r="AH55" s="982"/>
      <c r="AI55" s="982"/>
      <c r="AJ55" s="983"/>
      <c r="AK55" s="957"/>
      <c r="AL55" s="955"/>
      <c r="AM55" s="955"/>
      <c r="AN55" s="955"/>
      <c r="AO55" s="955"/>
      <c r="AP55" s="955"/>
      <c r="AQ55" s="955"/>
      <c r="AR55" s="955"/>
      <c r="AS55" s="955"/>
      <c r="AT55" s="955"/>
      <c r="AU55" s="955"/>
      <c r="AV55" s="955"/>
      <c r="AW55" s="955"/>
      <c r="AX55" s="955"/>
      <c r="AY55" s="955"/>
      <c r="AZ55" s="958"/>
      <c r="BA55" s="958"/>
      <c r="BB55" s="958"/>
      <c r="BC55" s="958"/>
      <c r="BD55" s="958"/>
      <c r="BE55" s="976"/>
      <c r="BF55" s="976"/>
      <c r="BG55" s="976"/>
      <c r="BH55" s="976"/>
      <c r="BI55" s="977"/>
      <c r="BJ55" s="195"/>
      <c r="BK55" s="195"/>
      <c r="BL55" s="195"/>
      <c r="BM55" s="195"/>
      <c r="BN55" s="195"/>
      <c r="BO55" s="208"/>
      <c r="BP55" s="208"/>
      <c r="BQ55" s="205">
        <v>49</v>
      </c>
      <c r="BR55" s="206"/>
      <c r="BS55" s="949"/>
      <c r="BT55" s="950"/>
      <c r="BU55" s="950"/>
      <c r="BV55" s="950"/>
      <c r="BW55" s="950"/>
      <c r="BX55" s="950"/>
      <c r="BY55" s="950"/>
      <c r="BZ55" s="950"/>
      <c r="CA55" s="950"/>
      <c r="CB55" s="950"/>
      <c r="CC55" s="950"/>
      <c r="CD55" s="950"/>
      <c r="CE55" s="950"/>
      <c r="CF55" s="950"/>
      <c r="CG55" s="951"/>
      <c r="CH55" s="924"/>
      <c r="CI55" s="925"/>
      <c r="CJ55" s="925"/>
      <c r="CK55" s="925"/>
      <c r="CL55" s="926"/>
      <c r="CM55" s="924"/>
      <c r="CN55" s="925"/>
      <c r="CO55" s="925"/>
      <c r="CP55" s="925"/>
      <c r="CQ55" s="926"/>
      <c r="CR55" s="924"/>
      <c r="CS55" s="925"/>
      <c r="CT55" s="925"/>
      <c r="CU55" s="925"/>
      <c r="CV55" s="926"/>
      <c r="CW55" s="924"/>
      <c r="CX55" s="925"/>
      <c r="CY55" s="925"/>
      <c r="CZ55" s="925"/>
      <c r="DA55" s="926"/>
      <c r="DB55" s="924"/>
      <c r="DC55" s="925"/>
      <c r="DD55" s="925"/>
      <c r="DE55" s="925"/>
      <c r="DF55" s="926"/>
      <c r="DG55" s="924"/>
      <c r="DH55" s="925"/>
      <c r="DI55" s="925"/>
      <c r="DJ55" s="925"/>
      <c r="DK55" s="926"/>
      <c r="DL55" s="924"/>
      <c r="DM55" s="925"/>
      <c r="DN55" s="925"/>
      <c r="DO55" s="925"/>
      <c r="DP55" s="926"/>
      <c r="DQ55" s="924"/>
      <c r="DR55" s="925"/>
      <c r="DS55" s="925"/>
      <c r="DT55" s="925"/>
      <c r="DU55" s="926"/>
      <c r="DV55" s="927"/>
      <c r="DW55" s="928"/>
      <c r="DX55" s="928"/>
      <c r="DY55" s="928"/>
      <c r="DZ55" s="929"/>
      <c r="EA55" s="189"/>
    </row>
    <row r="56" spans="1:131" s="190" customFormat="1" ht="26.25" customHeight="1" x14ac:dyDescent="0.15">
      <c r="A56" s="204">
        <v>29</v>
      </c>
      <c r="B56" s="978"/>
      <c r="C56" s="979"/>
      <c r="D56" s="979"/>
      <c r="E56" s="979"/>
      <c r="F56" s="979"/>
      <c r="G56" s="979"/>
      <c r="H56" s="979"/>
      <c r="I56" s="979"/>
      <c r="J56" s="979"/>
      <c r="K56" s="979"/>
      <c r="L56" s="979"/>
      <c r="M56" s="979"/>
      <c r="N56" s="979"/>
      <c r="O56" s="979"/>
      <c r="P56" s="980"/>
      <c r="Q56" s="974"/>
      <c r="R56" s="955"/>
      <c r="S56" s="955"/>
      <c r="T56" s="955"/>
      <c r="U56" s="955"/>
      <c r="V56" s="955"/>
      <c r="W56" s="955"/>
      <c r="X56" s="955"/>
      <c r="Y56" s="955"/>
      <c r="Z56" s="955"/>
      <c r="AA56" s="955"/>
      <c r="AB56" s="955"/>
      <c r="AC56" s="955"/>
      <c r="AD56" s="955"/>
      <c r="AE56" s="975"/>
      <c r="AF56" s="981"/>
      <c r="AG56" s="982"/>
      <c r="AH56" s="982"/>
      <c r="AI56" s="982"/>
      <c r="AJ56" s="983"/>
      <c r="AK56" s="957"/>
      <c r="AL56" s="955"/>
      <c r="AM56" s="955"/>
      <c r="AN56" s="955"/>
      <c r="AO56" s="955"/>
      <c r="AP56" s="955"/>
      <c r="AQ56" s="955"/>
      <c r="AR56" s="955"/>
      <c r="AS56" s="955"/>
      <c r="AT56" s="955"/>
      <c r="AU56" s="955"/>
      <c r="AV56" s="955"/>
      <c r="AW56" s="955"/>
      <c r="AX56" s="955"/>
      <c r="AY56" s="955"/>
      <c r="AZ56" s="958"/>
      <c r="BA56" s="958"/>
      <c r="BB56" s="958"/>
      <c r="BC56" s="958"/>
      <c r="BD56" s="958"/>
      <c r="BE56" s="976"/>
      <c r="BF56" s="976"/>
      <c r="BG56" s="976"/>
      <c r="BH56" s="976"/>
      <c r="BI56" s="977"/>
      <c r="BJ56" s="195"/>
      <c r="BK56" s="195"/>
      <c r="BL56" s="195"/>
      <c r="BM56" s="195"/>
      <c r="BN56" s="195"/>
      <c r="BO56" s="208"/>
      <c r="BP56" s="208"/>
      <c r="BQ56" s="205">
        <v>50</v>
      </c>
      <c r="BR56" s="206"/>
      <c r="BS56" s="949"/>
      <c r="BT56" s="950"/>
      <c r="BU56" s="950"/>
      <c r="BV56" s="950"/>
      <c r="BW56" s="950"/>
      <c r="BX56" s="950"/>
      <c r="BY56" s="950"/>
      <c r="BZ56" s="950"/>
      <c r="CA56" s="950"/>
      <c r="CB56" s="950"/>
      <c r="CC56" s="950"/>
      <c r="CD56" s="950"/>
      <c r="CE56" s="950"/>
      <c r="CF56" s="950"/>
      <c r="CG56" s="951"/>
      <c r="CH56" s="924"/>
      <c r="CI56" s="925"/>
      <c r="CJ56" s="925"/>
      <c r="CK56" s="925"/>
      <c r="CL56" s="926"/>
      <c r="CM56" s="924"/>
      <c r="CN56" s="925"/>
      <c r="CO56" s="925"/>
      <c r="CP56" s="925"/>
      <c r="CQ56" s="926"/>
      <c r="CR56" s="924"/>
      <c r="CS56" s="925"/>
      <c r="CT56" s="925"/>
      <c r="CU56" s="925"/>
      <c r="CV56" s="926"/>
      <c r="CW56" s="924"/>
      <c r="CX56" s="925"/>
      <c r="CY56" s="925"/>
      <c r="CZ56" s="925"/>
      <c r="DA56" s="926"/>
      <c r="DB56" s="924"/>
      <c r="DC56" s="925"/>
      <c r="DD56" s="925"/>
      <c r="DE56" s="925"/>
      <c r="DF56" s="926"/>
      <c r="DG56" s="924"/>
      <c r="DH56" s="925"/>
      <c r="DI56" s="925"/>
      <c r="DJ56" s="925"/>
      <c r="DK56" s="926"/>
      <c r="DL56" s="924"/>
      <c r="DM56" s="925"/>
      <c r="DN56" s="925"/>
      <c r="DO56" s="925"/>
      <c r="DP56" s="926"/>
      <c r="DQ56" s="924"/>
      <c r="DR56" s="925"/>
      <c r="DS56" s="925"/>
      <c r="DT56" s="925"/>
      <c r="DU56" s="926"/>
      <c r="DV56" s="927"/>
      <c r="DW56" s="928"/>
      <c r="DX56" s="928"/>
      <c r="DY56" s="928"/>
      <c r="DZ56" s="929"/>
      <c r="EA56" s="189"/>
    </row>
    <row r="57" spans="1:131" s="190" customFormat="1" ht="26.25" customHeight="1" x14ac:dyDescent="0.15">
      <c r="A57" s="204">
        <v>30</v>
      </c>
      <c r="B57" s="978"/>
      <c r="C57" s="979"/>
      <c r="D57" s="979"/>
      <c r="E57" s="979"/>
      <c r="F57" s="979"/>
      <c r="G57" s="979"/>
      <c r="H57" s="979"/>
      <c r="I57" s="979"/>
      <c r="J57" s="979"/>
      <c r="K57" s="979"/>
      <c r="L57" s="979"/>
      <c r="M57" s="979"/>
      <c r="N57" s="979"/>
      <c r="O57" s="979"/>
      <c r="P57" s="980"/>
      <c r="Q57" s="974"/>
      <c r="R57" s="955"/>
      <c r="S57" s="955"/>
      <c r="T57" s="955"/>
      <c r="U57" s="955"/>
      <c r="V57" s="955"/>
      <c r="W57" s="955"/>
      <c r="X57" s="955"/>
      <c r="Y57" s="955"/>
      <c r="Z57" s="955"/>
      <c r="AA57" s="955"/>
      <c r="AB57" s="955"/>
      <c r="AC57" s="955"/>
      <c r="AD57" s="955"/>
      <c r="AE57" s="975"/>
      <c r="AF57" s="981"/>
      <c r="AG57" s="982"/>
      <c r="AH57" s="982"/>
      <c r="AI57" s="982"/>
      <c r="AJ57" s="983"/>
      <c r="AK57" s="957"/>
      <c r="AL57" s="955"/>
      <c r="AM57" s="955"/>
      <c r="AN57" s="955"/>
      <c r="AO57" s="955"/>
      <c r="AP57" s="955"/>
      <c r="AQ57" s="955"/>
      <c r="AR57" s="955"/>
      <c r="AS57" s="955"/>
      <c r="AT57" s="955"/>
      <c r="AU57" s="955"/>
      <c r="AV57" s="955"/>
      <c r="AW57" s="955"/>
      <c r="AX57" s="955"/>
      <c r="AY57" s="955"/>
      <c r="AZ57" s="958"/>
      <c r="BA57" s="958"/>
      <c r="BB57" s="958"/>
      <c r="BC57" s="958"/>
      <c r="BD57" s="958"/>
      <c r="BE57" s="976"/>
      <c r="BF57" s="976"/>
      <c r="BG57" s="976"/>
      <c r="BH57" s="976"/>
      <c r="BI57" s="977"/>
      <c r="BJ57" s="195"/>
      <c r="BK57" s="195"/>
      <c r="BL57" s="195"/>
      <c r="BM57" s="195"/>
      <c r="BN57" s="195"/>
      <c r="BO57" s="208"/>
      <c r="BP57" s="208"/>
      <c r="BQ57" s="205">
        <v>51</v>
      </c>
      <c r="BR57" s="206"/>
      <c r="BS57" s="949"/>
      <c r="BT57" s="950"/>
      <c r="BU57" s="950"/>
      <c r="BV57" s="950"/>
      <c r="BW57" s="950"/>
      <c r="BX57" s="950"/>
      <c r="BY57" s="950"/>
      <c r="BZ57" s="950"/>
      <c r="CA57" s="950"/>
      <c r="CB57" s="950"/>
      <c r="CC57" s="950"/>
      <c r="CD57" s="950"/>
      <c r="CE57" s="950"/>
      <c r="CF57" s="950"/>
      <c r="CG57" s="951"/>
      <c r="CH57" s="924"/>
      <c r="CI57" s="925"/>
      <c r="CJ57" s="925"/>
      <c r="CK57" s="925"/>
      <c r="CL57" s="926"/>
      <c r="CM57" s="924"/>
      <c r="CN57" s="925"/>
      <c r="CO57" s="925"/>
      <c r="CP57" s="925"/>
      <c r="CQ57" s="926"/>
      <c r="CR57" s="924"/>
      <c r="CS57" s="925"/>
      <c r="CT57" s="925"/>
      <c r="CU57" s="925"/>
      <c r="CV57" s="926"/>
      <c r="CW57" s="924"/>
      <c r="CX57" s="925"/>
      <c r="CY57" s="925"/>
      <c r="CZ57" s="925"/>
      <c r="DA57" s="926"/>
      <c r="DB57" s="924"/>
      <c r="DC57" s="925"/>
      <c r="DD57" s="925"/>
      <c r="DE57" s="925"/>
      <c r="DF57" s="926"/>
      <c r="DG57" s="924"/>
      <c r="DH57" s="925"/>
      <c r="DI57" s="925"/>
      <c r="DJ57" s="925"/>
      <c r="DK57" s="926"/>
      <c r="DL57" s="924"/>
      <c r="DM57" s="925"/>
      <c r="DN57" s="925"/>
      <c r="DO57" s="925"/>
      <c r="DP57" s="926"/>
      <c r="DQ57" s="924"/>
      <c r="DR57" s="925"/>
      <c r="DS57" s="925"/>
      <c r="DT57" s="925"/>
      <c r="DU57" s="926"/>
      <c r="DV57" s="927"/>
      <c r="DW57" s="928"/>
      <c r="DX57" s="928"/>
      <c r="DY57" s="928"/>
      <c r="DZ57" s="929"/>
      <c r="EA57" s="189"/>
    </row>
    <row r="58" spans="1:131" s="190" customFormat="1" ht="26.25" customHeight="1" x14ac:dyDescent="0.15">
      <c r="A58" s="204">
        <v>31</v>
      </c>
      <c r="B58" s="978"/>
      <c r="C58" s="979"/>
      <c r="D58" s="979"/>
      <c r="E58" s="979"/>
      <c r="F58" s="979"/>
      <c r="G58" s="979"/>
      <c r="H58" s="979"/>
      <c r="I58" s="979"/>
      <c r="J58" s="979"/>
      <c r="K58" s="979"/>
      <c r="L58" s="979"/>
      <c r="M58" s="979"/>
      <c r="N58" s="979"/>
      <c r="O58" s="979"/>
      <c r="P58" s="980"/>
      <c r="Q58" s="974"/>
      <c r="R58" s="955"/>
      <c r="S58" s="955"/>
      <c r="T58" s="955"/>
      <c r="U58" s="955"/>
      <c r="V58" s="955"/>
      <c r="W58" s="955"/>
      <c r="X58" s="955"/>
      <c r="Y58" s="955"/>
      <c r="Z58" s="955"/>
      <c r="AA58" s="955"/>
      <c r="AB58" s="955"/>
      <c r="AC58" s="955"/>
      <c r="AD58" s="955"/>
      <c r="AE58" s="975"/>
      <c r="AF58" s="981"/>
      <c r="AG58" s="982"/>
      <c r="AH58" s="982"/>
      <c r="AI58" s="982"/>
      <c r="AJ58" s="983"/>
      <c r="AK58" s="957"/>
      <c r="AL58" s="955"/>
      <c r="AM58" s="955"/>
      <c r="AN58" s="955"/>
      <c r="AO58" s="955"/>
      <c r="AP58" s="955"/>
      <c r="AQ58" s="955"/>
      <c r="AR58" s="955"/>
      <c r="AS58" s="955"/>
      <c r="AT58" s="955"/>
      <c r="AU58" s="955"/>
      <c r="AV58" s="955"/>
      <c r="AW58" s="955"/>
      <c r="AX58" s="955"/>
      <c r="AY58" s="955"/>
      <c r="AZ58" s="958"/>
      <c r="BA58" s="958"/>
      <c r="BB58" s="958"/>
      <c r="BC58" s="958"/>
      <c r="BD58" s="958"/>
      <c r="BE58" s="976"/>
      <c r="BF58" s="976"/>
      <c r="BG58" s="976"/>
      <c r="BH58" s="976"/>
      <c r="BI58" s="977"/>
      <c r="BJ58" s="195"/>
      <c r="BK58" s="195"/>
      <c r="BL58" s="195"/>
      <c r="BM58" s="195"/>
      <c r="BN58" s="195"/>
      <c r="BO58" s="208"/>
      <c r="BP58" s="208"/>
      <c r="BQ58" s="205">
        <v>52</v>
      </c>
      <c r="BR58" s="206"/>
      <c r="BS58" s="949"/>
      <c r="BT58" s="950"/>
      <c r="BU58" s="950"/>
      <c r="BV58" s="950"/>
      <c r="BW58" s="950"/>
      <c r="BX58" s="950"/>
      <c r="BY58" s="950"/>
      <c r="BZ58" s="950"/>
      <c r="CA58" s="950"/>
      <c r="CB58" s="950"/>
      <c r="CC58" s="950"/>
      <c r="CD58" s="950"/>
      <c r="CE58" s="950"/>
      <c r="CF58" s="950"/>
      <c r="CG58" s="951"/>
      <c r="CH58" s="924"/>
      <c r="CI58" s="925"/>
      <c r="CJ58" s="925"/>
      <c r="CK58" s="925"/>
      <c r="CL58" s="926"/>
      <c r="CM58" s="924"/>
      <c r="CN58" s="925"/>
      <c r="CO58" s="925"/>
      <c r="CP58" s="925"/>
      <c r="CQ58" s="926"/>
      <c r="CR58" s="924"/>
      <c r="CS58" s="925"/>
      <c r="CT58" s="925"/>
      <c r="CU58" s="925"/>
      <c r="CV58" s="926"/>
      <c r="CW58" s="924"/>
      <c r="CX58" s="925"/>
      <c r="CY58" s="925"/>
      <c r="CZ58" s="925"/>
      <c r="DA58" s="926"/>
      <c r="DB58" s="924"/>
      <c r="DC58" s="925"/>
      <c r="DD58" s="925"/>
      <c r="DE58" s="925"/>
      <c r="DF58" s="926"/>
      <c r="DG58" s="924"/>
      <c r="DH58" s="925"/>
      <c r="DI58" s="925"/>
      <c r="DJ58" s="925"/>
      <c r="DK58" s="926"/>
      <c r="DL58" s="924"/>
      <c r="DM58" s="925"/>
      <c r="DN58" s="925"/>
      <c r="DO58" s="925"/>
      <c r="DP58" s="926"/>
      <c r="DQ58" s="924"/>
      <c r="DR58" s="925"/>
      <c r="DS58" s="925"/>
      <c r="DT58" s="925"/>
      <c r="DU58" s="926"/>
      <c r="DV58" s="927"/>
      <c r="DW58" s="928"/>
      <c r="DX58" s="928"/>
      <c r="DY58" s="928"/>
      <c r="DZ58" s="929"/>
      <c r="EA58" s="189"/>
    </row>
    <row r="59" spans="1:131" s="190" customFormat="1" ht="26.25" customHeight="1" x14ac:dyDescent="0.15">
      <c r="A59" s="204">
        <v>32</v>
      </c>
      <c r="B59" s="978"/>
      <c r="C59" s="979"/>
      <c r="D59" s="979"/>
      <c r="E59" s="979"/>
      <c r="F59" s="979"/>
      <c r="G59" s="979"/>
      <c r="H59" s="979"/>
      <c r="I59" s="979"/>
      <c r="J59" s="979"/>
      <c r="K59" s="979"/>
      <c r="L59" s="979"/>
      <c r="M59" s="979"/>
      <c r="N59" s="979"/>
      <c r="O59" s="979"/>
      <c r="P59" s="980"/>
      <c r="Q59" s="974"/>
      <c r="R59" s="955"/>
      <c r="S59" s="955"/>
      <c r="T59" s="955"/>
      <c r="U59" s="955"/>
      <c r="V59" s="955"/>
      <c r="W59" s="955"/>
      <c r="X59" s="955"/>
      <c r="Y59" s="955"/>
      <c r="Z59" s="955"/>
      <c r="AA59" s="955"/>
      <c r="AB59" s="955"/>
      <c r="AC59" s="955"/>
      <c r="AD59" s="955"/>
      <c r="AE59" s="975"/>
      <c r="AF59" s="981"/>
      <c r="AG59" s="982"/>
      <c r="AH59" s="982"/>
      <c r="AI59" s="982"/>
      <c r="AJ59" s="983"/>
      <c r="AK59" s="957"/>
      <c r="AL59" s="955"/>
      <c r="AM59" s="955"/>
      <c r="AN59" s="955"/>
      <c r="AO59" s="955"/>
      <c r="AP59" s="955"/>
      <c r="AQ59" s="955"/>
      <c r="AR59" s="955"/>
      <c r="AS59" s="955"/>
      <c r="AT59" s="955"/>
      <c r="AU59" s="955"/>
      <c r="AV59" s="955"/>
      <c r="AW59" s="955"/>
      <c r="AX59" s="955"/>
      <c r="AY59" s="955"/>
      <c r="AZ59" s="958"/>
      <c r="BA59" s="958"/>
      <c r="BB59" s="958"/>
      <c r="BC59" s="958"/>
      <c r="BD59" s="958"/>
      <c r="BE59" s="976"/>
      <c r="BF59" s="976"/>
      <c r="BG59" s="976"/>
      <c r="BH59" s="976"/>
      <c r="BI59" s="977"/>
      <c r="BJ59" s="195"/>
      <c r="BK59" s="195"/>
      <c r="BL59" s="195"/>
      <c r="BM59" s="195"/>
      <c r="BN59" s="195"/>
      <c r="BO59" s="208"/>
      <c r="BP59" s="208"/>
      <c r="BQ59" s="205">
        <v>53</v>
      </c>
      <c r="BR59" s="206"/>
      <c r="BS59" s="949"/>
      <c r="BT59" s="950"/>
      <c r="BU59" s="950"/>
      <c r="BV59" s="950"/>
      <c r="BW59" s="950"/>
      <c r="BX59" s="950"/>
      <c r="BY59" s="950"/>
      <c r="BZ59" s="950"/>
      <c r="CA59" s="950"/>
      <c r="CB59" s="950"/>
      <c r="CC59" s="950"/>
      <c r="CD59" s="950"/>
      <c r="CE59" s="950"/>
      <c r="CF59" s="950"/>
      <c r="CG59" s="951"/>
      <c r="CH59" s="924"/>
      <c r="CI59" s="925"/>
      <c r="CJ59" s="925"/>
      <c r="CK59" s="925"/>
      <c r="CL59" s="926"/>
      <c r="CM59" s="924"/>
      <c r="CN59" s="925"/>
      <c r="CO59" s="925"/>
      <c r="CP59" s="925"/>
      <c r="CQ59" s="926"/>
      <c r="CR59" s="924"/>
      <c r="CS59" s="925"/>
      <c r="CT59" s="925"/>
      <c r="CU59" s="925"/>
      <c r="CV59" s="926"/>
      <c r="CW59" s="924"/>
      <c r="CX59" s="925"/>
      <c r="CY59" s="925"/>
      <c r="CZ59" s="925"/>
      <c r="DA59" s="926"/>
      <c r="DB59" s="924"/>
      <c r="DC59" s="925"/>
      <c r="DD59" s="925"/>
      <c r="DE59" s="925"/>
      <c r="DF59" s="926"/>
      <c r="DG59" s="924"/>
      <c r="DH59" s="925"/>
      <c r="DI59" s="925"/>
      <c r="DJ59" s="925"/>
      <c r="DK59" s="926"/>
      <c r="DL59" s="924"/>
      <c r="DM59" s="925"/>
      <c r="DN59" s="925"/>
      <c r="DO59" s="925"/>
      <c r="DP59" s="926"/>
      <c r="DQ59" s="924"/>
      <c r="DR59" s="925"/>
      <c r="DS59" s="925"/>
      <c r="DT59" s="925"/>
      <c r="DU59" s="926"/>
      <c r="DV59" s="927"/>
      <c r="DW59" s="928"/>
      <c r="DX59" s="928"/>
      <c r="DY59" s="928"/>
      <c r="DZ59" s="929"/>
      <c r="EA59" s="189"/>
    </row>
    <row r="60" spans="1:131" s="190" customFormat="1" ht="26.25" customHeight="1" x14ac:dyDescent="0.15">
      <c r="A60" s="204">
        <v>33</v>
      </c>
      <c r="B60" s="978"/>
      <c r="C60" s="979"/>
      <c r="D60" s="979"/>
      <c r="E60" s="979"/>
      <c r="F60" s="979"/>
      <c r="G60" s="979"/>
      <c r="H60" s="979"/>
      <c r="I60" s="979"/>
      <c r="J60" s="979"/>
      <c r="K60" s="979"/>
      <c r="L60" s="979"/>
      <c r="M60" s="979"/>
      <c r="N60" s="979"/>
      <c r="O60" s="979"/>
      <c r="P60" s="980"/>
      <c r="Q60" s="974"/>
      <c r="R60" s="955"/>
      <c r="S60" s="955"/>
      <c r="T60" s="955"/>
      <c r="U60" s="955"/>
      <c r="V60" s="955"/>
      <c r="W60" s="955"/>
      <c r="X60" s="955"/>
      <c r="Y60" s="955"/>
      <c r="Z60" s="955"/>
      <c r="AA60" s="955"/>
      <c r="AB60" s="955"/>
      <c r="AC60" s="955"/>
      <c r="AD60" s="955"/>
      <c r="AE60" s="975"/>
      <c r="AF60" s="981"/>
      <c r="AG60" s="982"/>
      <c r="AH60" s="982"/>
      <c r="AI60" s="982"/>
      <c r="AJ60" s="983"/>
      <c r="AK60" s="957"/>
      <c r="AL60" s="955"/>
      <c r="AM60" s="955"/>
      <c r="AN60" s="955"/>
      <c r="AO60" s="955"/>
      <c r="AP60" s="955"/>
      <c r="AQ60" s="955"/>
      <c r="AR60" s="955"/>
      <c r="AS60" s="955"/>
      <c r="AT60" s="955"/>
      <c r="AU60" s="955"/>
      <c r="AV60" s="955"/>
      <c r="AW60" s="955"/>
      <c r="AX60" s="955"/>
      <c r="AY60" s="955"/>
      <c r="AZ60" s="958"/>
      <c r="BA60" s="958"/>
      <c r="BB60" s="958"/>
      <c r="BC60" s="958"/>
      <c r="BD60" s="958"/>
      <c r="BE60" s="976"/>
      <c r="BF60" s="976"/>
      <c r="BG60" s="976"/>
      <c r="BH60" s="976"/>
      <c r="BI60" s="977"/>
      <c r="BJ60" s="195"/>
      <c r="BK60" s="195"/>
      <c r="BL60" s="195"/>
      <c r="BM60" s="195"/>
      <c r="BN60" s="195"/>
      <c r="BO60" s="208"/>
      <c r="BP60" s="208"/>
      <c r="BQ60" s="205">
        <v>54</v>
      </c>
      <c r="BR60" s="206"/>
      <c r="BS60" s="949"/>
      <c r="BT60" s="950"/>
      <c r="BU60" s="950"/>
      <c r="BV60" s="950"/>
      <c r="BW60" s="950"/>
      <c r="BX60" s="950"/>
      <c r="BY60" s="950"/>
      <c r="BZ60" s="950"/>
      <c r="CA60" s="950"/>
      <c r="CB60" s="950"/>
      <c r="CC60" s="950"/>
      <c r="CD60" s="950"/>
      <c r="CE60" s="950"/>
      <c r="CF60" s="950"/>
      <c r="CG60" s="951"/>
      <c r="CH60" s="924"/>
      <c r="CI60" s="925"/>
      <c r="CJ60" s="925"/>
      <c r="CK60" s="925"/>
      <c r="CL60" s="926"/>
      <c r="CM60" s="924"/>
      <c r="CN60" s="925"/>
      <c r="CO60" s="925"/>
      <c r="CP60" s="925"/>
      <c r="CQ60" s="926"/>
      <c r="CR60" s="924"/>
      <c r="CS60" s="925"/>
      <c r="CT60" s="925"/>
      <c r="CU60" s="925"/>
      <c r="CV60" s="926"/>
      <c r="CW60" s="924"/>
      <c r="CX60" s="925"/>
      <c r="CY60" s="925"/>
      <c r="CZ60" s="925"/>
      <c r="DA60" s="926"/>
      <c r="DB60" s="924"/>
      <c r="DC60" s="925"/>
      <c r="DD60" s="925"/>
      <c r="DE60" s="925"/>
      <c r="DF60" s="926"/>
      <c r="DG60" s="924"/>
      <c r="DH60" s="925"/>
      <c r="DI60" s="925"/>
      <c r="DJ60" s="925"/>
      <c r="DK60" s="926"/>
      <c r="DL60" s="924"/>
      <c r="DM60" s="925"/>
      <c r="DN60" s="925"/>
      <c r="DO60" s="925"/>
      <c r="DP60" s="926"/>
      <c r="DQ60" s="924"/>
      <c r="DR60" s="925"/>
      <c r="DS60" s="925"/>
      <c r="DT60" s="925"/>
      <c r="DU60" s="926"/>
      <c r="DV60" s="927"/>
      <c r="DW60" s="928"/>
      <c r="DX60" s="928"/>
      <c r="DY60" s="928"/>
      <c r="DZ60" s="929"/>
      <c r="EA60" s="189"/>
    </row>
    <row r="61" spans="1:131" s="190" customFormat="1" ht="26.25" customHeight="1" thickBot="1" x14ac:dyDescent="0.2">
      <c r="A61" s="204">
        <v>34</v>
      </c>
      <c r="B61" s="978"/>
      <c r="C61" s="979"/>
      <c r="D61" s="979"/>
      <c r="E61" s="979"/>
      <c r="F61" s="979"/>
      <c r="G61" s="979"/>
      <c r="H61" s="979"/>
      <c r="I61" s="979"/>
      <c r="J61" s="979"/>
      <c r="K61" s="979"/>
      <c r="L61" s="979"/>
      <c r="M61" s="979"/>
      <c r="N61" s="979"/>
      <c r="O61" s="979"/>
      <c r="P61" s="980"/>
      <c r="Q61" s="974"/>
      <c r="R61" s="955"/>
      <c r="S61" s="955"/>
      <c r="T61" s="955"/>
      <c r="U61" s="955"/>
      <c r="V61" s="955"/>
      <c r="W61" s="955"/>
      <c r="X61" s="955"/>
      <c r="Y61" s="955"/>
      <c r="Z61" s="955"/>
      <c r="AA61" s="955"/>
      <c r="AB61" s="955"/>
      <c r="AC61" s="955"/>
      <c r="AD61" s="955"/>
      <c r="AE61" s="975"/>
      <c r="AF61" s="981"/>
      <c r="AG61" s="982"/>
      <c r="AH61" s="982"/>
      <c r="AI61" s="982"/>
      <c r="AJ61" s="983"/>
      <c r="AK61" s="957"/>
      <c r="AL61" s="955"/>
      <c r="AM61" s="955"/>
      <c r="AN61" s="955"/>
      <c r="AO61" s="955"/>
      <c r="AP61" s="955"/>
      <c r="AQ61" s="955"/>
      <c r="AR61" s="955"/>
      <c r="AS61" s="955"/>
      <c r="AT61" s="955"/>
      <c r="AU61" s="955"/>
      <c r="AV61" s="955"/>
      <c r="AW61" s="955"/>
      <c r="AX61" s="955"/>
      <c r="AY61" s="955"/>
      <c r="AZ61" s="958"/>
      <c r="BA61" s="958"/>
      <c r="BB61" s="958"/>
      <c r="BC61" s="958"/>
      <c r="BD61" s="958"/>
      <c r="BE61" s="976"/>
      <c r="BF61" s="976"/>
      <c r="BG61" s="976"/>
      <c r="BH61" s="976"/>
      <c r="BI61" s="977"/>
      <c r="BJ61" s="195"/>
      <c r="BK61" s="195"/>
      <c r="BL61" s="195"/>
      <c r="BM61" s="195"/>
      <c r="BN61" s="195"/>
      <c r="BO61" s="208"/>
      <c r="BP61" s="208"/>
      <c r="BQ61" s="205">
        <v>55</v>
      </c>
      <c r="BR61" s="206"/>
      <c r="BS61" s="949"/>
      <c r="BT61" s="950"/>
      <c r="BU61" s="950"/>
      <c r="BV61" s="950"/>
      <c r="BW61" s="950"/>
      <c r="BX61" s="950"/>
      <c r="BY61" s="950"/>
      <c r="BZ61" s="950"/>
      <c r="CA61" s="950"/>
      <c r="CB61" s="950"/>
      <c r="CC61" s="950"/>
      <c r="CD61" s="950"/>
      <c r="CE61" s="950"/>
      <c r="CF61" s="950"/>
      <c r="CG61" s="951"/>
      <c r="CH61" s="924"/>
      <c r="CI61" s="925"/>
      <c r="CJ61" s="925"/>
      <c r="CK61" s="925"/>
      <c r="CL61" s="926"/>
      <c r="CM61" s="924"/>
      <c r="CN61" s="925"/>
      <c r="CO61" s="925"/>
      <c r="CP61" s="925"/>
      <c r="CQ61" s="926"/>
      <c r="CR61" s="924"/>
      <c r="CS61" s="925"/>
      <c r="CT61" s="925"/>
      <c r="CU61" s="925"/>
      <c r="CV61" s="926"/>
      <c r="CW61" s="924"/>
      <c r="CX61" s="925"/>
      <c r="CY61" s="925"/>
      <c r="CZ61" s="925"/>
      <c r="DA61" s="926"/>
      <c r="DB61" s="924"/>
      <c r="DC61" s="925"/>
      <c r="DD61" s="925"/>
      <c r="DE61" s="925"/>
      <c r="DF61" s="926"/>
      <c r="DG61" s="924"/>
      <c r="DH61" s="925"/>
      <c r="DI61" s="925"/>
      <c r="DJ61" s="925"/>
      <c r="DK61" s="926"/>
      <c r="DL61" s="924"/>
      <c r="DM61" s="925"/>
      <c r="DN61" s="925"/>
      <c r="DO61" s="925"/>
      <c r="DP61" s="926"/>
      <c r="DQ61" s="924"/>
      <c r="DR61" s="925"/>
      <c r="DS61" s="925"/>
      <c r="DT61" s="925"/>
      <c r="DU61" s="926"/>
      <c r="DV61" s="927"/>
      <c r="DW61" s="928"/>
      <c r="DX61" s="928"/>
      <c r="DY61" s="928"/>
      <c r="DZ61" s="929"/>
      <c r="EA61" s="189"/>
    </row>
    <row r="62" spans="1:131" s="190" customFormat="1" ht="26.25" customHeight="1" x14ac:dyDescent="0.15">
      <c r="A62" s="204">
        <v>35</v>
      </c>
      <c r="B62" s="971"/>
      <c r="C62" s="972"/>
      <c r="D62" s="972"/>
      <c r="E62" s="972"/>
      <c r="F62" s="972"/>
      <c r="G62" s="972"/>
      <c r="H62" s="972"/>
      <c r="I62" s="972"/>
      <c r="J62" s="972"/>
      <c r="K62" s="972"/>
      <c r="L62" s="972"/>
      <c r="M62" s="972"/>
      <c r="N62" s="972"/>
      <c r="O62" s="972"/>
      <c r="P62" s="973"/>
      <c r="Q62" s="974"/>
      <c r="R62" s="955"/>
      <c r="S62" s="955"/>
      <c r="T62" s="955"/>
      <c r="U62" s="955"/>
      <c r="V62" s="955"/>
      <c r="W62" s="955"/>
      <c r="X62" s="955"/>
      <c r="Y62" s="955"/>
      <c r="Z62" s="955"/>
      <c r="AA62" s="955"/>
      <c r="AB62" s="955"/>
      <c r="AC62" s="955"/>
      <c r="AD62" s="955"/>
      <c r="AE62" s="975"/>
      <c r="AF62" s="954"/>
      <c r="AG62" s="955"/>
      <c r="AH62" s="955"/>
      <c r="AI62" s="955"/>
      <c r="AJ62" s="956"/>
      <c r="AK62" s="957"/>
      <c r="AL62" s="955"/>
      <c r="AM62" s="955"/>
      <c r="AN62" s="955"/>
      <c r="AO62" s="955"/>
      <c r="AP62" s="955"/>
      <c r="AQ62" s="955"/>
      <c r="AR62" s="955"/>
      <c r="AS62" s="955"/>
      <c r="AT62" s="955"/>
      <c r="AU62" s="955"/>
      <c r="AV62" s="955"/>
      <c r="AW62" s="955"/>
      <c r="AX62" s="955"/>
      <c r="AY62" s="955"/>
      <c r="AZ62" s="958"/>
      <c r="BA62" s="958"/>
      <c r="BB62" s="958"/>
      <c r="BC62" s="958"/>
      <c r="BD62" s="958"/>
      <c r="BE62" s="966"/>
      <c r="BF62" s="966"/>
      <c r="BG62" s="966"/>
      <c r="BH62" s="966"/>
      <c r="BI62" s="967"/>
      <c r="BJ62" s="968" t="s">
        <v>362</v>
      </c>
      <c r="BK62" s="969"/>
      <c r="BL62" s="969"/>
      <c r="BM62" s="969"/>
      <c r="BN62" s="970"/>
      <c r="BO62" s="208"/>
      <c r="BP62" s="208"/>
      <c r="BQ62" s="205">
        <v>56</v>
      </c>
      <c r="BR62" s="206"/>
      <c r="BS62" s="949"/>
      <c r="BT62" s="950"/>
      <c r="BU62" s="950"/>
      <c r="BV62" s="950"/>
      <c r="BW62" s="950"/>
      <c r="BX62" s="950"/>
      <c r="BY62" s="950"/>
      <c r="BZ62" s="950"/>
      <c r="CA62" s="950"/>
      <c r="CB62" s="950"/>
      <c r="CC62" s="950"/>
      <c r="CD62" s="950"/>
      <c r="CE62" s="950"/>
      <c r="CF62" s="950"/>
      <c r="CG62" s="951"/>
      <c r="CH62" s="924"/>
      <c r="CI62" s="925"/>
      <c r="CJ62" s="925"/>
      <c r="CK62" s="925"/>
      <c r="CL62" s="926"/>
      <c r="CM62" s="924"/>
      <c r="CN62" s="925"/>
      <c r="CO62" s="925"/>
      <c r="CP62" s="925"/>
      <c r="CQ62" s="926"/>
      <c r="CR62" s="924"/>
      <c r="CS62" s="925"/>
      <c r="CT62" s="925"/>
      <c r="CU62" s="925"/>
      <c r="CV62" s="926"/>
      <c r="CW62" s="924"/>
      <c r="CX62" s="925"/>
      <c r="CY62" s="925"/>
      <c r="CZ62" s="925"/>
      <c r="DA62" s="926"/>
      <c r="DB62" s="924"/>
      <c r="DC62" s="925"/>
      <c r="DD62" s="925"/>
      <c r="DE62" s="925"/>
      <c r="DF62" s="926"/>
      <c r="DG62" s="924"/>
      <c r="DH62" s="925"/>
      <c r="DI62" s="925"/>
      <c r="DJ62" s="925"/>
      <c r="DK62" s="926"/>
      <c r="DL62" s="924"/>
      <c r="DM62" s="925"/>
      <c r="DN62" s="925"/>
      <c r="DO62" s="925"/>
      <c r="DP62" s="926"/>
      <c r="DQ62" s="924"/>
      <c r="DR62" s="925"/>
      <c r="DS62" s="925"/>
      <c r="DT62" s="925"/>
      <c r="DU62" s="926"/>
      <c r="DV62" s="927"/>
      <c r="DW62" s="928"/>
      <c r="DX62" s="928"/>
      <c r="DY62" s="928"/>
      <c r="DZ62" s="929"/>
      <c r="EA62" s="189"/>
    </row>
    <row r="63" spans="1:131" s="190" customFormat="1" ht="26.25" customHeight="1" thickBot="1" x14ac:dyDescent="0.2">
      <c r="A63" s="207" t="s">
        <v>342</v>
      </c>
      <c r="B63" s="879" t="s">
        <v>363</v>
      </c>
      <c r="C63" s="880"/>
      <c r="D63" s="880"/>
      <c r="E63" s="880"/>
      <c r="F63" s="880"/>
      <c r="G63" s="880"/>
      <c r="H63" s="880"/>
      <c r="I63" s="880"/>
      <c r="J63" s="880"/>
      <c r="K63" s="880"/>
      <c r="L63" s="880"/>
      <c r="M63" s="880"/>
      <c r="N63" s="880"/>
      <c r="O63" s="880"/>
      <c r="P63" s="881"/>
      <c r="Q63" s="897"/>
      <c r="R63" s="898"/>
      <c r="S63" s="898"/>
      <c r="T63" s="898"/>
      <c r="U63" s="898"/>
      <c r="V63" s="898"/>
      <c r="W63" s="898"/>
      <c r="X63" s="898"/>
      <c r="Y63" s="898"/>
      <c r="Z63" s="898"/>
      <c r="AA63" s="898"/>
      <c r="AB63" s="898"/>
      <c r="AC63" s="898"/>
      <c r="AD63" s="898"/>
      <c r="AE63" s="962"/>
      <c r="AF63" s="963">
        <v>18033</v>
      </c>
      <c r="AG63" s="894"/>
      <c r="AH63" s="894"/>
      <c r="AI63" s="894"/>
      <c r="AJ63" s="964"/>
      <c r="AK63" s="965"/>
      <c r="AL63" s="898"/>
      <c r="AM63" s="898"/>
      <c r="AN63" s="898"/>
      <c r="AO63" s="898"/>
      <c r="AP63" s="894">
        <v>60360</v>
      </c>
      <c r="AQ63" s="894"/>
      <c r="AR63" s="894"/>
      <c r="AS63" s="894"/>
      <c r="AT63" s="894"/>
      <c r="AU63" s="894">
        <v>17032</v>
      </c>
      <c r="AV63" s="894"/>
      <c r="AW63" s="894"/>
      <c r="AX63" s="894"/>
      <c r="AY63" s="894"/>
      <c r="AZ63" s="959"/>
      <c r="BA63" s="959"/>
      <c r="BB63" s="959"/>
      <c r="BC63" s="959"/>
      <c r="BD63" s="959"/>
      <c r="BE63" s="895"/>
      <c r="BF63" s="895"/>
      <c r="BG63" s="895"/>
      <c r="BH63" s="895"/>
      <c r="BI63" s="896"/>
      <c r="BJ63" s="960" t="s">
        <v>99</v>
      </c>
      <c r="BK63" s="886"/>
      <c r="BL63" s="886"/>
      <c r="BM63" s="886"/>
      <c r="BN63" s="961"/>
      <c r="BO63" s="208"/>
      <c r="BP63" s="208"/>
      <c r="BQ63" s="205">
        <v>57</v>
      </c>
      <c r="BR63" s="206"/>
      <c r="BS63" s="949"/>
      <c r="BT63" s="950"/>
      <c r="BU63" s="950"/>
      <c r="BV63" s="950"/>
      <c r="BW63" s="950"/>
      <c r="BX63" s="950"/>
      <c r="BY63" s="950"/>
      <c r="BZ63" s="950"/>
      <c r="CA63" s="950"/>
      <c r="CB63" s="950"/>
      <c r="CC63" s="950"/>
      <c r="CD63" s="950"/>
      <c r="CE63" s="950"/>
      <c r="CF63" s="950"/>
      <c r="CG63" s="951"/>
      <c r="CH63" s="924"/>
      <c r="CI63" s="925"/>
      <c r="CJ63" s="925"/>
      <c r="CK63" s="925"/>
      <c r="CL63" s="926"/>
      <c r="CM63" s="924"/>
      <c r="CN63" s="925"/>
      <c r="CO63" s="925"/>
      <c r="CP63" s="925"/>
      <c r="CQ63" s="926"/>
      <c r="CR63" s="924"/>
      <c r="CS63" s="925"/>
      <c r="CT63" s="925"/>
      <c r="CU63" s="925"/>
      <c r="CV63" s="926"/>
      <c r="CW63" s="924"/>
      <c r="CX63" s="925"/>
      <c r="CY63" s="925"/>
      <c r="CZ63" s="925"/>
      <c r="DA63" s="926"/>
      <c r="DB63" s="924"/>
      <c r="DC63" s="925"/>
      <c r="DD63" s="925"/>
      <c r="DE63" s="925"/>
      <c r="DF63" s="926"/>
      <c r="DG63" s="924"/>
      <c r="DH63" s="925"/>
      <c r="DI63" s="925"/>
      <c r="DJ63" s="925"/>
      <c r="DK63" s="926"/>
      <c r="DL63" s="924"/>
      <c r="DM63" s="925"/>
      <c r="DN63" s="925"/>
      <c r="DO63" s="925"/>
      <c r="DP63" s="926"/>
      <c r="DQ63" s="924"/>
      <c r="DR63" s="925"/>
      <c r="DS63" s="925"/>
      <c r="DT63" s="925"/>
      <c r="DU63" s="926"/>
      <c r="DV63" s="927"/>
      <c r="DW63" s="928"/>
      <c r="DX63" s="928"/>
      <c r="DY63" s="928"/>
      <c r="DZ63" s="929"/>
      <c r="EA63" s="189"/>
    </row>
    <row r="64" spans="1:131" s="190" customFormat="1" ht="26.25" customHeight="1" x14ac:dyDescent="0.15">
      <c r="A64" s="208"/>
      <c r="B64" s="208"/>
      <c r="C64" s="208"/>
      <c r="D64" s="208"/>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5">
        <v>58</v>
      </c>
      <c r="BR64" s="206"/>
      <c r="BS64" s="949"/>
      <c r="BT64" s="950"/>
      <c r="BU64" s="950"/>
      <c r="BV64" s="950"/>
      <c r="BW64" s="950"/>
      <c r="BX64" s="950"/>
      <c r="BY64" s="950"/>
      <c r="BZ64" s="950"/>
      <c r="CA64" s="950"/>
      <c r="CB64" s="950"/>
      <c r="CC64" s="950"/>
      <c r="CD64" s="950"/>
      <c r="CE64" s="950"/>
      <c r="CF64" s="950"/>
      <c r="CG64" s="951"/>
      <c r="CH64" s="924"/>
      <c r="CI64" s="925"/>
      <c r="CJ64" s="925"/>
      <c r="CK64" s="925"/>
      <c r="CL64" s="926"/>
      <c r="CM64" s="924"/>
      <c r="CN64" s="925"/>
      <c r="CO64" s="925"/>
      <c r="CP64" s="925"/>
      <c r="CQ64" s="926"/>
      <c r="CR64" s="924"/>
      <c r="CS64" s="925"/>
      <c r="CT64" s="925"/>
      <c r="CU64" s="925"/>
      <c r="CV64" s="926"/>
      <c r="CW64" s="924"/>
      <c r="CX64" s="925"/>
      <c r="CY64" s="925"/>
      <c r="CZ64" s="925"/>
      <c r="DA64" s="926"/>
      <c r="DB64" s="924"/>
      <c r="DC64" s="925"/>
      <c r="DD64" s="925"/>
      <c r="DE64" s="925"/>
      <c r="DF64" s="926"/>
      <c r="DG64" s="924"/>
      <c r="DH64" s="925"/>
      <c r="DI64" s="925"/>
      <c r="DJ64" s="925"/>
      <c r="DK64" s="926"/>
      <c r="DL64" s="924"/>
      <c r="DM64" s="925"/>
      <c r="DN64" s="925"/>
      <c r="DO64" s="925"/>
      <c r="DP64" s="926"/>
      <c r="DQ64" s="924"/>
      <c r="DR64" s="925"/>
      <c r="DS64" s="925"/>
      <c r="DT64" s="925"/>
      <c r="DU64" s="926"/>
      <c r="DV64" s="927"/>
      <c r="DW64" s="928"/>
      <c r="DX64" s="928"/>
      <c r="DY64" s="928"/>
      <c r="DZ64" s="929"/>
      <c r="EA64" s="189"/>
    </row>
    <row r="65" spans="1:131" s="190" customFormat="1" ht="26.25" customHeight="1" thickBot="1" x14ac:dyDescent="0.2">
      <c r="A65" s="195" t="s">
        <v>364</v>
      </c>
      <c r="B65" s="195"/>
      <c r="C65" s="195"/>
      <c r="D65" s="195"/>
      <c r="E65" s="195"/>
      <c r="F65" s="195"/>
      <c r="G65" s="195"/>
      <c r="H65" s="195"/>
      <c r="I65" s="195"/>
      <c r="J65" s="195"/>
      <c r="K65" s="195"/>
      <c r="L65" s="195"/>
      <c r="M65" s="195"/>
      <c r="N65" s="195"/>
      <c r="O65" s="195"/>
      <c r="P65" s="195"/>
      <c r="Q65" s="195"/>
      <c r="R65" s="195"/>
      <c r="S65" s="195"/>
      <c r="T65" s="195"/>
      <c r="U65" s="195"/>
      <c r="V65" s="195"/>
      <c r="W65" s="195"/>
      <c r="X65" s="195"/>
      <c r="Y65" s="195"/>
      <c r="Z65" s="195"/>
      <c r="AA65" s="195"/>
      <c r="AB65" s="195"/>
      <c r="AC65" s="195"/>
      <c r="AD65" s="195"/>
      <c r="AE65" s="195"/>
      <c r="AF65" s="195"/>
      <c r="AG65" s="195"/>
      <c r="AH65" s="195"/>
      <c r="AI65" s="195"/>
      <c r="AJ65" s="195"/>
      <c r="AK65" s="195"/>
      <c r="AL65" s="195"/>
      <c r="AM65" s="195"/>
      <c r="AN65" s="195"/>
      <c r="AO65" s="195"/>
      <c r="AP65" s="195"/>
      <c r="AQ65" s="195"/>
      <c r="AR65" s="195"/>
      <c r="AS65" s="195"/>
      <c r="AT65" s="195"/>
      <c r="AU65" s="195"/>
      <c r="AV65" s="195"/>
      <c r="AW65" s="195"/>
      <c r="AX65" s="195"/>
      <c r="AY65" s="195"/>
      <c r="AZ65" s="195"/>
      <c r="BA65" s="195"/>
      <c r="BB65" s="195"/>
      <c r="BC65" s="195"/>
      <c r="BD65" s="195"/>
      <c r="BE65" s="208"/>
      <c r="BF65" s="208"/>
      <c r="BG65" s="208"/>
      <c r="BH65" s="208"/>
      <c r="BI65" s="208"/>
      <c r="BJ65" s="208"/>
      <c r="BK65" s="208"/>
      <c r="BL65" s="208"/>
      <c r="BM65" s="208"/>
      <c r="BN65" s="208"/>
      <c r="BO65" s="208"/>
      <c r="BP65" s="208"/>
      <c r="BQ65" s="205">
        <v>59</v>
      </c>
      <c r="BR65" s="206"/>
      <c r="BS65" s="949"/>
      <c r="BT65" s="950"/>
      <c r="BU65" s="950"/>
      <c r="BV65" s="950"/>
      <c r="BW65" s="950"/>
      <c r="BX65" s="950"/>
      <c r="BY65" s="950"/>
      <c r="BZ65" s="950"/>
      <c r="CA65" s="950"/>
      <c r="CB65" s="950"/>
      <c r="CC65" s="950"/>
      <c r="CD65" s="950"/>
      <c r="CE65" s="950"/>
      <c r="CF65" s="950"/>
      <c r="CG65" s="951"/>
      <c r="CH65" s="924"/>
      <c r="CI65" s="925"/>
      <c r="CJ65" s="925"/>
      <c r="CK65" s="925"/>
      <c r="CL65" s="926"/>
      <c r="CM65" s="924"/>
      <c r="CN65" s="925"/>
      <c r="CO65" s="925"/>
      <c r="CP65" s="925"/>
      <c r="CQ65" s="926"/>
      <c r="CR65" s="924"/>
      <c r="CS65" s="925"/>
      <c r="CT65" s="925"/>
      <c r="CU65" s="925"/>
      <c r="CV65" s="926"/>
      <c r="CW65" s="924"/>
      <c r="CX65" s="925"/>
      <c r="CY65" s="925"/>
      <c r="CZ65" s="925"/>
      <c r="DA65" s="926"/>
      <c r="DB65" s="924"/>
      <c r="DC65" s="925"/>
      <c r="DD65" s="925"/>
      <c r="DE65" s="925"/>
      <c r="DF65" s="926"/>
      <c r="DG65" s="924"/>
      <c r="DH65" s="925"/>
      <c r="DI65" s="925"/>
      <c r="DJ65" s="925"/>
      <c r="DK65" s="926"/>
      <c r="DL65" s="924"/>
      <c r="DM65" s="925"/>
      <c r="DN65" s="925"/>
      <c r="DO65" s="925"/>
      <c r="DP65" s="926"/>
      <c r="DQ65" s="924"/>
      <c r="DR65" s="925"/>
      <c r="DS65" s="925"/>
      <c r="DT65" s="925"/>
      <c r="DU65" s="926"/>
      <c r="DV65" s="927"/>
      <c r="DW65" s="928"/>
      <c r="DX65" s="928"/>
      <c r="DY65" s="928"/>
      <c r="DZ65" s="929"/>
      <c r="EA65" s="189"/>
    </row>
    <row r="66" spans="1:131" s="190" customFormat="1" ht="26.25" customHeight="1" x14ac:dyDescent="0.15">
      <c r="A66" s="930" t="s">
        <v>365</v>
      </c>
      <c r="B66" s="931"/>
      <c r="C66" s="931"/>
      <c r="D66" s="931"/>
      <c r="E66" s="931"/>
      <c r="F66" s="931"/>
      <c r="G66" s="931"/>
      <c r="H66" s="931"/>
      <c r="I66" s="931"/>
      <c r="J66" s="931"/>
      <c r="K66" s="931"/>
      <c r="L66" s="931"/>
      <c r="M66" s="931"/>
      <c r="N66" s="931"/>
      <c r="O66" s="931"/>
      <c r="P66" s="932"/>
      <c r="Q66" s="936" t="s">
        <v>346</v>
      </c>
      <c r="R66" s="937"/>
      <c r="S66" s="937"/>
      <c r="T66" s="937"/>
      <c r="U66" s="938"/>
      <c r="V66" s="936" t="s">
        <v>347</v>
      </c>
      <c r="W66" s="937"/>
      <c r="X66" s="937"/>
      <c r="Y66" s="937"/>
      <c r="Z66" s="938"/>
      <c r="AA66" s="936" t="s">
        <v>348</v>
      </c>
      <c r="AB66" s="937"/>
      <c r="AC66" s="937"/>
      <c r="AD66" s="937"/>
      <c r="AE66" s="938"/>
      <c r="AF66" s="942" t="s">
        <v>349</v>
      </c>
      <c r="AG66" s="943"/>
      <c r="AH66" s="943"/>
      <c r="AI66" s="943"/>
      <c r="AJ66" s="944"/>
      <c r="AK66" s="936" t="s">
        <v>350</v>
      </c>
      <c r="AL66" s="931"/>
      <c r="AM66" s="931"/>
      <c r="AN66" s="931"/>
      <c r="AO66" s="932"/>
      <c r="AP66" s="936" t="s">
        <v>351</v>
      </c>
      <c r="AQ66" s="937"/>
      <c r="AR66" s="937"/>
      <c r="AS66" s="937"/>
      <c r="AT66" s="938"/>
      <c r="AU66" s="936" t="s">
        <v>366</v>
      </c>
      <c r="AV66" s="937"/>
      <c r="AW66" s="937"/>
      <c r="AX66" s="937"/>
      <c r="AY66" s="938"/>
      <c r="AZ66" s="936" t="s">
        <v>320</v>
      </c>
      <c r="BA66" s="937"/>
      <c r="BB66" s="937"/>
      <c r="BC66" s="937"/>
      <c r="BD66" s="952"/>
      <c r="BE66" s="208"/>
      <c r="BF66" s="208"/>
      <c r="BG66" s="208"/>
      <c r="BH66" s="208"/>
      <c r="BI66" s="208"/>
      <c r="BJ66" s="208"/>
      <c r="BK66" s="208"/>
      <c r="BL66" s="208"/>
      <c r="BM66" s="208"/>
      <c r="BN66" s="208"/>
      <c r="BO66" s="208"/>
      <c r="BP66" s="208"/>
      <c r="BQ66" s="205">
        <v>60</v>
      </c>
      <c r="BR66" s="210"/>
      <c r="BS66" s="888"/>
      <c r="BT66" s="889"/>
      <c r="BU66" s="889"/>
      <c r="BV66" s="889"/>
      <c r="BW66" s="889"/>
      <c r="BX66" s="889"/>
      <c r="BY66" s="889"/>
      <c r="BZ66" s="889"/>
      <c r="CA66" s="889"/>
      <c r="CB66" s="889"/>
      <c r="CC66" s="889"/>
      <c r="CD66" s="889"/>
      <c r="CE66" s="889"/>
      <c r="CF66" s="889"/>
      <c r="CG66" s="890"/>
      <c r="CH66" s="891"/>
      <c r="CI66" s="892"/>
      <c r="CJ66" s="892"/>
      <c r="CK66" s="892"/>
      <c r="CL66" s="893"/>
      <c r="CM66" s="891"/>
      <c r="CN66" s="892"/>
      <c r="CO66" s="892"/>
      <c r="CP66" s="892"/>
      <c r="CQ66" s="893"/>
      <c r="CR66" s="891"/>
      <c r="CS66" s="892"/>
      <c r="CT66" s="892"/>
      <c r="CU66" s="892"/>
      <c r="CV66" s="893"/>
      <c r="CW66" s="891"/>
      <c r="CX66" s="892"/>
      <c r="CY66" s="892"/>
      <c r="CZ66" s="892"/>
      <c r="DA66" s="893"/>
      <c r="DB66" s="891"/>
      <c r="DC66" s="892"/>
      <c r="DD66" s="892"/>
      <c r="DE66" s="892"/>
      <c r="DF66" s="893"/>
      <c r="DG66" s="891"/>
      <c r="DH66" s="892"/>
      <c r="DI66" s="892"/>
      <c r="DJ66" s="892"/>
      <c r="DK66" s="893"/>
      <c r="DL66" s="891"/>
      <c r="DM66" s="892"/>
      <c r="DN66" s="892"/>
      <c r="DO66" s="892"/>
      <c r="DP66" s="893"/>
      <c r="DQ66" s="891"/>
      <c r="DR66" s="892"/>
      <c r="DS66" s="892"/>
      <c r="DT66" s="892"/>
      <c r="DU66" s="893"/>
      <c r="DV66" s="876"/>
      <c r="DW66" s="877"/>
      <c r="DX66" s="877"/>
      <c r="DY66" s="877"/>
      <c r="DZ66" s="878"/>
      <c r="EA66" s="189"/>
    </row>
    <row r="67" spans="1:131" s="190" customFormat="1" ht="26.25" customHeight="1" thickBot="1" x14ac:dyDescent="0.2">
      <c r="A67" s="933"/>
      <c r="B67" s="934"/>
      <c r="C67" s="934"/>
      <c r="D67" s="934"/>
      <c r="E67" s="934"/>
      <c r="F67" s="934"/>
      <c r="G67" s="934"/>
      <c r="H67" s="934"/>
      <c r="I67" s="934"/>
      <c r="J67" s="934"/>
      <c r="K67" s="934"/>
      <c r="L67" s="934"/>
      <c r="M67" s="934"/>
      <c r="N67" s="934"/>
      <c r="O67" s="934"/>
      <c r="P67" s="935"/>
      <c r="Q67" s="939"/>
      <c r="R67" s="940"/>
      <c r="S67" s="940"/>
      <c r="T67" s="940"/>
      <c r="U67" s="941"/>
      <c r="V67" s="939"/>
      <c r="W67" s="940"/>
      <c r="X67" s="940"/>
      <c r="Y67" s="940"/>
      <c r="Z67" s="941"/>
      <c r="AA67" s="939"/>
      <c r="AB67" s="940"/>
      <c r="AC67" s="940"/>
      <c r="AD67" s="940"/>
      <c r="AE67" s="941"/>
      <c r="AF67" s="945"/>
      <c r="AG67" s="946"/>
      <c r="AH67" s="946"/>
      <c r="AI67" s="946"/>
      <c r="AJ67" s="947"/>
      <c r="AK67" s="948"/>
      <c r="AL67" s="934"/>
      <c r="AM67" s="934"/>
      <c r="AN67" s="934"/>
      <c r="AO67" s="935"/>
      <c r="AP67" s="939"/>
      <c r="AQ67" s="940"/>
      <c r="AR67" s="940"/>
      <c r="AS67" s="940"/>
      <c r="AT67" s="941"/>
      <c r="AU67" s="939"/>
      <c r="AV67" s="940"/>
      <c r="AW67" s="940"/>
      <c r="AX67" s="940"/>
      <c r="AY67" s="941"/>
      <c r="AZ67" s="939"/>
      <c r="BA67" s="940"/>
      <c r="BB67" s="940"/>
      <c r="BC67" s="940"/>
      <c r="BD67" s="953"/>
      <c r="BE67" s="208"/>
      <c r="BF67" s="208"/>
      <c r="BG67" s="208"/>
      <c r="BH67" s="208"/>
      <c r="BI67" s="208"/>
      <c r="BJ67" s="208"/>
      <c r="BK67" s="208"/>
      <c r="BL67" s="208"/>
      <c r="BM67" s="208"/>
      <c r="BN67" s="208"/>
      <c r="BO67" s="208"/>
      <c r="BP67" s="208"/>
      <c r="BQ67" s="205">
        <v>61</v>
      </c>
      <c r="BR67" s="210"/>
      <c r="BS67" s="888"/>
      <c r="BT67" s="889"/>
      <c r="BU67" s="889"/>
      <c r="BV67" s="889"/>
      <c r="BW67" s="889"/>
      <c r="BX67" s="889"/>
      <c r="BY67" s="889"/>
      <c r="BZ67" s="889"/>
      <c r="CA67" s="889"/>
      <c r="CB67" s="889"/>
      <c r="CC67" s="889"/>
      <c r="CD67" s="889"/>
      <c r="CE67" s="889"/>
      <c r="CF67" s="889"/>
      <c r="CG67" s="890"/>
      <c r="CH67" s="891"/>
      <c r="CI67" s="892"/>
      <c r="CJ67" s="892"/>
      <c r="CK67" s="892"/>
      <c r="CL67" s="893"/>
      <c r="CM67" s="891"/>
      <c r="CN67" s="892"/>
      <c r="CO67" s="892"/>
      <c r="CP67" s="892"/>
      <c r="CQ67" s="893"/>
      <c r="CR67" s="891"/>
      <c r="CS67" s="892"/>
      <c r="CT67" s="892"/>
      <c r="CU67" s="892"/>
      <c r="CV67" s="893"/>
      <c r="CW67" s="891"/>
      <c r="CX67" s="892"/>
      <c r="CY67" s="892"/>
      <c r="CZ67" s="892"/>
      <c r="DA67" s="893"/>
      <c r="DB67" s="891"/>
      <c r="DC67" s="892"/>
      <c r="DD67" s="892"/>
      <c r="DE67" s="892"/>
      <c r="DF67" s="893"/>
      <c r="DG67" s="891"/>
      <c r="DH67" s="892"/>
      <c r="DI67" s="892"/>
      <c r="DJ67" s="892"/>
      <c r="DK67" s="893"/>
      <c r="DL67" s="891"/>
      <c r="DM67" s="892"/>
      <c r="DN67" s="892"/>
      <c r="DO67" s="892"/>
      <c r="DP67" s="893"/>
      <c r="DQ67" s="891"/>
      <c r="DR67" s="892"/>
      <c r="DS67" s="892"/>
      <c r="DT67" s="892"/>
      <c r="DU67" s="893"/>
      <c r="DV67" s="876"/>
      <c r="DW67" s="877"/>
      <c r="DX67" s="877"/>
      <c r="DY67" s="877"/>
      <c r="DZ67" s="878"/>
      <c r="EA67" s="189"/>
    </row>
    <row r="68" spans="1:131" s="190" customFormat="1" ht="26.25" customHeight="1" thickTop="1" x14ac:dyDescent="0.15">
      <c r="A68" s="201">
        <v>1</v>
      </c>
      <c r="B68" s="920" t="s">
        <v>505</v>
      </c>
      <c r="C68" s="921"/>
      <c r="D68" s="921"/>
      <c r="E68" s="921"/>
      <c r="F68" s="921"/>
      <c r="G68" s="921"/>
      <c r="H68" s="921"/>
      <c r="I68" s="921"/>
      <c r="J68" s="921"/>
      <c r="K68" s="921"/>
      <c r="L68" s="921"/>
      <c r="M68" s="921"/>
      <c r="N68" s="921"/>
      <c r="O68" s="921"/>
      <c r="P68" s="922"/>
      <c r="Q68" s="923">
        <v>6632</v>
      </c>
      <c r="R68" s="917"/>
      <c r="S68" s="917"/>
      <c r="T68" s="917"/>
      <c r="U68" s="917"/>
      <c r="V68" s="917">
        <v>7332</v>
      </c>
      <c r="W68" s="917"/>
      <c r="X68" s="917"/>
      <c r="Y68" s="917"/>
      <c r="Z68" s="917"/>
      <c r="AA68" s="917">
        <v>-700</v>
      </c>
      <c r="AB68" s="917"/>
      <c r="AC68" s="917"/>
      <c r="AD68" s="917"/>
      <c r="AE68" s="917"/>
      <c r="AF68" s="917">
        <v>3250</v>
      </c>
      <c r="AG68" s="917"/>
      <c r="AH68" s="917"/>
      <c r="AI68" s="917"/>
      <c r="AJ68" s="917"/>
      <c r="AK68" s="917" t="s">
        <v>449</v>
      </c>
      <c r="AL68" s="917"/>
      <c r="AM68" s="917"/>
      <c r="AN68" s="917"/>
      <c r="AO68" s="917"/>
      <c r="AP68" s="917">
        <v>32783</v>
      </c>
      <c r="AQ68" s="917"/>
      <c r="AR68" s="917"/>
      <c r="AS68" s="917"/>
      <c r="AT68" s="917"/>
      <c r="AU68" s="917" t="s">
        <v>449</v>
      </c>
      <c r="AV68" s="917"/>
      <c r="AW68" s="917"/>
      <c r="AX68" s="917"/>
      <c r="AY68" s="917"/>
      <c r="AZ68" s="918"/>
      <c r="BA68" s="918"/>
      <c r="BB68" s="918"/>
      <c r="BC68" s="918"/>
      <c r="BD68" s="919"/>
      <c r="BE68" s="208"/>
      <c r="BF68" s="208"/>
      <c r="BG68" s="208"/>
      <c r="BH68" s="208"/>
      <c r="BI68" s="208"/>
      <c r="BJ68" s="208"/>
      <c r="BK68" s="208"/>
      <c r="BL68" s="208"/>
      <c r="BM68" s="208"/>
      <c r="BN68" s="208"/>
      <c r="BO68" s="208"/>
      <c r="BP68" s="208"/>
      <c r="BQ68" s="205">
        <v>62</v>
      </c>
      <c r="BR68" s="210"/>
      <c r="BS68" s="888"/>
      <c r="BT68" s="889"/>
      <c r="BU68" s="889"/>
      <c r="BV68" s="889"/>
      <c r="BW68" s="889"/>
      <c r="BX68" s="889"/>
      <c r="BY68" s="889"/>
      <c r="BZ68" s="889"/>
      <c r="CA68" s="889"/>
      <c r="CB68" s="889"/>
      <c r="CC68" s="889"/>
      <c r="CD68" s="889"/>
      <c r="CE68" s="889"/>
      <c r="CF68" s="889"/>
      <c r="CG68" s="890"/>
      <c r="CH68" s="891"/>
      <c r="CI68" s="892"/>
      <c r="CJ68" s="892"/>
      <c r="CK68" s="892"/>
      <c r="CL68" s="893"/>
      <c r="CM68" s="891"/>
      <c r="CN68" s="892"/>
      <c r="CO68" s="892"/>
      <c r="CP68" s="892"/>
      <c r="CQ68" s="893"/>
      <c r="CR68" s="891"/>
      <c r="CS68" s="892"/>
      <c r="CT68" s="892"/>
      <c r="CU68" s="892"/>
      <c r="CV68" s="893"/>
      <c r="CW68" s="891"/>
      <c r="CX68" s="892"/>
      <c r="CY68" s="892"/>
      <c r="CZ68" s="892"/>
      <c r="DA68" s="893"/>
      <c r="DB68" s="891"/>
      <c r="DC68" s="892"/>
      <c r="DD68" s="892"/>
      <c r="DE68" s="892"/>
      <c r="DF68" s="893"/>
      <c r="DG68" s="891"/>
      <c r="DH68" s="892"/>
      <c r="DI68" s="892"/>
      <c r="DJ68" s="892"/>
      <c r="DK68" s="893"/>
      <c r="DL68" s="891"/>
      <c r="DM68" s="892"/>
      <c r="DN68" s="892"/>
      <c r="DO68" s="892"/>
      <c r="DP68" s="893"/>
      <c r="DQ68" s="891"/>
      <c r="DR68" s="892"/>
      <c r="DS68" s="892"/>
      <c r="DT68" s="892"/>
      <c r="DU68" s="893"/>
      <c r="DV68" s="876"/>
      <c r="DW68" s="877"/>
      <c r="DX68" s="877"/>
      <c r="DY68" s="877"/>
      <c r="DZ68" s="878"/>
      <c r="EA68" s="189"/>
    </row>
    <row r="69" spans="1:131" s="190" customFormat="1" ht="26.25" customHeight="1" x14ac:dyDescent="0.15">
      <c r="A69" s="204">
        <v>2</v>
      </c>
      <c r="B69" s="909"/>
      <c r="C69" s="910"/>
      <c r="D69" s="910"/>
      <c r="E69" s="910"/>
      <c r="F69" s="910"/>
      <c r="G69" s="910"/>
      <c r="H69" s="910"/>
      <c r="I69" s="910"/>
      <c r="J69" s="910"/>
      <c r="K69" s="910"/>
      <c r="L69" s="910"/>
      <c r="M69" s="910"/>
      <c r="N69" s="910"/>
      <c r="O69" s="910"/>
      <c r="P69" s="911"/>
      <c r="Q69" s="912"/>
      <c r="R69" s="906"/>
      <c r="S69" s="906"/>
      <c r="T69" s="906"/>
      <c r="U69" s="906"/>
      <c r="V69" s="906"/>
      <c r="W69" s="906"/>
      <c r="X69" s="906"/>
      <c r="Y69" s="906"/>
      <c r="Z69" s="906"/>
      <c r="AA69" s="906"/>
      <c r="AB69" s="906"/>
      <c r="AC69" s="906"/>
      <c r="AD69" s="906"/>
      <c r="AE69" s="906"/>
      <c r="AF69" s="906"/>
      <c r="AG69" s="906"/>
      <c r="AH69" s="906"/>
      <c r="AI69" s="906"/>
      <c r="AJ69" s="906"/>
      <c r="AK69" s="906"/>
      <c r="AL69" s="906"/>
      <c r="AM69" s="906"/>
      <c r="AN69" s="906"/>
      <c r="AO69" s="906"/>
      <c r="AP69" s="906"/>
      <c r="AQ69" s="906"/>
      <c r="AR69" s="906"/>
      <c r="AS69" s="906"/>
      <c r="AT69" s="906"/>
      <c r="AU69" s="906"/>
      <c r="AV69" s="906"/>
      <c r="AW69" s="906"/>
      <c r="AX69" s="906"/>
      <c r="AY69" s="906"/>
      <c r="AZ69" s="907"/>
      <c r="BA69" s="907"/>
      <c r="BB69" s="907"/>
      <c r="BC69" s="907"/>
      <c r="BD69" s="908"/>
      <c r="BE69" s="208"/>
      <c r="BF69" s="208"/>
      <c r="BG69" s="208"/>
      <c r="BH69" s="208"/>
      <c r="BI69" s="208"/>
      <c r="BJ69" s="208"/>
      <c r="BK69" s="208"/>
      <c r="BL69" s="208"/>
      <c r="BM69" s="208"/>
      <c r="BN69" s="208"/>
      <c r="BO69" s="208"/>
      <c r="BP69" s="208"/>
      <c r="BQ69" s="205">
        <v>63</v>
      </c>
      <c r="BR69" s="210"/>
      <c r="BS69" s="888"/>
      <c r="BT69" s="889"/>
      <c r="BU69" s="889"/>
      <c r="BV69" s="889"/>
      <c r="BW69" s="889"/>
      <c r="BX69" s="889"/>
      <c r="BY69" s="889"/>
      <c r="BZ69" s="889"/>
      <c r="CA69" s="889"/>
      <c r="CB69" s="889"/>
      <c r="CC69" s="889"/>
      <c r="CD69" s="889"/>
      <c r="CE69" s="889"/>
      <c r="CF69" s="889"/>
      <c r="CG69" s="890"/>
      <c r="CH69" s="891"/>
      <c r="CI69" s="892"/>
      <c r="CJ69" s="892"/>
      <c r="CK69" s="892"/>
      <c r="CL69" s="893"/>
      <c r="CM69" s="891"/>
      <c r="CN69" s="892"/>
      <c r="CO69" s="892"/>
      <c r="CP69" s="892"/>
      <c r="CQ69" s="893"/>
      <c r="CR69" s="891"/>
      <c r="CS69" s="892"/>
      <c r="CT69" s="892"/>
      <c r="CU69" s="892"/>
      <c r="CV69" s="893"/>
      <c r="CW69" s="891"/>
      <c r="CX69" s="892"/>
      <c r="CY69" s="892"/>
      <c r="CZ69" s="892"/>
      <c r="DA69" s="893"/>
      <c r="DB69" s="891"/>
      <c r="DC69" s="892"/>
      <c r="DD69" s="892"/>
      <c r="DE69" s="892"/>
      <c r="DF69" s="893"/>
      <c r="DG69" s="891"/>
      <c r="DH69" s="892"/>
      <c r="DI69" s="892"/>
      <c r="DJ69" s="892"/>
      <c r="DK69" s="893"/>
      <c r="DL69" s="891"/>
      <c r="DM69" s="892"/>
      <c r="DN69" s="892"/>
      <c r="DO69" s="892"/>
      <c r="DP69" s="893"/>
      <c r="DQ69" s="891"/>
      <c r="DR69" s="892"/>
      <c r="DS69" s="892"/>
      <c r="DT69" s="892"/>
      <c r="DU69" s="893"/>
      <c r="DV69" s="876"/>
      <c r="DW69" s="877"/>
      <c r="DX69" s="877"/>
      <c r="DY69" s="877"/>
      <c r="DZ69" s="878"/>
      <c r="EA69" s="189"/>
    </row>
    <row r="70" spans="1:131" s="190" customFormat="1" ht="26.25" customHeight="1" x14ac:dyDescent="0.15">
      <c r="A70" s="204">
        <v>3</v>
      </c>
      <c r="B70" s="909"/>
      <c r="C70" s="910"/>
      <c r="D70" s="910"/>
      <c r="E70" s="910"/>
      <c r="F70" s="910"/>
      <c r="G70" s="910"/>
      <c r="H70" s="910"/>
      <c r="I70" s="910"/>
      <c r="J70" s="910"/>
      <c r="K70" s="910"/>
      <c r="L70" s="910"/>
      <c r="M70" s="910"/>
      <c r="N70" s="910"/>
      <c r="O70" s="910"/>
      <c r="P70" s="911"/>
      <c r="Q70" s="912"/>
      <c r="R70" s="906"/>
      <c r="S70" s="906"/>
      <c r="T70" s="906"/>
      <c r="U70" s="906"/>
      <c r="V70" s="906"/>
      <c r="W70" s="906"/>
      <c r="X70" s="906"/>
      <c r="Y70" s="906"/>
      <c r="Z70" s="906"/>
      <c r="AA70" s="906"/>
      <c r="AB70" s="906"/>
      <c r="AC70" s="906"/>
      <c r="AD70" s="906"/>
      <c r="AE70" s="906"/>
      <c r="AF70" s="906"/>
      <c r="AG70" s="906"/>
      <c r="AH70" s="906"/>
      <c r="AI70" s="906"/>
      <c r="AJ70" s="906"/>
      <c r="AK70" s="906"/>
      <c r="AL70" s="906"/>
      <c r="AM70" s="906"/>
      <c r="AN70" s="906"/>
      <c r="AO70" s="906"/>
      <c r="AP70" s="906"/>
      <c r="AQ70" s="906"/>
      <c r="AR70" s="906"/>
      <c r="AS70" s="906"/>
      <c r="AT70" s="906"/>
      <c r="AU70" s="906"/>
      <c r="AV70" s="906"/>
      <c r="AW70" s="906"/>
      <c r="AX70" s="906"/>
      <c r="AY70" s="906"/>
      <c r="AZ70" s="907"/>
      <c r="BA70" s="907"/>
      <c r="BB70" s="907"/>
      <c r="BC70" s="907"/>
      <c r="BD70" s="908"/>
      <c r="BE70" s="208"/>
      <c r="BF70" s="208"/>
      <c r="BG70" s="208"/>
      <c r="BH70" s="208"/>
      <c r="BI70" s="208"/>
      <c r="BJ70" s="208"/>
      <c r="BK70" s="208"/>
      <c r="BL70" s="208"/>
      <c r="BM70" s="208"/>
      <c r="BN70" s="208"/>
      <c r="BO70" s="208"/>
      <c r="BP70" s="208"/>
      <c r="BQ70" s="205">
        <v>64</v>
      </c>
      <c r="BR70" s="210"/>
      <c r="BS70" s="888"/>
      <c r="BT70" s="889"/>
      <c r="BU70" s="889"/>
      <c r="BV70" s="889"/>
      <c r="BW70" s="889"/>
      <c r="BX70" s="889"/>
      <c r="BY70" s="889"/>
      <c r="BZ70" s="889"/>
      <c r="CA70" s="889"/>
      <c r="CB70" s="889"/>
      <c r="CC70" s="889"/>
      <c r="CD70" s="889"/>
      <c r="CE70" s="889"/>
      <c r="CF70" s="889"/>
      <c r="CG70" s="890"/>
      <c r="CH70" s="891"/>
      <c r="CI70" s="892"/>
      <c r="CJ70" s="892"/>
      <c r="CK70" s="892"/>
      <c r="CL70" s="893"/>
      <c r="CM70" s="891"/>
      <c r="CN70" s="892"/>
      <c r="CO70" s="892"/>
      <c r="CP70" s="892"/>
      <c r="CQ70" s="893"/>
      <c r="CR70" s="891"/>
      <c r="CS70" s="892"/>
      <c r="CT70" s="892"/>
      <c r="CU70" s="892"/>
      <c r="CV70" s="893"/>
      <c r="CW70" s="891"/>
      <c r="CX70" s="892"/>
      <c r="CY70" s="892"/>
      <c r="CZ70" s="892"/>
      <c r="DA70" s="893"/>
      <c r="DB70" s="891"/>
      <c r="DC70" s="892"/>
      <c r="DD70" s="892"/>
      <c r="DE70" s="892"/>
      <c r="DF70" s="893"/>
      <c r="DG70" s="891"/>
      <c r="DH70" s="892"/>
      <c r="DI70" s="892"/>
      <c r="DJ70" s="892"/>
      <c r="DK70" s="893"/>
      <c r="DL70" s="891"/>
      <c r="DM70" s="892"/>
      <c r="DN70" s="892"/>
      <c r="DO70" s="892"/>
      <c r="DP70" s="893"/>
      <c r="DQ70" s="891"/>
      <c r="DR70" s="892"/>
      <c r="DS70" s="892"/>
      <c r="DT70" s="892"/>
      <c r="DU70" s="893"/>
      <c r="DV70" s="876"/>
      <c r="DW70" s="877"/>
      <c r="DX70" s="877"/>
      <c r="DY70" s="877"/>
      <c r="DZ70" s="878"/>
      <c r="EA70" s="189"/>
    </row>
    <row r="71" spans="1:131" s="190" customFormat="1" ht="26.25" customHeight="1" x14ac:dyDescent="0.15">
      <c r="A71" s="204">
        <v>4</v>
      </c>
      <c r="B71" s="909"/>
      <c r="C71" s="910"/>
      <c r="D71" s="910"/>
      <c r="E71" s="910"/>
      <c r="F71" s="910"/>
      <c r="G71" s="910"/>
      <c r="H71" s="910"/>
      <c r="I71" s="910"/>
      <c r="J71" s="910"/>
      <c r="K71" s="910"/>
      <c r="L71" s="910"/>
      <c r="M71" s="910"/>
      <c r="N71" s="910"/>
      <c r="O71" s="910"/>
      <c r="P71" s="911"/>
      <c r="Q71" s="912"/>
      <c r="R71" s="906"/>
      <c r="S71" s="906"/>
      <c r="T71" s="906"/>
      <c r="U71" s="906"/>
      <c r="V71" s="906"/>
      <c r="W71" s="906"/>
      <c r="X71" s="906"/>
      <c r="Y71" s="906"/>
      <c r="Z71" s="906"/>
      <c r="AA71" s="906"/>
      <c r="AB71" s="906"/>
      <c r="AC71" s="906"/>
      <c r="AD71" s="906"/>
      <c r="AE71" s="906"/>
      <c r="AF71" s="906"/>
      <c r="AG71" s="906"/>
      <c r="AH71" s="906"/>
      <c r="AI71" s="906"/>
      <c r="AJ71" s="906"/>
      <c r="AK71" s="906"/>
      <c r="AL71" s="906"/>
      <c r="AM71" s="906"/>
      <c r="AN71" s="906"/>
      <c r="AO71" s="906"/>
      <c r="AP71" s="906"/>
      <c r="AQ71" s="906"/>
      <c r="AR71" s="906"/>
      <c r="AS71" s="906"/>
      <c r="AT71" s="906"/>
      <c r="AU71" s="906"/>
      <c r="AV71" s="906"/>
      <c r="AW71" s="906"/>
      <c r="AX71" s="906"/>
      <c r="AY71" s="906"/>
      <c r="AZ71" s="907"/>
      <c r="BA71" s="907"/>
      <c r="BB71" s="907"/>
      <c r="BC71" s="907"/>
      <c r="BD71" s="908"/>
      <c r="BE71" s="208"/>
      <c r="BF71" s="208"/>
      <c r="BG71" s="208"/>
      <c r="BH71" s="208"/>
      <c r="BI71" s="208"/>
      <c r="BJ71" s="208"/>
      <c r="BK71" s="208"/>
      <c r="BL71" s="208"/>
      <c r="BM71" s="208"/>
      <c r="BN71" s="208"/>
      <c r="BO71" s="208"/>
      <c r="BP71" s="208"/>
      <c r="BQ71" s="205">
        <v>65</v>
      </c>
      <c r="BR71" s="210"/>
      <c r="BS71" s="888"/>
      <c r="BT71" s="889"/>
      <c r="BU71" s="889"/>
      <c r="BV71" s="889"/>
      <c r="BW71" s="889"/>
      <c r="BX71" s="889"/>
      <c r="BY71" s="889"/>
      <c r="BZ71" s="889"/>
      <c r="CA71" s="889"/>
      <c r="CB71" s="889"/>
      <c r="CC71" s="889"/>
      <c r="CD71" s="889"/>
      <c r="CE71" s="889"/>
      <c r="CF71" s="889"/>
      <c r="CG71" s="890"/>
      <c r="CH71" s="891"/>
      <c r="CI71" s="892"/>
      <c r="CJ71" s="892"/>
      <c r="CK71" s="892"/>
      <c r="CL71" s="893"/>
      <c r="CM71" s="891"/>
      <c r="CN71" s="892"/>
      <c r="CO71" s="892"/>
      <c r="CP71" s="892"/>
      <c r="CQ71" s="893"/>
      <c r="CR71" s="891"/>
      <c r="CS71" s="892"/>
      <c r="CT71" s="892"/>
      <c r="CU71" s="892"/>
      <c r="CV71" s="893"/>
      <c r="CW71" s="891"/>
      <c r="CX71" s="892"/>
      <c r="CY71" s="892"/>
      <c r="CZ71" s="892"/>
      <c r="DA71" s="893"/>
      <c r="DB71" s="891"/>
      <c r="DC71" s="892"/>
      <c r="DD71" s="892"/>
      <c r="DE71" s="892"/>
      <c r="DF71" s="893"/>
      <c r="DG71" s="891"/>
      <c r="DH71" s="892"/>
      <c r="DI71" s="892"/>
      <c r="DJ71" s="892"/>
      <c r="DK71" s="893"/>
      <c r="DL71" s="891"/>
      <c r="DM71" s="892"/>
      <c r="DN71" s="892"/>
      <c r="DO71" s="892"/>
      <c r="DP71" s="893"/>
      <c r="DQ71" s="891"/>
      <c r="DR71" s="892"/>
      <c r="DS71" s="892"/>
      <c r="DT71" s="892"/>
      <c r="DU71" s="893"/>
      <c r="DV71" s="876"/>
      <c r="DW71" s="877"/>
      <c r="DX71" s="877"/>
      <c r="DY71" s="877"/>
      <c r="DZ71" s="878"/>
      <c r="EA71" s="189"/>
    </row>
    <row r="72" spans="1:131" s="190" customFormat="1" ht="26.25" customHeight="1" x14ac:dyDescent="0.15">
      <c r="A72" s="204">
        <v>5</v>
      </c>
      <c r="B72" s="909"/>
      <c r="C72" s="910"/>
      <c r="D72" s="910"/>
      <c r="E72" s="910"/>
      <c r="F72" s="910"/>
      <c r="G72" s="910"/>
      <c r="H72" s="910"/>
      <c r="I72" s="910"/>
      <c r="J72" s="910"/>
      <c r="K72" s="910"/>
      <c r="L72" s="910"/>
      <c r="M72" s="910"/>
      <c r="N72" s="910"/>
      <c r="O72" s="910"/>
      <c r="P72" s="911"/>
      <c r="Q72" s="912"/>
      <c r="R72" s="906"/>
      <c r="S72" s="906"/>
      <c r="T72" s="906"/>
      <c r="U72" s="906"/>
      <c r="V72" s="906"/>
      <c r="W72" s="906"/>
      <c r="X72" s="906"/>
      <c r="Y72" s="906"/>
      <c r="Z72" s="906"/>
      <c r="AA72" s="906"/>
      <c r="AB72" s="906"/>
      <c r="AC72" s="906"/>
      <c r="AD72" s="906"/>
      <c r="AE72" s="906"/>
      <c r="AF72" s="906"/>
      <c r="AG72" s="906"/>
      <c r="AH72" s="906"/>
      <c r="AI72" s="906"/>
      <c r="AJ72" s="906"/>
      <c r="AK72" s="906"/>
      <c r="AL72" s="906"/>
      <c r="AM72" s="906"/>
      <c r="AN72" s="906"/>
      <c r="AO72" s="906"/>
      <c r="AP72" s="906"/>
      <c r="AQ72" s="906"/>
      <c r="AR72" s="906"/>
      <c r="AS72" s="906"/>
      <c r="AT72" s="906"/>
      <c r="AU72" s="906"/>
      <c r="AV72" s="906"/>
      <c r="AW72" s="906"/>
      <c r="AX72" s="906"/>
      <c r="AY72" s="906"/>
      <c r="AZ72" s="907"/>
      <c r="BA72" s="907"/>
      <c r="BB72" s="907"/>
      <c r="BC72" s="907"/>
      <c r="BD72" s="908"/>
      <c r="BE72" s="208"/>
      <c r="BF72" s="208"/>
      <c r="BG72" s="208"/>
      <c r="BH72" s="208"/>
      <c r="BI72" s="208"/>
      <c r="BJ72" s="208"/>
      <c r="BK72" s="208"/>
      <c r="BL72" s="208"/>
      <c r="BM72" s="208"/>
      <c r="BN72" s="208"/>
      <c r="BO72" s="208"/>
      <c r="BP72" s="208"/>
      <c r="BQ72" s="205">
        <v>66</v>
      </c>
      <c r="BR72" s="210"/>
      <c r="BS72" s="888"/>
      <c r="BT72" s="889"/>
      <c r="BU72" s="889"/>
      <c r="BV72" s="889"/>
      <c r="BW72" s="889"/>
      <c r="BX72" s="889"/>
      <c r="BY72" s="889"/>
      <c r="BZ72" s="889"/>
      <c r="CA72" s="889"/>
      <c r="CB72" s="889"/>
      <c r="CC72" s="889"/>
      <c r="CD72" s="889"/>
      <c r="CE72" s="889"/>
      <c r="CF72" s="889"/>
      <c r="CG72" s="890"/>
      <c r="CH72" s="891"/>
      <c r="CI72" s="892"/>
      <c r="CJ72" s="892"/>
      <c r="CK72" s="892"/>
      <c r="CL72" s="893"/>
      <c r="CM72" s="891"/>
      <c r="CN72" s="892"/>
      <c r="CO72" s="892"/>
      <c r="CP72" s="892"/>
      <c r="CQ72" s="893"/>
      <c r="CR72" s="891"/>
      <c r="CS72" s="892"/>
      <c r="CT72" s="892"/>
      <c r="CU72" s="892"/>
      <c r="CV72" s="893"/>
      <c r="CW72" s="891"/>
      <c r="CX72" s="892"/>
      <c r="CY72" s="892"/>
      <c r="CZ72" s="892"/>
      <c r="DA72" s="893"/>
      <c r="DB72" s="891"/>
      <c r="DC72" s="892"/>
      <c r="DD72" s="892"/>
      <c r="DE72" s="892"/>
      <c r="DF72" s="893"/>
      <c r="DG72" s="891"/>
      <c r="DH72" s="892"/>
      <c r="DI72" s="892"/>
      <c r="DJ72" s="892"/>
      <c r="DK72" s="893"/>
      <c r="DL72" s="891"/>
      <c r="DM72" s="892"/>
      <c r="DN72" s="892"/>
      <c r="DO72" s="892"/>
      <c r="DP72" s="893"/>
      <c r="DQ72" s="891"/>
      <c r="DR72" s="892"/>
      <c r="DS72" s="892"/>
      <c r="DT72" s="892"/>
      <c r="DU72" s="893"/>
      <c r="DV72" s="876"/>
      <c r="DW72" s="877"/>
      <c r="DX72" s="877"/>
      <c r="DY72" s="877"/>
      <c r="DZ72" s="878"/>
      <c r="EA72" s="189"/>
    </row>
    <row r="73" spans="1:131" s="190" customFormat="1" ht="26.25" customHeight="1" x14ac:dyDescent="0.15">
      <c r="A73" s="204">
        <v>6</v>
      </c>
      <c r="B73" s="909"/>
      <c r="C73" s="910"/>
      <c r="D73" s="910"/>
      <c r="E73" s="910"/>
      <c r="F73" s="910"/>
      <c r="G73" s="910"/>
      <c r="H73" s="910"/>
      <c r="I73" s="910"/>
      <c r="J73" s="910"/>
      <c r="K73" s="910"/>
      <c r="L73" s="910"/>
      <c r="M73" s="910"/>
      <c r="N73" s="910"/>
      <c r="O73" s="910"/>
      <c r="P73" s="911"/>
      <c r="Q73" s="912"/>
      <c r="R73" s="906"/>
      <c r="S73" s="906"/>
      <c r="T73" s="906"/>
      <c r="U73" s="906"/>
      <c r="V73" s="906"/>
      <c r="W73" s="906"/>
      <c r="X73" s="906"/>
      <c r="Y73" s="906"/>
      <c r="Z73" s="906"/>
      <c r="AA73" s="906"/>
      <c r="AB73" s="906"/>
      <c r="AC73" s="906"/>
      <c r="AD73" s="906"/>
      <c r="AE73" s="906"/>
      <c r="AF73" s="906"/>
      <c r="AG73" s="906"/>
      <c r="AH73" s="906"/>
      <c r="AI73" s="906"/>
      <c r="AJ73" s="906"/>
      <c r="AK73" s="906"/>
      <c r="AL73" s="906"/>
      <c r="AM73" s="906"/>
      <c r="AN73" s="906"/>
      <c r="AO73" s="906"/>
      <c r="AP73" s="906"/>
      <c r="AQ73" s="906"/>
      <c r="AR73" s="906"/>
      <c r="AS73" s="906"/>
      <c r="AT73" s="906"/>
      <c r="AU73" s="906"/>
      <c r="AV73" s="906"/>
      <c r="AW73" s="906"/>
      <c r="AX73" s="906"/>
      <c r="AY73" s="906"/>
      <c r="AZ73" s="907"/>
      <c r="BA73" s="907"/>
      <c r="BB73" s="907"/>
      <c r="BC73" s="907"/>
      <c r="BD73" s="908"/>
      <c r="BE73" s="208"/>
      <c r="BF73" s="208"/>
      <c r="BG73" s="208"/>
      <c r="BH73" s="208"/>
      <c r="BI73" s="208"/>
      <c r="BJ73" s="208"/>
      <c r="BK73" s="208"/>
      <c r="BL73" s="208"/>
      <c r="BM73" s="208"/>
      <c r="BN73" s="208"/>
      <c r="BO73" s="208"/>
      <c r="BP73" s="208"/>
      <c r="BQ73" s="205">
        <v>67</v>
      </c>
      <c r="BR73" s="210"/>
      <c r="BS73" s="888"/>
      <c r="BT73" s="889"/>
      <c r="BU73" s="889"/>
      <c r="BV73" s="889"/>
      <c r="BW73" s="889"/>
      <c r="BX73" s="889"/>
      <c r="BY73" s="889"/>
      <c r="BZ73" s="889"/>
      <c r="CA73" s="889"/>
      <c r="CB73" s="889"/>
      <c r="CC73" s="889"/>
      <c r="CD73" s="889"/>
      <c r="CE73" s="889"/>
      <c r="CF73" s="889"/>
      <c r="CG73" s="890"/>
      <c r="CH73" s="891"/>
      <c r="CI73" s="892"/>
      <c r="CJ73" s="892"/>
      <c r="CK73" s="892"/>
      <c r="CL73" s="893"/>
      <c r="CM73" s="891"/>
      <c r="CN73" s="892"/>
      <c r="CO73" s="892"/>
      <c r="CP73" s="892"/>
      <c r="CQ73" s="893"/>
      <c r="CR73" s="891"/>
      <c r="CS73" s="892"/>
      <c r="CT73" s="892"/>
      <c r="CU73" s="892"/>
      <c r="CV73" s="893"/>
      <c r="CW73" s="891"/>
      <c r="CX73" s="892"/>
      <c r="CY73" s="892"/>
      <c r="CZ73" s="892"/>
      <c r="DA73" s="893"/>
      <c r="DB73" s="891"/>
      <c r="DC73" s="892"/>
      <c r="DD73" s="892"/>
      <c r="DE73" s="892"/>
      <c r="DF73" s="893"/>
      <c r="DG73" s="891"/>
      <c r="DH73" s="892"/>
      <c r="DI73" s="892"/>
      <c r="DJ73" s="892"/>
      <c r="DK73" s="893"/>
      <c r="DL73" s="891"/>
      <c r="DM73" s="892"/>
      <c r="DN73" s="892"/>
      <c r="DO73" s="892"/>
      <c r="DP73" s="893"/>
      <c r="DQ73" s="891"/>
      <c r="DR73" s="892"/>
      <c r="DS73" s="892"/>
      <c r="DT73" s="892"/>
      <c r="DU73" s="893"/>
      <c r="DV73" s="876"/>
      <c r="DW73" s="877"/>
      <c r="DX73" s="877"/>
      <c r="DY73" s="877"/>
      <c r="DZ73" s="878"/>
      <c r="EA73" s="189"/>
    </row>
    <row r="74" spans="1:131" s="190" customFormat="1" ht="26.25" customHeight="1" x14ac:dyDescent="0.15">
      <c r="A74" s="204">
        <v>7</v>
      </c>
      <c r="B74" s="909"/>
      <c r="C74" s="910"/>
      <c r="D74" s="910"/>
      <c r="E74" s="910"/>
      <c r="F74" s="910"/>
      <c r="G74" s="910"/>
      <c r="H74" s="910"/>
      <c r="I74" s="910"/>
      <c r="J74" s="910"/>
      <c r="K74" s="910"/>
      <c r="L74" s="910"/>
      <c r="M74" s="910"/>
      <c r="N74" s="910"/>
      <c r="O74" s="910"/>
      <c r="P74" s="911"/>
      <c r="Q74" s="912"/>
      <c r="R74" s="906"/>
      <c r="S74" s="906"/>
      <c r="T74" s="906"/>
      <c r="U74" s="906"/>
      <c r="V74" s="906"/>
      <c r="W74" s="906"/>
      <c r="X74" s="906"/>
      <c r="Y74" s="906"/>
      <c r="Z74" s="906"/>
      <c r="AA74" s="906"/>
      <c r="AB74" s="906"/>
      <c r="AC74" s="906"/>
      <c r="AD74" s="906"/>
      <c r="AE74" s="906"/>
      <c r="AF74" s="906"/>
      <c r="AG74" s="906"/>
      <c r="AH74" s="906"/>
      <c r="AI74" s="906"/>
      <c r="AJ74" s="906"/>
      <c r="AK74" s="906"/>
      <c r="AL74" s="906"/>
      <c r="AM74" s="906"/>
      <c r="AN74" s="906"/>
      <c r="AO74" s="906"/>
      <c r="AP74" s="906"/>
      <c r="AQ74" s="906"/>
      <c r="AR74" s="906"/>
      <c r="AS74" s="906"/>
      <c r="AT74" s="906"/>
      <c r="AU74" s="906"/>
      <c r="AV74" s="906"/>
      <c r="AW74" s="906"/>
      <c r="AX74" s="906"/>
      <c r="AY74" s="906"/>
      <c r="AZ74" s="907"/>
      <c r="BA74" s="907"/>
      <c r="BB74" s="907"/>
      <c r="BC74" s="907"/>
      <c r="BD74" s="908"/>
      <c r="BE74" s="208"/>
      <c r="BF74" s="208"/>
      <c r="BG74" s="208"/>
      <c r="BH74" s="208"/>
      <c r="BI74" s="208"/>
      <c r="BJ74" s="208"/>
      <c r="BK74" s="208"/>
      <c r="BL74" s="208"/>
      <c r="BM74" s="208"/>
      <c r="BN74" s="208"/>
      <c r="BO74" s="208"/>
      <c r="BP74" s="208"/>
      <c r="BQ74" s="205">
        <v>68</v>
      </c>
      <c r="BR74" s="210"/>
      <c r="BS74" s="888"/>
      <c r="BT74" s="889"/>
      <c r="BU74" s="889"/>
      <c r="BV74" s="889"/>
      <c r="BW74" s="889"/>
      <c r="BX74" s="889"/>
      <c r="BY74" s="889"/>
      <c r="BZ74" s="889"/>
      <c r="CA74" s="889"/>
      <c r="CB74" s="889"/>
      <c r="CC74" s="889"/>
      <c r="CD74" s="889"/>
      <c r="CE74" s="889"/>
      <c r="CF74" s="889"/>
      <c r="CG74" s="890"/>
      <c r="CH74" s="891"/>
      <c r="CI74" s="892"/>
      <c r="CJ74" s="892"/>
      <c r="CK74" s="892"/>
      <c r="CL74" s="893"/>
      <c r="CM74" s="891"/>
      <c r="CN74" s="892"/>
      <c r="CO74" s="892"/>
      <c r="CP74" s="892"/>
      <c r="CQ74" s="893"/>
      <c r="CR74" s="891"/>
      <c r="CS74" s="892"/>
      <c r="CT74" s="892"/>
      <c r="CU74" s="892"/>
      <c r="CV74" s="893"/>
      <c r="CW74" s="891"/>
      <c r="CX74" s="892"/>
      <c r="CY74" s="892"/>
      <c r="CZ74" s="892"/>
      <c r="DA74" s="893"/>
      <c r="DB74" s="891"/>
      <c r="DC74" s="892"/>
      <c r="DD74" s="892"/>
      <c r="DE74" s="892"/>
      <c r="DF74" s="893"/>
      <c r="DG74" s="891"/>
      <c r="DH74" s="892"/>
      <c r="DI74" s="892"/>
      <c r="DJ74" s="892"/>
      <c r="DK74" s="893"/>
      <c r="DL74" s="891"/>
      <c r="DM74" s="892"/>
      <c r="DN74" s="892"/>
      <c r="DO74" s="892"/>
      <c r="DP74" s="893"/>
      <c r="DQ74" s="891"/>
      <c r="DR74" s="892"/>
      <c r="DS74" s="892"/>
      <c r="DT74" s="892"/>
      <c r="DU74" s="893"/>
      <c r="DV74" s="876"/>
      <c r="DW74" s="877"/>
      <c r="DX74" s="877"/>
      <c r="DY74" s="877"/>
      <c r="DZ74" s="878"/>
      <c r="EA74" s="189"/>
    </row>
    <row r="75" spans="1:131" s="190" customFormat="1" ht="26.25" customHeight="1" x14ac:dyDescent="0.15">
      <c r="A75" s="204">
        <v>8</v>
      </c>
      <c r="B75" s="909"/>
      <c r="C75" s="910"/>
      <c r="D75" s="910"/>
      <c r="E75" s="910"/>
      <c r="F75" s="910"/>
      <c r="G75" s="910"/>
      <c r="H75" s="910"/>
      <c r="I75" s="910"/>
      <c r="J75" s="910"/>
      <c r="K75" s="910"/>
      <c r="L75" s="910"/>
      <c r="M75" s="910"/>
      <c r="N75" s="910"/>
      <c r="O75" s="910"/>
      <c r="P75" s="911"/>
      <c r="Q75" s="913"/>
      <c r="R75" s="914"/>
      <c r="S75" s="914"/>
      <c r="T75" s="914"/>
      <c r="U75" s="915"/>
      <c r="V75" s="916"/>
      <c r="W75" s="914"/>
      <c r="X75" s="914"/>
      <c r="Y75" s="914"/>
      <c r="Z75" s="915"/>
      <c r="AA75" s="916"/>
      <c r="AB75" s="914"/>
      <c r="AC75" s="914"/>
      <c r="AD75" s="914"/>
      <c r="AE75" s="915"/>
      <c r="AF75" s="916"/>
      <c r="AG75" s="914"/>
      <c r="AH75" s="914"/>
      <c r="AI75" s="914"/>
      <c r="AJ75" s="915"/>
      <c r="AK75" s="916"/>
      <c r="AL75" s="914"/>
      <c r="AM75" s="914"/>
      <c r="AN75" s="914"/>
      <c r="AO75" s="915"/>
      <c r="AP75" s="916"/>
      <c r="AQ75" s="914"/>
      <c r="AR75" s="914"/>
      <c r="AS75" s="914"/>
      <c r="AT75" s="915"/>
      <c r="AU75" s="916"/>
      <c r="AV75" s="914"/>
      <c r="AW75" s="914"/>
      <c r="AX75" s="914"/>
      <c r="AY75" s="915"/>
      <c r="AZ75" s="907"/>
      <c r="BA75" s="907"/>
      <c r="BB75" s="907"/>
      <c r="BC75" s="907"/>
      <c r="BD75" s="908"/>
      <c r="BE75" s="208"/>
      <c r="BF75" s="208"/>
      <c r="BG75" s="208"/>
      <c r="BH75" s="208"/>
      <c r="BI75" s="208"/>
      <c r="BJ75" s="208"/>
      <c r="BK75" s="208"/>
      <c r="BL75" s="208"/>
      <c r="BM75" s="208"/>
      <c r="BN75" s="208"/>
      <c r="BO75" s="208"/>
      <c r="BP75" s="208"/>
      <c r="BQ75" s="205">
        <v>69</v>
      </c>
      <c r="BR75" s="210"/>
      <c r="BS75" s="888"/>
      <c r="BT75" s="889"/>
      <c r="BU75" s="889"/>
      <c r="BV75" s="889"/>
      <c r="BW75" s="889"/>
      <c r="BX75" s="889"/>
      <c r="BY75" s="889"/>
      <c r="BZ75" s="889"/>
      <c r="CA75" s="889"/>
      <c r="CB75" s="889"/>
      <c r="CC75" s="889"/>
      <c r="CD75" s="889"/>
      <c r="CE75" s="889"/>
      <c r="CF75" s="889"/>
      <c r="CG75" s="890"/>
      <c r="CH75" s="891"/>
      <c r="CI75" s="892"/>
      <c r="CJ75" s="892"/>
      <c r="CK75" s="892"/>
      <c r="CL75" s="893"/>
      <c r="CM75" s="891"/>
      <c r="CN75" s="892"/>
      <c r="CO75" s="892"/>
      <c r="CP75" s="892"/>
      <c r="CQ75" s="893"/>
      <c r="CR75" s="891"/>
      <c r="CS75" s="892"/>
      <c r="CT75" s="892"/>
      <c r="CU75" s="892"/>
      <c r="CV75" s="893"/>
      <c r="CW75" s="891"/>
      <c r="CX75" s="892"/>
      <c r="CY75" s="892"/>
      <c r="CZ75" s="892"/>
      <c r="DA75" s="893"/>
      <c r="DB75" s="891"/>
      <c r="DC75" s="892"/>
      <c r="DD75" s="892"/>
      <c r="DE75" s="892"/>
      <c r="DF75" s="893"/>
      <c r="DG75" s="891"/>
      <c r="DH75" s="892"/>
      <c r="DI75" s="892"/>
      <c r="DJ75" s="892"/>
      <c r="DK75" s="893"/>
      <c r="DL75" s="891"/>
      <c r="DM75" s="892"/>
      <c r="DN75" s="892"/>
      <c r="DO75" s="892"/>
      <c r="DP75" s="893"/>
      <c r="DQ75" s="891"/>
      <c r="DR75" s="892"/>
      <c r="DS75" s="892"/>
      <c r="DT75" s="892"/>
      <c r="DU75" s="893"/>
      <c r="DV75" s="876"/>
      <c r="DW75" s="877"/>
      <c r="DX75" s="877"/>
      <c r="DY75" s="877"/>
      <c r="DZ75" s="878"/>
      <c r="EA75" s="189"/>
    </row>
    <row r="76" spans="1:131" s="190" customFormat="1" ht="26.25" customHeight="1" x14ac:dyDescent="0.15">
      <c r="A76" s="204">
        <v>9</v>
      </c>
      <c r="B76" s="909"/>
      <c r="C76" s="910"/>
      <c r="D76" s="910"/>
      <c r="E76" s="910"/>
      <c r="F76" s="910"/>
      <c r="G76" s="910"/>
      <c r="H76" s="910"/>
      <c r="I76" s="910"/>
      <c r="J76" s="910"/>
      <c r="K76" s="910"/>
      <c r="L76" s="910"/>
      <c r="M76" s="910"/>
      <c r="N76" s="910"/>
      <c r="O76" s="910"/>
      <c r="P76" s="911"/>
      <c r="Q76" s="913"/>
      <c r="R76" s="914"/>
      <c r="S76" s="914"/>
      <c r="T76" s="914"/>
      <c r="U76" s="915"/>
      <c r="V76" s="916"/>
      <c r="W76" s="914"/>
      <c r="X76" s="914"/>
      <c r="Y76" s="914"/>
      <c r="Z76" s="915"/>
      <c r="AA76" s="916"/>
      <c r="AB76" s="914"/>
      <c r="AC76" s="914"/>
      <c r="AD76" s="914"/>
      <c r="AE76" s="915"/>
      <c r="AF76" s="916"/>
      <c r="AG76" s="914"/>
      <c r="AH76" s="914"/>
      <c r="AI76" s="914"/>
      <c r="AJ76" s="915"/>
      <c r="AK76" s="916"/>
      <c r="AL76" s="914"/>
      <c r="AM76" s="914"/>
      <c r="AN76" s="914"/>
      <c r="AO76" s="915"/>
      <c r="AP76" s="916"/>
      <c r="AQ76" s="914"/>
      <c r="AR76" s="914"/>
      <c r="AS76" s="914"/>
      <c r="AT76" s="915"/>
      <c r="AU76" s="916"/>
      <c r="AV76" s="914"/>
      <c r="AW76" s="914"/>
      <c r="AX76" s="914"/>
      <c r="AY76" s="915"/>
      <c r="AZ76" s="907"/>
      <c r="BA76" s="907"/>
      <c r="BB76" s="907"/>
      <c r="BC76" s="907"/>
      <c r="BD76" s="908"/>
      <c r="BE76" s="208"/>
      <c r="BF76" s="208"/>
      <c r="BG76" s="208"/>
      <c r="BH76" s="208"/>
      <c r="BI76" s="208"/>
      <c r="BJ76" s="208"/>
      <c r="BK76" s="208"/>
      <c r="BL76" s="208"/>
      <c r="BM76" s="208"/>
      <c r="BN76" s="208"/>
      <c r="BO76" s="208"/>
      <c r="BP76" s="208"/>
      <c r="BQ76" s="205">
        <v>70</v>
      </c>
      <c r="BR76" s="210"/>
      <c r="BS76" s="888"/>
      <c r="BT76" s="889"/>
      <c r="BU76" s="889"/>
      <c r="BV76" s="889"/>
      <c r="BW76" s="889"/>
      <c r="BX76" s="889"/>
      <c r="BY76" s="889"/>
      <c r="BZ76" s="889"/>
      <c r="CA76" s="889"/>
      <c r="CB76" s="889"/>
      <c r="CC76" s="889"/>
      <c r="CD76" s="889"/>
      <c r="CE76" s="889"/>
      <c r="CF76" s="889"/>
      <c r="CG76" s="890"/>
      <c r="CH76" s="891"/>
      <c r="CI76" s="892"/>
      <c r="CJ76" s="892"/>
      <c r="CK76" s="892"/>
      <c r="CL76" s="893"/>
      <c r="CM76" s="891"/>
      <c r="CN76" s="892"/>
      <c r="CO76" s="892"/>
      <c r="CP76" s="892"/>
      <c r="CQ76" s="893"/>
      <c r="CR76" s="891"/>
      <c r="CS76" s="892"/>
      <c r="CT76" s="892"/>
      <c r="CU76" s="892"/>
      <c r="CV76" s="893"/>
      <c r="CW76" s="891"/>
      <c r="CX76" s="892"/>
      <c r="CY76" s="892"/>
      <c r="CZ76" s="892"/>
      <c r="DA76" s="893"/>
      <c r="DB76" s="891"/>
      <c r="DC76" s="892"/>
      <c r="DD76" s="892"/>
      <c r="DE76" s="892"/>
      <c r="DF76" s="893"/>
      <c r="DG76" s="891"/>
      <c r="DH76" s="892"/>
      <c r="DI76" s="892"/>
      <c r="DJ76" s="892"/>
      <c r="DK76" s="893"/>
      <c r="DL76" s="891"/>
      <c r="DM76" s="892"/>
      <c r="DN76" s="892"/>
      <c r="DO76" s="892"/>
      <c r="DP76" s="893"/>
      <c r="DQ76" s="891"/>
      <c r="DR76" s="892"/>
      <c r="DS76" s="892"/>
      <c r="DT76" s="892"/>
      <c r="DU76" s="893"/>
      <c r="DV76" s="876"/>
      <c r="DW76" s="877"/>
      <c r="DX76" s="877"/>
      <c r="DY76" s="877"/>
      <c r="DZ76" s="878"/>
      <c r="EA76" s="189"/>
    </row>
    <row r="77" spans="1:131" s="190" customFormat="1" ht="26.25" customHeight="1" x14ac:dyDescent="0.15">
      <c r="A77" s="204">
        <v>10</v>
      </c>
      <c r="B77" s="909"/>
      <c r="C77" s="910"/>
      <c r="D77" s="910"/>
      <c r="E77" s="910"/>
      <c r="F77" s="910"/>
      <c r="G77" s="910"/>
      <c r="H77" s="910"/>
      <c r="I77" s="910"/>
      <c r="J77" s="910"/>
      <c r="K77" s="910"/>
      <c r="L77" s="910"/>
      <c r="M77" s="910"/>
      <c r="N77" s="910"/>
      <c r="O77" s="910"/>
      <c r="P77" s="911"/>
      <c r="Q77" s="913"/>
      <c r="R77" s="914"/>
      <c r="S77" s="914"/>
      <c r="T77" s="914"/>
      <c r="U77" s="915"/>
      <c r="V77" s="916"/>
      <c r="W77" s="914"/>
      <c r="X77" s="914"/>
      <c r="Y77" s="914"/>
      <c r="Z77" s="915"/>
      <c r="AA77" s="916"/>
      <c r="AB77" s="914"/>
      <c r="AC77" s="914"/>
      <c r="AD77" s="914"/>
      <c r="AE77" s="915"/>
      <c r="AF77" s="916"/>
      <c r="AG77" s="914"/>
      <c r="AH77" s="914"/>
      <c r="AI77" s="914"/>
      <c r="AJ77" s="915"/>
      <c r="AK77" s="916"/>
      <c r="AL77" s="914"/>
      <c r="AM77" s="914"/>
      <c r="AN77" s="914"/>
      <c r="AO77" s="915"/>
      <c r="AP77" s="916"/>
      <c r="AQ77" s="914"/>
      <c r="AR77" s="914"/>
      <c r="AS77" s="914"/>
      <c r="AT77" s="915"/>
      <c r="AU77" s="916"/>
      <c r="AV77" s="914"/>
      <c r="AW77" s="914"/>
      <c r="AX77" s="914"/>
      <c r="AY77" s="915"/>
      <c r="AZ77" s="907"/>
      <c r="BA77" s="907"/>
      <c r="BB77" s="907"/>
      <c r="BC77" s="907"/>
      <c r="BD77" s="908"/>
      <c r="BE77" s="208"/>
      <c r="BF77" s="208"/>
      <c r="BG77" s="208"/>
      <c r="BH77" s="208"/>
      <c r="BI77" s="208"/>
      <c r="BJ77" s="208"/>
      <c r="BK77" s="208"/>
      <c r="BL77" s="208"/>
      <c r="BM77" s="208"/>
      <c r="BN77" s="208"/>
      <c r="BO77" s="208"/>
      <c r="BP77" s="208"/>
      <c r="BQ77" s="205">
        <v>71</v>
      </c>
      <c r="BR77" s="210"/>
      <c r="BS77" s="888"/>
      <c r="BT77" s="889"/>
      <c r="BU77" s="889"/>
      <c r="BV77" s="889"/>
      <c r="BW77" s="889"/>
      <c r="BX77" s="889"/>
      <c r="BY77" s="889"/>
      <c r="BZ77" s="889"/>
      <c r="CA77" s="889"/>
      <c r="CB77" s="889"/>
      <c r="CC77" s="889"/>
      <c r="CD77" s="889"/>
      <c r="CE77" s="889"/>
      <c r="CF77" s="889"/>
      <c r="CG77" s="890"/>
      <c r="CH77" s="891"/>
      <c r="CI77" s="892"/>
      <c r="CJ77" s="892"/>
      <c r="CK77" s="892"/>
      <c r="CL77" s="893"/>
      <c r="CM77" s="891"/>
      <c r="CN77" s="892"/>
      <c r="CO77" s="892"/>
      <c r="CP77" s="892"/>
      <c r="CQ77" s="893"/>
      <c r="CR77" s="891"/>
      <c r="CS77" s="892"/>
      <c r="CT77" s="892"/>
      <c r="CU77" s="892"/>
      <c r="CV77" s="893"/>
      <c r="CW77" s="891"/>
      <c r="CX77" s="892"/>
      <c r="CY77" s="892"/>
      <c r="CZ77" s="892"/>
      <c r="DA77" s="893"/>
      <c r="DB77" s="891"/>
      <c r="DC77" s="892"/>
      <c r="DD77" s="892"/>
      <c r="DE77" s="892"/>
      <c r="DF77" s="893"/>
      <c r="DG77" s="891"/>
      <c r="DH77" s="892"/>
      <c r="DI77" s="892"/>
      <c r="DJ77" s="892"/>
      <c r="DK77" s="893"/>
      <c r="DL77" s="891"/>
      <c r="DM77" s="892"/>
      <c r="DN77" s="892"/>
      <c r="DO77" s="892"/>
      <c r="DP77" s="893"/>
      <c r="DQ77" s="891"/>
      <c r="DR77" s="892"/>
      <c r="DS77" s="892"/>
      <c r="DT77" s="892"/>
      <c r="DU77" s="893"/>
      <c r="DV77" s="876"/>
      <c r="DW77" s="877"/>
      <c r="DX77" s="877"/>
      <c r="DY77" s="877"/>
      <c r="DZ77" s="878"/>
      <c r="EA77" s="189"/>
    </row>
    <row r="78" spans="1:131" s="190" customFormat="1" ht="26.25" customHeight="1" x14ac:dyDescent="0.15">
      <c r="A78" s="204">
        <v>11</v>
      </c>
      <c r="B78" s="909"/>
      <c r="C78" s="910"/>
      <c r="D78" s="910"/>
      <c r="E78" s="910"/>
      <c r="F78" s="910"/>
      <c r="G78" s="910"/>
      <c r="H78" s="910"/>
      <c r="I78" s="910"/>
      <c r="J78" s="910"/>
      <c r="K78" s="910"/>
      <c r="L78" s="910"/>
      <c r="M78" s="910"/>
      <c r="N78" s="910"/>
      <c r="O78" s="910"/>
      <c r="P78" s="911"/>
      <c r="Q78" s="912"/>
      <c r="R78" s="906"/>
      <c r="S78" s="906"/>
      <c r="T78" s="906"/>
      <c r="U78" s="906"/>
      <c r="V78" s="906"/>
      <c r="W78" s="906"/>
      <c r="X78" s="906"/>
      <c r="Y78" s="906"/>
      <c r="Z78" s="906"/>
      <c r="AA78" s="906"/>
      <c r="AB78" s="906"/>
      <c r="AC78" s="906"/>
      <c r="AD78" s="906"/>
      <c r="AE78" s="906"/>
      <c r="AF78" s="906"/>
      <c r="AG78" s="906"/>
      <c r="AH78" s="906"/>
      <c r="AI78" s="906"/>
      <c r="AJ78" s="906"/>
      <c r="AK78" s="906"/>
      <c r="AL78" s="906"/>
      <c r="AM78" s="906"/>
      <c r="AN78" s="906"/>
      <c r="AO78" s="906"/>
      <c r="AP78" s="906"/>
      <c r="AQ78" s="906"/>
      <c r="AR78" s="906"/>
      <c r="AS78" s="906"/>
      <c r="AT78" s="906"/>
      <c r="AU78" s="906"/>
      <c r="AV78" s="906"/>
      <c r="AW78" s="906"/>
      <c r="AX78" s="906"/>
      <c r="AY78" s="906"/>
      <c r="AZ78" s="907"/>
      <c r="BA78" s="907"/>
      <c r="BB78" s="907"/>
      <c r="BC78" s="907"/>
      <c r="BD78" s="908"/>
      <c r="BE78" s="208"/>
      <c r="BF78" s="208"/>
      <c r="BG78" s="208"/>
      <c r="BH78" s="208"/>
      <c r="BI78" s="208"/>
      <c r="BJ78" s="211"/>
      <c r="BK78" s="211"/>
      <c r="BL78" s="211"/>
      <c r="BM78" s="211"/>
      <c r="BN78" s="211"/>
      <c r="BO78" s="208"/>
      <c r="BP78" s="208"/>
      <c r="BQ78" s="205">
        <v>72</v>
      </c>
      <c r="BR78" s="210"/>
      <c r="BS78" s="888"/>
      <c r="BT78" s="889"/>
      <c r="BU78" s="889"/>
      <c r="BV78" s="889"/>
      <c r="BW78" s="889"/>
      <c r="BX78" s="889"/>
      <c r="BY78" s="889"/>
      <c r="BZ78" s="889"/>
      <c r="CA78" s="889"/>
      <c r="CB78" s="889"/>
      <c r="CC78" s="889"/>
      <c r="CD78" s="889"/>
      <c r="CE78" s="889"/>
      <c r="CF78" s="889"/>
      <c r="CG78" s="890"/>
      <c r="CH78" s="891"/>
      <c r="CI78" s="892"/>
      <c r="CJ78" s="892"/>
      <c r="CK78" s="892"/>
      <c r="CL78" s="893"/>
      <c r="CM78" s="891"/>
      <c r="CN78" s="892"/>
      <c r="CO78" s="892"/>
      <c r="CP78" s="892"/>
      <c r="CQ78" s="893"/>
      <c r="CR78" s="891"/>
      <c r="CS78" s="892"/>
      <c r="CT78" s="892"/>
      <c r="CU78" s="892"/>
      <c r="CV78" s="893"/>
      <c r="CW78" s="891"/>
      <c r="CX78" s="892"/>
      <c r="CY78" s="892"/>
      <c r="CZ78" s="892"/>
      <c r="DA78" s="893"/>
      <c r="DB78" s="891"/>
      <c r="DC78" s="892"/>
      <c r="DD78" s="892"/>
      <c r="DE78" s="892"/>
      <c r="DF78" s="893"/>
      <c r="DG78" s="891"/>
      <c r="DH78" s="892"/>
      <c r="DI78" s="892"/>
      <c r="DJ78" s="892"/>
      <c r="DK78" s="893"/>
      <c r="DL78" s="891"/>
      <c r="DM78" s="892"/>
      <c r="DN78" s="892"/>
      <c r="DO78" s="892"/>
      <c r="DP78" s="893"/>
      <c r="DQ78" s="891"/>
      <c r="DR78" s="892"/>
      <c r="DS78" s="892"/>
      <c r="DT78" s="892"/>
      <c r="DU78" s="893"/>
      <c r="DV78" s="876"/>
      <c r="DW78" s="877"/>
      <c r="DX78" s="877"/>
      <c r="DY78" s="877"/>
      <c r="DZ78" s="878"/>
      <c r="EA78" s="189"/>
    </row>
    <row r="79" spans="1:131" s="190" customFormat="1" ht="26.25" customHeight="1" x14ac:dyDescent="0.15">
      <c r="A79" s="204">
        <v>12</v>
      </c>
      <c r="B79" s="909"/>
      <c r="C79" s="910"/>
      <c r="D79" s="910"/>
      <c r="E79" s="910"/>
      <c r="F79" s="910"/>
      <c r="G79" s="910"/>
      <c r="H79" s="910"/>
      <c r="I79" s="910"/>
      <c r="J79" s="910"/>
      <c r="K79" s="910"/>
      <c r="L79" s="910"/>
      <c r="M79" s="910"/>
      <c r="N79" s="910"/>
      <c r="O79" s="910"/>
      <c r="P79" s="911"/>
      <c r="Q79" s="912"/>
      <c r="R79" s="906"/>
      <c r="S79" s="906"/>
      <c r="T79" s="906"/>
      <c r="U79" s="906"/>
      <c r="V79" s="906"/>
      <c r="W79" s="906"/>
      <c r="X79" s="906"/>
      <c r="Y79" s="906"/>
      <c r="Z79" s="906"/>
      <c r="AA79" s="906"/>
      <c r="AB79" s="906"/>
      <c r="AC79" s="906"/>
      <c r="AD79" s="906"/>
      <c r="AE79" s="906"/>
      <c r="AF79" s="906"/>
      <c r="AG79" s="906"/>
      <c r="AH79" s="906"/>
      <c r="AI79" s="906"/>
      <c r="AJ79" s="906"/>
      <c r="AK79" s="906"/>
      <c r="AL79" s="906"/>
      <c r="AM79" s="906"/>
      <c r="AN79" s="906"/>
      <c r="AO79" s="906"/>
      <c r="AP79" s="906"/>
      <c r="AQ79" s="906"/>
      <c r="AR79" s="906"/>
      <c r="AS79" s="906"/>
      <c r="AT79" s="906"/>
      <c r="AU79" s="906"/>
      <c r="AV79" s="906"/>
      <c r="AW79" s="906"/>
      <c r="AX79" s="906"/>
      <c r="AY79" s="906"/>
      <c r="AZ79" s="907"/>
      <c r="BA79" s="907"/>
      <c r="BB79" s="907"/>
      <c r="BC79" s="907"/>
      <c r="BD79" s="908"/>
      <c r="BE79" s="208"/>
      <c r="BF79" s="208"/>
      <c r="BG79" s="208"/>
      <c r="BH79" s="208"/>
      <c r="BI79" s="208"/>
      <c r="BJ79" s="211"/>
      <c r="BK79" s="211"/>
      <c r="BL79" s="211"/>
      <c r="BM79" s="211"/>
      <c r="BN79" s="211"/>
      <c r="BO79" s="208"/>
      <c r="BP79" s="208"/>
      <c r="BQ79" s="205">
        <v>73</v>
      </c>
      <c r="BR79" s="210"/>
      <c r="BS79" s="888"/>
      <c r="BT79" s="889"/>
      <c r="BU79" s="889"/>
      <c r="BV79" s="889"/>
      <c r="BW79" s="889"/>
      <c r="BX79" s="889"/>
      <c r="BY79" s="889"/>
      <c r="BZ79" s="889"/>
      <c r="CA79" s="889"/>
      <c r="CB79" s="889"/>
      <c r="CC79" s="889"/>
      <c r="CD79" s="889"/>
      <c r="CE79" s="889"/>
      <c r="CF79" s="889"/>
      <c r="CG79" s="890"/>
      <c r="CH79" s="891"/>
      <c r="CI79" s="892"/>
      <c r="CJ79" s="892"/>
      <c r="CK79" s="892"/>
      <c r="CL79" s="893"/>
      <c r="CM79" s="891"/>
      <c r="CN79" s="892"/>
      <c r="CO79" s="892"/>
      <c r="CP79" s="892"/>
      <c r="CQ79" s="893"/>
      <c r="CR79" s="891"/>
      <c r="CS79" s="892"/>
      <c r="CT79" s="892"/>
      <c r="CU79" s="892"/>
      <c r="CV79" s="893"/>
      <c r="CW79" s="891"/>
      <c r="CX79" s="892"/>
      <c r="CY79" s="892"/>
      <c r="CZ79" s="892"/>
      <c r="DA79" s="893"/>
      <c r="DB79" s="891"/>
      <c r="DC79" s="892"/>
      <c r="DD79" s="892"/>
      <c r="DE79" s="892"/>
      <c r="DF79" s="893"/>
      <c r="DG79" s="891"/>
      <c r="DH79" s="892"/>
      <c r="DI79" s="892"/>
      <c r="DJ79" s="892"/>
      <c r="DK79" s="893"/>
      <c r="DL79" s="891"/>
      <c r="DM79" s="892"/>
      <c r="DN79" s="892"/>
      <c r="DO79" s="892"/>
      <c r="DP79" s="893"/>
      <c r="DQ79" s="891"/>
      <c r="DR79" s="892"/>
      <c r="DS79" s="892"/>
      <c r="DT79" s="892"/>
      <c r="DU79" s="893"/>
      <c r="DV79" s="876"/>
      <c r="DW79" s="877"/>
      <c r="DX79" s="877"/>
      <c r="DY79" s="877"/>
      <c r="DZ79" s="878"/>
      <c r="EA79" s="189"/>
    </row>
    <row r="80" spans="1:131" s="190" customFormat="1" ht="26.25" customHeight="1" x14ac:dyDescent="0.15">
      <c r="A80" s="204">
        <v>13</v>
      </c>
      <c r="B80" s="909"/>
      <c r="C80" s="910"/>
      <c r="D80" s="910"/>
      <c r="E80" s="910"/>
      <c r="F80" s="910"/>
      <c r="G80" s="910"/>
      <c r="H80" s="910"/>
      <c r="I80" s="910"/>
      <c r="J80" s="910"/>
      <c r="K80" s="910"/>
      <c r="L80" s="910"/>
      <c r="M80" s="910"/>
      <c r="N80" s="910"/>
      <c r="O80" s="910"/>
      <c r="P80" s="911"/>
      <c r="Q80" s="912"/>
      <c r="R80" s="906"/>
      <c r="S80" s="906"/>
      <c r="T80" s="906"/>
      <c r="U80" s="906"/>
      <c r="V80" s="906"/>
      <c r="W80" s="906"/>
      <c r="X80" s="906"/>
      <c r="Y80" s="906"/>
      <c r="Z80" s="906"/>
      <c r="AA80" s="906"/>
      <c r="AB80" s="906"/>
      <c r="AC80" s="906"/>
      <c r="AD80" s="906"/>
      <c r="AE80" s="906"/>
      <c r="AF80" s="906"/>
      <c r="AG80" s="906"/>
      <c r="AH80" s="906"/>
      <c r="AI80" s="906"/>
      <c r="AJ80" s="906"/>
      <c r="AK80" s="906"/>
      <c r="AL80" s="906"/>
      <c r="AM80" s="906"/>
      <c r="AN80" s="906"/>
      <c r="AO80" s="906"/>
      <c r="AP80" s="906"/>
      <c r="AQ80" s="906"/>
      <c r="AR80" s="906"/>
      <c r="AS80" s="906"/>
      <c r="AT80" s="906"/>
      <c r="AU80" s="906"/>
      <c r="AV80" s="906"/>
      <c r="AW80" s="906"/>
      <c r="AX80" s="906"/>
      <c r="AY80" s="906"/>
      <c r="AZ80" s="907"/>
      <c r="BA80" s="907"/>
      <c r="BB80" s="907"/>
      <c r="BC80" s="907"/>
      <c r="BD80" s="908"/>
      <c r="BE80" s="208"/>
      <c r="BF80" s="208"/>
      <c r="BG80" s="208"/>
      <c r="BH80" s="208"/>
      <c r="BI80" s="208"/>
      <c r="BJ80" s="208"/>
      <c r="BK80" s="208"/>
      <c r="BL80" s="208"/>
      <c r="BM80" s="208"/>
      <c r="BN80" s="208"/>
      <c r="BO80" s="208"/>
      <c r="BP80" s="208"/>
      <c r="BQ80" s="205">
        <v>74</v>
      </c>
      <c r="BR80" s="210"/>
      <c r="BS80" s="888"/>
      <c r="BT80" s="889"/>
      <c r="BU80" s="889"/>
      <c r="BV80" s="889"/>
      <c r="BW80" s="889"/>
      <c r="BX80" s="889"/>
      <c r="BY80" s="889"/>
      <c r="BZ80" s="889"/>
      <c r="CA80" s="889"/>
      <c r="CB80" s="889"/>
      <c r="CC80" s="889"/>
      <c r="CD80" s="889"/>
      <c r="CE80" s="889"/>
      <c r="CF80" s="889"/>
      <c r="CG80" s="890"/>
      <c r="CH80" s="891"/>
      <c r="CI80" s="892"/>
      <c r="CJ80" s="892"/>
      <c r="CK80" s="892"/>
      <c r="CL80" s="893"/>
      <c r="CM80" s="891"/>
      <c r="CN80" s="892"/>
      <c r="CO80" s="892"/>
      <c r="CP80" s="892"/>
      <c r="CQ80" s="893"/>
      <c r="CR80" s="891"/>
      <c r="CS80" s="892"/>
      <c r="CT80" s="892"/>
      <c r="CU80" s="892"/>
      <c r="CV80" s="893"/>
      <c r="CW80" s="891"/>
      <c r="CX80" s="892"/>
      <c r="CY80" s="892"/>
      <c r="CZ80" s="892"/>
      <c r="DA80" s="893"/>
      <c r="DB80" s="891"/>
      <c r="DC80" s="892"/>
      <c r="DD80" s="892"/>
      <c r="DE80" s="892"/>
      <c r="DF80" s="893"/>
      <c r="DG80" s="891"/>
      <c r="DH80" s="892"/>
      <c r="DI80" s="892"/>
      <c r="DJ80" s="892"/>
      <c r="DK80" s="893"/>
      <c r="DL80" s="891"/>
      <c r="DM80" s="892"/>
      <c r="DN80" s="892"/>
      <c r="DO80" s="892"/>
      <c r="DP80" s="893"/>
      <c r="DQ80" s="891"/>
      <c r="DR80" s="892"/>
      <c r="DS80" s="892"/>
      <c r="DT80" s="892"/>
      <c r="DU80" s="893"/>
      <c r="DV80" s="876"/>
      <c r="DW80" s="877"/>
      <c r="DX80" s="877"/>
      <c r="DY80" s="877"/>
      <c r="DZ80" s="878"/>
      <c r="EA80" s="189"/>
    </row>
    <row r="81" spans="1:131" s="190" customFormat="1" ht="26.25" customHeight="1" x14ac:dyDescent="0.15">
      <c r="A81" s="204">
        <v>14</v>
      </c>
      <c r="B81" s="909"/>
      <c r="C81" s="910"/>
      <c r="D81" s="910"/>
      <c r="E81" s="910"/>
      <c r="F81" s="910"/>
      <c r="G81" s="910"/>
      <c r="H81" s="910"/>
      <c r="I81" s="910"/>
      <c r="J81" s="910"/>
      <c r="K81" s="910"/>
      <c r="L81" s="910"/>
      <c r="M81" s="910"/>
      <c r="N81" s="910"/>
      <c r="O81" s="910"/>
      <c r="P81" s="911"/>
      <c r="Q81" s="912"/>
      <c r="R81" s="906"/>
      <c r="S81" s="906"/>
      <c r="T81" s="906"/>
      <c r="U81" s="906"/>
      <c r="V81" s="906"/>
      <c r="W81" s="906"/>
      <c r="X81" s="906"/>
      <c r="Y81" s="906"/>
      <c r="Z81" s="906"/>
      <c r="AA81" s="906"/>
      <c r="AB81" s="906"/>
      <c r="AC81" s="906"/>
      <c r="AD81" s="906"/>
      <c r="AE81" s="906"/>
      <c r="AF81" s="906"/>
      <c r="AG81" s="906"/>
      <c r="AH81" s="906"/>
      <c r="AI81" s="906"/>
      <c r="AJ81" s="906"/>
      <c r="AK81" s="906"/>
      <c r="AL81" s="906"/>
      <c r="AM81" s="906"/>
      <c r="AN81" s="906"/>
      <c r="AO81" s="906"/>
      <c r="AP81" s="906"/>
      <c r="AQ81" s="906"/>
      <c r="AR81" s="906"/>
      <c r="AS81" s="906"/>
      <c r="AT81" s="906"/>
      <c r="AU81" s="906"/>
      <c r="AV81" s="906"/>
      <c r="AW81" s="906"/>
      <c r="AX81" s="906"/>
      <c r="AY81" s="906"/>
      <c r="AZ81" s="907"/>
      <c r="BA81" s="907"/>
      <c r="BB81" s="907"/>
      <c r="BC81" s="907"/>
      <c r="BD81" s="908"/>
      <c r="BE81" s="208"/>
      <c r="BF81" s="208"/>
      <c r="BG81" s="208"/>
      <c r="BH81" s="208"/>
      <c r="BI81" s="208"/>
      <c r="BJ81" s="208"/>
      <c r="BK81" s="208"/>
      <c r="BL81" s="208"/>
      <c r="BM81" s="208"/>
      <c r="BN81" s="208"/>
      <c r="BO81" s="208"/>
      <c r="BP81" s="208"/>
      <c r="BQ81" s="205">
        <v>75</v>
      </c>
      <c r="BR81" s="210"/>
      <c r="BS81" s="888"/>
      <c r="BT81" s="889"/>
      <c r="BU81" s="889"/>
      <c r="BV81" s="889"/>
      <c r="BW81" s="889"/>
      <c r="BX81" s="889"/>
      <c r="BY81" s="889"/>
      <c r="BZ81" s="889"/>
      <c r="CA81" s="889"/>
      <c r="CB81" s="889"/>
      <c r="CC81" s="889"/>
      <c r="CD81" s="889"/>
      <c r="CE81" s="889"/>
      <c r="CF81" s="889"/>
      <c r="CG81" s="890"/>
      <c r="CH81" s="891"/>
      <c r="CI81" s="892"/>
      <c r="CJ81" s="892"/>
      <c r="CK81" s="892"/>
      <c r="CL81" s="893"/>
      <c r="CM81" s="891"/>
      <c r="CN81" s="892"/>
      <c r="CO81" s="892"/>
      <c r="CP81" s="892"/>
      <c r="CQ81" s="893"/>
      <c r="CR81" s="891"/>
      <c r="CS81" s="892"/>
      <c r="CT81" s="892"/>
      <c r="CU81" s="892"/>
      <c r="CV81" s="893"/>
      <c r="CW81" s="891"/>
      <c r="CX81" s="892"/>
      <c r="CY81" s="892"/>
      <c r="CZ81" s="892"/>
      <c r="DA81" s="893"/>
      <c r="DB81" s="891"/>
      <c r="DC81" s="892"/>
      <c r="DD81" s="892"/>
      <c r="DE81" s="892"/>
      <c r="DF81" s="893"/>
      <c r="DG81" s="891"/>
      <c r="DH81" s="892"/>
      <c r="DI81" s="892"/>
      <c r="DJ81" s="892"/>
      <c r="DK81" s="893"/>
      <c r="DL81" s="891"/>
      <c r="DM81" s="892"/>
      <c r="DN81" s="892"/>
      <c r="DO81" s="892"/>
      <c r="DP81" s="893"/>
      <c r="DQ81" s="891"/>
      <c r="DR81" s="892"/>
      <c r="DS81" s="892"/>
      <c r="DT81" s="892"/>
      <c r="DU81" s="893"/>
      <c r="DV81" s="876"/>
      <c r="DW81" s="877"/>
      <c r="DX81" s="877"/>
      <c r="DY81" s="877"/>
      <c r="DZ81" s="878"/>
      <c r="EA81" s="189"/>
    </row>
    <row r="82" spans="1:131" s="190" customFormat="1" ht="26.25" customHeight="1" x14ac:dyDescent="0.15">
      <c r="A82" s="204">
        <v>15</v>
      </c>
      <c r="B82" s="909"/>
      <c r="C82" s="910"/>
      <c r="D82" s="910"/>
      <c r="E82" s="910"/>
      <c r="F82" s="910"/>
      <c r="G82" s="910"/>
      <c r="H82" s="910"/>
      <c r="I82" s="910"/>
      <c r="J82" s="910"/>
      <c r="K82" s="910"/>
      <c r="L82" s="910"/>
      <c r="M82" s="910"/>
      <c r="N82" s="910"/>
      <c r="O82" s="910"/>
      <c r="P82" s="911"/>
      <c r="Q82" s="912"/>
      <c r="R82" s="906"/>
      <c r="S82" s="906"/>
      <c r="T82" s="906"/>
      <c r="U82" s="906"/>
      <c r="V82" s="906"/>
      <c r="W82" s="906"/>
      <c r="X82" s="906"/>
      <c r="Y82" s="906"/>
      <c r="Z82" s="906"/>
      <c r="AA82" s="906"/>
      <c r="AB82" s="906"/>
      <c r="AC82" s="906"/>
      <c r="AD82" s="906"/>
      <c r="AE82" s="906"/>
      <c r="AF82" s="906"/>
      <c r="AG82" s="906"/>
      <c r="AH82" s="906"/>
      <c r="AI82" s="906"/>
      <c r="AJ82" s="906"/>
      <c r="AK82" s="906"/>
      <c r="AL82" s="906"/>
      <c r="AM82" s="906"/>
      <c r="AN82" s="906"/>
      <c r="AO82" s="906"/>
      <c r="AP82" s="906"/>
      <c r="AQ82" s="906"/>
      <c r="AR82" s="906"/>
      <c r="AS82" s="906"/>
      <c r="AT82" s="906"/>
      <c r="AU82" s="906"/>
      <c r="AV82" s="906"/>
      <c r="AW82" s="906"/>
      <c r="AX82" s="906"/>
      <c r="AY82" s="906"/>
      <c r="AZ82" s="907"/>
      <c r="BA82" s="907"/>
      <c r="BB82" s="907"/>
      <c r="BC82" s="907"/>
      <c r="BD82" s="908"/>
      <c r="BE82" s="208"/>
      <c r="BF82" s="208"/>
      <c r="BG82" s="208"/>
      <c r="BH82" s="208"/>
      <c r="BI82" s="208"/>
      <c r="BJ82" s="208"/>
      <c r="BK82" s="208"/>
      <c r="BL82" s="208"/>
      <c r="BM82" s="208"/>
      <c r="BN82" s="208"/>
      <c r="BO82" s="208"/>
      <c r="BP82" s="208"/>
      <c r="BQ82" s="205">
        <v>76</v>
      </c>
      <c r="BR82" s="210"/>
      <c r="BS82" s="888"/>
      <c r="BT82" s="889"/>
      <c r="BU82" s="889"/>
      <c r="BV82" s="889"/>
      <c r="BW82" s="889"/>
      <c r="BX82" s="889"/>
      <c r="BY82" s="889"/>
      <c r="BZ82" s="889"/>
      <c r="CA82" s="889"/>
      <c r="CB82" s="889"/>
      <c r="CC82" s="889"/>
      <c r="CD82" s="889"/>
      <c r="CE82" s="889"/>
      <c r="CF82" s="889"/>
      <c r="CG82" s="890"/>
      <c r="CH82" s="891"/>
      <c r="CI82" s="892"/>
      <c r="CJ82" s="892"/>
      <c r="CK82" s="892"/>
      <c r="CL82" s="893"/>
      <c r="CM82" s="891"/>
      <c r="CN82" s="892"/>
      <c r="CO82" s="892"/>
      <c r="CP82" s="892"/>
      <c r="CQ82" s="893"/>
      <c r="CR82" s="891"/>
      <c r="CS82" s="892"/>
      <c r="CT82" s="892"/>
      <c r="CU82" s="892"/>
      <c r="CV82" s="893"/>
      <c r="CW82" s="891"/>
      <c r="CX82" s="892"/>
      <c r="CY82" s="892"/>
      <c r="CZ82" s="892"/>
      <c r="DA82" s="893"/>
      <c r="DB82" s="891"/>
      <c r="DC82" s="892"/>
      <c r="DD82" s="892"/>
      <c r="DE82" s="892"/>
      <c r="DF82" s="893"/>
      <c r="DG82" s="891"/>
      <c r="DH82" s="892"/>
      <c r="DI82" s="892"/>
      <c r="DJ82" s="892"/>
      <c r="DK82" s="893"/>
      <c r="DL82" s="891"/>
      <c r="DM82" s="892"/>
      <c r="DN82" s="892"/>
      <c r="DO82" s="892"/>
      <c r="DP82" s="893"/>
      <c r="DQ82" s="891"/>
      <c r="DR82" s="892"/>
      <c r="DS82" s="892"/>
      <c r="DT82" s="892"/>
      <c r="DU82" s="893"/>
      <c r="DV82" s="876"/>
      <c r="DW82" s="877"/>
      <c r="DX82" s="877"/>
      <c r="DY82" s="877"/>
      <c r="DZ82" s="878"/>
      <c r="EA82" s="189"/>
    </row>
    <row r="83" spans="1:131" s="190" customFormat="1" ht="26.25" customHeight="1" x14ac:dyDescent="0.15">
      <c r="A83" s="204">
        <v>16</v>
      </c>
      <c r="B83" s="909"/>
      <c r="C83" s="910"/>
      <c r="D83" s="910"/>
      <c r="E83" s="910"/>
      <c r="F83" s="910"/>
      <c r="G83" s="910"/>
      <c r="H83" s="910"/>
      <c r="I83" s="910"/>
      <c r="J83" s="910"/>
      <c r="K83" s="910"/>
      <c r="L83" s="910"/>
      <c r="M83" s="910"/>
      <c r="N83" s="910"/>
      <c r="O83" s="910"/>
      <c r="P83" s="911"/>
      <c r="Q83" s="912"/>
      <c r="R83" s="906"/>
      <c r="S83" s="906"/>
      <c r="T83" s="906"/>
      <c r="U83" s="906"/>
      <c r="V83" s="906"/>
      <c r="W83" s="906"/>
      <c r="X83" s="906"/>
      <c r="Y83" s="906"/>
      <c r="Z83" s="906"/>
      <c r="AA83" s="906"/>
      <c r="AB83" s="906"/>
      <c r="AC83" s="906"/>
      <c r="AD83" s="906"/>
      <c r="AE83" s="906"/>
      <c r="AF83" s="906"/>
      <c r="AG83" s="906"/>
      <c r="AH83" s="906"/>
      <c r="AI83" s="906"/>
      <c r="AJ83" s="906"/>
      <c r="AK83" s="906"/>
      <c r="AL83" s="906"/>
      <c r="AM83" s="906"/>
      <c r="AN83" s="906"/>
      <c r="AO83" s="906"/>
      <c r="AP83" s="906"/>
      <c r="AQ83" s="906"/>
      <c r="AR83" s="906"/>
      <c r="AS83" s="906"/>
      <c r="AT83" s="906"/>
      <c r="AU83" s="906"/>
      <c r="AV83" s="906"/>
      <c r="AW83" s="906"/>
      <c r="AX83" s="906"/>
      <c r="AY83" s="906"/>
      <c r="AZ83" s="907"/>
      <c r="BA83" s="907"/>
      <c r="BB83" s="907"/>
      <c r="BC83" s="907"/>
      <c r="BD83" s="908"/>
      <c r="BE83" s="208"/>
      <c r="BF83" s="208"/>
      <c r="BG83" s="208"/>
      <c r="BH83" s="208"/>
      <c r="BI83" s="208"/>
      <c r="BJ83" s="208"/>
      <c r="BK83" s="208"/>
      <c r="BL83" s="208"/>
      <c r="BM83" s="208"/>
      <c r="BN83" s="208"/>
      <c r="BO83" s="208"/>
      <c r="BP83" s="208"/>
      <c r="BQ83" s="205">
        <v>77</v>
      </c>
      <c r="BR83" s="210"/>
      <c r="BS83" s="888"/>
      <c r="BT83" s="889"/>
      <c r="BU83" s="889"/>
      <c r="BV83" s="889"/>
      <c r="BW83" s="889"/>
      <c r="BX83" s="889"/>
      <c r="BY83" s="889"/>
      <c r="BZ83" s="889"/>
      <c r="CA83" s="889"/>
      <c r="CB83" s="889"/>
      <c r="CC83" s="889"/>
      <c r="CD83" s="889"/>
      <c r="CE83" s="889"/>
      <c r="CF83" s="889"/>
      <c r="CG83" s="890"/>
      <c r="CH83" s="891"/>
      <c r="CI83" s="892"/>
      <c r="CJ83" s="892"/>
      <c r="CK83" s="892"/>
      <c r="CL83" s="893"/>
      <c r="CM83" s="891"/>
      <c r="CN83" s="892"/>
      <c r="CO83" s="892"/>
      <c r="CP83" s="892"/>
      <c r="CQ83" s="893"/>
      <c r="CR83" s="891"/>
      <c r="CS83" s="892"/>
      <c r="CT83" s="892"/>
      <c r="CU83" s="892"/>
      <c r="CV83" s="893"/>
      <c r="CW83" s="891"/>
      <c r="CX83" s="892"/>
      <c r="CY83" s="892"/>
      <c r="CZ83" s="892"/>
      <c r="DA83" s="893"/>
      <c r="DB83" s="891"/>
      <c r="DC83" s="892"/>
      <c r="DD83" s="892"/>
      <c r="DE83" s="892"/>
      <c r="DF83" s="893"/>
      <c r="DG83" s="891"/>
      <c r="DH83" s="892"/>
      <c r="DI83" s="892"/>
      <c r="DJ83" s="892"/>
      <c r="DK83" s="893"/>
      <c r="DL83" s="891"/>
      <c r="DM83" s="892"/>
      <c r="DN83" s="892"/>
      <c r="DO83" s="892"/>
      <c r="DP83" s="893"/>
      <c r="DQ83" s="891"/>
      <c r="DR83" s="892"/>
      <c r="DS83" s="892"/>
      <c r="DT83" s="892"/>
      <c r="DU83" s="893"/>
      <c r="DV83" s="876"/>
      <c r="DW83" s="877"/>
      <c r="DX83" s="877"/>
      <c r="DY83" s="877"/>
      <c r="DZ83" s="878"/>
      <c r="EA83" s="189"/>
    </row>
    <row r="84" spans="1:131" s="190" customFormat="1" ht="26.25" customHeight="1" x14ac:dyDescent="0.15">
      <c r="A84" s="204">
        <v>17</v>
      </c>
      <c r="B84" s="909"/>
      <c r="C84" s="910"/>
      <c r="D84" s="910"/>
      <c r="E84" s="910"/>
      <c r="F84" s="910"/>
      <c r="G84" s="910"/>
      <c r="H84" s="910"/>
      <c r="I84" s="910"/>
      <c r="J84" s="910"/>
      <c r="K84" s="910"/>
      <c r="L84" s="910"/>
      <c r="M84" s="910"/>
      <c r="N84" s="910"/>
      <c r="O84" s="910"/>
      <c r="P84" s="911"/>
      <c r="Q84" s="912"/>
      <c r="R84" s="906"/>
      <c r="S84" s="906"/>
      <c r="T84" s="906"/>
      <c r="U84" s="906"/>
      <c r="V84" s="906"/>
      <c r="W84" s="906"/>
      <c r="X84" s="906"/>
      <c r="Y84" s="906"/>
      <c r="Z84" s="906"/>
      <c r="AA84" s="906"/>
      <c r="AB84" s="906"/>
      <c r="AC84" s="906"/>
      <c r="AD84" s="906"/>
      <c r="AE84" s="906"/>
      <c r="AF84" s="906"/>
      <c r="AG84" s="906"/>
      <c r="AH84" s="906"/>
      <c r="AI84" s="906"/>
      <c r="AJ84" s="906"/>
      <c r="AK84" s="906"/>
      <c r="AL84" s="906"/>
      <c r="AM84" s="906"/>
      <c r="AN84" s="906"/>
      <c r="AO84" s="906"/>
      <c r="AP84" s="906"/>
      <c r="AQ84" s="906"/>
      <c r="AR84" s="906"/>
      <c r="AS84" s="906"/>
      <c r="AT84" s="906"/>
      <c r="AU84" s="906"/>
      <c r="AV84" s="906"/>
      <c r="AW84" s="906"/>
      <c r="AX84" s="906"/>
      <c r="AY84" s="906"/>
      <c r="AZ84" s="907"/>
      <c r="BA84" s="907"/>
      <c r="BB84" s="907"/>
      <c r="BC84" s="907"/>
      <c r="BD84" s="908"/>
      <c r="BE84" s="208"/>
      <c r="BF84" s="208"/>
      <c r="BG84" s="208"/>
      <c r="BH84" s="208"/>
      <c r="BI84" s="208"/>
      <c r="BJ84" s="208"/>
      <c r="BK84" s="208"/>
      <c r="BL84" s="208"/>
      <c r="BM84" s="208"/>
      <c r="BN84" s="208"/>
      <c r="BO84" s="208"/>
      <c r="BP84" s="208"/>
      <c r="BQ84" s="205">
        <v>78</v>
      </c>
      <c r="BR84" s="210"/>
      <c r="BS84" s="888"/>
      <c r="BT84" s="889"/>
      <c r="BU84" s="889"/>
      <c r="BV84" s="889"/>
      <c r="BW84" s="889"/>
      <c r="BX84" s="889"/>
      <c r="BY84" s="889"/>
      <c r="BZ84" s="889"/>
      <c r="CA84" s="889"/>
      <c r="CB84" s="889"/>
      <c r="CC84" s="889"/>
      <c r="CD84" s="889"/>
      <c r="CE84" s="889"/>
      <c r="CF84" s="889"/>
      <c r="CG84" s="890"/>
      <c r="CH84" s="891"/>
      <c r="CI84" s="892"/>
      <c r="CJ84" s="892"/>
      <c r="CK84" s="892"/>
      <c r="CL84" s="893"/>
      <c r="CM84" s="891"/>
      <c r="CN84" s="892"/>
      <c r="CO84" s="892"/>
      <c r="CP84" s="892"/>
      <c r="CQ84" s="893"/>
      <c r="CR84" s="891"/>
      <c r="CS84" s="892"/>
      <c r="CT84" s="892"/>
      <c r="CU84" s="892"/>
      <c r="CV84" s="893"/>
      <c r="CW84" s="891"/>
      <c r="CX84" s="892"/>
      <c r="CY84" s="892"/>
      <c r="CZ84" s="892"/>
      <c r="DA84" s="893"/>
      <c r="DB84" s="891"/>
      <c r="DC84" s="892"/>
      <c r="DD84" s="892"/>
      <c r="DE84" s="892"/>
      <c r="DF84" s="893"/>
      <c r="DG84" s="891"/>
      <c r="DH84" s="892"/>
      <c r="DI84" s="892"/>
      <c r="DJ84" s="892"/>
      <c r="DK84" s="893"/>
      <c r="DL84" s="891"/>
      <c r="DM84" s="892"/>
      <c r="DN84" s="892"/>
      <c r="DO84" s="892"/>
      <c r="DP84" s="893"/>
      <c r="DQ84" s="891"/>
      <c r="DR84" s="892"/>
      <c r="DS84" s="892"/>
      <c r="DT84" s="892"/>
      <c r="DU84" s="893"/>
      <c r="DV84" s="876"/>
      <c r="DW84" s="877"/>
      <c r="DX84" s="877"/>
      <c r="DY84" s="877"/>
      <c r="DZ84" s="878"/>
      <c r="EA84" s="189"/>
    </row>
    <row r="85" spans="1:131" s="190" customFormat="1" ht="26.25" customHeight="1" x14ac:dyDescent="0.15">
      <c r="A85" s="204">
        <v>18</v>
      </c>
      <c r="B85" s="909"/>
      <c r="C85" s="910"/>
      <c r="D85" s="910"/>
      <c r="E85" s="910"/>
      <c r="F85" s="910"/>
      <c r="G85" s="910"/>
      <c r="H85" s="910"/>
      <c r="I85" s="910"/>
      <c r="J85" s="910"/>
      <c r="K85" s="910"/>
      <c r="L85" s="910"/>
      <c r="M85" s="910"/>
      <c r="N85" s="910"/>
      <c r="O85" s="910"/>
      <c r="P85" s="911"/>
      <c r="Q85" s="912"/>
      <c r="R85" s="906"/>
      <c r="S85" s="906"/>
      <c r="T85" s="906"/>
      <c r="U85" s="906"/>
      <c r="V85" s="906"/>
      <c r="W85" s="906"/>
      <c r="X85" s="906"/>
      <c r="Y85" s="906"/>
      <c r="Z85" s="906"/>
      <c r="AA85" s="906"/>
      <c r="AB85" s="906"/>
      <c r="AC85" s="906"/>
      <c r="AD85" s="906"/>
      <c r="AE85" s="906"/>
      <c r="AF85" s="906"/>
      <c r="AG85" s="906"/>
      <c r="AH85" s="906"/>
      <c r="AI85" s="906"/>
      <c r="AJ85" s="906"/>
      <c r="AK85" s="906"/>
      <c r="AL85" s="906"/>
      <c r="AM85" s="906"/>
      <c r="AN85" s="906"/>
      <c r="AO85" s="906"/>
      <c r="AP85" s="906"/>
      <c r="AQ85" s="906"/>
      <c r="AR85" s="906"/>
      <c r="AS85" s="906"/>
      <c r="AT85" s="906"/>
      <c r="AU85" s="906"/>
      <c r="AV85" s="906"/>
      <c r="AW85" s="906"/>
      <c r="AX85" s="906"/>
      <c r="AY85" s="906"/>
      <c r="AZ85" s="907"/>
      <c r="BA85" s="907"/>
      <c r="BB85" s="907"/>
      <c r="BC85" s="907"/>
      <c r="BD85" s="908"/>
      <c r="BE85" s="208"/>
      <c r="BF85" s="208"/>
      <c r="BG85" s="208"/>
      <c r="BH85" s="208"/>
      <c r="BI85" s="208"/>
      <c r="BJ85" s="208"/>
      <c r="BK85" s="208"/>
      <c r="BL85" s="208"/>
      <c r="BM85" s="208"/>
      <c r="BN85" s="208"/>
      <c r="BO85" s="208"/>
      <c r="BP85" s="208"/>
      <c r="BQ85" s="205">
        <v>79</v>
      </c>
      <c r="BR85" s="210"/>
      <c r="BS85" s="888"/>
      <c r="BT85" s="889"/>
      <c r="BU85" s="889"/>
      <c r="BV85" s="889"/>
      <c r="BW85" s="889"/>
      <c r="BX85" s="889"/>
      <c r="BY85" s="889"/>
      <c r="BZ85" s="889"/>
      <c r="CA85" s="889"/>
      <c r="CB85" s="889"/>
      <c r="CC85" s="889"/>
      <c r="CD85" s="889"/>
      <c r="CE85" s="889"/>
      <c r="CF85" s="889"/>
      <c r="CG85" s="890"/>
      <c r="CH85" s="891"/>
      <c r="CI85" s="892"/>
      <c r="CJ85" s="892"/>
      <c r="CK85" s="892"/>
      <c r="CL85" s="893"/>
      <c r="CM85" s="891"/>
      <c r="CN85" s="892"/>
      <c r="CO85" s="892"/>
      <c r="CP85" s="892"/>
      <c r="CQ85" s="893"/>
      <c r="CR85" s="891"/>
      <c r="CS85" s="892"/>
      <c r="CT85" s="892"/>
      <c r="CU85" s="892"/>
      <c r="CV85" s="893"/>
      <c r="CW85" s="891"/>
      <c r="CX85" s="892"/>
      <c r="CY85" s="892"/>
      <c r="CZ85" s="892"/>
      <c r="DA85" s="893"/>
      <c r="DB85" s="891"/>
      <c r="DC85" s="892"/>
      <c r="DD85" s="892"/>
      <c r="DE85" s="892"/>
      <c r="DF85" s="893"/>
      <c r="DG85" s="891"/>
      <c r="DH85" s="892"/>
      <c r="DI85" s="892"/>
      <c r="DJ85" s="892"/>
      <c r="DK85" s="893"/>
      <c r="DL85" s="891"/>
      <c r="DM85" s="892"/>
      <c r="DN85" s="892"/>
      <c r="DO85" s="892"/>
      <c r="DP85" s="893"/>
      <c r="DQ85" s="891"/>
      <c r="DR85" s="892"/>
      <c r="DS85" s="892"/>
      <c r="DT85" s="892"/>
      <c r="DU85" s="893"/>
      <c r="DV85" s="876"/>
      <c r="DW85" s="877"/>
      <c r="DX85" s="877"/>
      <c r="DY85" s="877"/>
      <c r="DZ85" s="878"/>
      <c r="EA85" s="189"/>
    </row>
    <row r="86" spans="1:131" s="190" customFormat="1" ht="26.25" customHeight="1" x14ac:dyDescent="0.15">
      <c r="A86" s="204">
        <v>19</v>
      </c>
      <c r="B86" s="909"/>
      <c r="C86" s="910"/>
      <c r="D86" s="910"/>
      <c r="E86" s="910"/>
      <c r="F86" s="910"/>
      <c r="G86" s="910"/>
      <c r="H86" s="910"/>
      <c r="I86" s="910"/>
      <c r="J86" s="910"/>
      <c r="K86" s="910"/>
      <c r="L86" s="910"/>
      <c r="M86" s="910"/>
      <c r="N86" s="910"/>
      <c r="O86" s="910"/>
      <c r="P86" s="911"/>
      <c r="Q86" s="912"/>
      <c r="R86" s="906"/>
      <c r="S86" s="906"/>
      <c r="T86" s="906"/>
      <c r="U86" s="906"/>
      <c r="V86" s="906"/>
      <c r="W86" s="906"/>
      <c r="X86" s="906"/>
      <c r="Y86" s="906"/>
      <c r="Z86" s="906"/>
      <c r="AA86" s="906"/>
      <c r="AB86" s="906"/>
      <c r="AC86" s="906"/>
      <c r="AD86" s="906"/>
      <c r="AE86" s="906"/>
      <c r="AF86" s="906"/>
      <c r="AG86" s="906"/>
      <c r="AH86" s="906"/>
      <c r="AI86" s="906"/>
      <c r="AJ86" s="906"/>
      <c r="AK86" s="906"/>
      <c r="AL86" s="906"/>
      <c r="AM86" s="906"/>
      <c r="AN86" s="906"/>
      <c r="AO86" s="906"/>
      <c r="AP86" s="906"/>
      <c r="AQ86" s="906"/>
      <c r="AR86" s="906"/>
      <c r="AS86" s="906"/>
      <c r="AT86" s="906"/>
      <c r="AU86" s="906"/>
      <c r="AV86" s="906"/>
      <c r="AW86" s="906"/>
      <c r="AX86" s="906"/>
      <c r="AY86" s="906"/>
      <c r="AZ86" s="907"/>
      <c r="BA86" s="907"/>
      <c r="BB86" s="907"/>
      <c r="BC86" s="907"/>
      <c r="BD86" s="908"/>
      <c r="BE86" s="208"/>
      <c r="BF86" s="208"/>
      <c r="BG86" s="208"/>
      <c r="BH86" s="208"/>
      <c r="BI86" s="208"/>
      <c r="BJ86" s="208"/>
      <c r="BK86" s="208"/>
      <c r="BL86" s="208"/>
      <c r="BM86" s="208"/>
      <c r="BN86" s="208"/>
      <c r="BO86" s="208"/>
      <c r="BP86" s="208"/>
      <c r="BQ86" s="205">
        <v>80</v>
      </c>
      <c r="BR86" s="210"/>
      <c r="BS86" s="888"/>
      <c r="BT86" s="889"/>
      <c r="BU86" s="889"/>
      <c r="BV86" s="889"/>
      <c r="BW86" s="889"/>
      <c r="BX86" s="889"/>
      <c r="BY86" s="889"/>
      <c r="BZ86" s="889"/>
      <c r="CA86" s="889"/>
      <c r="CB86" s="889"/>
      <c r="CC86" s="889"/>
      <c r="CD86" s="889"/>
      <c r="CE86" s="889"/>
      <c r="CF86" s="889"/>
      <c r="CG86" s="890"/>
      <c r="CH86" s="891"/>
      <c r="CI86" s="892"/>
      <c r="CJ86" s="892"/>
      <c r="CK86" s="892"/>
      <c r="CL86" s="893"/>
      <c r="CM86" s="891"/>
      <c r="CN86" s="892"/>
      <c r="CO86" s="892"/>
      <c r="CP86" s="892"/>
      <c r="CQ86" s="893"/>
      <c r="CR86" s="891"/>
      <c r="CS86" s="892"/>
      <c r="CT86" s="892"/>
      <c r="CU86" s="892"/>
      <c r="CV86" s="893"/>
      <c r="CW86" s="891"/>
      <c r="CX86" s="892"/>
      <c r="CY86" s="892"/>
      <c r="CZ86" s="892"/>
      <c r="DA86" s="893"/>
      <c r="DB86" s="891"/>
      <c r="DC86" s="892"/>
      <c r="DD86" s="892"/>
      <c r="DE86" s="892"/>
      <c r="DF86" s="893"/>
      <c r="DG86" s="891"/>
      <c r="DH86" s="892"/>
      <c r="DI86" s="892"/>
      <c r="DJ86" s="892"/>
      <c r="DK86" s="893"/>
      <c r="DL86" s="891"/>
      <c r="DM86" s="892"/>
      <c r="DN86" s="892"/>
      <c r="DO86" s="892"/>
      <c r="DP86" s="893"/>
      <c r="DQ86" s="891"/>
      <c r="DR86" s="892"/>
      <c r="DS86" s="892"/>
      <c r="DT86" s="892"/>
      <c r="DU86" s="893"/>
      <c r="DV86" s="876"/>
      <c r="DW86" s="877"/>
      <c r="DX86" s="877"/>
      <c r="DY86" s="877"/>
      <c r="DZ86" s="878"/>
      <c r="EA86" s="189"/>
    </row>
    <row r="87" spans="1:131" s="190" customFormat="1" ht="26.25" customHeight="1" x14ac:dyDescent="0.15">
      <c r="A87" s="212">
        <v>20</v>
      </c>
      <c r="B87" s="899"/>
      <c r="C87" s="900"/>
      <c r="D87" s="900"/>
      <c r="E87" s="900"/>
      <c r="F87" s="900"/>
      <c r="G87" s="900"/>
      <c r="H87" s="900"/>
      <c r="I87" s="900"/>
      <c r="J87" s="900"/>
      <c r="K87" s="900"/>
      <c r="L87" s="900"/>
      <c r="M87" s="900"/>
      <c r="N87" s="900"/>
      <c r="O87" s="900"/>
      <c r="P87" s="901"/>
      <c r="Q87" s="902"/>
      <c r="R87" s="903"/>
      <c r="S87" s="903"/>
      <c r="T87" s="903"/>
      <c r="U87" s="903"/>
      <c r="V87" s="903"/>
      <c r="W87" s="903"/>
      <c r="X87" s="903"/>
      <c r="Y87" s="903"/>
      <c r="Z87" s="903"/>
      <c r="AA87" s="903"/>
      <c r="AB87" s="903"/>
      <c r="AC87" s="903"/>
      <c r="AD87" s="903"/>
      <c r="AE87" s="903"/>
      <c r="AF87" s="903"/>
      <c r="AG87" s="903"/>
      <c r="AH87" s="903"/>
      <c r="AI87" s="903"/>
      <c r="AJ87" s="903"/>
      <c r="AK87" s="903"/>
      <c r="AL87" s="903"/>
      <c r="AM87" s="903"/>
      <c r="AN87" s="903"/>
      <c r="AO87" s="903"/>
      <c r="AP87" s="903"/>
      <c r="AQ87" s="903"/>
      <c r="AR87" s="903"/>
      <c r="AS87" s="903"/>
      <c r="AT87" s="903"/>
      <c r="AU87" s="903"/>
      <c r="AV87" s="903"/>
      <c r="AW87" s="903"/>
      <c r="AX87" s="903"/>
      <c r="AY87" s="903"/>
      <c r="AZ87" s="904"/>
      <c r="BA87" s="904"/>
      <c r="BB87" s="904"/>
      <c r="BC87" s="904"/>
      <c r="BD87" s="905"/>
      <c r="BE87" s="208"/>
      <c r="BF87" s="208"/>
      <c r="BG87" s="208"/>
      <c r="BH87" s="208"/>
      <c r="BI87" s="208"/>
      <c r="BJ87" s="208"/>
      <c r="BK87" s="208"/>
      <c r="BL87" s="208"/>
      <c r="BM87" s="208"/>
      <c r="BN87" s="208"/>
      <c r="BO87" s="208"/>
      <c r="BP87" s="208"/>
      <c r="BQ87" s="205">
        <v>81</v>
      </c>
      <c r="BR87" s="210"/>
      <c r="BS87" s="888"/>
      <c r="BT87" s="889"/>
      <c r="BU87" s="889"/>
      <c r="BV87" s="889"/>
      <c r="BW87" s="889"/>
      <c r="BX87" s="889"/>
      <c r="BY87" s="889"/>
      <c r="BZ87" s="889"/>
      <c r="CA87" s="889"/>
      <c r="CB87" s="889"/>
      <c r="CC87" s="889"/>
      <c r="CD87" s="889"/>
      <c r="CE87" s="889"/>
      <c r="CF87" s="889"/>
      <c r="CG87" s="890"/>
      <c r="CH87" s="891"/>
      <c r="CI87" s="892"/>
      <c r="CJ87" s="892"/>
      <c r="CK87" s="892"/>
      <c r="CL87" s="893"/>
      <c r="CM87" s="891"/>
      <c r="CN87" s="892"/>
      <c r="CO87" s="892"/>
      <c r="CP87" s="892"/>
      <c r="CQ87" s="893"/>
      <c r="CR87" s="891"/>
      <c r="CS87" s="892"/>
      <c r="CT87" s="892"/>
      <c r="CU87" s="892"/>
      <c r="CV87" s="893"/>
      <c r="CW87" s="891"/>
      <c r="CX87" s="892"/>
      <c r="CY87" s="892"/>
      <c r="CZ87" s="892"/>
      <c r="DA87" s="893"/>
      <c r="DB87" s="891"/>
      <c r="DC87" s="892"/>
      <c r="DD87" s="892"/>
      <c r="DE87" s="892"/>
      <c r="DF87" s="893"/>
      <c r="DG87" s="891"/>
      <c r="DH87" s="892"/>
      <c r="DI87" s="892"/>
      <c r="DJ87" s="892"/>
      <c r="DK87" s="893"/>
      <c r="DL87" s="891"/>
      <c r="DM87" s="892"/>
      <c r="DN87" s="892"/>
      <c r="DO87" s="892"/>
      <c r="DP87" s="893"/>
      <c r="DQ87" s="891"/>
      <c r="DR87" s="892"/>
      <c r="DS87" s="892"/>
      <c r="DT87" s="892"/>
      <c r="DU87" s="893"/>
      <c r="DV87" s="876"/>
      <c r="DW87" s="877"/>
      <c r="DX87" s="877"/>
      <c r="DY87" s="877"/>
      <c r="DZ87" s="878"/>
      <c r="EA87" s="189"/>
    </row>
    <row r="88" spans="1:131" s="190" customFormat="1" ht="26.25" customHeight="1" thickBot="1" x14ac:dyDescent="0.2">
      <c r="A88" s="207" t="s">
        <v>342</v>
      </c>
      <c r="B88" s="879" t="s">
        <v>367</v>
      </c>
      <c r="C88" s="880"/>
      <c r="D88" s="880"/>
      <c r="E88" s="880"/>
      <c r="F88" s="880"/>
      <c r="G88" s="880"/>
      <c r="H88" s="880"/>
      <c r="I88" s="880"/>
      <c r="J88" s="880"/>
      <c r="K88" s="880"/>
      <c r="L88" s="880"/>
      <c r="M88" s="880"/>
      <c r="N88" s="880"/>
      <c r="O88" s="880"/>
      <c r="P88" s="881"/>
      <c r="Q88" s="897"/>
      <c r="R88" s="898"/>
      <c r="S88" s="898"/>
      <c r="T88" s="898"/>
      <c r="U88" s="898"/>
      <c r="V88" s="898"/>
      <c r="W88" s="898"/>
      <c r="X88" s="898"/>
      <c r="Y88" s="898"/>
      <c r="Z88" s="898"/>
      <c r="AA88" s="898"/>
      <c r="AB88" s="898"/>
      <c r="AC88" s="898"/>
      <c r="AD88" s="898"/>
      <c r="AE88" s="898"/>
      <c r="AF88" s="894">
        <v>3250</v>
      </c>
      <c r="AG88" s="894"/>
      <c r="AH88" s="894"/>
      <c r="AI88" s="894"/>
      <c r="AJ88" s="894"/>
      <c r="AK88" s="898"/>
      <c r="AL88" s="898"/>
      <c r="AM88" s="898"/>
      <c r="AN88" s="898"/>
      <c r="AO88" s="898"/>
      <c r="AP88" s="894">
        <v>32783</v>
      </c>
      <c r="AQ88" s="894"/>
      <c r="AR88" s="894"/>
      <c r="AS88" s="894"/>
      <c r="AT88" s="894"/>
      <c r="AU88" s="894"/>
      <c r="AV88" s="894"/>
      <c r="AW88" s="894"/>
      <c r="AX88" s="894"/>
      <c r="AY88" s="894"/>
      <c r="AZ88" s="895"/>
      <c r="BA88" s="895"/>
      <c r="BB88" s="895"/>
      <c r="BC88" s="895"/>
      <c r="BD88" s="896"/>
      <c r="BE88" s="208"/>
      <c r="BF88" s="208"/>
      <c r="BG88" s="208"/>
      <c r="BH88" s="208"/>
      <c r="BI88" s="208"/>
      <c r="BJ88" s="208"/>
      <c r="BK88" s="208"/>
      <c r="BL88" s="208"/>
      <c r="BM88" s="208"/>
      <c r="BN88" s="208"/>
      <c r="BO88" s="208"/>
      <c r="BP88" s="208"/>
      <c r="BQ88" s="205">
        <v>82</v>
      </c>
      <c r="BR88" s="210"/>
      <c r="BS88" s="888"/>
      <c r="BT88" s="889"/>
      <c r="BU88" s="889"/>
      <c r="BV88" s="889"/>
      <c r="BW88" s="889"/>
      <c r="BX88" s="889"/>
      <c r="BY88" s="889"/>
      <c r="BZ88" s="889"/>
      <c r="CA88" s="889"/>
      <c r="CB88" s="889"/>
      <c r="CC88" s="889"/>
      <c r="CD88" s="889"/>
      <c r="CE88" s="889"/>
      <c r="CF88" s="889"/>
      <c r="CG88" s="890"/>
      <c r="CH88" s="891"/>
      <c r="CI88" s="892"/>
      <c r="CJ88" s="892"/>
      <c r="CK88" s="892"/>
      <c r="CL88" s="893"/>
      <c r="CM88" s="891"/>
      <c r="CN88" s="892"/>
      <c r="CO88" s="892"/>
      <c r="CP88" s="892"/>
      <c r="CQ88" s="893"/>
      <c r="CR88" s="891"/>
      <c r="CS88" s="892"/>
      <c r="CT88" s="892"/>
      <c r="CU88" s="892"/>
      <c r="CV88" s="893"/>
      <c r="CW88" s="891"/>
      <c r="CX88" s="892"/>
      <c r="CY88" s="892"/>
      <c r="CZ88" s="892"/>
      <c r="DA88" s="893"/>
      <c r="DB88" s="891"/>
      <c r="DC88" s="892"/>
      <c r="DD88" s="892"/>
      <c r="DE88" s="892"/>
      <c r="DF88" s="893"/>
      <c r="DG88" s="891"/>
      <c r="DH88" s="892"/>
      <c r="DI88" s="892"/>
      <c r="DJ88" s="892"/>
      <c r="DK88" s="893"/>
      <c r="DL88" s="891"/>
      <c r="DM88" s="892"/>
      <c r="DN88" s="892"/>
      <c r="DO88" s="892"/>
      <c r="DP88" s="893"/>
      <c r="DQ88" s="891"/>
      <c r="DR88" s="892"/>
      <c r="DS88" s="892"/>
      <c r="DT88" s="892"/>
      <c r="DU88" s="893"/>
      <c r="DV88" s="876"/>
      <c r="DW88" s="877"/>
      <c r="DX88" s="877"/>
      <c r="DY88" s="877"/>
      <c r="DZ88" s="878"/>
      <c r="EA88" s="189"/>
    </row>
    <row r="89" spans="1:131" s="190" customFormat="1" ht="26.25" hidden="1" customHeight="1" x14ac:dyDescent="0.15">
      <c r="A89" s="213"/>
      <c r="B89" s="214"/>
      <c r="C89" s="214"/>
      <c r="D89" s="214"/>
      <c r="E89" s="214"/>
      <c r="F89" s="214"/>
      <c r="G89" s="214"/>
      <c r="H89" s="214"/>
      <c r="I89" s="214"/>
      <c r="J89" s="214"/>
      <c r="K89" s="214"/>
      <c r="L89" s="214"/>
      <c r="M89" s="214"/>
      <c r="N89" s="214"/>
      <c r="O89" s="214"/>
      <c r="P89" s="214"/>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c r="AZ89" s="216"/>
      <c r="BA89" s="216"/>
      <c r="BB89" s="216"/>
      <c r="BC89" s="216"/>
      <c r="BD89" s="216"/>
      <c r="BE89" s="208"/>
      <c r="BF89" s="208"/>
      <c r="BG89" s="208"/>
      <c r="BH89" s="208"/>
      <c r="BI89" s="208"/>
      <c r="BJ89" s="208"/>
      <c r="BK89" s="208"/>
      <c r="BL89" s="208"/>
      <c r="BM89" s="208"/>
      <c r="BN89" s="208"/>
      <c r="BO89" s="208"/>
      <c r="BP89" s="208"/>
      <c r="BQ89" s="205">
        <v>83</v>
      </c>
      <c r="BR89" s="210"/>
      <c r="BS89" s="888"/>
      <c r="BT89" s="889"/>
      <c r="BU89" s="889"/>
      <c r="BV89" s="889"/>
      <c r="BW89" s="889"/>
      <c r="BX89" s="889"/>
      <c r="BY89" s="889"/>
      <c r="BZ89" s="889"/>
      <c r="CA89" s="889"/>
      <c r="CB89" s="889"/>
      <c r="CC89" s="889"/>
      <c r="CD89" s="889"/>
      <c r="CE89" s="889"/>
      <c r="CF89" s="889"/>
      <c r="CG89" s="890"/>
      <c r="CH89" s="891"/>
      <c r="CI89" s="892"/>
      <c r="CJ89" s="892"/>
      <c r="CK89" s="892"/>
      <c r="CL89" s="893"/>
      <c r="CM89" s="891"/>
      <c r="CN89" s="892"/>
      <c r="CO89" s="892"/>
      <c r="CP89" s="892"/>
      <c r="CQ89" s="893"/>
      <c r="CR89" s="891"/>
      <c r="CS89" s="892"/>
      <c r="CT89" s="892"/>
      <c r="CU89" s="892"/>
      <c r="CV89" s="893"/>
      <c r="CW89" s="891"/>
      <c r="CX89" s="892"/>
      <c r="CY89" s="892"/>
      <c r="CZ89" s="892"/>
      <c r="DA89" s="893"/>
      <c r="DB89" s="891"/>
      <c r="DC89" s="892"/>
      <c r="DD89" s="892"/>
      <c r="DE89" s="892"/>
      <c r="DF89" s="893"/>
      <c r="DG89" s="891"/>
      <c r="DH89" s="892"/>
      <c r="DI89" s="892"/>
      <c r="DJ89" s="892"/>
      <c r="DK89" s="893"/>
      <c r="DL89" s="891"/>
      <c r="DM89" s="892"/>
      <c r="DN89" s="892"/>
      <c r="DO89" s="892"/>
      <c r="DP89" s="893"/>
      <c r="DQ89" s="891"/>
      <c r="DR89" s="892"/>
      <c r="DS89" s="892"/>
      <c r="DT89" s="892"/>
      <c r="DU89" s="893"/>
      <c r="DV89" s="876"/>
      <c r="DW89" s="877"/>
      <c r="DX89" s="877"/>
      <c r="DY89" s="877"/>
      <c r="DZ89" s="878"/>
      <c r="EA89" s="189"/>
    </row>
    <row r="90" spans="1:131" s="190" customFormat="1" ht="26.25" hidden="1" customHeight="1" x14ac:dyDescent="0.15">
      <c r="A90" s="213"/>
      <c r="B90" s="214"/>
      <c r="C90" s="214"/>
      <c r="D90" s="214"/>
      <c r="E90" s="214"/>
      <c r="F90" s="214"/>
      <c r="G90" s="214"/>
      <c r="H90" s="214"/>
      <c r="I90" s="214"/>
      <c r="J90" s="214"/>
      <c r="K90" s="214"/>
      <c r="L90" s="214"/>
      <c r="M90" s="214"/>
      <c r="N90" s="214"/>
      <c r="O90" s="214"/>
      <c r="P90" s="214"/>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c r="AZ90" s="216"/>
      <c r="BA90" s="216"/>
      <c r="BB90" s="216"/>
      <c r="BC90" s="216"/>
      <c r="BD90" s="216"/>
      <c r="BE90" s="208"/>
      <c r="BF90" s="208"/>
      <c r="BG90" s="208"/>
      <c r="BH90" s="208"/>
      <c r="BI90" s="208"/>
      <c r="BJ90" s="208"/>
      <c r="BK90" s="208"/>
      <c r="BL90" s="208"/>
      <c r="BM90" s="208"/>
      <c r="BN90" s="208"/>
      <c r="BO90" s="208"/>
      <c r="BP90" s="208"/>
      <c r="BQ90" s="205">
        <v>84</v>
      </c>
      <c r="BR90" s="210"/>
      <c r="BS90" s="888"/>
      <c r="BT90" s="889"/>
      <c r="BU90" s="889"/>
      <c r="BV90" s="889"/>
      <c r="BW90" s="889"/>
      <c r="BX90" s="889"/>
      <c r="BY90" s="889"/>
      <c r="BZ90" s="889"/>
      <c r="CA90" s="889"/>
      <c r="CB90" s="889"/>
      <c r="CC90" s="889"/>
      <c r="CD90" s="889"/>
      <c r="CE90" s="889"/>
      <c r="CF90" s="889"/>
      <c r="CG90" s="890"/>
      <c r="CH90" s="891"/>
      <c r="CI90" s="892"/>
      <c r="CJ90" s="892"/>
      <c r="CK90" s="892"/>
      <c r="CL90" s="893"/>
      <c r="CM90" s="891"/>
      <c r="CN90" s="892"/>
      <c r="CO90" s="892"/>
      <c r="CP90" s="892"/>
      <c r="CQ90" s="893"/>
      <c r="CR90" s="891"/>
      <c r="CS90" s="892"/>
      <c r="CT90" s="892"/>
      <c r="CU90" s="892"/>
      <c r="CV90" s="893"/>
      <c r="CW90" s="891"/>
      <c r="CX90" s="892"/>
      <c r="CY90" s="892"/>
      <c r="CZ90" s="892"/>
      <c r="DA90" s="893"/>
      <c r="DB90" s="891"/>
      <c r="DC90" s="892"/>
      <c r="DD90" s="892"/>
      <c r="DE90" s="892"/>
      <c r="DF90" s="893"/>
      <c r="DG90" s="891"/>
      <c r="DH90" s="892"/>
      <c r="DI90" s="892"/>
      <c r="DJ90" s="892"/>
      <c r="DK90" s="893"/>
      <c r="DL90" s="891"/>
      <c r="DM90" s="892"/>
      <c r="DN90" s="892"/>
      <c r="DO90" s="892"/>
      <c r="DP90" s="893"/>
      <c r="DQ90" s="891"/>
      <c r="DR90" s="892"/>
      <c r="DS90" s="892"/>
      <c r="DT90" s="892"/>
      <c r="DU90" s="893"/>
      <c r="DV90" s="876"/>
      <c r="DW90" s="877"/>
      <c r="DX90" s="877"/>
      <c r="DY90" s="877"/>
      <c r="DZ90" s="878"/>
      <c r="EA90" s="189"/>
    </row>
    <row r="91" spans="1:131" s="190" customFormat="1" ht="26.25" hidden="1" customHeight="1" x14ac:dyDescent="0.15">
      <c r="A91" s="213"/>
      <c r="B91" s="214"/>
      <c r="C91" s="214"/>
      <c r="D91" s="214"/>
      <c r="E91" s="214"/>
      <c r="F91" s="214"/>
      <c r="G91" s="214"/>
      <c r="H91" s="214"/>
      <c r="I91" s="214"/>
      <c r="J91" s="214"/>
      <c r="K91" s="214"/>
      <c r="L91" s="214"/>
      <c r="M91" s="214"/>
      <c r="N91" s="214"/>
      <c r="O91" s="214"/>
      <c r="P91" s="214"/>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c r="AZ91" s="216"/>
      <c r="BA91" s="216"/>
      <c r="BB91" s="216"/>
      <c r="BC91" s="216"/>
      <c r="BD91" s="216"/>
      <c r="BE91" s="208"/>
      <c r="BF91" s="208"/>
      <c r="BG91" s="208"/>
      <c r="BH91" s="208"/>
      <c r="BI91" s="208"/>
      <c r="BJ91" s="208"/>
      <c r="BK91" s="208"/>
      <c r="BL91" s="208"/>
      <c r="BM91" s="208"/>
      <c r="BN91" s="208"/>
      <c r="BO91" s="208"/>
      <c r="BP91" s="208"/>
      <c r="BQ91" s="205">
        <v>85</v>
      </c>
      <c r="BR91" s="210"/>
      <c r="BS91" s="888"/>
      <c r="BT91" s="889"/>
      <c r="BU91" s="889"/>
      <c r="BV91" s="889"/>
      <c r="BW91" s="889"/>
      <c r="BX91" s="889"/>
      <c r="BY91" s="889"/>
      <c r="BZ91" s="889"/>
      <c r="CA91" s="889"/>
      <c r="CB91" s="889"/>
      <c r="CC91" s="889"/>
      <c r="CD91" s="889"/>
      <c r="CE91" s="889"/>
      <c r="CF91" s="889"/>
      <c r="CG91" s="890"/>
      <c r="CH91" s="891"/>
      <c r="CI91" s="892"/>
      <c r="CJ91" s="892"/>
      <c r="CK91" s="892"/>
      <c r="CL91" s="893"/>
      <c r="CM91" s="891"/>
      <c r="CN91" s="892"/>
      <c r="CO91" s="892"/>
      <c r="CP91" s="892"/>
      <c r="CQ91" s="893"/>
      <c r="CR91" s="891"/>
      <c r="CS91" s="892"/>
      <c r="CT91" s="892"/>
      <c r="CU91" s="892"/>
      <c r="CV91" s="893"/>
      <c r="CW91" s="891"/>
      <c r="CX91" s="892"/>
      <c r="CY91" s="892"/>
      <c r="CZ91" s="892"/>
      <c r="DA91" s="893"/>
      <c r="DB91" s="891"/>
      <c r="DC91" s="892"/>
      <c r="DD91" s="892"/>
      <c r="DE91" s="892"/>
      <c r="DF91" s="893"/>
      <c r="DG91" s="891"/>
      <c r="DH91" s="892"/>
      <c r="DI91" s="892"/>
      <c r="DJ91" s="892"/>
      <c r="DK91" s="893"/>
      <c r="DL91" s="891"/>
      <c r="DM91" s="892"/>
      <c r="DN91" s="892"/>
      <c r="DO91" s="892"/>
      <c r="DP91" s="893"/>
      <c r="DQ91" s="891"/>
      <c r="DR91" s="892"/>
      <c r="DS91" s="892"/>
      <c r="DT91" s="892"/>
      <c r="DU91" s="893"/>
      <c r="DV91" s="876"/>
      <c r="DW91" s="877"/>
      <c r="DX91" s="877"/>
      <c r="DY91" s="877"/>
      <c r="DZ91" s="878"/>
      <c r="EA91" s="189"/>
    </row>
    <row r="92" spans="1:131" s="190" customFormat="1" ht="26.25" hidden="1" customHeight="1" x14ac:dyDescent="0.15">
      <c r="A92" s="213"/>
      <c r="B92" s="214"/>
      <c r="C92" s="214"/>
      <c r="D92" s="214"/>
      <c r="E92" s="214"/>
      <c r="F92" s="214"/>
      <c r="G92" s="214"/>
      <c r="H92" s="214"/>
      <c r="I92" s="214"/>
      <c r="J92" s="214"/>
      <c r="K92" s="214"/>
      <c r="L92" s="214"/>
      <c r="M92" s="214"/>
      <c r="N92" s="214"/>
      <c r="O92" s="214"/>
      <c r="P92" s="214"/>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c r="AZ92" s="216"/>
      <c r="BA92" s="216"/>
      <c r="BB92" s="216"/>
      <c r="BC92" s="216"/>
      <c r="BD92" s="216"/>
      <c r="BE92" s="208"/>
      <c r="BF92" s="208"/>
      <c r="BG92" s="208"/>
      <c r="BH92" s="208"/>
      <c r="BI92" s="208"/>
      <c r="BJ92" s="208"/>
      <c r="BK92" s="208"/>
      <c r="BL92" s="208"/>
      <c r="BM92" s="208"/>
      <c r="BN92" s="208"/>
      <c r="BO92" s="208"/>
      <c r="BP92" s="208"/>
      <c r="BQ92" s="205">
        <v>86</v>
      </c>
      <c r="BR92" s="210"/>
      <c r="BS92" s="888"/>
      <c r="BT92" s="889"/>
      <c r="BU92" s="889"/>
      <c r="BV92" s="889"/>
      <c r="BW92" s="889"/>
      <c r="BX92" s="889"/>
      <c r="BY92" s="889"/>
      <c r="BZ92" s="889"/>
      <c r="CA92" s="889"/>
      <c r="CB92" s="889"/>
      <c r="CC92" s="889"/>
      <c r="CD92" s="889"/>
      <c r="CE92" s="889"/>
      <c r="CF92" s="889"/>
      <c r="CG92" s="890"/>
      <c r="CH92" s="891"/>
      <c r="CI92" s="892"/>
      <c r="CJ92" s="892"/>
      <c r="CK92" s="892"/>
      <c r="CL92" s="893"/>
      <c r="CM92" s="891"/>
      <c r="CN92" s="892"/>
      <c r="CO92" s="892"/>
      <c r="CP92" s="892"/>
      <c r="CQ92" s="893"/>
      <c r="CR92" s="891"/>
      <c r="CS92" s="892"/>
      <c r="CT92" s="892"/>
      <c r="CU92" s="892"/>
      <c r="CV92" s="893"/>
      <c r="CW92" s="891"/>
      <c r="CX92" s="892"/>
      <c r="CY92" s="892"/>
      <c r="CZ92" s="892"/>
      <c r="DA92" s="893"/>
      <c r="DB92" s="891"/>
      <c r="DC92" s="892"/>
      <c r="DD92" s="892"/>
      <c r="DE92" s="892"/>
      <c r="DF92" s="893"/>
      <c r="DG92" s="891"/>
      <c r="DH92" s="892"/>
      <c r="DI92" s="892"/>
      <c r="DJ92" s="892"/>
      <c r="DK92" s="893"/>
      <c r="DL92" s="891"/>
      <c r="DM92" s="892"/>
      <c r="DN92" s="892"/>
      <c r="DO92" s="892"/>
      <c r="DP92" s="893"/>
      <c r="DQ92" s="891"/>
      <c r="DR92" s="892"/>
      <c r="DS92" s="892"/>
      <c r="DT92" s="892"/>
      <c r="DU92" s="893"/>
      <c r="DV92" s="876"/>
      <c r="DW92" s="877"/>
      <c r="DX92" s="877"/>
      <c r="DY92" s="877"/>
      <c r="DZ92" s="878"/>
      <c r="EA92" s="189"/>
    </row>
    <row r="93" spans="1:131" s="190" customFormat="1" ht="26.25" hidden="1" customHeight="1" x14ac:dyDescent="0.15">
      <c r="A93" s="213"/>
      <c r="B93" s="214"/>
      <c r="C93" s="214"/>
      <c r="D93" s="214"/>
      <c r="E93" s="214"/>
      <c r="F93" s="214"/>
      <c r="G93" s="214"/>
      <c r="H93" s="214"/>
      <c r="I93" s="214"/>
      <c r="J93" s="214"/>
      <c r="K93" s="214"/>
      <c r="L93" s="214"/>
      <c r="M93" s="214"/>
      <c r="N93" s="214"/>
      <c r="O93" s="214"/>
      <c r="P93" s="214"/>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c r="AZ93" s="216"/>
      <c r="BA93" s="216"/>
      <c r="BB93" s="216"/>
      <c r="BC93" s="216"/>
      <c r="BD93" s="216"/>
      <c r="BE93" s="208"/>
      <c r="BF93" s="208"/>
      <c r="BG93" s="208"/>
      <c r="BH93" s="208"/>
      <c r="BI93" s="208"/>
      <c r="BJ93" s="208"/>
      <c r="BK93" s="208"/>
      <c r="BL93" s="208"/>
      <c r="BM93" s="208"/>
      <c r="BN93" s="208"/>
      <c r="BO93" s="208"/>
      <c r="BP93" s="208"/>
      <c r="BQ93" s="205">
        <v>87</v>
      </c>
      <c r="BR93" s="210"/>
      <c r="BS93" s="888"/>
      <c r="BT93" s="889"/>
      <c r="BU93" s="889"/>
      <c r="BV93" s="889"/>
      <c r="BW93" s="889"/>
      <c r="BX93" s="889"/>
      <c r="BY93" s="889"/>
      <c r="BZ93" s="889"/>
      <c r="CA93" s="889"/>
      <c r="CB93" s="889"/>
      <c r="CC93" s="889"/>
      <c r="CD93" s="889"/>
      <c r="CE93" s="889"/>
      <c r="CF93" s="889"/>
      <c r="CG93" s="890"/>
      <c r="CH93" s="891"/>
      <c r="CI93" s="892"/>
      <c r="CJ93" s="892"/>
      <c r="CK93" s="892"/>
      <c r="CL93" s="893"/>
      <c r="CM93" s="891"/>
      <c r="CN93" s="892"/>
      <c r="CO93" s="892"/>
      <c r="CP93" s="892"/>
      <c r="CQ93" s="893"/>
      <c r="CR93" s="891"/>
      <c r="CS93" s="892"/>
      <c r="CT93" s="892"/>
      <c r="CU93" s="892"/>
      <c r="CV93" s="893"/>
      <c r="CW93" s="891"/>
      <c r="CX93" s="892"/>
      <c r="CY93" s="892"/>
      <c r="CZ93" s="892"/>
      <c r="DA93" s="893"/>
      <c r="DB93" s="891"/>
      <c r="DC93" s="892"/>
      <c r="DD93" s="892"/>
      <c r="DE93" s="892"/>
      <c r="DF93" s="893"/>
      <c r="DG93" s="891"/>
      <c r="DH93" s="892"/>
      <c r="DI93" s="892"/>
      <c r="DJ93" s="892"/>
      <c r="DK93" s="893"/>
      <c r="DL93" s="891"/>
      <c r="DM93" s="892"/>
      <c r="DN93" s="892"/>
      <c r="DO93" s="892"/>
      <c r="DP93" s="893"/>
      <c r="DQ93" s="891"/>
      <c r="DR93" s="892"/>
      <c r="DS93" s="892"/>
      <c r="DT93" s="892"/>
      <c r="DU93" s="893"/>
      <c r="DV93" s="876"/>
      <c r="DW93" s="877"/>
      <c r="DX93" s="877"/>
      <c r="DY93" s="877"/>
      <c r="DZ93" s="878"/>
      <c r="EA93" s="189"/>
    </row>
    <row r="94" spans="1:131" s="190" customFormat="1" ht="26.25" hidden="1" customHeight="1" x14ac:dyDescent="0.15">
      <c r="A94" s="213"/>
      <c r="B94" s="214"/>
      <c r="C94" s="214"/>
      <c r="D94" s="214"/>
      <c r="E94" s="214"/>
      <c r="F94" s="214"/>
      <c r="G94" s="214"/>
      <c r="H94" s="214"/>
      <c r="I94" s="214"/>
      <c r="J94" s="214"/>
      <c r="K94" s="214"/>
      <c r="L94" s="214"/>
      <c r="M94" s="214"/>
      <c r="N94" s="214"/>
      <c r="O94" s="214"/>
      <c r="P94" s="214"/>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c r="AZ94" s="216"/>
      <c r="BA94" s="216"/>
      <c r="BB94" s="216"/>
      <c r="BC94" s="216"/>
      <c r="BD94" s="216"/>
      <c r="BE94" s="208"/>
      <c r="BF94" s="208"/>
      <c r="BG94" s="208"/>
      <c r="BH94" s="208"/>
      <c r="BI94" s="208"/>
      <c r="BJ94" s="208"/>
      <c r="BK94" s="208"/>
      <c r="BL94" s="208"/>
      <c r="BM94" s="208"/>
      <c r="BN94" s="208"/>
      <c r="BO94" s="208"/>
      <c r="BP94" s="208"/>
      <c r="BQ94" s="205">
        <v>88</v>
      </c>
      <c r="BR94" s="210"/>
      <c r="BS94" s="888"/>
      <c r="BT94" s="889"/>
      <c r="BU94" s="889"/>
      <c r="BV94" s="889"/>
      <c r="BW94" s="889"/>
      <c r="BX94" s="889"/>
      <c r="BY94" s="889"/>
      <c r="BZ94" s="889"/>
      <c r="CA94" s="889"/>
      <c r="CB94" s="889"/>
      <c r="CC94" s="889"/>
      <c r="CD94" s="889"/>
      <c r="CE94" s="889"/>
      <c r="CF94" s="889"/>
      <c r="CG94" s="890"/>
      <c r="CH94" s="891"/>
      <c r="CI94" s="892"/>
      <c r="CJ94" s="892"/>
      <c r="CK94" s="892"/>
      <c r="CL94" s="893"/>
      <c r="CM94" s="891"/>
      <c r="CN94" s="892"/>
      <c r="CO94" s="892"/>
      <c r="CP94" s="892"/>
      <c r="CQ94" s="893"/>
      <c r="CR94" s="891"/>
      <c r="CS94" s="892"/>
      <c r="CT94" s="892"/>
      <c r="CU94" s="892"/>
      <c r="CV94" s="893"/>
      <c r="CW94" s="891"/>
      <c r="CX94" s="892"/>
      <c r="CY94" s="892"/>
      <c r="CZ94" s="892"/>
      <c r="DA94" s="893"/>
      <c r="DB94" s="891"/>
      <c r="DC94" s="892"/>
      <c r="DD94" s="892"/>
      <c r="DE94" s="892"/>
      <c r="DF94" s="893"/>
      <c r="DG94" s="891"/>
      <c r="DH94" s="892"/>
      <c r="DI94" s="892"/>
      <c r="DJ94" s="892"/>
      <c r="DK94" s="893"/>
      <c r="DL94" s="891"/>
      <c r="DM94" s="892"/>
      <c r="DN94" s="892"/>
      <c r="DO94" s="892"/>
      <c r="DP94" s="893"/>
      <c r="DQ94" s="891"/>
      <c r="DR94" s="892"/>
      <c r="DS94" s="892"/>
      <c r="DT94" s="892"/>
      <c r="DU94" s="893"/>
      <c r="DV94" s="876"/>
      <c r="DW94" s="877"/>
      <c r="DX94" s="877"/>
      <c r="DY94" s="877"/>
      <c r="DZ94" s="878"/>
      <c r="EA94" s="189"/>
    </row>
    <row r="95" spans="1:131" s="190" customFormat="1" ht="26.25" hidden="1" customHeight="1" x14ac:dyDescent="0.15">
      <c r="A95" s="213"/>
      <c r="B95" s="214"/>
      <c r="C95" s="214"/>
      <c r="D95" s="214"/>
      <c r="E95" s="214"/>
      <c r="F95" s="214"/>
      <c r="G95" s="214"/>
      <c r="H95" s="214"/>
      <c r="I95" s="214"/>
      <c r="J95" s="214"/>
      <c r="K95" s="214"/>
      <c r="L95" s="214"/>
      <c r="M95" s="214"/>
      <c r="N95" s="214"/>
      <c r="O95" s="214"/>
      <c r="P95" s="214"/>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c r="AZ95" s="216"/>
      <c r="BA95" s="216"/>
      <c r="BB95" s="216"/>
      <c r="BC95" s="216"/>
      <c r="BD95" s="216"/>
      <c r="BE95" s="208"/>
      <c r="BF95" s="208"/>
      <c r="BG95" s="208"/>
      <c r="BH95" s="208"/>
      <c r="BI95" s="208"/>
      <c r="BJ95" s="208"/>
      <c r="BK95" s="208"/>
      <c r="BL95" s="208"/>
      <c r="BM95" s="208"/>
      <c r="BN95" s="208"/>
      <c r="BO95" s="208"/>
      <c r="BP95" s="208"/>
      <c r="BQ95" s="205">
        <v>89</v>
      </c>
      <c r="BR95" s="210"/>
      <c r="BS95" s="888"/>
      <c r="BT95" s="889"/>
      <c r="BU95" s="889"/>
      <c r="BV95" s="889"/>
      <c r="BW95" s="889"/>
      <c r="BX95" s="889"/>
      <c r="BY95" s="889"/>
      <c r="BZ95" s="889"/>
      <c r="CA95" s="889"/>
      <c r="CB95" s="889"/>
      <c r="CC95" s="889"/>
      <c r="CD95" s="889"/>
      <c r="CE95" s="889"/>
      <c r="CF95" s="889"/>
      <c r="CG95" s="890"/>
      <c r="CH95" s="891"/>
      <c r="CI95" s="892"/>
      <c r="CJ95" s="892"/>
      <c r="CK95" s="892"/>
      <c r="CL95" s="893"/>
      <c r="CM95" s="891"/>
      <c r="CN95" s="892"/>
      <c r="CO95" s="892"/>
      <c r="CP95" s="892"/>
      <c r="CQ95" s="893"/>
      <c r="CR95" s="891"/>
      <c r="CS95" s="892"/>
      <c r="CT95" s="892"/>
      <c r="CU95" s="892"/>
      <c r="CV95" s="893"/>
      <c r="CW95" s="891"/>
      <c r="CX95" s="892"/>
      <c r="CY95" s="892"/>
      <c r="CZ95" s="892"/>
      <c r="DA95" s="893"/>
      <c r="DB95" s="891"/>
      <c r="DC95" s="892"/>
      <c r="DD95" s="892"/>
      <c r="DE95" s="892"/>
      <c r="DF95" s="893"/>
      <c r="DG95" s="891"/>
      <c r="DH95" s="892"/>
      <c r="DI95" s="892"/>
      <c r="DJ95" s="892"/>
      <c r="DK95" s="893"/>
      <c r="DL95" s="891"/>
      <c r="DM95" s="892"/>
      <c r="DN95" s="892"/>
      <c r="DO95" s="892"/>
      <c r="DP95" s="893"/>
      <c r="DQ95" s="891"/>
      <c r="DR95" s="892"/>
      <c r="DS95" s="892"/>
      <c r="DT95" s="892"/>
      <c r="DU95" s="893"/>
      <c r="DV95" s="876"/>
      <c r="DW95" s="877"/>
      <c r="DX95" s="877"/>
      <c r="DY95" s="877"/>
      <c r="DZ95" s="878"/>
      <c r="EA95" s="189"/>
    </row>
    <row r="96" spans="1:131" s="190" customFormat="1" ht="26.25" hidden="1" customHeight="1" x14ac:dyDescent="0.15">
      <c r="A96" s="213"/>
      <c r="B96" s="214"/>
      <c r="C96" s="214"/>
      <c r="D96" s="214"/>
      <c r="E96" s="214"/>
      <c r="F96" s="214"/>
      <c r="G96" s="214"/>
      <c r="H96" s="214"/>
      <c r="I96" s="214"/>
      <c r="J96" s="214"/>
      <c r="K96" s="214"/>
      <c r="L96" s="214"/>
      <c r="M96" s="214"/>
      <c r="N96" s="214"/>
      <c r="O96" s="214"/>
      <c r="P96" s="214"/>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c r="AZ96" s="216"/>
      <c r="BA96" s="216"/>
      <c r="BB96" s="216"/>
      <c r="BC96" s="216"/>
      <c r="BD96" s="216"/>
      <c r="BE96" s="208"/>
      <c r="BF96" s="208"/>
      <c r="BG96" s="208"/>
      <c r="BH96" s="208"/>
      <c r="BI96" s="208"/>
      <c r="BJ96" s="208"/>
      <c r="BK96" s="208"/>
      <c r="BL96" s="208"/>
      <c r="BM96" s="208"/>
      <c r="BN96" s="208"/>
      <c r="BO96" s="208"/>
      <c r="BP96" s="208"/>
      <c r="BQ96" s="205">
        <v>90</v>
      </c>
      <c r="BR96" s="210"/>
      <c r="BS96" s="888"/>
      <c r="BT96" s="889"/>
      <c r="BU96" s="889"/>
      <c r="BV96" s="889"/>
      <c r="BW96" s="889"/>
      <c r="BX96" s="889"/>
      <c r="BY96" s="889"/>
      <c r="BZ96" s="889"/>
      <c r="CA96" s="889"/>
      <c r="CB96" s="889"/>
      <c r="CC96" s="889"/>
      <c r="CD96" s="889"/>
      <c r="CE96" s="889"/>
      <c r="CF96" s="889"/>
      <c r="CG96" s="890"/>
      <c r="CH96" s="891"/>
      <c r="CI96" s="892"/>
      <c r="CJ96" s="892"/>
      <c r="CK96" s="892"/>
      <c r="CL96" s="893"/>
      <c r="CM96" s="891"/>
      <c r="CN96" s="892"/>
      <c r="CO96" s="892"/>
      <c r="CP96" s="892"/>
      <c r="CQ96" s="893"/>
      <c r="CR96" s="891"/>
      <c r="CS96" s="892"/>
      <c r="CT96" s="892"/>
      <c r="CU96" s="892"/>
      <c r="CV96" s="893"/>
      <c r="CW96" s="891"/>
      <c r="CX96" s="892"/>
      <c r="CY96" s="892"/>
      <c r="CZ96" s="892"/>
      <c r="DA96" s="893"/>
      <c r="DB96" s="891"/>
      <c r="DC96" s="892"/>
      <c r="DD96" s="892"/>
      <c r="DE96" s="892"/>
      <c r="DF96" s="893"/>
      <c r="DG96" s="891"/>
      <c r="DH96" s="892"/>
      <c r="DI96" s="892"/>
      <c r="DJ96" s="892"/>
      <c r="DK96" s="893"/>
      <c r="DL96" s="891"/>
      <c r="DM96" s="892"/>
      <c r="DN96" s="892"/>
      <c r="DO96" s="892"/>
      <c r="DP96" s="893"/>
      <c r="DQ96" s="891"/>
      <c r="DR96" s="892"/>
      <c r="DS96" s="892"/>
      <c r="DT96" s="892"/>
      <c r="DU96" s="893"/>
      <c r="DV96" s="876"/>
      <c r="DW96" s="877"/>
      <c r="DX96" s="877"/>
      <c r="DY96" s="877"/>
      <c r="DZ96" s="878"/>
      <c r="EA96" s="189"/>
    </row>
    <row r="97" spans="1:131" s="190" customFormat="1" ht="26.25" hidden="1" customHeight="1" x14ac:dyDescent="0.15">
      <c r="A97" s="213"/>
      <c r="B97" s="214"/>
      <c r="C97" s="214"/>
      <c r="D97" s="214"/>
      <c r="E97" s="214"/>
      <c r="F97" s="214"/>
      <c r="G97" s="214"/>
      <c r="H97" s="214"/>
      <c r="I97" s="214"/>
      <c r="J97" s="214"/>
      <c r="K97" s="214"/>
      <c r="L97" s="214"/>
      <c r="M97" s="214"/>
      <c r="N97" s="214"/>
      <c r="O97" s="214"/>
      <c r="P97" s="214"/>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c r="AZ97" s="216"/>
      <c r="BA97" s="216"/>
      <c r="BB97" s="216"/>
      <c r="BC97" s="216"/>
      <c r="BD97" s="216"/>
      <c r="BE97" s="208"/>
      <c r="BF97" s="208"/>
      <c r="BG97" s="208"/>
      <c r="BH97" s="208"/>
      <c r="BI97" s="208"/>
      <c r="BJ97" s="208"/>
      <c r="BK97" s="208"/>
      <c r="BL97" s="208"/>
      <c r="BM97" s="208"/>
      <c r="BN97" s="208"/>
      <c r="BO97" s="208"/>
      <c r="BP97" s="208"/>
      <c r="BQ97" s="205">
        <v>91</v>
      </c>
      <c r="BR97" s="210"/>
      <c r="BS97" s="888"/>
      <c r="BT97" s="889"/>
      <c r="BU97" s="889"/>
      <c r="BV97" s="889"/>
      <c r="BW97" s="889"/>
      <c r="BX97" s="889"/>
      <c r="BY97" s="889"/>
      <c r="BZ97" s="889"/>
      <c r="CA97" s="889"/>
      <c r="CB97" s="889"/>
      <c r="CC97" s="889"/>
      <c r="CD97" s="889"/>
      <c r="CE97" s="889"/>
      <c r="CF97" s="889"/>
      <c r="CG97" s="890"/>
      <c r="CH97" s="891"/>
      <c r="CI97" s="892"/>
      <c r="CJ97" s="892"/>
      <c r="CK97" s="892"/>
      <c r="CL97" s="893"/>
      <c r="CM97" s="891"/>
      <c r="CN97" s="892"/>
      <c r="CO97" s="892"/>
      <c r="CP97" s="892"/>
      <c r="CQ97" s="893"/>
      <c r="CR97" s="891"/>
      <c r="CS97" s="892"/>
      <c r="CT97" s="892"/>
      <c r="CU97" s="892"/>
      <c r="CV97" s="893"/>
      <c r="CW97" s="891"/>
      <c r="CX97" s="892"/>
      <c r="CY97" s="892"/>
      <c r="CZ97" s="892"/>
      <c r="DA97" s="893"/>
      <c r="DB97" s="891"/>
      <c r="DC97" s="892"/>
      <c r="DD97" s="892"/>
      <c r="DE97" s="892"/>
      <c r="DF97" s="893"/>
      <c r="DG97" s="891"/>
      <c r="DH97" s="892"/>
      <c r="DI97" s="892"/>
      <c r="DJ97" s="892"/>
      <c r="DK97" s="893"/>
      <c r="DL97" s="891"/>
      <c r="DM97" s="892"/>
      <c r="DN97" s="892"/>
      <c r="DO97" s="892"/>
      <c r="DP97" s="893"/>
      <c r="DQ97" s="891"/>
      <c r="DR97" s="892"/>
      <c r="DS97" s="892"/>
      <c r="DT97" s="892"/>
      <c r="DU97" s="893"/>
      <c r="DV97" s="876"/>
      <c r="DW97" s="877"/>
      <c r="DX97" s="877"/>
      <c r="DY97" s="877"/>
      <c r="DZ97" s="878"/>
      <c r="EA97" s="189"/>
    </row>
    <row r="98" spans="1:131" s="190" customFormat="1" ht="26.25" hidden="1" customHeight="1" x14ac:dyDescent="0.15">
      <c r="A98" s="213"/>
      <c r="B98" s="214"/>
      <c r="C98" s="214"/>
      <c r="D98" s="214"/>
      <c r="E98" s="214"/>
      <c r="F98" s="214"/>
      <c r="G98" s="214"/>
      <c r="H98" s="214"/>
      <c r="I98" s="214"/>
      <c r="J98" s="214"/>
      <c r="K98" s="214"/>
      <c r="L98" s="214"/>
      <c r="M98" s="214"/>
      <c r="N98" s="214"/>
      <c r="O98" s="214"/>
      <c r="P98" s="214"/>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c r="AZ98" s="216"/>
      <c r="BA98" s="216"/>
      <c r="BB98" s="216"/>
      <c r="BC98" s="216"/>
      <c r="BD98" s="216"/>
      <c r="BE98" s="208"/>
      <c r="BF98" s="208"/>
      <c r="BG98" s="208"/>
      <c r="BH98" s="208"/>
      <c r="BI98" s="208"/>
      <c r="BJ98" s="208"/>
      <c r="BK98" s="208"/>
      <c r="BL98" s="208"/>
      <c r="BM98" s="208"/>
      <c r="BN98" s="208"/>
      <c r="BO98" s="208"/>
      <c r="BP98" s="208"/>
      <c r="BQ98" s="205">
        <v>92</v>
      </c>
      <c r="BR98" s="210"/>
      <c r="BS98" s="888"/>
      <c r="BT98" s="889"/>
      <c r="BU98" s="889"/>
      <c r="BV98" s="889"/>
      <c r="BW98" s="889"/>
      <c r="BX98" s="889"/>
      <c r="BY98" s="889"/>
      <c r="BZ98" s="889"/>
      <c r="CA98" s="889"/>
      <c r="CB98" s="889"/>
      <c r="CC98" s="889"/>
      <c r="CD98" s="889"/>
      <c r="CE98" s="889"/>
      <c r="CF98" s="889"/>
      <c r="CG98" s="890"/>
      <c r="CH98" s="891"/>
      <c r="CI98" s="892"/>
      <c r="CJ98" s="892"/>
      <c r="CK98" s="892"/>
      <c r="CL98" s="893"/>
      <c r="CM98" s="891"/>
      <c r="CN98" s="892"/>
      <c r="CO98" s="892"/>
      <c r="CP98" s="892"/>
      <c r="CQ98" s="893"/>
      <c r="CR98" s="891"/>
      <c r="CS98" s="892"/>
      <c r="CT98" s="892"/>
      <c r="CU98" s="892"/>
      <c r="CV98" s="893"/>
      <c r="CW98" s="891"/>
      <c r="CX98" s="892"/>
      <c r="CY98" s="892"/>
      <c r="CZ98" s="892"/>
      <c r="DA98" s="893"/>
      <c r="DB98" s="891"/>
      <c r="DC98" s="892"/>
      <c r="DD98" s="892"/>
      <c r="DE98" s="892"/>
      <c r="DF98" s="893"/>
      <c r="DG98" s="891"/>
      <c r="DH98" s="892"/>
      <c r="DI98" s="892"/>
      <c r="DJ98" s="892"/>
      <c r="DK98" s="893"/>
      <c r="DL98" s="891"/>
      <c r="DM98" s="892"/>
      <c r="DN98" s="892"/>
      <c r="DO98" s="892"/>
      <c r="DP98" s="893"/>
      <c r="DQ98" s="891"/>
      <c r="DR98" s="892"/>
      <c r="DS98" s="892"/>
      <c r="DT98" s="892"/>
      <c r="DU98" s="893"/>
      <c r="DV98" s="876"/>
      <c r="DW98" s="877"/>
      <c r="DX98" s="877"/>
      <c r="DY98" s="877"/>
      <c r="DZ98" s="878"/>
      <c r="EA98" s="189"/>
    </row>
    <row r="99" spans="1:131" s="190" customFormat="1" ht="26.25" hidden="1" customHeight="1" x14ac:dyDescent="0.15">
      <c r="A99" s="213"/>
      <c r="B99" s="214"/>
      <c r="C99" s="214"/>
      <c r="D99" s="214"/>
      <c r="E99" s="214"/>
      <c r="F99" s="214"/>
      <c r="G99" s="214"/>
      <c r="H99" s="214"/>
      <c r="I99" s="214"/>
      <c r="J99" s="214"/>
      <c r="K99" s="214"/>
      <c r="L99" s="214"/>
      <c r="M99" s="214"/>
      <c r="N99" s="214"/>
      <c r="O99" s="214"/>
      <c r="P99" s="214"/>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c r="AZ99" s="216"/>
      <c r="BA99" s="216"/>
      <c r="BB99" s="216"/>
      <c r="BC99" s="216"/>
      <c r="BD99" s="216"/>
      <c r="BE99" s="208"/>
      <c r="BF99" s="208"/>
      <c r="BG99" s="208"/>
      <c r="BH99" s="208"/>
      <c r="BI99" s="208"/>
      <c r="BJ99" s="208"/>
      <c r="BK99" s="208"/>
      <c r="BL99" s="208"/>
      <c r="BM99" s="208"/>
      <c r="BN99" s="208"/>
      <c r="BO99" s="208"/>
      <c r="BP99" s="208"/>
      <c r="BQ99" s="205">
        <v>93</v>
      </c>
      <c r="BR99" s="210"/>
      <c r="BS99" s="888"/>
      <c r="BT99" s="889"/>
      <c r="BU99" s="889"/>
      <c r="BV99" s="889"/>
      <c r="BW99" s="889"/>
      <c r="BX99" s="889"/>
      <c r="BY99" s="889"/>
      <c r="BZ99" s="889"/>
      <c r="CA99" s="889"/>
      <c r="CB99" s="889"/>
      <c r="CC99" s="889"/>
      <c r="CD99" s="889"/>
      <c r="CE99" s="889"/>
      <c r="CF99" s="889"/>
      <c r="CG99" s="890"/>
      <c r="CH99" s="891"/>
      <c r="CI99" s="892"/>
      <c r="CJ99" s="892"/>
      <c r="CK99" s="892"/>
      <c r="CL99" s="893"/>
      <c r="CM99" s="891"/>
      <c r="CN99" s="892"/>
      <c r="CO99" s="892"/>
      <c r="CP99" s="892"/>
      <c r="CQ99" s="893"/>
      <c r="CR99" s="891"/>
      <c r="CS99" s="892"/>
      <c r="CT99" s="892"/>
      <c r="CU99" s="892"/>
      <c r="CV99" s="893"/>
      <c r="CW99" s="891"/>
      <c r="CX99" s="892"/>
      <c r="CY99" s="892"/>
      <c r="CZ99" s="892"/>
      <c r="DA99" s="893"/>
      <c r="DB99" s="891"/>
      <c r="DC99" s="892"/>
      <c r="DD99" s="892"/>
      <c r="DE99" s="892"/>
      <c r="DF99" s="893"/>
      <c r="DG99" s="891"/>
      <c r="DH99" s="892"/>
      <c r="DI99" s="892"/>
      <c r="DJ99" s="892"/>
      <c r="DK99" s="893"/>
      <c r="DL99" s="891"/>
      <c r="DM99" s="892"/>
      <c r="DN99" s="892"/>
      <c r="DO99" s="892"/>
      <c r="DP99" s="893"/>
      <c r="DQ99" s="891"/>
      <c r="DR99" s="892"/>
      <c r="DS99" s="892"/>
      <c r="DT99" s="892"/>
      <c r="DU99" s="893"/>
      <c r="DV99" s="876"/>
      <c r="DW99" s="877"/>
      <c r="DX99" s="877"/>
      <c r="DY99" s="877"/>
      <c r="DZ99" s="878"/>
      <c r="EA99" s="189"/>
    </row>
    <row r="100" spans="1:131" s="190" customFormat="1" ht="26.25" hidden="1" customHeight="1" x14ac:dyDescent="0.15">
      <c r="A100" s="213"/>
      <c r="B100" s="214"/>
      <c r="C100" s="214"/>
      <c r="D100" s="214"/>
      <c r="E100" s="214"/>
      <c r="F100" s="214"/>
      <c r="G100" s="214"/>
      <c r="H100" s="214"/>
      <c r="I100" s="214"/>
      <c r="J100" s="214"/>
      <c r="K100" s="214"/>
      <c r="L100" s="214"/>
      <c r="M100" s="214"/>
      <c r="N100" s="214"/>
      <c r="O100" s="214"/>
      <c r="P100" s="214"/>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c r="AZ100" s="216"/>
      <c r="BA100" s="216"/>
      <c r="BB100" s="216"/>
      <c r="BC100" s="216"/>
      <c r="BD100" s="216"/>
      <c r="BE100" s="208"/>
      <c r="BF100" s="208"/>
      <c r="BG100" s="208"/>
      <c r="BH100" s="208"/>
      <c r="BI100" s="208"/>
      <c r="BJ100" s="208"/>
      <c r="BK100" s="208"/>
      <c r="BL100" s="208"/>
      <c r="BM100" s="208"/>
      <c r="BN100" s="208"/>
      <c r="BO100" s="208"/>
      <c r="BP100" s="208"/>
      <c r="BQ100" s="205">
        <v>94</v>
      </c>
      <c r="BR100" s="210"/>
      <c r="BS100" s="888"/>
      <c r="BT100" s="889"/>
      <c r="BU100" s="889"/>
      <c r="BV100" s="889"/>
      <c r="BW100" s="889"/>
      <c r="BX100" s="889"/>
      <c r="BY100" s="889"/>
      <c r="BZ100" s="889"/>
      <c r="CA100" s="889"/>
      <c r="CB100" s="889"/>
      <c r="CC100" s="889"/>
      <c r="CD100" s="889"/>
      <c r="CE100" s="889"/>
      <c r="CF100" s="889"/>
      <c r="CG100" s="890"/>
      <c r="CH100" s="891"/>
      <c r="CI100" s="892"/>
      <c r="CJ100" s="892"/>
      <c r="CK100" s="892"/>
      <c r="CL100" s="893"/>
      <c r="CM100" s="891"/>
      <c r="CN100" s="892"/>
      <c r="CO100" s="892"/>
      <c r="CP100" s="892"/>
      <c r="CQ100" s="893"/>
      <c r="CR100" s="891"/>
      <c r="CS100" s="892"/>
      <c r="CT100" s="892"/>
      <c r="CU100" s="892"/>
      <c r="CV100" s="893"/>
      <c r="CW100" s="891"/>
      <c r="CX100" s="892"/>
      <c r="CY100" s="892"/>
      <c r="CZ100" s="892"/>
      <c r="DA100" s="893"/>
      <c r="DB100" s="891"/>
      <c r="DC100" s="892"/>
      <c r="DD100" s="892"/>
      <c r="DE100" s="892"/>
      <c r="DF100" s="893"/>
      <c r="DG100" s="891"/>
      <c r="DH100" s="892"/>
      <c r="DI100" s="892"/>
      <c r="DJ100" s="892"/>
      <c r="DK100" s="893"/>
      <c r="DL100" s="891"/>
      <c r="DM100" s="892"/>
      <c r="DN100" s="892"/>
      <c r="DO100" s="892"/>
      <c r="DP100" s="893"/>
      <c r="DQ100" s="891"/>
      <c r="DR100" s="892"/>
      <c r="DS100" s="892"/>
      <c r="DT100" s="892"/>
      <c r="DU100" s="893"/>
      <c r="DV100" s="876"/>
      <c r="DW100" s="877"/>
      <c r="DX100" s="877"/>
      <c r="DY100" s="877"/>
      <c r="DZ100" s="878"/>
      <c r="EA100" s="189"/>
    </row>
    <row r="101" spans="1:131" s="190" customFormat="1" ht="26.25" hidden="1" customHeight="1" x14ac:dyDescent="0.15">
      <c r="A101" s="213"/>
      <c r="B101" s="214"/>
      <c r="C101" s="214"/>
      <c r="D101" s="214"/>
      <c r="E101" s="214"/>
      <c r="F101" s="214"/>
      <c r="G101" s="214"/>
      <c r="H101" s="214"/>
      <c r="I101" s="214"/>
      <c r="J101" s="214"/>
      <c r="K101" s="214"/>
      <c r="L101" s="214"/>
      <c r="M101" s="214"/>
      <c r="N101" s="214"/>
      <c r="O101" s="214"/>
      <c r="P101" s="214"/>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c r="AZ101" s="216"/>
      <c r="BA101" s="216"/>
      <c r="BB101" s="216"/>
      <c r="BC101" s="216"/>
      <c r="BD101" s="216"/>
      <c r="BE101" s="208"/>
      <c r="BF101" s="208"/>
      <c r="BG101" s="208"/>
      <c r="BH101" s="208"/>
      <c r="BI101" s="208"/>
      <c r="BJ101" s="208"/>
      <c r="BK101" s="208"/>
      <c r="BL101" s="208"/>
      <c r="BM101" s="208"/>
      <c r="BN101" s="208"/>
      <c r="BO101" s="208"/>
      <c r="BP101" s="208"/>
      <c r="BQ101" s="205">
        <v>95</v>
      </c>
      <c r="BR101" s="210"/>
      <c r="BS101" s="888"/>
      <c r="BT101" s="889"/>
      <c r="BU101" s="889"/>
      <c r="BV101" s="889"/>
      <c r="BW101" s="889"/>
      <c r="BX101" s="889"/>
      <c r="BY101" s="889"/>
      <c r="BZ101" s="889"/>
      <c r="CA101" s="889"/>
      <c r="CB101" s="889"/>
      <c r="CC101" s="889"/>
      <c r="CD101" s="889"/>
      <c r="CE101" s="889"/>
      <c r="CF101" s="889"/>
      <c r="CG101" s="890"/>
      <c r="CH101" s="891"/>
      <c r="CI101" s="892"/>
      <c r="CJ101" s="892"/>
      <c r="CK101" s="892"/>
      <c r="CL101" s="893"/>
      <c r="CM101" s="891"/>
      <c r="CN101" s="892"/>
      <c r="CO101" s="892"/>
      <c r="CP101" s="892"/>
      <c r="CQ101" s="893"/>
      <c r="CR101" s="891"/>
      <c r="CS101" s="892"/>
      <c r="CT101" s="892"/>
      <c r="CU101" s="892"/>
      <c r="CV101" s="893"/>
      <c r="CW101" s="891"/>
      <c r="CX101" s="892"/>
      <c r="CY101" s="892"/>
      <c r="CZ101" s="892"/>
      <c r="DA101" s="893"/>
      <c r="DB101" s="891"/>
      <c r="DC101" s="892"/>
      <c r="DD101" s="892"/>
      <c r="DE101" s="892"/>
      <c r="DF101" s="893"/>
      <c r="DG101" s="891"/>
      <c r="DH101" s="892"/>
      <c r="DI101" s="892"/>
      <c r="DJ101" s="892"/>
      <c r="DK101" s="893"/>
      <c r="DL101" s="891"/>
      <c r="DM101" s="892"/>
      <c r="DN101" s="892"/>
      <c r="DO101" s="892"/>
      <c r="DP101" s="893"/>
      <c r="DQ101" s="891"/>
      <c r="DR101" s="892"/>
      <c r="DS101" s="892"/>
      <c r="DT101" s="892"/>
      <c r="DU101" s="893"/>
      <c r="DV101" s="876"/>
      <c r="DW101" s="877"/>
      <c r="DX101" s="877"/>
      <c r="DY101" s="877"/>
      <c r="DZ101" s="878"/>
      <c r="EA101" s="189"/>
    </row>
    <row r="102" spans="1:131" s="190" customFormat="1" ht="26.25" customHeight="1" thickBot="1" x14ac:dyDescent="0.2">
      <c r="A102" s="213"/>
      <c r="B102" s="214"/>
      <c r="C102" s="214"/>
      <c r="D102" s="214"/>
      <c r="E102" s="214"/>
      <c r="F102" s="214"/>
      <c r="G102" s="214"/>
      <c r="H102" s="214"/>
      <c r="I102" s="214"/>
      <c r="J102" s="214"/>
      <c r="K102" s="214"/>
      <c r="L102" s="214"/>
      <c r="M102" s="214"/>
      <c r="N102" s="214"/>
      <c r="O102" s="214"/>
      <c r="P102" s="214"/>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c r="AZ102" s="216"/>
      <c r="BA102" s="216"/>
      <c r="BB102" s="216"/>
      <c r="BC102" s="216"/>
      <c r="BD102" s="216"/>
      <c r="BE102" s="208"/>
      <c r="BF102" s="208"/>
      <c r="BG102" s="208"/>
      <c r="BH102" s="208"/>
      <c r="BI102" s="208"/>
      <c r="BJ102" s="208"/>
      <c r="BK102" s="208"/>
      <c r="BL102" s="208"/>
      <c r="BM102" s="208"/>
      <c r="BN102" s="208"/>
      <c r="BO102" s="208"/>
      <c r="BP102" s="208"/>
      <c r="BQ102" s="207" t="s">
        <v>342</v>
      </c>
      <c r="BR102" s="879" t="s">
        <v>368</v>
      </c>
      <c r="BS102" s="880"/>
      <c r="BT102" s="880"/>
      <c r="BU102" s="880"/>
      <c r="BV102" s="880"/>
      <c r="BW102" s="880"/>
      <c r="BX102" s="880"/>
      <c r="BY102" s="880"/>
      <c r="BZ102" s="880"/>
      <c r="CA102" s="880"/>
      <c r="CB102" s="880"/>
      <c r="CC102" s="880"/>
      <c r="CD102" s="880"/>
      <c r="CE102" s="880"/>
      <c r="CF102" s="880"/>
      <c r="CG102" s="881"/>
      <c r="CH102" s="882"/>
      <c r="CI102" s="883"/>
      <c r="CJ102" s="883"/>
      <c r="CK102" s="883"/>
      <c r="CL102" s="884"/>
      <c r="CM102" s="882"/>
      <c r="CN102" s="883"/>
      <c r="CO102" s="883"/>
      <c r="CP102" s="883"/>
      <c r="CQ102" s="884"/>
      <c r="CR102" s="885">
        <v>10122</v>
      </c>
      <c r="CS102" s="886"/>
      <c r="CT102" s="886"/>
      <c r="CU102" s="886"/>
      <c r="CV102" s="887"/>
      <c r="CW102" s="885">
        <v>2484</v>
      </c>
      <c r="CX102" s="886"/>
      <c r="CY102" s="886"/>
      <c r="CZ102" s="886"/>
      <c r="DA102" s="887"/>
      <c r="DB102" s="885">
        <v>81554</v>
      </c>
      <c r="DC102" s="886"/>
      <c r="DD102" s="886"/>
      <c r="DE102" s="886"/>
      <c r="DF102" s="887"/>
      <c r="DG102" s="885">
        <v>7281</v>
      </c>
      <c r="DH102" s="886"/>
      <c r="DI102" s="886"/>
      <c r="DJ102" s="886"/>
      <c r="DK102" s="887"/>
      <c r="DL102" s="885">
        <v>10036</v>
      </c>
      <c r="DM102" s="886"/>
      <c r="DN102" s="886"/>
      <c r="DO102" s="886"/>
      <c r="DP102" s="887"/>
      <c r="DQ102" s="885">
        <v>906</v>
      </c>
      <c r="DR102" s="886"/>
      <c r="DS102" s="886"/>
      <c r="DT102" s="886"/>
      <c r="DU102" s="887"/>
      <c r="DV102" s="868"/>
      <c r="DW102" s="869"/>
      <c r="DX102" s="869"/>
      <c r="DY102" s="869"/>
      <c r="DZ102" s="870"/>
      <c r="EA102" s="189"/>
    </row>
    <row r="103" spans="1:131" s="190" customFormat="1" ht="26.25" customHeight="1" x14ac:dyDescent="0.15">
      <c r="A103" s="213"/>
      <c r="B103" s="214"/>
      <c r="C103" s="214"/>
      <c r="D103" s="214"/>
      <c r="E103" s="214"/>
      <c r="F103" s="214"/>
      <c r="G103" s="214"/>
      <c r="H103" s="214"/>
      <c r="I103" s="214"/>
      <c r="J103" s="214"/>
      <c r="K103" s="214"/>
      <c r="L103" s="214"/>
      <c r="M103" s="214"/>
      <c r="N103" s="214"/>
      <c r="O103" s="214"/>
      <c r="P103" s="214"/>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c r="AZ103" s="216"/>
      <c r="BA103" s="216"/>
      <c r="BB103" s="216"/>
      <c r="BC103" s="216"/>
      <c r="BD103" s="216"/>
      <c r="BE103" s="208"/>
      <c r="BF103" s="208"/>
      <c r="BG103" s="208"/>
      <c r="BH103" s="208"/>
      <c r="BI103" s="208"/>
      <c r="BJ103" s="208"/>
      <c r="BK103" s="208"/>
      <c r="BL103" s="208"/>
      <c r="BM103" s="208"/>
      <c r="BN103" s="208"/>
      <c r="BO103" s="208"/>
      <c r="BP103" s="208"/>
      <c r="BQ103" s="871" t="s">
        <v>369</v>
      </c>
      <c r="BR103" s="871"/>
      <c r="BS103" s="871"/>
      <c r="BT103" s="871"/>
      <c r="BU103" s="871"/>
      <c r="BV103" s="871"/>
      <c r="BW103" s="871"/>
      <c r="BX103" s="871"/>
      <c r="BY103" s="871"/>
      <c r="BZ103" s="871"/>
      <c r="CA103" s="871"/>
      <c r="CB103" s="871"/>
      <c r="CC103" s="871"/>
      <c r="CD103" s="871"/>
      <c r="CE103" s="871"/>
      <c r="CF103" s="871"/>
      <c r="CG103" s="871"/>
      <c r="CH103" s="871"/>
      <c r="CI103" s="871"/>
      <c r="CJ103" s="871"/>
      <c r="CK103" s="871"/>
      <c r="CL103" s="871"/>
      <c r="CM103" s="871"/>
      <c r="CN103" s="871"/>
      <c r="CO103" s="871"/>
      <c r="CP103" s="871"/>
      <c r="CQ103" s="871"/>
      <c r="CR103" s="871"/>
      <c r="CS103" s="871"/>
      <c r="CT103" s="871"/>
      <c r="CU103" s="871"/>
      <c r="CV103" s="871"/>
      <c r="CW103" s="871"/>
      <c r="CX103" s="871"/>
      <c r="CY103" s="871"/>
      <c r="CZ103" s="871"/>
      <c r="DA103" s="871"/>
      <c r="DB103" s="871"/>
      <c r="DC103" s="871"/>
      <c r="DD103" s="871"/>
      <c r="DE103" s="871"/>
      <c r="DF103" s="871"/>
      <c r="DG103" s="871"/>
      <c r="DH103" s="871"/>
      <c r="DI103" s="871"/>
      <c r="DJ103" s="871"/>
      <c r="DK103" s="871"/>
      <c r="DL103" s="871"/>
      <c r="DM103" s="871"/>
      <c r="DN103" s="871"/>
      <c r="DO103" s="871"/>
      <c r="DP103" s="871"/>
      <c r="DQ103" s="871"/>
      <c r="DR103" s="871"/>
      <c r="DS103" s="871"/>
      <c r="DT103" s="871"/>
      <c r="DU103" s="871"/>
      <c r="DV103" s="871"/>
      <c r="DW103" s="871"/>
      <c r="DX103" s="871"/>
      <c r="DY103" s="871"/>
      <c r="DZ103" s="871"/>
      <c r="EA103" s="189"/>
    </row>
    <row r="104" spans="1:131" s="190" customFormat="1" ht="26.25" customHeight="1" x14ac:dyDescent="0.15">
      <c r="A104" s="213"/>
      <c r="B104" s="214"/>
      <c r="C104" s="214"/>
      <c r="D104" s="214"/>
      <c r="E104" s="214"/>
      <c r="F104" s="214"/>
      <c r="G104" s="214"/>
      <c r="H104" s="214"/>
      <c r="I104" s="214"/>
      <c r="J104" s="214"/>
      <c r="K104" s="214"/>
      <c r="L104" s="214"/>
      <c r="M104" s="214"/>
      <c r="N104" s="214"/>
      <c r="O104" s="214"/>
      <c r="P104" s="214"/>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c r="AZ104" s="216"/>
      <c r="BA104" s="216"/>
      <c r="BB104" s="216"/>
      <c r="BC104" s="216"/>
      <c r="BD104" s="216"/>
      <c r="BE104" s="208"/>
      <c r="BF104" s="208"/>
      <c r="BG104" s="208"/>
      <c r="BH104" s="208"/>
      <c r="BI104" s="208"/>
      <c r="BJ104" s="208"/>
      <c r="BK104" s="208"/>
      <c r="BL104" s="208"/>
      <c r="BM104" s="208"/>
      <c r="BN104" s="208"/>
      <c r="BO104" s="208"/>
      <c r="BP104" s="208"/>
      <c r="BQ104" s="872" t="s">
        <v>370</v>
      </c>
      <c r="BR104" s="872"/>
      <c r="BS104" s="872"/>
      <c r="BT104" s="872"/>
      <c r="BU104" s="872"/>
      <c r="BV104" s="872"/>
      <c r="BW104" s="872"/>
      <c r="BX104" s="872"/>
      <c r="BY104" s="872"/>
      <c r="BZ104" s="872"/>
      <c r="CA104" s="872"/>
      <c r="CB104" s="872"/>
      <c r="CC104" s="872"/>
      <c r="CD104" s="872"/>
      <c r="CE104" s="872"/>
      <c r="CF104" s="872"/>
      <c r="CG104" s="872"/>
      <c r="CH104" s="872"/>
      <c r="CI104" s="872"/>
      <c r="CJ104" s="872"/>
      <c r="CK104" s="872"/>
      <c r="CL104" s="872"/>
      <c r="CM104" s="872"/>
      <c r="CN104" s="872"/>
      <c r="CO104" s="872"/>
      <c r="CP104" s="872"/>
      <c r="CQ104" s="872"/>
      <c r="CR104" s="872"/>
      <c r="CS104" s="872"/>
      <c r="CT104" s="872"/>
      <c r="CU104" s="872"/>
      <c r="CV104" s="872"/>
      <c r="CW104" s="872"/>
      <c r="CX104" s="872"/>
      <c r="CY104" s="872"/>
      <c r="CZ104" s="872"/>
      <c r="DA104" s="872"/>
      <c r="DB104" s="872"/>
      <c r="DC104" s="872"/>
      <c r="DD104" s="872"/>
      <c r="DE104" s="872"/>
      <c r="DF104" s="872"/>
      <c r="DG104" s="872"/>
      <c r="DH104" s="872"/>
      <c r="DI104" s="872"/>
      <c r="DJ104" s="872"/>
      <c r="DK104" s="872"/>
      <c r="DL104" s="872"/>
      <c r="DM104" s="872"/>
      <c r="DN104" s="872"/>
      <c r="DO104" s="872"/>
      <c r="DP104" s="872"/>
      <c r="DQ104" s="872"/>
      <c r="DR104" s="872"/>
      <c r="DS104" s="872"/>
      <c r="DT104" s="872"/>
      <c r="DU104" s="872"/>
      <c r="DV104" s="872"/>
      <c r="DW104" s="872"/>
      <c r="DX104" s="872"/>
      <c r="DY104" s="872"/>
      <c r="DZ104" s="872"/>
      <c r="EA104" s="189"/>
    </row>
    <row r="105" spans="1:131" s="190" customFormat="1" ht="11.25" customHeight="1" x14ac:dyDescent="0.15">
      <c r="A105" s="208"/>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11"/>
      <c r="BR105" s="211"/>
      <c r="BS105" s="211"/>
      <c r="BT105" s="211"/>
      <c r="BU105" s="211"/>
      <c r="BV105" s="211"/>
      <c r="BW105" s="211"/>
      <c r="BX105" s="211"/>
      <c r="BY105" s="211"/>
      <c r="BZ105" s="211"/>
      <c r="CA105" s="211"/>
      <c r="CB105" s="211"/>
      <c r="CC105" s="211"/>
      <c r="CD105" s="211"/>
      <c r="CE105" s="211"/>
      <c r="CF105" s="211"/>
      <c r="CG105" s="211"/>
      <c r="CH105" s="211"/>
      <c r="CI105" s="211"/>
      <c r="CJ105" s="211"/>
      <c r="CK105" s="211"/>
      <c r="CL105" s="211"/>
      <c r="CM105" s="211"/>
      <c r="CN105" s="211"/>
      <c r="CO105" s="211"/>
      <c r="CP105" s="211"/>
      <c r="CQ105" s="211"/>
      <c r="CR105" s="211"/>
      <c r="CS105" s="211"/>
      <c r="CT105" s="211"/>
      <c r="CU105" s="211"/>
      <c r="CV105" s="211"/>
      <c r="CW105" s="211"/>
      <c r="CX105" s="211"/>
      <c r="CY105" s="211"/>
      <c r="CZ105" s="211"/>
      <c r="DA105" s="211"/>
      <c r="DB105" s="211"/>
      <c r="DC105" s="211"/>
      <c r="DD105" s="211"/>
      <c r="DE105" s="211"/>
      <c r="DF105" s="211"/>
      <c r="DG105" s="211"/>
      <c r="DH105" s="211"/>
      <c r="DI105" s="211"/>
      <c r="DJ105" s="211"/>
      <c r="DK105" s="211"/>
      <c r="DL105" s="211"/>
      <c r="DM105" s="211"/>
      <c r="DN105" s="211"/>
      <c r="DO105" s="211"/>
      <c r="DP105" s="211"/>
      <c r="DQ105" s="211"/>
      <c r="DR105" s="211"/>
      <c r="DS105" s="211"/>
      <c r="DT105" s="211"/>
      <c r="DU105" s="211"/>
      <c r="DV105" s="211"/>
      <c r="DW105" s="211"/>
      <c r="DX105" s="211"/>
      <c r="DY105" s="211"/>
      <c r="DZ105" s="211"/>
      <c r="EA105" s="189"/>
    </row>
    <row r="106" spans="1:131" s="190" customFormat="1" ht="11.25" customHeight="1" x14ac:dyDescent="0.15">
      <c r="A106" s="217"/>
      <c r="B106" s="217"/>
      <c r="C106" s="217"/>
      <c r="D106" s="217"/>
      <c r="E106" s="217"/>
      <c r="F106" s="217"/>
      <c r="G106" s="217"/>
      <c r="H106" s="217"/>
      <c r="I106" s="217"/>
      <c r="J106" s="217"/>
      <c r="K106" s="217"/>
      <c r="L106" s="217"/>
      <c r="M106" s="217"/>
      <c r="N106" s="217"/>
      <c r="O106" s="217"/>
      <c r="P106" s="217"/>
      <c r="Q106" s="217"/>
      <c r="R106" s="217"/>
      <c r="S106" s="217"/>
      <c r="T106" s="217"/>
      <c r="U106" s="217"/>
      <c r="V106" s="217"/>
      <c r="W106" s="217"/>
      <c r="X106" s="217"/>
      <c r="Y106" s="217"/>
      <c r="Z106" s="217"/>
      <c r="AA106" s="217"/>
      <c r="AB106" s="217"/>
      <c r="AC106" s="217"/>
      <c r="AD106" s="217"/>
      <c r="AE106" s="217"/>
      <c r="AF106" s="217"/>
      <c r="AG106" s="217"/>
      <c r="AH106" s="217"/>
      <c r="AI106" s="217"/>
      <c r="AJ106" s="217"/>
      <c r="AK106" s="217"/>
      <c r="AL106" s="217"/>
      <c r="AM106" s="217"/>
      <c r="AN106" s="217"/>
      <c r="AO106" s="217"/>
      <c r="AP106" s="217"/>
      <c r="AQ106" s="217"/>
      <c r="AR106" s="217"/>
      <c r="AS106" s="217"/>
      <c r="AT106" s="217"/>
      <c r="AU106" s="217"/>
      <c r="AV106" s="217"/>
      <c r="AW106" s="217"/>
      <c r="AX106" s="217"/>
      <c r="AY106" s="217"/>
      <c r="AZ106" s="217"/>
      <c r="BA106" s="217"/>
      <c r="BB106" s="217"/>
      <c r="BC106" s="217"/>
      <c r="BD106" s="217"/>
      <c r="BE106" s="217"/>
      <c r="BF106" s="217"/>
      <c r="BG106" s="217"/>
      <c r="BH106" s="217"/>
      <c r="BI106" s="217"/>
      <c r="BJ106" s="217"/>
      <c r="BK106" s="217"/>
      <c r="BL106" s="217"/>
      <c r="BM106" s="217"/>
      <c r="BN106" s="217"/>
      <c r="BO106" s="217"/>
      <c r="BP106" s="217"/>
      <c r="BQ106" s="211"/>
      <c r="BR106" s="211"/>
      <c r="BS106" s="211"/>
      <c r="BT106" s="211"/>
      <c r="BU106" s="211"/>
      <c r="BV106" s="211"/>
      <c r="BW106" s="211"/>
      <c r="BX106" s="211"/>
      <c r="BY106" s="211"/>
      <c r="BZ106" s="211"/>
      <c r="CA106" s="211"/>
      <c r="CB106" s="211"/>
      <c r="CC106" s="211"/>
      <c r="CD106" s="211"/>
      <c r="CE106" s="211"/>
      <c r="CF106" s="211"/>
      <c r="CG106" s="211"/>
      <c r="CH106" s="211"/>
      <c r="CI106" s="211"/>
      <c r="CJ106" s="211"/>
      <c r="CK106" s="211"/>
      <c r="CL106" s="211"/>
      <c r="CM106" s="211"/>
      <c r="CN106" s="211"/>
      <c r="CO106" s="211"/>
      <c r="CP106" s="211"/>
      <c r="CQ106" s="211"/>
      <c r="CR106" s="211"/>
      <c r="CS106" s="211"/>
      <c r="CT106" s="211"/>
      <c r="CU106" s="211"/>
      <c r="CV106" s="211"/>
      <c r="CW106" s="211"/>
      <c r="CX106" s="211"/>
      <c r="CY106" s="211"/>
      <c r="CZ106" s="211"/>
      <c r="DA106" s="211"/>
      <c r="DB106" s="211"/>
      <c r="DC106" s="211"/>
      <c r="DD106" s="211"/>
      <c r="DE106" s="211"/>
      <c r="DF106" s="211"/>
      <c r="DG106" s="211"/>
      <c r="DH106" s="211"/>
      <c r="DI106" s="211"/>
      <c r="DJ106" s="211"/>
      <c r="DK106" s="211"/>
      <c r="DL106" s="211"/>
      <c r="DM106" s="211"/>
      <c r="DN106" s="211"/>
      <c r="DO106" s="211"/>
      <c r="DP106" s="211"/>
      <c r="DQ106" s="211"/>
      <c r="DR106" s="211"/>
      <c r="DS106" s="211"/>
      <c r="DT106" s="211"/>
      <c r="DU106" s="211"/>
      <c r="DV106" s="211"/>
      <c r="DW106" s="211"/>
      <c r="DX106" s="211"/>
      <c r="DY106" s="211"/>
      <c r="DZ106" s="211"/>
      <c r="EA106" s="189"/>
    </row>
    <row r="107" spans="1:131" s="189" customFormat="1" ht="26.25" customHeight="1" thickBot="1" x14ac:dyDescent="0.2">
      <c r="A107" s="218" t="s">
        <v>371</v>
      </c>
      <c r="B107" s="219"/>
      <c r="C107" s="219"/>
      <c r="D107" s="219"/>
      <c r="E107" s="219"/>
      <c r="F107" s="219"/>
      <c r="G107" s="219"/>
      <c r="H107" s="219"/>
      <c r="I107" s="219"/>
      <c r="J107" s="219"/>
      <c r="K107" s="219"/>
      <c r="L107" s="219"/>
      <c r="M107" s="219"/>
      <c r="N107" s="219"/>
      <c r="O107" s="219"/>
      <c r="P107" s="219"/>
      <c r="Q107" s="219"/>
      <c r="R107" s="219"/>
      <c r="S107" s="219"/>
      <c r="T107" s="219"/>
      <c r="U107" s="219"/>
      <c r="V107" s="219"/>
      <c r="W107" s="219"/>
      <c r="X107" s="219"/>
      <c r="Y107" s="219"/>
      <c r="Z107" s="219"/>
      <c r="AA107" s="219"/>
      <c r="AB107" s="219"/>
      <c r="AC107" s="219"/>
      <c r="AD107" s="219"/>
      <c r="AE107" s="219"/>
      <c r="AF107" s="219"/>
      <c r="AG107" s="219"/>
      <c r="AH107" s="219"/>
      <c r="AI107" s="219"/>
      <c r="AJ107" s="219"/>
      <c r="AK107" s="219"/>
      <c r="AL107" s="219"/>
      <c r="AM107" s="219"/>
      <c r="AN107" s="219"/>
      <c r="AO107" s="219"/>
      <c r="AP107" s="219"/>
      <c r="AQ107" s="219"/>
      <c r="AR107" s="219"/>
      <c r="AS107" s="219"/>
      <c r="AT107" s="219"/>
      <c r="AU107" s="218" t="s">
        <v>372</v>
      </c>
      <c r="AV107" s="219"/>
      <c r="AW107" s="219"/>
      <c r="AX107" s="219"/>
      <c r="AY107" s="219"/>
      <c r="AZ107" s="219"/>
      <c r="BA107" s="219"/>
      <c r="BB107" s="219"/>
      <c r="BC107" s="219"/>
      <c r="BD107" s="219"/>
      <c r="BE107" s="219"/>
      <c r="BF107" s="219"/>
      <c r="BG107" s="219"/>
      <c r="BH107" s="219"/>
      <c r="BI107" s="219"/>
      <c r="BJ107" s="219"/>
      <c r="BK107" s="219"/>
      <c r="BL107" s="219"/>
      <c r="BM107" s="219"/>
      <c r="BN107" s="219"/>
      <c r="BO107" s="219"/>
      <c r="BP107" s="219"/>
      <c r="BQ107" s="219"/>
      <c r="BR107" s="219"/>
      <c r="BS107" s="219"/>
      <c r="BT107" s="219"/>
      <c r="BU107" s="219"/>
      <c r="BV107" s="219"/>
      <c r="BW107" s="219"/>
      <c r="BX107" s="219"/>
      <c r="BY107" s="219"/>
      <c r="BZ107" s="219"/>
      <c r="CA107" s="219"/>
      <c r="CB107" s="219"/>
      <c r="CC107" s="219"/>
      <c r="CD107" s="219"/>
      <c r="CE107" s="219"/>
      <c r="CF107" s="219"/>
      <c r="CG107" s="219"/>
      <c r="CH107" s="219"/>
      <c r="CI107" s="219"/>
      <c r="CJ107" s="219"/>
      <c r="CK107" s="219"/>
      <c r="CL107" s="219"/>
      <c r="CM107" s="219"/>
      <c r="CN107" s="219"/>
      <c r="CO107" s="219"/>
      <c r="CP107" s="219"/>
      <c r="CQ107" s="219"/>
      <c r="CR107" s="219"/>
      <c r="CS107" s="219"/>
      <c r="CT107" s="219"/>
      <c r="CU107" s="219"/>
      <c r="CV107" s="219"/>
      <c r="CW107" s="219"/>
      <c r="CX107" s="219"/>
      <c r="CY107" s="219"/>
      <c r="CZ107" s="219"/>
      <c r="DA107" s="219"/>
      <c r="DB107" s="219"/>
      <c r="DC107" s="219"/>
      <c r="DD107" s="219"/>
      <c r="DE107" s="219"/>
      <c r="DF107" s="219"/>
      <c r="DG107" s="219"/>
      <c r="DH107" s="219"/>
      <c r="DI107" s="219"/>
      <c r="DJ107" s="219"/>
      <c r="DK107" s="219"/>
      <c r="DL107" s="219"/>
      <c r="DM107" s="219"/>
      <c r="DN107" s="219"/>
      <c r="DO107" s="219"/>
      <c r="DP107" s="219"/>
      <c r="DQ107" s="219"/>
      <c r="DR107" s="219"/>
      <c r="DS107" s="219"/>
      <c r="DT107" s="219"/>
      <c r="DU107" s="219"/>
      <c r="DV107" s="219"/>
      <c r="DW107" s="219"/>
      <c r="DX107" s="219"/>
      <c r="DY107" s="219"/>
      <c r="DZ107" s="219"/>
    </row>
    <row r="108" spans="1:131" s="189" customFormat="1" ht="26.25" customHeight="1" x14ac:dyDescent="0.15">
      <c r="A108" s="873" t="s">
        <v>373</v>
      </c>
      <c r="B108" s="874"/>
      <c r="C108" s="874"/>
      <c r="D108" s="874"/>
      <c r="E108" s="874"/>
      <c r="F108" s="874"/>
      <c r="G108" s="874"/>
      <c r="H108" s="874"/>
      <c r="I108" s="874"/>
      <c r="J108" s="874"/>
      <c r="K108" s="874"/>
      <c r="L108" s="874"/>
      <c r="M108" s="874"/>
      <c r="N108" s="874"/>
      <c r="O108" s="874"/>
      <c r="P108" s="874"/>
      <c r="Q108" s="874"/>
      <c r="R108" s="874"/>
      <c r="S108" s="874"/>
      <c r="T108" s="874"/>
      <c r="U108" s="874"/>
      <c r="V108" s="874"/>
      <c r="W108" s="874"/>
      <c r="X108" s="874"/>
      <c r="Y108" s="874"/>
      <c r="Z108" s="874"/>
      <c r="AA108" s="874"/>
      <c r="AB108" s="874"/>
      <c r="AC108" s="874"/>
      <c r="AD108" s="874"/>
      <c r="AE108" s="874"/>
      <c r="AF108" s="874"/>
      <c r="AG108" s="874"/>
      <c r="AH108" s="874"/>
      <c r="AI108" s="874"/>
      <c r="AJ108" s="874"/>
      <c r="AK108" s="874"/>
      <c r="AL108" s="874"/>
      <c r="AM108" s="874"/>
      <c r="AN108" s="874"/>
      <c r="AO108" s="874"/>
      <c r="AP108" s="874"/>
      <c r="AQ108" s="874"/>
      <c r="AR108" s="874"/>
      <c r="AS108" s="874"/>
      <c r="AT108" s="875"/>
      <c r="AU108" s="873" t="s">
        <v>374</v>
      </c>
      <c r="AV108" s="874"/>
      <c r="AW108" s="874"/>
      <c r="AX108" s="874"/>
      <c r="AY108" s="874"/>
      <c r="AZ108" s="874"/>
      <c r="BA108" s="874"/>
      <c r="BB108" s="874"/>
      <c r="BC108" s="874"/>
      <c r="BD108" s="874"/>
      <c r="BE108" s="874"/>
      <c r="BF108" s="874"/>
      <c r="BG108" s="874"/>
      <c r="BH108" s="874"/>
      <c r="BI108" s="874"/>
      <c r="BJ108" s="874"/>
      <c r="BK108" s="874"/>
      <c r="BL108" s="874"/>
      <c r="BM108" s="874"/>
      <c r="BN108" s="874"/>
      <c r="BO108" s="874"/>
      <c r="BP108" s="874"/>
      <c r="BQ108" s="874"/>
      <c r="BR108" s="874"/>
      <c r="BS108" s="874"/>
      <c r="BT108" s="874"/>
      <c r="BU108" s="874"/>
      <c r="BV108" s="874"/>
      <c r="BW108" s="874"/>
      <c r="BX108" s="874"/>
      <c r="BY108" s="874"/>
      <c r="BZ108" s="874"/>
      <c r="CA108" s="874"/>
      <c r="CB108" s="874"/>
      <c r="CC108" s="874"/>
      <c r="CD108" s="874"/>
      <c r="CE108" s="874"/>
      <c r="CF108" s="874"/>
      <c r="CG108" s="874"/>
      <c r="CH108" s="874"/>
      <c r="CI108" s="874"/>
      <c r="CJ108" s="874"/>
      <c r="CK108" s="874"/>
      <c r="CL108" s="874"/>
      <c r="CM108" s="874"/>
      <c r="CN108" s="874"/>
      <c r="CO108" s="874"/>
      <c r="CP108" s="874"/>
      <c r="CQ108" s="874"/>
      <c r="CR108" s="874"/>
      <c r="CS108" s="874"/>
      <c r="CT108" s="874"/>
      <c r="CU108" s="874"/>
      <c r="CV108" s="874"/>
      <c r="CW108" s="874"/>
      <c r="CX108" s="874"/>
      <c r="CY108" s="874"/>
      <c r="CZ108" s="874"/>
      <c r="DA108" s="874"/>
      <c r="DB108" s="874"/>
      <c r="DC108" s="874"/>
      <c r="DD108" s="874"/>
      <c r="DE108" s="874"/>
      <c r="DF108" s="874"/>
      <c r="DG108" s="874"/>
      <c r="DH108" s="874"/>
      <c r="DI108" s="874"/>
      <c r="DJ108" s="874"/>
      <c r="DK108" s="874"/>
      <c r="DL108" s="874"/>
      <c r="DM108" s="874"/>
      <c r="DN108" s="874"/>
      <c r="DO108" s="874"/>
      <c r="DP108" s="874"/>
      <c r="DQ108" s="874"/>
      <c r="DR108" s="874"/>
      <c r="DS108" s="874"/>
      <c r="DT108" s="874"/>
      <c r="DU108" s="874"/>
      <c r="DV108" s="874"/>
      <c r="DW108" s="874"/>
      <c r="DX108" s="874"/>
      <c r="DY108" s="874"/>
      <c r="DZ108" s="875"/>
    </row>
    <row r="109" spans="1:131" s="189" customFormat="1" ht="26.25" customHeight="1" x14ac:dyDescent="0.15">
      <c r="A109" s="826" t="s">
        <v>375</v>
      </c>
      <c r="B109" s="827"/>
      <c r="C109" s="827"/>
      <c r="D109" s="827"/>
      <c r="E109" s="827"/>
      <c r="F109" s="827"/>
      <c r="G109" s="827"/>
      <c r="H109" s="827"/>
      <c r="I109" s="827"/>
      <c r="J109" s="827"/>
      <c r="K109" s="827"/>
      <c r="L109" s="827"/>
      <c r="M109" s="827"/>
      <c r="N109" s="827"/>
      <c r="O109" s="827"/>
      <c r="P109" s="827"/>
      <c r="Q109" s="827"/>
      <c r="R109" s="827"/>
      <c r="S109" s="827"/>
      <c r="T109" s="827"/>
      <c r="U109" s="827"/>
      <c r="V109" s="827"/>
      <c r="W109" s="827"/>
      <c r="X109" s="827"/>
      <c r="Y109" s="827"/>
      <c r="Z109" s="828"/>
      <c r="AA109" s="829" t="s">
        <v>376</v>
      </c>
      <c r="AB109" s="827"/>
      <c r="AC109" s="827"/>
      <c r="AD109" s="827"/>
      <c r="AE109" s="828"/>
      <c r="AF109" s="829" t="s">
        <v>276</v>
      </c>
      <c r="AG109" s="827"/>
      <c r="AH109" s="827"/>
      <c r="AI109" s="827"/>
      <c r="AJ109" s="828"/>
      <c r="AK109" s="829" t="s">
        <v>275</v>
      </c>
      <c r="AL109" s="827"/>
      <c r="AM109" s="827"/>
      <c r="AN109" s="827"/>
      <c r="AO109" s="828"/>
      <c r="AP109" s="829" t="s">
        <v>377</v>
      </c>
      <c r="AQ109" s="827"/>
      <c r="AR109" s="827"/>
      <c r="AS109" s="827"/>
      <c r="AT109" s="858"/>
      <c r="AU109" s="826" t="s">
        <v>375</v>
      </c>
      <c r="AV109" s="827"/>
      <c r="AW109" s="827"/>
      <c r="AX109" s="827"/>
      <c r="AY109" s="827"/>
      <c r="AZ109" s="827"/>
      <c r="BA109" s="827"/>
      <c r="BB109" s="827"/>
      <c r="BC109" s="827"/>
      <c r="BD109" s="827"/>
      <c r="BE109" s="827"/>
      <c r="BF109" s="827"/>
      <c r="BG109" s="827"/>
      <c r="BH109" s="827"/>
      <c r="BI109" s="827"/>
      <c r="BJ109" s="827"/>
      <c r="BK109" s="827"/>
      <c r="BL109" s="827"/>
      <c r="BM109" s="827"/>
      <c r="BN109" s="827"/>
      <c r="BO109" s="827"/>
      <c r="BP109" s="828"/>
      <c r="BQ109" s="829" t="s">
        <v>376</v>
      </c>
      <c r="BR109" s="827"/>
      <c r="BS109" s="827"/>
      <c r="BT109" s="827"/>
      <c r="BU109" s="828"/>
      <c r="BV109" s="829" t="s">
        <v>276</v>
      </c>
      <c r="BW109" s="827"/>
      <c r="BX109" s="827"/>
      <c r="BY109" s="827"/>
      <c r="BZ109" s="828"/>
      <c r="CA109" s="829" t="s">
        <v>275</v>
      </c>
      <c r="CB109" s="827"/>
      <c r="CC109" s="827"/>
      <c r="CD109" s="827"/>
      <c r="CE109" s="828"/>
      <c r="CF109" s="867" t="s">
        <v>377</v>
      </c>
      <c r="CG109" s="867"/>
      <c r="CH109" s="867"/>
      <c r="CI109" s="867"/>
      <c r="CJ109" s="867"/>
      <c r="CK109" s="829" t="s">
        <v>378</v>
      </c>
      <c r="CL109" s="827"/>
      <c r="CM109" s="827"/>
      <c r="CN109" s="827"/>
      <c r="CO109" s="827"/>
      <c r="CP109" s="827"/>
      <c r="CQ109" s="827"/>
      <c r="CR109" s="827"/>
      <c r="CS109" s="827"/>
      <c r="CT109" s="827"/>
      <c r="CU109" s="827"/>
      <c r="CV109" s="827"/>
      <c r="CW109" s="827"/>
      <c r="CX109" s="827"/>
      <c r="CY109" s="827"/>
      <c r="CZ109" s="827"/>
      <c r="DA109" s="827"/>
      <c r="DB109" s="827"/>
      <c r="DC109" s="827"/>
      <c r="DD109" s="827"/>
      <c r="DE109" s="827"/>
      <c r="DF109" s="828"/>
      <c r="DG109" s="829" t="s">
        <v>376</v>
      </c>
      <c r="DH109" s="827"/>
      <c r="DI109" s="827"/>
      <c r="DJ109" s="827"/>
      <c r="DK109" s="828"/>
      <c r="DL109" s="829" t="s">
        <v>276</v>
      </c>
      <c r="DM109" s="827"/>
      <c r="DN109" s="827"/>
      <c r="DO109" s="827"/>
      <c r="DP109" s="828"/>
      <c r="DQ109" s="829" t="s">
        <v>275</v>
      </c>
      <c r="DR109" s="827"/>
      <c r="DS109" s="827"/>
      <c r="DT109" s="827"/>
      <c r="DU109" s="828"/>
      <c r="DV109" s="829" t="s">
        <v>377</v>
      </c>
      <c r="DW109" s="827"/>
      <c r="DX109" s="827"/>
      <c r="DY109" s="827"/>
      <c r="DZ109" s="858"/>
    </row>
    <row r="110" spans="1:131" s="189" customFormat="1" ht="26.25" customHeight="1" x14ac:dyDescent="0.15">
      <c r="A110" s="694" t="s">
        <v>379</v>
      </c>
      <c r="B110" s="695"/>
      <c r="C110" s="695"/>
      <c r="D110" s="695"/>
      <c r="E110" s="695"/>
      <c r="F110" s="695"/>
      <c r="G110" s="695"/>
      <c r="H110" s="695"/>
      <c r="I110" s="695"/>
      <c r="J110" s="695"/>
      <c r="K110" s="695"/>
      <c r="L110" s="695"/>
      <c r="M110" s="695"/>
      <c r="N110" s="695"/>
      <c r="O110" s="695"/>
      <c r="P110" s="695"/>
      <c r="Q110" s="695"/>
      <c r="R110" s="695"/>
      <c r="S110" s="695"/>
      <c r="T110" s="695"/>
      <c r="U110" s="695"/>
      <c r="V110" s="695"/>
      <c r="W110" s="695"/>
      <c r="X110" s="695"/>
      <c r="Y110" s="695"/>
      <c r="Z110" s="696"/>
      <c r="AA110" s="811">
        <v>93863261</v>
      </c>
      <c r="AB110" s="812"/>
      <c r="AC110" s="812"/>
      <c r="AD110" s="812"/>
      <c r="AE110" s="813"/>
      <c r="AF110" s="814">
        <v>93504002</v>
      </c>
      <c r="AG110" s="812"/>
      <c r="AH110" s="812"/>
      <c r="AI110" s="812"/>
      <c r="AJ110" s="813"/>
      <c r="AK110" s="814">
        <v>93919698</v>
      </c>
      <c r="AL110" s="812"/>
      <c r="AM110" s="812"/>
      <c r="AN110" s="812"/>
      <c r="AO110" s="813"/>
      <c r="AP110" s="815">
        <v>24.8</v>
      </c>
      <c r="AQ110" s="816"/>
      <c r="AR110" s="816"/>
      <c r="AS110" s="816"/>
      <c r="AT110" s="817"/>
      <c r="AU110" s="859" t="s">
        <v>56</v>
      </c>
      <c r="AV110" s="860"/>
      <c r="AW110" s="860"/>
      <c r="AX110" s="860"/>
      <c r="AY110" s="861"/>
      <c r="AZ110" s="753" t="s">
        <v>380</v>
      </c>
      <c r="BA110" s="695"/>
      <c r="BB110" s="695"/>
      <c r="BC110" s="695"/>
      <c r="BD110" s="695"/>
      <c r="BE110" s="695"/>
      <c r="BF110" s="695"/>
      <c r="BG110" s="695"/>
      <c r="BH110" s="695"/>
      <c r="BI110" s="695"/>
      <c r="BJ110" s="695"/>
      <c r="BK110" s="695"/>
      <c r="BL110" s="695"/>
      <c r="BM110" s="695"/>
      <c r="BN110" s="695"/>
      <c r="BO110" s="695"/>
      <c r="BP110" s="696"/>
      <c r="BQ110" s="736">
        <v>1406739040</v>
      </c>
      <c r="BR110" s="737"/>
      <c r="BS110" s="737"/>
      <c r="BT110" s="737"/>
      <c r="BU110" s="737"/>
      <c r="BV110" s="737">
        <v>1416766925</v>
      </c>
      <c r="BW110" s="737"/>
      <c r="BX110" s="737"/>
      <c r="BY110" s="737"/>
      <c r="BZ110" s="737"/>
      <c r="CA110" s="737">
        <v>1425072530</v>
      </c>
      <c r="CB110" s="737"/>
      <c r="CC110" s="737"/>
      <c r="CD110" s="737"/>
      <c r="CE110" s="737"/>
      <c r="CF110" s="800">
        <v>376.5</v>
      </c>
      <c r="CG110" s="801"/>
      <c r="CH110" s="801"/>
      <c r="CI110" s="801"/>
      <c r="CJ110" s="801"/>
      <c r="CK110" s="855" t="s">
        <v>381</v>
      </c>
      <c r="CL110" s="803"/>
      <c r="CM110" s="808" t="s">
        <v>382</v>
      </c>
      <c r="CN110" s="809"/>
      <c r="CO110" s="809"/>
      <c r="CP110" s="809"/>
      <c r="CQ110" s="809"/>
      <c r="CR110" s="809"/>
      <c r="CS110" s="809"/>
      <c r="CT110" s="809"/>
      <c r="CU110" s="809"/>
      <c r="CV110" s="809"/>
      <c r="CW110" s="809"/>
      <c r="CX110" s="809"/>
      <c r="CY110" s="809"/>
      <c r="CZ110" s="809"/>
      <c r="DA110" s="809"/>
      <c r="DB110" s="809"/>
      <c r="DC110" s="809"/>
      <c r="DD110" s="809"/>
      <c r="DE110" s="809"/>
      <c r="DF110" s="810"/>
      <c r="DG110" s="736">
        <v>5881876</v>
      </c>
      <c r="DH110" s="737"/>
      <c r="DI110" s="737"/>
      <c r="DJ110" s="737"/>
      <c r="DK110" s="737"/>
      <c r="DL110" s="737">
        <v>5538297</v>
      </c>
      <c r="DM110" s="737"/>
      <c r="DN110" s="737"/>
      <c r="DO110" s="737"/>
      <c r="DP110" s="737"/>
      <c r="DQ110" s="737">
        <v>5280103</v>
      </c>
      <c r="DR110" s="737"/>
      <c r="DS110" s="737"/>
      <c r="DT110" s="737"/>
      <c r="DU110" s="737"/>
      <c r="DV110" s="738">
        <v>1.4</v>
      </c>
      <c r="DW110" s="738"/>
      <c r="DX110" s="738"/>
      <c r="DY110" s="738"/>
      <c r="DZ110" s="739"/>
    </row>
    <row r="111" spans="1:131" s="189" customFormat="1" ht="26.25" customHeight="1" x14ac:dyDescent="0.15">
      <c r="A111" s="715" t="s">
        <v>383</v>
      </c>
      <c r="B111" s="716"/>
      <c r="C111" s="716"/>
      <c r="D111" s="716"/>
      <c r="E111" s="716"/>
      <c r="F111" s="716"/>
      <c r="G111" s="716"/>
      <c r="H111" s="716"/>
      <c r="I111" s="716"/>
      <c r="J111" s="716"/>
      <c r="K111" s="716"/>
      <c r="L111" s="716"/>
      <c r="M111" s="716"/>
      <c r="N111" s="716"/>
      <c r="O111" s="716"/>
      <c r="P111" s="716"/>
      <c r="Q111" s="716"/>
      <c r="R111" s="716"/>
      <c r="S111" s="716"/>
      <c r="T111" s="716"/>
      <c r="U111" s="716"/>
      <c r="V111" s="716"/>
      <c r="W111" s="716"/>
      <c r="X111" s="716"/>
      <c r="Y111" s="716"/>
      <c r="Z111" s="847"/>
      <c r="AA111" s="848" t="s">
        <v>99</v>
      </c>
      <c r="AB111" s="849"/>
      <c r="AC111" s="849"/>
      <c r="AD111" s="849"/>
      <c r="AE111" s="850"/>
      <c r="AF111" s="851" t="s">
        <v>99</v>
      </c>
      <c r="AG111" s="849"/>
      <c r="AH111" s="849"/>
      <c r="AI111" s="849"/>
      <c r="AJ111" s="850"/>
      <c r="AK111" s="851" t="s">
        <v>99</v>
      </c>
      <c r="AL111" s="849"/>
      <c r="AM111" s="849"/>
      <c r="AN111" s="849"/>
      <c r="AO111" s="850"/>
      <c r="AP111" s="852" t="s">
        <v>99</v>
      </c>
      <c r="AQ111" s="853"/>
      <c r="AR111" s="853"/>
      <c r="AS111" s="853"/>
      <c r="AT111" s="854"/>
      <c r="AU111" s="862"/>
      <c r="AV111" s="863"/>
      <c r="AW111" s="863"/>
      <c r="AX111" s="863"/>
      <c r="AY111" s="864"/>
      <c r="AZ111" s="704" t="s">
        <v>384</v>
      </c>
      <c r="BA111" s="705"/>
      <c r="BB111" s="705"/>
      <c r="BC111" s="705"/>
      <c r="BD111" s="705"/>
      <c r="BE111" s="705"/>
      <c r="BF111" s="705"/>
      <c r="BG111" s="705"/>
      <c r="BH111" s="705"/>
      <c r="BI111" s="705"/>
      <c r="BJ111" s="705"/>
      <c r="BK111" s="705"/>
      <c r="BL111" s="705"/>
      <c r="BM111" s="705"/>
      <c r="BN111" s="705"/>
      <c r="BO111" s="705"/>
      <c r="BP111" s="706"/>
      <c r="BQ111" s="707">
        <v>16078017</v>
      </c>
      <c r="BR111" s="708"/>
      <c r="BS111" s="708"/>
      <c r="BT111" s="708"/>
      <c r="BU111" s="708"/>
      <c r="BV111" s="708">
        <v>15401774</v>
      </c>
      <c r="BW111" s="708"/>
      <c r="BX111" s="708"/>
      <c r="BY111" s="708"/>
      <c r="BZ111" s="708"/>
      <c r="CA111" s="708">
        <v>15136203</v>
      </c>
      <c r="CB111" s="708"/>
      <c r="CC111" s="708"/>
      <c r="CD111" s="708"/>
      <c r="CE111" s="708"/>
      <c r="CF111" s="789">
        <v>4</v>
      </c>
      <c r="CG111" s="790"/>
      <c r="CH111" s="790"/>
      <c r="CI111" s="790"/>
      <c r="CJ111" s="790"/>
      <c r="CK111" s="856"/>
      <c r="CL111" s="805"/>
      <c r="CM111" s="740" t="s">
        <v>385</v>
      </c>
      <c r="CN111" s="741"/>
      <c r="CO111" s="741"/>
      <c r="CP111" s="741"/>
      <c r="CQ111" s="741"/>
      <c r="CR111" s="741"/>
      <c r="CS111" s="741"/>
      <c r="CT111" s="741"/>
      <c r="CU111" s="741"/>
      <c r="CV111" s="741"/>
      <c r="CW111" s="741"/>
      <c r="CX111" s="741"/>
      <c r="CY111" s="741"/>
      <c r="CZ111" s="741"/>
      <c r="DA111" s="741"/>
      <c r="DB111" s="741"/>
      <c r="DC111" s="741"/>
      <c r="DD111" s="741"/>
      <c r="DE111" s="741"/>
      <c r="DF111" s="742"/>
      <c r="DG111" s="707" t="s">
        <v>99</v>
      </c>
      <c r="DH111" s="708"/>
      <c r="DI111" s="708"/>
      <c r="DJ111" s="708"/>
      <c r="DK111" s="708"/>
      <c r="DL111" s="708" t="s">
        <v>99</v>
      </c>
      <c r="DM111" s="708"/>
      <c r="DN111" s="708"/>
      <c r="DO111" s="708"/>
      <c r="DP111" s="708"/>
      <c r="DQ111" s="708" t="s">
        <v>99</v>
      </c>
      <c r="DR111" s="708"/>
      <c r="DS111" s="708"/>
      <c r="DT111" s="708"/>
      <c r="DU111" s="708"/>
      <c r="DV111" s="760" t="s">
        <v>99</v>
      </c>
      <c r="DW111" s="760"/>
      <c r="DX111" s="760"/>
      <c r="DY111" s="760"/>
      <c r="DZ111" s="761"/>
    </row>
    <row r="112" spans="1:131" s="189" customFormat="1" ht="26.25" customHeight="1" x14ac:dyDescent="0.15">
      <c r="A112" s="841" t="s">
        <v>386</v>
      </c>
      <c r="B112" s="842"/>
      <c r="C112" s="705" t="s">
        <v>387</v>
      </c>
      <c r="D112" s="705"/>
      <c r="E112" s="705"/>
      <c r="F112" s="705"/>
      <c r="G112" s="705"/>
      <c r="H112" s="705"/>
      <c r="I112" s="705"/>
      <c r="J112" s="705"/>
      <c r="K112" s="705"/>
      <c r="L112" s="705"/>
      <c r="M112" s="705"/>
      <c r="N112" s="705"/>
      <c r="O112" s="705"/>
      <c r="P112" s="705"/>
      <c r="Q112" s="705"/>
      <c r="R112" s="705"/>
      <c r="S112" s="705"/>
      <c r="T112" s="705"/>
      <c r="U112" s="705"/>
      <c r="V112" s="705"/>
      <c r="W112" s="705"/>
      <c r="X112" s="705"/>
      <c r="Y112" s="705"/>
      <c r="Z112" s="706"/>
      <c r="AA112" s="720">
        <v>6166667</v>
      </c>
      <c r="AB112" s="721"/>
      <c r="AC112" s="721"/>
      <c r="AD112" s="721"/>
      <c r="AE112" s="722"/>
      <c r="AF112" s="723">
        <v>7166667</v>
      </c>
      <c r="AG112" s="721"/>
      <c r="AH112" s="721"/>
      <c r="AI112" s="721"/>
      <c r="AJ112" s="722"/>
      <c r="AK112" s="723">
        <v>8166667</v>
      </c>
      <c r="AL112" s="721"/>
      <c r="AM112" s="721"/>
      <c r="AN112" s="721"/>
      <c r="AO112" s="722"/>
      <c r="AP112" s="691">
        <v>2.2000000000000002</v>
      </c>
      <c r="AQ112" s="692"/>
      <c r="AR112" s="692"/>
      <c r="AS112" s="692"/>
      <c r="AT112" s="693"/>
      <c r="AU112" s="862"/>
      <c r="AV112" s="863"/>
      <c r="AW112" s="863"/>
      <c r="AX112" s="863"/>
      <c r="AY112" s="864"/>
      <c r="AZ112" s="704" t="s">
        <v>388</v>
      </c>
      <c r="BA112" s="705"/>
      <c r="BB112" s="705"/>
      <c r="BC112" s="705"/>
      <c r="BD112" s="705"/>
      <c r="BE112" s="705"/>
      <c r="BF112" s="705"/>
      <c r="BG112" s="705"/>
      <c r="BH112" s="705"/>
      <c r="BI112" s="705"/>
      <c r="BJ112" s="705"/>
      <c r="BK112" s="705"/>
      <c r="BL112" s="705"/>
      <c r="BM112" s="705"/>
      <c r="BN112" s="705"/>
      <c r="BO112" s="705"/>
      <c r="BP112" s="706"/>
      <c r="BQ112" s="707">
        <v>19880030</v>
      </c>
      <c r="BR112" s="708"/>
      <c r="BS112" s="708"/>
      <c r="BT112" s="708"/>
      <c r="BU112" s="708"/>
      <c r="BV112" s="708">
        <v>18187831</v>
      </c>
      <c r="BW112" s="708"/>
      <c r="BX112" s="708"/>
      <c r="BY112" s="708"/>
      <c r="BZ112" s="708"/>
      <c r="CA112" s="708">
        <v>17031667</v>
      </c>
      <c r="CB112" s="708"/>
      <c r="CC112" s="708"/>
      <c r="CD112" s="708"/>
      <c r="CE112" s="708"/>
      <c r="CF112" s="789">
        <v>4.5</v>
      </c>
      <c r="CG112" s="790"/>
      <c r="CH112" s="790"/>
      <c r="CI112" s="790"/>
      <c r="CJ112" s="790"/>
      <c r="CK112" s="856"/>
      <c r="CL112" s="805"/>
      <c r="CM112" s="740" t="s">
        <v>389</v>
      </c>
      <c r="CN112" s="741"/>
      <c r="CO112" s="741"/>
      <c r="CP112" s="741"/>
      <c r="CQ112" s="741"/>
      <c r="CR112" s="741"/>
      <c r="CS112" s="741"/>
      <c r="CT112" s="741"/>
      <c r="CU112" s="741"/>
      <c r="CV112" s="741"/>
      <c r="CW112" s="741"/>
      <c r="CX112" s="741"/>
      <c r="CY112" s="741"/>
      <c r="CZ112" s="741"/>
      <c r="DA112" s="741"/>
      <c r="DB112" s="741"/>
      <c r="DC112" s="741"/>
      <c r="DD112" s="741"/>
      <c r="DE112" s="741"/>
      <c r="DF112" s="742"/>
      <c r="DG112" s="707">
        <v>975297</v>
      </c>
      <c r="DH112" s="708"/>
      <c r="DI112" s="708"/>
      <c r="DJ112" s="708"/>
      <c r="DK112" s="708"/>
      <c r="DL112" s="708" t="s">
        <v>99</v>
      </c>
      <c r="DM112" s="708"/>
      <c r="DN112" s="708"/>
      <c r="DO112" s="708"/>
      <c r="DP112" s="708"/>
      <c r="DQ112" s="708" t="s">
        <v>99</v>
      </c>
      <c r="DR112" s="708"/>
      <c r="DS112" s="708"/>
      <c r="DT112" s="708"/>
      <c r="DU112" s="708"/>
      <c r="DV112" s="760" t="s">
        <v>99</v>
      </c>
      <c r="DW112" s="760"/>
      <c r="DX112" s="760"/>
      <c r="DY112" s="760"/>
      <c r="DZ112" s="761"/>
    </row>
    <row r="113" spans="1:130" s="189" customFormat="1" ht="26.25" customHeight="1" x14ac:dyDescent="0.15">
      <c r="A113" s="843"/>
      <c r="B113" s="844"/>
      <c r="C113" s="705" t="s">
        <v>390</v>
      </c>
      <c r="D113" s="705"/>
      <c r="E113" s="705"/>
      <c r="F113" s="705"/>
      <c r="G113" s="705"/>
      <c r="H113" s="705"/>
      <c r="I113" s="705"/>
      <c r="J113" s="705"/>
      <c r="K113" s="705"/>
      <c r="L113" s="705"/>
      <c r="M113" s="705"/>
      <c r="N113" s="705"/>
      <c r="O113" s="705"/>
      <c r="P113" s="705"/>
      <c r="Q113" s="705"/>
      <c r="R113" s="705"/>
      <c r="S113" s="705"/>
      <c r="T113" s="705"/>
      <c r="U113" s="705"/>
      <c r="V113" s="705"/>
      <c r="W113" s="705"/>
      <c r="X113" s="705"/>
      <c r="Y113" s="705"/>
      <c r="Z113" s="706"/>
      <c r="AA113" s="720">
        <v>3356306</v>
      </c>
      <c r="AB113" s="721"/>
      <c r="AC113" s="721"/>
      <c r="AD113" s="721"/>
      <c r="AE113" s="722"/>
      <c r="AF113" s="723">
        <v>3338492</v>
      </c>
      <c r="AG113" s="721"/>
      <c r="AH113" s="721"/>
      <c r="AI113" s="721"/>
      <c r="AJ113" s="722"/>
      <c r="AK113" s="723">
        <v>3866934</v>
      </c>
      <c r="AL113" s="721"/>
      <c r="AM113" s="721"/>
      <c r="AN113" s="721"/>
      <c r="AO113" s="722"/>
      <c r="AP113" s="691">
        <v>1</v>
      </c>
      <c r="AQ113" s="692"/>
      <c r="AR113" s="692"/>
      <c r="AS113" s="692"/>
      <c r="AT113" s="693"/>
      <c r="AU113" s="862"/>
      <c r="AV113" s="863"/>
      <c r="AW113" s="863"/>
      <c r="AX113" s="863"/>
      <c r="AY113" s="864"/>
      <c r="AZ113" s="704" t="s">
        <v>391</v>
      </c>
      <c r="BA113" s="705"/>
      <c r="BB113" s="705"/>
      <c r="BC113" s="705"/>
      <c r="BD113" s="705"/>
      <c r="BE113" s="705"/>
      <c r="BF113" s="705"/>
      <c r="BG113" s="705"/>
      <c r="BH113" s="705"/>
      <c r="BI113" s="705"/>
      <c r="BJ113" s="705"/>
      <c r="BK113" s="705"/>
      <c r="BL113" s="705"/>
      <c r="BM113" s="705"/>
      <c r="BN113" s="705"/>
      <c r="BO113" s="705"/>
      <c r="BP113" s="706"/>
      <c r="BQ113" s="707" t="s">
        <v>99</v>
      </c>
      <c r="BR113" s="708"/>
      <c r="BS113" s="708"/>
      <c r="BT113" s="708"/>
      <c r="BU113" s="708"/>
      <c r="BV113" s="708" t="s">
        <v>99</v>
      </c>
      <c r="BW113" s="708"/>
      <c r="BX113" s="708"/>
      <c r="BY113" s="708"/>
      <c r="BZ113" s="708"/>
      <c r="CA113" s="708" t="s">
        <v>99</v>
      </c>
      <c r="CB113" s="708"/>
      <c r="CC113" s="708"/>
      <c r="CD113" s="708"/>
      <c r="CE113" s="708"/>
      <c r="CF113" s="789" t="s">
        <v>99</v>
      </c>
      <c r="CG113" s="790"/>
      <c r="CH113" s="790"/>
      <c r="CI113" s="790"/>
      <c r="CJ113" s="790"/>
      <c r="CK113" s="856"/>
      <c r="CL113" s="805"/>
      <c r="CM113" s="740" t="s">
        <v>392</v>
      </c>
      <c r="CN113" s="741"/>
      <c r="CO113" s="741"/>
      <c r="CP113" s="741"/>
      <c r="CQ113" s="741"/>
      <c r="CR113" s="741"/>
      <c r="CS113" s="741"/>
      <c r="CT113" s="741"/>
      <c r="CU113" s="741"/>
      <c r="CV113" s="741"/>
      <c r="CW113" s="741"/>
      <c r="CX113" s="741"/>
      <c r="CY113" s="741"/>
      <c r="CZ113" s="741"/>
      <c r="DA113" s="741"/>
      <c r="DB113" s="741"/>
      <c r="DC113" s="741"/>
      <c r="DD113" s="741"/>
      <c r="DE113" s="741"/>
      <c r="DF113" s="742"/>
      <c r="DG113" s="707" t="s">
        <v>99</v>
      </c>
      <c r="DH113" s="708"/>
      <c r="DI113" s="708"/>
      <c r="DJ113" s="708"/>
      <c r="DK113" s="708"/>
      <c r="DL113" s="708" t="s">
        <v>99</v>
      </c>
      <c r="DM113" s="708"/>
      <c r="DN113" s="708"/>
      <c r="DO113" s="708"/>
      <c r="DP113" s="708"/>
      <c r="DQ113" s="708" t="s">
        <v>99</v>
      </c>
      <c r="DR113" s="708"/>
      <c r="DS113" s="708"/>
      <c r="DT113" s="708"/>
      <c r="DU113" s="708"/>
      <c r="DV113" s="760" t="s">
        <v>99</v>
      </c>
      <c r="DW113" s="760"/>
      <c r="DX113" s="760"/>
      <c r="DY113" s="760"/>
      <c r="DZ113" s="761"/>
    </row>
    <row r="114" spans="1:130" s="189" customFormat="1" ht="26.25" customHeight="1" x14ac:dyDescent="0.15">
      <c r="A114" s="843"/>
      <c r="B114" s="844"/>
      <c r="C114" s="705" t="s">
        <v>393</v>
      </c>
      <c r="D114" s="705"/>
      <c r="E114" s="705"/>
      <c r="F114" s="705"/>
      <c r="G114" s="705"/>
      <c r="H114" s="705"/>
      <c r="I114" s="705"/>
      <c r="J114" s="705"/>
      <c r="K114" s="705"/>
      <c r="L114" s="705"/>
      <c r="M114" s="705"/>
      <c r="N114" s="705"/>
      <c r="O114" s="705"/>
      <c r="P114" s="705"/>
      <c r="Q114" s="705"/>
      <c r="R114" s="705"/>
      <c r="S114" s="705"/>
      <c r="T114" s="705"/>
      <c r="U114" s="705"/>
      <c r="V114" s="705"/>
      <c r="W114" s="705"/>
      <c r="X114" s="705"/>
      <c r="Y114" s="705"/>
      <c r="Z114" s="706"/>
      <c r="AA114" s="720" t="s">
        <v>99</v>
      </c>
      <c r="AB114" s="721"/>
      <c r="AC114" s="721"/>
      <c r="AD114" s="721"/>
      <c r="AE114" s="722"/>
      <c r="AF114" s="723" t="s">
        <v>99</v>
      </c>
      <c r="AG114" s="721"/>
      <c r="AH114" s="721"/>
      <c r="AI114" s="721"/>
      <c r="AJ114" s="722"/>
      <c r="AK114" s="723" t="s">
        <v>99</v>
      </c>
      <c r="AL114" s="721"/>
      <c r="AM114" s="721"/>
      <c r="AN114" s="721"/>
      <c r="AO114" s="722"/>
      <c r="AP114" s="691" t="s">
        <v>99</v>
      </c>
      <c r="AQ114" s="692"/>
      <c r="AR114" s="692"/>
      <c r="AS114" s="692"/>
      <c r="AT114" s="693"/>
      <c r="AU114" s="862"/>
      <c r="AV114" s="863"/>
      <c r="AW114" s="863"/>
      <c r="AX114" s="863"/>
      <c r="AY114" s="864"/>
      <c r="AZ114" s="704" t="s">
        <v>394</v>
      </c>
      <c r="BA114" s="705"/>
      <c r="BB114" s="705"/>
      <c r="BC114" s="705"/>
      <c r="BD114" s="705"/>
      <c r="BE114" s="705"/>
      <c r="BF114" s="705"/>
      <c r="BG114" s="705"/>
      <c r="BH114" s="705"/>
      <c r="BI114" s="705"/>
      <c r="BJ114" s="705"/>
      <c r="BK114" s="705"/>
      <c r="BL114" s="705"/>
      <c r="BM114" s="705"/>
      <c r="BN114" s="705"/>
      <c r="BO114" s="705"/>
      <c r="BP114" s="706"/>
      <c r="BQ114" s="707">
        <v>231050316</v>
      </c>
      <c r="BR114" s="708"/>
      <c r="BS114" s="708"/>
      <c r="BT114" s="708"/>
      <c r="BU114" s="708"/>
      <c r="BV114" s="708">
        <v>213835948</v>
      </c>
      <c r="BW114" s="708"/>
      <c r="BX114" s="708"/>
      <c r="BY114" s="708"/>
      <c r="BZ114" s="708"/>
      <c r="CA114" s="708">
        <v>205680574</v>
      </c>
      <c r="CB114" s="708"/>
      <c r="CC114" s="708"/>
      <c r="CD114" s="708"/>
      <c r="CE114" s="708"/>
      <c r="CF114" s="789">
        <v>54.3</v>
      </c>
      <c r="CG114" s="790"/>
      <c r="CH114" s="790"/>
      <c r="CI114" s="790"/>
      <c r="CJ114" s="790"/>
      <c r="CK114" s="856"/>
      <c r="CL114" s="805"/>
      <c r="CM114" s="740" t="s">
        <v>395</v>
      </c>
      <c r="CN114" s="741"/>
      <c r="CO114" s="741"/>
      <c r="CP114" s="741"/>
      <c r="CQ114" s="741"/>
      <c r="CR114" s="741"/>
      <c r="CS114" s="741"/>
      <c r="CT114" s="741"/>
      <c r="CU114" s="741"/>
      <c r="CV114" s="741"/>
      <c r="CW114" s="741"/>
      <c r="CX114" s="741"/>
      <c r="CY114" s="741"/>
      <c r="CZ114" s="741"/>
      <c r="DA114" s="741"/>
      <c r="DB114" s="741"/>
      <c r="DC114" s="741"/>
      <c r="DD114" s="741"/>
      <c r="DE114" s="741"/>
      <c r="DF114" s="742"/>
      <c r="DG114" s="707">
        <v>3454730</v>
      </c>
      <c r="DH114" s="708"/>
      <c r="DI114" s="708"/>
      <c r="DJ114" s="708"/>
      <c r="DK114" s="708"/>
      <c r="DL114" s="708">
        <v>3796603</v>
      </c>
      <c r="DM114" s="708"/>
      <c r="DN114" s="708"/>
      <c r="DO114" s="708"/>
      <c r="DP114" s="708"/>
      <c r="DQ114" s="708">
        <v>3357564</v>
      </c>
      <c r="DR114" s="708"/>
      <c r="DS114" s="708"/>
      <c r="DT114" s="708"/>
      <c r="DU114" s="708"/>
      <c r="DV114" s="760">
        <v>0.9</v>
      </c>
      <c r="DW114" s="760"/>
      <c r="DX114" s="760"/>
      <c r="DY114" s="760"/>
      <c r="DZ114" s="761"/>
    </row>
    <row r="115" spans="1:130" s="189" customFormat="1" ht="26.25" customHeight="1" x14ac:dyDescent="0.15">
      <c r="A115" s="843"/>
      <c r="B115" s="844"/>
      <c r="C115" s="705" t="s">
        <v>396</v>
      </c>
      <c r="D115" s="705"/>
      <c r="E115" s="705"/>
      <c r="F115" s="705"/>
      <c r="G115" s="705"/>
      <c r="H115" s="705"/>
      <c r="I115" s="705"/>
      <c r="J115" s="705"/>
      <c r="K115" s="705"/>
      <c r="L115" s="705"/>
      <c r="M115" s="705"/>
      <c r="N115" s="705"/>
      <c r="O115" s="705"/>
      <c r="P115" s="705"/>
      <c r="Q115" s="705"/>
      <c r="R115" s="705"/>
      <c r="S115" s="705"/>
      <c r="T115" s="705"/>
      <c r="U115" s="705"/>
      <c r="V115" s="705"/>
      <c r="W115" s="705"/>
      <c r="X115" s="705"/>
      <c r="Y115" s="705"/>
      <c r="Z115" s="706"/>
      <c r="AA115" s="720">
        <v>2833412</v>
      </c>
      <c r="AB115" s="721"/>
      <c r="AC115" s="721"/>
      <c r="AD115" s="721"/>
      <c r="AE115" s="722"/>
      <c r="AF115" s="723">
        <v>2428682</v>
      </c>
      <c r="AG115" s="721"/>
      <c r="AH115" s="721"/>
      <c r="AI115" s="721"/>
      <c r="AJ115" s="722"/>
      <c r="AK115" s="723">
        <v>1729141</v>
      </c>
      <c r="AL115" s="721"/>
      <c r="AM115" s="721"/>
      <c r="AN115" s="721"/>
      <c r="AO115" s="722"/>
      <c r="AP115" s="691">
        <v>0.5</v>
      </c>
      <c r="AQ115" s="692"/>
      <c r="AR115" s="692"/>
      <c r="AS115" s="692"/>
      <c r="AT115" s="693"/>
      <c r="AU115" s="862"/>
      <c r="AV115" s="863"/>
      <c r="AW115" s="863"/>
      <c r="AX115" s="863"/>
      <c r="AY115" s="864"/>
      <c r="AZ115" s="704" t="s">
        <v>397</v>
      </c>
      <c r="BA115" s="705"/>
      <c r="BB115" s="705"/>
      <c r="BC115" s="705"/>
      <c r="BD115" s="705"/>
      <c r="BE115" s="705"/>
      <c r="BF115" s="705"/>
      <c r="BG115" s="705"/>
      <c r="BH115" s="705"/>
      <c r="BI115" s="705"/>
      <c r="BJ115" s="705"/>
      <c r="BK115" s="705"/>
      <c r="BL115" s="705"/>
      <c r="BM115" s="705"/>
      <c r="BN115" s="705"/>
      <c r="BO115" s="705"/>
      <c r="BP115" s="706"/>
      <c r="BQ115" s="707">
        <v>1341346</v>
      </c>
      <c r="BR115" s="708"/>
      <c r="BS115" s="708"/>
      <c r="BT115" s="708"/>
      <c r="BU115" s="708"/>
      <c r="BV115" s="708">
        <v>1143393</v>
      </c>
      <c r="BW115" s="708"/>
      <c r="BX115" s="708"/>
      <c r="BY115" s="708"/>
      <c r="BZ115" s="708"/>
      <c r="CA115" s="708">
        <v>906322</v>
      </c>
      <c r="CB115" s="708"/>
      <c r="CC115" s="708"/>
      <c r="CD115" s="708"/>
      <c r="CE115" s="708"/>
      <c r="CF115" s="789">
        <v>0.2</v>
      </c>
      <c r="CG115" s="790"/>
      <c r="CH115" s="790"/>
      <c r="CI115" s="790"/>
      <c r="CJ115" s="790"/>
      <c r="CK115" s="856"/>
      <c r="CL115" s="805"/>
      <c r="CM115" s="704" t="s">
        <v>398</v>
      </c>
      <c r="CN115" s="836"/>
      <c r="CO115" s="836"/>
      <c r="CP115" s="836"/>
      <c r="CQ115" s="836"/>
      <c r="CR115" s="836"/>
      <c r="CS115" s="836"/>
      <c r="CT115" s="836"/>
      <c r="CU115" s="836"/>
      <c r="CV115" s="836"/>
      <c r="CW115" s="836"/>
      <c r="CX115" s="836"/>
      <c r="CY115" s="836"/>
      <c r="CZ115" s="836"/>
      <c r="DA115" s="836"/>
      <c r="DB115" s="836"/>
      <c r="DC115" s="836"/>
      <c r="DD115" s="836"/>
      <c r="DE115" s="836"/>
      <c r="DF115" s="706"/>
      <c r="DG115" s="707">
        <v>963365</v>
      </c>
      <c r="DH115" s="708"/>
      <c r="DI115" s="708"/>
      <c r="DJ115" s="708"/>
      <c r="DK115" s="708"/>
      <c r="DL115" s="708">
        <v>1727336</v>
      </c>
      <c r="DM115" s="708"/>
      <c r="DN115" s="708"/>
      <c r="DO115" s="708"/>
      <c r="DP115" s="708"/>
      <c r="DQ115" s="708">
        <v>2558768</v>
      </c>
      <c r="DR115" s="708"/>
      <c r="DS115" s="708"/>
      <c r="DT115" s="708"/>
      <c r="DU115" s="708"/>
      <c r="DV115" s="760">
        <v>0.7</v>
      </c>
      <c r="DW115" s="760"/>
      <c r="DX115" s="760"/>
      <c r="DY115" s="760"/>
      <c r="DZ115" s="761"/>
    </row>
    <row r="116" spans="1:130" s="189" customFormat="1" ht="26.25" customHeight="1" x14ac:dyDescent="0.15">
      <c r="A116" s="845"/>
      <c r="B116" s="846"/>
      <c r="C116" s="787" t="s">
        <v>399</v>
      </c>
      <c r="D116" s="787"/>
      <c r="E116" s="787"/>
      <c r="F116" s="787"/>
      <c r="G116" s="787"/>
      <c r="H116" s="787"/>
      <c r="I116" s="787"/>
      <c r="J116" s="787"/>
      <c r="K116" s="787"/>
      <c r="L116" s="787"/>
      <c r="M116" s="787"/>
      <c r="N116" s="787"/>
      <c r="O116" s="787"/>
      <c r="P116" s="787"/>
      <c r="Q116" s="787"/>
      <c r="R116" s="787"/>
      <c r="S116" s="787"/>
      <c r="T116" s="787"/>
      <c r="U116" s="787"/>
      <c r="V116" s="787"/>
      <c r="W116" s="787"/>
      <c r="X116" s="787"/>
      <c r="Y116" s="787"/>
      <c r="Z116" s="788"/>
      <c r="AA116" s="720" t="s">
        <v>99</v>
      </c>
      <c r="AB116" s="721"/>
      <c r="AC116" s="721"/>
      <c r="AD116" s="721"/>
      <c r="AE116" s="722"/>
      <c r="AF116" s="723" t="s">
        <v>99</v>
      </c>
      <c r="AG116" s="721"/>
      <c r="AH116" s="721"/>
      <c r="AI116" s="721"/>
      <c r="AJ116" s="722"/>
      <c r="AK116" s="723" t="s">
        <v>99</v>
      </c>
      <c r="AL116" s="721"/>
      <c r="AM116" s="721"/>
      <c r="AN116" s="721"/>
      <c r="AO116" s="722"/>
      <c r="AP116" s="691" t="s">
        <v>99</v>
      </c>
      <c r="AQ116" s="692"/>
      <c r="AR116" s="692"/>
      <c r="AS116" s="692"/>
      <c r="AT116" s="693"/>
      <c r="AU116" s="862"/>
      <c r="AV116" s="863"/>
      <c r="AW116" s="863"/>
      <c r="AX116" s="863"/>
      <c r="AY116" s="864"/>
      <c r="AZ116" s="704" t="s">
        <v>400</v>
      </c>
      <c r="BA116" s="705"/>
      <c r="BB116" s="705"/>
      <c r="BC116" s="705"/>
      <c r="BD116" s="705"/>
      <c r="BE116" s="705"/>
      <c r="BF116" s="705"/>
      <c r="BG116" s="705"/>
      <c r="BH116" s="705"/>
      <c r="BI116" s="705"/>
      <c r="BJ116" s="705"/>
      <c r="BK116" s="705"/>
      <c r="BL116" s="705"/>
      <c r="BM116" s="705"/>
      <c r="BN116" s="705"/>
      <c r="BO116" s="705"/>
      <c r="BP116" s="706"/>
      <c r="BQ116" s="707" t="s">
        <v>99</v>
      </c>
      <c r="BR116" s="708"/>
      <c r="BS116" s="708"/>
      <c r="BT116" s="708"/>
      <c r="BU116" s="708"/>
      <c r="BV116" s="708" t="s">
        <v>99</v>
      </c>
      <c r="BW116" s="708"/>
      <c r="BX116" s="708"/>
      <c r="BY116" s="708"/>
      <c r="BZ116" s="708"/>
      <c r="CA116" s="708" t="s">
        <v>99</v>
      </c>
      <c r="CB116" s="708"/>
      <c r="CC116" s="708"/>
      <c r="CD116" s="708"/>
      <c r="CE116" s="708"/>
      <c r="CF116" s="789" t="s">
        <v>99</v>
      </c>
      <c r="CG116" s="790"/>
      <c r="CH116" s="790"/>
      <c r="CI116" s="790"/>
      <c r="CJ116" s="790"/>
      <c r="CK116" s="856"/>
      <c r="CL116" s="805"/>
      <c r="CM116" s="740" t="s">
        <v>401</v>
      </c>
      <c r="CN116" s="741"/>
      <c r="CO116" s="741"/>
      <c r="CP116" s="741"/>
      <c r="CQ116" s="741"/>
      <c r="CR116" s="741"/>
      <c r="CS116" s="741"/>
      <c r="CT116" s="741"/>
      <c r="CU116" s="741"/>
      <c r="CV116" s="741"/>
      <c r="CW116" s="741"/>
      <c r="CX116" s="741"/>
      <c r="CY116" s="741"/>
      <c r="CZ116" s="741"/>
      <c r="DA116" s="741"/>
      <c r="DB116" s="741"/>
      <c r="DC116" s="741"/>
      <c r="DD116" s="741"/>
      <c r="DE116" s="741"/>
      <c r="DF116" s="742"/>
      <c r="DG116" s="707" t="s">
        <v>99</v>
      </c>
      <c r="DH116" s="708"/>
      <c r="DI116" s="708"/>
      <c r="DJ116" s="708"/>
      <c r="DK116" s="708"/>
      <c r="DL116" s="708" t="s">
        <v>99</v>
      </c>
      <c r="DM116" s="708"/>
      <c r="DN116" s="708"/>
      <c r="DO116" s="708"/>
      <c r="DP116" s="708"/>
      <c r="DQ116" s="708" t="s">
        <v>99</v>
      </c>
      <c r="DR116" s="708"/>
      <c r="DS116" s="708"/>
      <c r="DT116" s="708"/>
      <c r="DU116" s="708"/>
      <c r="DV116" s="760" t="s">
        <v>99</v>
      </c>
      <c r="DW116" s="760"/>
      <c r="DX116" s="760"/>
      <c r="DY116" s="760"/>
      <c r="DZ116" s="761"/>
    </row>
    <row r="117" spans="1:130" s="189" customFormat="1" ht="26.25" customHeight="1" x14ac:dyDescent="0.15">
      <c r="A117" s="826" t="s">
        <v>136</v>
      </c>
      <c r="B117" s="827"/>
      <c r="C117" s="827"/>
      <c r="D117" s="827"/>
      <c r="E117" s="827"/>
      <c r="F117" s="827"/>
      <c r="G117" s="827"/>
      <c r="H117" s="827"/>
      <c r="I117" s="827"/>
      <c r="J117" s="827"/>
      <c r="K117" s="827"/>
      <c r="L117" s="827"/>
      <c r="M117" s="827"/>
      <c r="N117" s="827"/>
      <c r="O117" s="827"/>
      <c r="P117" s="827"/>
      <c r="Q117" s="827"/>
      <c r="R117" s="827"/>
      <c r="S117" s="827"/>
      <c r="T117" s="827"/>
      <c r="U117" s="827"/>
      <c r="V117" s="827"/>
      <c r="W117" s="827"/>
      <c r="X117" s="827"/>
      <c r="Y117" s="778" t="s">
        <v>402</v>
      </c>
      <c r="Z117" s="828"/>
      <c r="AA117" s="833">
        <v>106219646</v>
      </c>
      <c r="AB117" s="834"/>
      <c r="AC117" s="834"/>
      <c r="AD117" s="834"/>
      <c r="AE117" s="835"/>
      <c r="AF117" s="837">
        <v>106437843</v>
      </c>
      <c r="AG117" s="834"/>
      <c r="AH117" s="834"/>
      <c r="AI117" s="834"/>
      <c r="AJ117" s="835"/>
      <c r="AK117" s="837">
        <v>107682440</v>
      </c>
      <c r="AL117" s="834"/>
      <c r="AM117" s="834"/>
      <c r="AN117" s="834"/>
      <c r="AO117" s="835"/>
      <c r="AP117" s="838"/>
      <c r="AQ117" s="839"/>
      <c r="AR117" s="839"/>
      <c r="AS117" s="839"/>
      <c r="AT117" s="840"/>
      <c r="AU117" s="862"/>
      <c r="AV117" s="863"/>
      <c r="AW117" s="863"/>
      <c r="AX117" s="863"/>
      <c r="AY117" s="864"/>
      <c r="AZ117" s="786" t="s">
        <v>403</v>
      </c>
      <c r="BA117" s="787"/>
      <c r="BB117" s="787"/>
      <c r="BC117" s="787"/>
      <c r="BD117" s="787"/>
      <c r="BE117" s="787"/>
      <c r="BF117" s="787"/>
      <c r="BG117" s="787"/>
      <c r="BH117" s="787"/>
      <c r="BI117" s="787"/>
      <c r="BJ117" s="787"/>
      <c r="BK117" s="787"/>
      <c r="BL117" s="787"/>
      <c r="BM117" s="787"/>
      <c r="BN117" s="787"/>
      <c r="BO117" s="787"/>
      <c r="BP117" s="788"/>
      <c r="BQ117" s="768" t="s">
        <v>99</v>
      </c>
      <c r="BR117" s="744"/>
      <c r="BS117" s="744"/>
      <c r="BT117" s="744"/>
      <c r="BU117" s="744"/>
      <c r="BV117" s="744" t="s">
        <v>99</v>
      </c>
      <c r="BW117" s="744"/>
      <c r="BX117" s="744"/>
      <c r="BY117" s="744"/>
      <c r="BZ117" s="744"/>
      <c r="CA117" s="744" t="s">
        <v>99</v>
      </c>
      <c r="CB117" s="744"/>
      <c r="CC117" s="744"/>
      <c r="CD117" s="744"/>
      <c r="CE117" s="744"/>
      <c r="CF117" s="789" t="s">
        <v>99</v>
      </c>
      <c r="CG117" s="790"/>
      <c r="CH117" s="790"/>
      <c r="CI117" s="790"/>
      <c r="CJ117" s="790"/>
      <c r="CK117" s="856"/>
      <c r="CL117" s="805"/>
      <c r="CM117" s="740" t="s">
        <v>404</v>
      </c>
      <c r="CN117" s="741"/>
      <c r="CO117" s="741"/>
      <c r="CP117" s="741"/>
      <c r="CQ117" s="741"/>
      <c r="CR117" s="741"/>
      <c r="CS117" s="741"/>
      <c r="CT117" s="741"/>
      <c r="CU117" s="741"/>
      <c r="CV117" s="741"/>
      <c r="CW117" s="741"/>
      <c r="CX117" s="741"/>
      <c r="CY117" s="741"/>
      <c r="CZ117" s="741"/>
      <c r="DA117" s="741"/>
      <c r="DB117" s="741"/>
      <c r="DC117" s="741"/>
      <c r="DD117" s="741"/>
      <c r="DE117" s="741"/>
      <c r="DF117" s="742"/>
      <c r="DG117" s="707" t="s">
        <v>99</v>
      </c>
      <c r="DH117" s="708"/>
      <c r="DI117" s="708"/>
      <c r="DJ117" s="708"/>
      <c r="DK117" s="708"/>
      <c r="DL117" s="708" t="s">
        <v>99</v>
      </c>
      <c r="DM117" s="708"/>
      <c r="DN117" s="708"/>
      <c r="DO117" s="708"/>
      <c r="DP117" s="708"/>
      <c r="DQ117" s="708" t="s">
        <v>99</v>
      </c>
      <c r="DR117" s="708"/>
      <c r="DS117" s="708"/>
      <c r="DT117" s="708"/>
      <c r="DU117" s="708"/>
      <c r="DV117" s="760" t="s">
        <v>99</v>
      </c>
      <c r="DW117" s="760"/>
      <c r="DX117" s="760"/>
      <c r="DY117" s="760"/>
      <c r="DZ117" s="761"/>
    </row>
    <row r="118" spans="1:130" s="189" customFormat="1" ht="26.25" customHeight="1" x14ac:dyDescent="0.15">
      <c r="A118" s="826" t="s">
        <v>378</v>
      </c>
      <c r="B118" s="827"/>
      <c r="C118" s="827"/>
      <c r="D118" s="827"/>
      <c r="E118" s="827"/>
      <c r="F118" s="827"/>
      <c r="G118" s="827"/>
      <c r="H118" s="827"/>
      <c r="I118" s="827"/>
      <c r="J118" s="827"/>
      <c r="K118" s="827"/>
      <c r="L118" s="827"/>
      <c r="M118" s="827"/>
      <c r="N118" s="827"/>
      <c r="O118" s="827"/>
      <c r="P118" s="827"/>
      <c r="Q118" s="827"/>
      <c r="R118" s="827"/>
      <c r="S118" s="827"/>
      <c r="T118" s="827"/>
      <c r="U118" s="827"/>
      <c r="V118" s="827"/>
      <c r="W118" s="827"/>
      <c r="X118" s="827"/>
      <c r="Y118" s="827"/>
      <c r="Z118" s="828"/>
      <c r="AA118" s="829" t="s">
        <v>376</v>
      </c>
      <c r="AB118" s="827"/>
      <c r="AC118" s="827"/>
      <c r="AD118" s="827"/>
      <c r="AE118" s="828"/>
      <c r="AF118" s="829" t="s">
        <v>276</v>
      </c>
      <c r="AG118" s="827"/>
      <c r="AH118" s="827"/>
      <c r="AI118" s="827"/>
      <c r="AJ118" s="828"/>
      <c r="AK118" s="829" t="s">
        <v>275</v>
      </c>
      <c r="AL118" s="827"/>
      <c r="AM118" s="827"/>
      <c r="AN118" s="827"/>
      <c r="AO118" s="828"/>
      <c r="AP118" s="830" t="s">
        <v>377</v>
      </c>
      <c r="AQ118" s="831"/>
      <c r="AR118" s="831"/>
      <c r="AS118" s="831"/>
      <c r="AT118" s="832"/>
      <c r="AU118" s="865"/>
      <c r="AV118" s="866"/>
      <c r="AW118" s="866"/>
      <c r="AX118" s="866"/>
      <c r="AY118" s="866"/>
      <c r="AZ118" s="220" t="s">
        <v>136</v>
      </c>
      <c r="BA118" s="220"/>
      <c r="BB118" s="220"/>
      <c r="BC118" s="220"/>
      <c r="BD118" s="220"/>
      <c r="BE118" s="220"/>
      <c r="BF118" s="220"/>
      <c r="BG118" s="220"/>
      <c r="BH118" s="220"/>
      <c r="BI118" s="220"/>
      <c r="BJ118" s="220"/>
      <c r="BK118" s="220"/>
      <c r="BL118" s="220"/>
      <c r="BM118" s="220"/>
      <c r="BN118" s="220"/>
      <c r="BO118" s="778" t="s">
        <v>405</v>
      </c>
      <c r="BP118" s="779"/>
      <c r="BQ118" s="768">
        <v>1675088749</v>
      </c>
      <c r="BR118" s="744"/>
      <c r="BS118" s="744"/>
      <c r="BT118" s="744"/>
      <c r="BU118" s="744"/>
      <c r="BV118" s="744">
        <v>1665335871</v>
      </c>
      <c r="BW118" s="744"/>
      <c r="BX118" s="744"/>
      <c r="BY118" s="744"/>
      <c r="BZ118" s="744"/>
      <c r="CA118" s="744">
        <v>1663827296</v>
      </c>
      <c r="CB118" s="744"/>
      <c r="CC118" s="744"/>
      <c r="CD118" s="744"/>
      <c r="CE118" s="744"/>
      <c r="CF118" s="680"/>
      <c r="CG118" s="681"/>
      <c r="CH118" s="681"/>
      <c r="CI118" s="681"/>
      <c r="CJ118" s="782"/>
      <c r="CK118" s="856"/>
      <c r="CL118" s="805"/>
      <c r="CM118" s="740" t="s">
        <v>406</v>
      </c>
      <c r="CN118" s="741"/>
      <c r="CO118" s="741"/>
      <c r="CP118" s="741"/>
      <c r="CQ118" s="741"/>
      <c r="CR118" s="741"/>
      <c r="CS118" s="741"/>
      <c r="CT118" s="741"/>
      <c r="CU118" s="741"/>
      <c r="CV118" s="741"/>
      <c r="CW118" s="741"/>
      <c r="CX118" s="741"/>
      <c r="CY118" s="741"/>
      <c r="CZ118" s="741"/>
      <c r="DA118" s="741"/>
      <c r="DB118" s="741"/>
      <c r="DC118" s="741"/>
      <c r="DD118" s="741"/>
      <c r="DE118" s="741"/>
      <c r="DF118" s="742"/>
      <c r="DG118" s="707" t="s">
        <v>99</v>
      </c>
      <c r="DH118" s="708"/>
      <c r="DI118" s="708"/>
      <c r="DJ118" s="708"/>
      <c r="DK118" s="708"/>
      <c r="DL118" s="708" t="s">
        <v>99</v>
      </c>
      <c r="DM118" s="708"/>
      <c r="DN118" s="708"/>
      <c r="DO118" s="708"/>
      <c r="DP118" s="708"/>
      <c r="DQ118" s="708" t="s">
        <v>99</v>
      </c>
      <c r="DR118" s="708"/>
      <c r="DS118" s="708"/>
      <c r="DT118" s="708"/>
      <c r="DU118" s="708"/>
      <c r="DV118" s="760" t="s">
        <v>99</v>
      </c>
      <c r="DW118" s="760"/>
      <c r="DX118" s="760"/>
      <c r="DY118" s="760"/>
      <c r="DZ118" s="761"/>
    </row>
    <row r="119" spans="1:130" s="189" customFormat="1" ht="26.25" customHeight="1" x14ac:dyDescent="0.15">
      <c r="A119" s="802" t="s">
        <v>381</v>
      </c>
      <c r="B119" s="803"/>
      <c r="C119" s="808" t="s">
        <v>382</v>
      </c>
      <c r="D119" s="809"/>
      <c r="E119" s="809"/>
      <c r="F119" s="809"/>
      <c r="G119" s="809"/>
      <c r="H119" s="809"/>
      <c r="I119" s="809"/>
      <c r="J119" s="809"/>
      <c r="K119" s="809"/>
      <c r="L119" s="809"/>
      <c r="M119" s="809"/>
      <c r="N119" s="809"/>
      <c r="O119" s="809"/>
      <c r="P119" s="809"/>
      <c r="Q119" s="809"/>
      <c r="R119" s="809"/>
      <c r="S119" s="809"/>
      <c r="T119" s="809"/>
      <c r="U119" s="809"/>
      <c r="V119" s="809"/>
      <c r="W119" s="809"/>
      <c r="X119" s="809"/>
      <c r="Y119" s="809"/>
      <c r="Z119" s="810"/>
      <c r="AA119" s="811">
        <v>458348</v>
      </c>
      <c r="AB119" s="812"/>
      <c r="AC119" s="812"/>
      <c r="AD119" s="812"/>
      <c r="AE119" s="813"/>
      <c r="AF119" s="814">
        <v>458801</v>
      </c>
      <c r="AG119" s="812"/>
      <c r="AH119" s="812"/>
      <c r="AI119" s="812"/>
      <c r="AJ119" s="813"/>
      <c r="AK119" s="814">
        <v>414170</v>
      </c>
      <c r="AL119" s="812"/>
      <c r="AM119" s="812"/>
      <c r="AN119" s="812"/>
      <c r="AO119" s="813"/>
      <c r="AP119" s="815">
        <v>0.1</v>
      </c>
      <c r="AQ119" s="816"/>
      <c r="AR119" s="816"/>
      <c r="AS119" s="816"/>
      <c r="AT119" s="817"/>
      <c r="AU119" s="818" t="s">
        <v>407</v>
      </c>
      <c r="AV119" s="819"/>
      <c r="AW119" s="819"/>
      <c r="AX119" s="819"/>
      <c r="AY119" s="820"/>
      <c r="AZ119" s="753" t="s">
        <v>408</v>
      </c>
      <c r="BA119" s="695"/>
      <c r="BB119" s="695"/>
      <c r="BC119" s="695"/>
      <c r="BD119" s="695"/>
      <c r="BE119" s="695"/>
      <c r="BF119" s="695"/>
      <c r="BG119" s="695"/>
      <c r="BH119" s="695"/>
      <c r="BI119" s="695"/>
      <c r="BJ119" s="695"/>
      <c r="BK119" s="695"/>
      <c r="BL119" s="695"/>
      <c r="BM119" s="695"/>
      <c r="BN119" s="695"/>
      <c r="BO119" s="695"/>
      <c r="BP119" s="696"/>
      <c r="BQ119" s="736">
        <v>98926307</v>
      </c>
      <c r="BR119" s="737"/>
      <c r="BS119" s="737"/>
      <c r="BT119" s="737"/>
      <c r="BU119" s="737"/>
      <c r="BV119" s="737">
        <v>113931158</v>
      </c>
      <c r="BW119" s="737"/>
      <c r="BX119" s="737"/>
      <c r="BY119" s="737"/>
      <c r="BZ119" s="737"/>
      <c r="CA119" s="737">
        <v>112206087</v>
      </c>
      <c r="CB119" s="737"/>
      <c r="CC119" s="737"/>
      <c r="CD119" s="737"/>
      <c r="CE119" s="737"/>
      <c r="CF119" s="800">
        <v>29.6</v>
      </c>
      <c r="CG119" s="801"/>
      <c r="CH119" s="801"/>
      <c r="CI119" s="801"/>
      <c r="CJ119" s="801"/>
      <c r="CK119" s="857"/>
      <c r="CL119" s="807"/>
      <c r="CM119" s="762" t="s">
        <v>409</v>
      </c>
      <c r="CN119" s="763"/>
      <c r="CO119" s="763"/>
      <c r="CP119" s="763"/>
      <c r="CQ119" s="763"/>
      <c r="CR119" s="763"/>
      <c r="CS119" s="763"/>
      <c r="CT119" s="763"/>
      <c r="CU119" s="763"/>
      <c r="CV119" s="763"/>
      <c r="CW119" s="763"/>
      <c r="CX119" s="763"/>
      <c r="CY119" s="763"/>
      <c r="CZ119" s="763"/>
      <c r="DA119" s="763"/>
      <c r="DB119" s="763"/>
      <c r="DC119" s="763"/>
      <c r="DD119" s="763"/>
      <c r="DE119" s="763"/>
      <c r="DF119" s="764"/>
      <c r="DG119" s="707">
        <v>4802749</v>
      </c>
      <c r="DH119" s="708"/>
      <c r="DI119" s="708"/>
      <c r="DJ119" s="708"/>
      <c r="DK119" s="708"/>
      <c r="DL119" s="708">
        <v>4339538</v>
      </c>
      <c r="DM119" s="708"/>
      <c r="DN119" s="708"/>
      <c r="DO119" s="708"/>
      <c r="DP119" s="708"/>
      <c r="DQ119" s="708">
        <v>3939768</v>
      </c>
      <c r="DR119" s="708"/>
      <c r="DS119" s="708"/>
      <c r="DT119" s="708"/>
      <c r="DU119" s="708"/>
      <c r="DV119" s="760">
        <v>1</v>
      </c>
      <c r="DW119" s="760"/>
      <c r="DX119" s="760"/>
      <c r="DY119" s="760"/>
      <c r="DZ119" s="761"/>
    </row>
    <row r="120" spans="1:130" s="189" customFormat="1" ht="26.25" customHeight="1" x14ac:dyDescent="0.15">
      <c r="A120" s="804"/>
      <c r="B120" s="805"/>
      <c r="C120" s="740" t="s">
        <v>385</v>
      </c>
      <c r="D120" s="741"/>
      <c r="E120" s="741"/>
      <c r="F120" s="741"/>
      <c r="G120" s="741"/>
      <c r="H120" s="741"/>
      <c r="I120" s="741"/>
      <c r="J120" s="741"/>
      <c r="K120" s="741"/>
      <c r="L120" s="741"/>
      <c r="M120" s="741"/>
      <c r="N120" s="741"/>
      <c r="O120" s="741"/>
      <c r="P120" s="741"/>
      <c r="Q120" s="741"/>
      <c r="R120" s="741"/>
      <c r="S120" s="741"/>
      <c r="T120" s="741"/>
      <c r="U120" s="741"/>
      <c r="V120" s="741"/>
      <c r="W120" s="741"/>
      <c r="X120" s="741"/>
      <c r="Y120" s="741"/>
      <c r="Z120" s="742"/>
      <c r="AA120" s="720" t="s">
        <v>99</v>
      </c>
      <c r="AB120" s="721"/>
      <c r="AC120" s="721"/>
      <c r="AD120" s="721"/>
      <c r="AE120" s="722"/>
      <c r="AF120" s="723" t="s">
        <v>99</v>
      </c>
      <c r="AG120" s="721"/>
      <c r="AH120" s="721"/>
      <c r="AI120" s="721"/>
      <c r="AJ120" s="722"/>
      <c r="AK120" s="723" t="s">
        <v>99</v>
      </c>
      <c r="AL120" s="721"/>
      <c r="AM120" s="721"/>
      <c r="AN120" s="721"/>
      <c r="AO120" s="722"/>
      <c r="AP120" s="691" t="s">
        <v>99</v>
      </c>
      <c r="AQ120" s="692"/>
      <c r="AR120" s="692"/>
      <c r="AS120" s="692"/>
      <c r="AT120" s="693"/>
      <c r="AU120" s="821"/>
      <c r="AV120" s="822"/>
      <c r="AW120" s="822"/>
      <c r="AX120" s="822"/>
      <c r="AY120" s="823"/>
      <c r="AZ120" s="704" t="s">
        <v>410</v>
      </c>
      <c r="BA120" s="705"/>
      <c r="BB120" s="705"/>
      <c r="BC120" s="705"/>
      <c r="BD120" s="705"/>
      <c r="BE120" s="705"/>
      <c r="BF120" s="705"/>
      <c r="BG120" s="705"/>
      <c r="BH120" s="705"/>
      <c r="BI120" s="705"/>
      <c r="BJ120" s="705"/>
      <c r="BK120" s="705"/>
      <c r="BL120" s="705"/>
      <c r="BM120" s="705"/>
      <c r="BN120" s="705"/>
      <c r="BO120" s="705"/>
      <c r="BP120" s="706"/>
      <c r="BQ120" s="707">
        <v>22763427</v>
      </c>
      <c r="BR120" s="708"/>
      <c r="BS120" s="708"/>
      <c r="BT120" s="708"/>
      <c r="BU120" s="708"/>
      <c r="BV120" s="708">
        <v>20326724</v>
      </c>
      <c r="BW120" s="708"/>
      <c r="BX120" s="708"/>
      <c r="BY120" s="708"/>
      <c r="BZ120" s="708"/>
      <c r="CA120" s="708">
        <v>18886070</v>
      </c>
      <c r="CB120" s="708"/>
      <c r="CC120" s="708"/>
      <c r="CD120" s="708"/>
      <c r="CE120" s="708"/>
      <c r="CF120" s="789">
        <v>5</v>
      </c>
      <c r="CG120" s="790"/>
      <c r="CH120" s="790"/>
      <c r="CI120" s="790"/>
      <c r="CJ120" s="790"/>
      <c r="CK120" s="791" t="s">
        <v>411</v>
      </c>
      <c r="CL120" s="747"/>
      <c r="CM120" s="747"/>
      <c r="CN120" s="747"/>
      <c r="CO120" s="748"/>
      <c r="CP120" s="795" t="s">
        <v>359</v>
      </c>
      <c r="CQ120" s="796"/>
      <c r="CR120" s="796"/>
      <c r="CS120" s="796"/>
      <c r="CT120" s="796"/>
      <c r="CU120" s="796"/>
      <c r="CV120" s="796"/>
      <c r="CW120" s="796"/>
      <c r="CX120" s="796"/>
      <c r="CY120" s="796"/>
      <c r="CZ120" s="796"/>
      <c r="DA120" s="796"/>
      <c r="DB120" s="796"/>
      <c r="DC120" s="796"/>
      <c r="DD120" s="796"/>
      <c r="DE120" s="796"/>
      <c r="DF120" s="797"/>
      <c r="DG120" s="736">
        <v>5681340</v>
      </c>
      <c r="DH120" s="737"/>
      <c r="DI120" s="737"/>
      <c r="DJ120" s="737"/>
      <c r="DK120" s="737"/>
      <c r="DL120" s="737">
        <v>5434136</v>
      </c>
      <c r="DM120" s="737"/>
      <c r="DN120" s="737"/>
      <c r="DO120" s="737"/>
      <c r="DP120" s="737"/>
      <c r="DQ120" s="737">
        <v>5506200</v>
      </c>
      <c r="DR120" s="737"/>
      <c r="DS120" s="737"/>
      <c r="DT120" s="737"/>
      <c r="DU120" s="737"/>
      <c r="DV120" s="738">
        <v>1.5</v>
      </c>
      <c r="DW120" s="738"/>
      <c r="DX120" s="738"/>
      <c r="DY120" s="738"/>
      <c r="DZ120" s="739"/>
    </row>
    <row r="121" spans="1:130" s="189" customFormat="1" ht="26.25" customHeight="1" x14ac:dyDescent="0.15">
      <c r="A121" s="804"/>
      <c r="B121" s="805"/>
      <c r="C121" s="783" t="s">
        <v>412</v>
      </c>
      <c r="D121" s="784"/>
      <c r="E121" s="784"/>
      <c r="F121" s="784"/>
      <c r="G121" s="784"/>
      <c r="H121" s="784"/>
      <c r="I121" s="784"/>
      <c r="J121" s="784"/>
      <c r="K121" s="784"/>
      <c r="L121" s="784"/>
      <c r="M121" s="784"/>
      <c r="N121" s="784"/>
      <c r="O121" s="784"/>
      <c r="P121" s="784"/>
      <c r="Q121" s="784"/>
      <c r="R121" s="784"/>
      <c r="S121" s="784"/>
      <c r="T121" s="784"/>
      <c r="U121" s="784"/>
      <c r="V121" s="784"/>
      <c r="W121" s="784"/>
      <c r="X121" s="784"/>
      <c r="Y121" s="784"/>
      <c r="Z121" s="785"/>
      <c r="AA121" s="720" t="s">
        <v>99</v>
      </c>
      <c r="AB121" s="721"/>
      <c r="AC121" s="721"/>
      <c r="AD121" s="721"/>
      <c r="AE121" s="722"/>
      <c r="AF121" s="723" t="s">
        <v>99</v>
      </c>
      <c r="AG121" s="721"/>
      <c r="AH121" s="721"/>
      <c r="AI121" s="721"/>
      <c r="AJ121" s="722"/>
      <c r="AK121" s="723" t="s">
        <v>99</v>
      </c>
      <c r="AL121" s="721"/>
      <c r="AM121" s="721"/>
      <c r="AN121" s="721"/>
      <c r="AO121" s="722"/>
      <c r="AP121" s="691" t="s">
        <v>99</v>
      </c>
      <c r="AQ121" s="692"/>
      <c r="AR121" s="692"/>
      <c r="AS121" s="692"/>
      <c r="AT121" s="693"/>
      <c r="AU121" s="821"/>
      <c r="AV121" s="822"/>
      <c r="AW121" s="822"/>
      <c r="AX121" s="822"/>
      <c r="AY121" s="823"/>
      <c r="AZ121" s="786" t="s">
        <v>413</v>
      </c>
      <c r="BA121" s="787"/>
      <c r="BB121" s="787"/>
      <c r="BC121" s="787"/>
      <c r="BD121" s="787"/>
      <c r="BE121" s="787"/>
      <c r="BF121" s="787"/>
      <c r="BG121" s="787"/>
      <c r="BH121" s="787"/>
      <c r="BI121" s="787"/>
      <c r="BJ121" s="787"/>
      <c r="BK121" s="787"/>
      <c r="BL121" s="787"/>
      <c r="BM121" s="787"/>
      <c r="BN121" s="787"/>
      <c r="BO121" s="787"/>
      <c r="BP121" s="788"/>
      <c r="BQ121" s="768">
        <v>769615323</v>
      </c>
      <c r="BR121" s="744"/>
      <c r="BS121" s="744"/>
      <c r="BT121" s="744"/>
      <c r="BU121" s="744"/>
      <c r="BV121" s="744">
        <v>784055625</v>
      </c>
      <c r="BW121" s="744"/>
      <c r="BX121" s="744"/>
      <c r="BY121" s="744"/>
      <c r="BZ121" s="744"/>
      <c r="CA121" s="744">
        <v>785088649</v>
      </c>
      <c r="CB121" s="744"/>
      <c r="CC121" s="744"/>
      <c r="CD121" s="744"/>
      <c r="CE121" s="744"/>
      <c r="CF121" s="798">
        <v>207.4</v>
      </c>
      <c r="CG121" s="799"/>
      <c r="CH121" s="799"/>
      <c r="CI121" s="799"/>
      <c r="CJ121" s="799"/>
      <c r="CK121" s="792"/>
      <c r="CL121" s="749"/>
      <c r="CM121" s="749"/>
      <c r="CN121" s="749"/>
      <c r="CO121" s="750"/>
      <c r="CP121" s="772" t="s">
        <v>357</v>
      </c>
      <c r="CQ121" s="773"/>
      <c r="CR121" s="773"/>
      <c r="CS121" s="773"/>
      <c r="CT121" s="773"/>
      <c r="CU121" s="773"/>
      <c r="CV121" s="773"/>
      <c r="CW121" s="773"/>
      <c r="CX121" s="773"/>
      <c r="CY121" s="773"/>
      <c r="CZ121" s="773"/>
      <c r="DA121" s="773"/>
      <c r="DB121" s="773"/>
      <c r="DC121" s="773"/>
      <c r="DD121" s="773"/>
      <c r="DE121" s="773"/>
      <c r="DF121" s="774"/>
      <c r="DG121" s="707">
        <v>5224263</v>
      </c>
      <c r="DH121" s="708"/>
      <c r="DI121" s="708"/>
      <c r="DJ121" s="708"/>
      <c r="DK121" s="708"/>
      <c r="DL121" s="708">
        <v>4732467</v>
      </c>
      <c r="DM121" s="708"/>
      <c r="DN121" s="708"/>
      <c r="DO121" s="708"/>
      <c r="DP121" s="708"/>
      <c r="DQ121" s="708">
        <v>4206088</v>
      </c>
      <c r="DR121" s="708"/>
      <c r="DS121" s="708"/>
      <c r="DT121" s="708"/>
      <c r="DU121" s="708"/>
      <c r="DV121" s="760">
        <v>1.1000000000000001</v>
      </c>
      <c r="DW121" s="760"/>
      <c r="DX121" s="760"/>
      <c r="DY121" s="760"/>
      <c r="DZ121" s="761"/>
    </row>
    <row r="122" spans="1:130" s="189" customFormat="1" ht="26.25" customHeight="1" x14ac:dyDescent="0.15">
      <c r="A122" s="804"/>
      <c r="B122" s="805"/>
      <c r="C122" s="740" t="s">
        <v>395</v>
      </c>
      <c r="D122" s="741"/>
      <c r="E122" s="741"/>
      <c r="F122" s="741"/>
      <c r="G122" s="741"/>
      <c r="H122" s="741"/>
      <c r="I122" s="741"/>
      <c r="J122" s="741"/>
      <c r="K122" s="741"/>
      <c r="L122" s="741"/>
      <c r="M122" s="741"/>
      <c r="N122" s="741"/>
      <c r="O122" s="741"/>
      <c r="P122" s="741"/>
      <c r="Q122" s="741"/>
      <c r="R122" s="741"/>
      <c r="S122" s="741"/>
      <c r="T122" s="741"/>
      <c r="U122" s="741"/>
      <c r="V122" s="741"/>
      <c r="W122" s="741"/>
      <c r="X122" s="741"/>
      <c r="Y122" s="741"/>
      <c r="Z122" s="742"/>
      <c r="AA122" s="720">
        <v>550190</v>
      </c>
      <c r="AB122" s="721"/>
      <c r="AC122" s="721"/>
      <c r="AD122" s="721"/>
      <c r="AE122" s="722"/>
      <c r="AF122" s="723">
        <v>503505</v>
      </c>
      <c r="AG122" s="721"/>
      <c r="AH122" s="721"/>
      <c r="AI122" s="721"/>
      <c r="AJ122" s="722"/>
      <c r="AK122" s="723">
        <v>461248</v>
      </c>
      <c r="AL122" s="721"/>
      <c r="AM122" s="721"/>
      <c r="AN122" s="721"/>
      <c r="AO122" s="722"/>
      <c r="AP122" s="691">
        <v>0.1</v>
      </c>
      <c r="AQ122" s="692"/>
      <c r="AR122" s="692"/>
      <c r="AS122" s="692"/>
      <c r="AT122" s="693"/>
      <c r="AU122" s="824"/>
      <c r="AV122" s="825"/>
      <c r="AW122" s="825"/>
      <c r="AX122" s="825"/>
      <c r="AY122" s="825"/>
      <c r="AZ122" s="220" t="s">
        <v>136</v>
      </c>
      <c r="BA122" s="220"/>
      <c r="BB122" s="220"/>
      <c r="BC122" s="220"/>
      <c r="BD122" s="220"/>
      <c r="BE122" s="220"/>
      <c r="BF122" s="220"/>
      <c r="BG122" s="220"/>
      <c r="BH122" s="220"/>
      <c r="BI122" s="220"/>
      <c r="BJ122" s="220"/>
      <c r="BK122" s="220"/>
      <c r="BL122" s="220"/>
      <c r="BM122" s="220"/>
      <c r="BN122" s="220"/>
      <c r="BO122" s="778" t="s">
        <v>414</v>
      </c>
      <c r="BP122" s="779"/>
      <c r="BQ122" s="780">
        <v>891305057</v>
      </c>
      <c r="BR122" s="781"/>
      <c r="BS122" s="781"/>
      <c r="BT122" s="781"/>
      <c r="BU122" s="781"/>
      <c r="BV122" s="781">
        <v>918313507</v>
      </c>
      <c r="BW122" s="781"/>
      <c r="BX122" s="781"/>
      <c r="BY122" s="781"/>
      <c r="BZ122" s="781"/>
      <c r="CA122" s="781">
        <v>916180806</v>
      </c>
      <c r="CB122" s="781"/>
      <c r="CC122" s="781"/>
      <c r="CD122" s="781"/>
      <c r="CE122" s="781"/>
      <c r="CF122" s="680"/>
      <c r="CG122" s="681"/>
      <c r="CH122" s="681"/>
      <c r="CI122" s="681"/>
      <c r="CJ122" s="782"/>
      <c r="CK122" s="792"/>
      <c r="CL122" s="749"/>
      <c r="CM122" s="749"/>
      <c r="CN122" s="749"/>
      <c r="CO122" s="750"/>
      <c r="CP122" s="772" t="s">
        <v>361</v>
      </c>
      <c r="CQ122" s="773"/>
      <c r="CR122" s="773"/>
      <c r="CS122" s="773"/>
      <c r="CT122" s="773"/>
      <c r="CU122" s="773"/>
      <c r="CV122" s="773"/>
      <c r="CW122" s="773"/>
      <c r="CX122" s="773"/>
      <c r="CY122" s="773"/>
      <c r="CZ122" s="773"/>
      <c r="DA122" s="773"/>
      <c r="DB122" s="773"/>
      <c r="DC122" s="773"/>
      <c r="DD122" s="773"/>
      <c r="DE122" s="773"/>
      <c r="DF122" s="774"/>
      <c r="DG122" s="707">
        <v>5473458</v>
      </c>
      <c r="DH122" s="708"/>
      <c r="DI122" s="708"/>
      <c r="DJ122" s="708"/>
      <c r="DK122" s="708"/>
      <c r="DL122" s="708">
        <v>4989879</v>
      </c>
      <c r="DM122" s="708"/>
      <c r="DN122" s="708"/>
      <c r="DO122" s="708"/>
      <c r="DP122" s="708"/>
      <c r="DQ122" s="708">
        <v>4090261</v>
      </c>
      <c r="DR122" s="708"/>
      <c r="DS122" s="708"/>
      <c r="DT122" s="708"/>
      <c r="DU122" s="708"/>
      <c r="DV122" s="760">
        <v>1.1000000000000001</v>
      </c>
      <c r="DW122" s="760"/>
      <c r="DX122" s="760"/>
      <c r="DY122" s="760"/>
      <c r="DZ122" s="761"/>
    </row>
    <row r="123" spans="1:130" s="189" customFormat="1" ht="26.25" customHeight="1" thickBot="1" x14ac:dyDescent="0.2">
      <c r="A123" s="804"/>
      <c r="B123" s="805"/>
      <c r="C123" s="740" t="s">
        <v>401</v>
      </c>
      <c r="D123" s="741"/>
      <c r="E123" s="741"/>
      <c r="F123" s="741"/>
      <c r="G123" s="741"/>
      <c r="H123" s="741"/>
      <c r="I123" s="741"/>
      <c r="J123" s="741"/>
      <c r="K123" s="741"/>
      <c r="L123" s="741"/>
      <c r="M123" s="741"/>
      <c r="N123" s="741"/>
      <c r="O123" s="741"/>
      <c r="P123" s="741"/>
      <c r="Q123" s="741"/>
      <c r="R123" s="741"/>
      <c r="S123" s="741"/>
      <c r="T123" s="741"/>
      <c r="U123" s="741"/>
      <c r="V123" s="741"/>
      <c r="W123" s="741"/>
      <c r="X123" s="741"/>
      <c r="Y123" s="741"/>
      <c r="Z123" s="742"/>
      <c r="AA123" s="720" t="s">
        <v>99</v>
      </c>
      <c r="AB123" s="721"/>
      <c r="AC123" s="721"/>
      <c r="AD123" s="721"/>
      <c r="AE123" s="722"/>
      <c r="AF123" s="723" t="s">
        <v>99</v>
      </c>
      <c r="AG123" s="721"/>
      <c r="AH123" s="721"/>
      <c r="AI123" s="721"/>
      <c r="AJ123" s="722"/>
      <c r="AK123" s="723" t="s">
        <v>99</v>
      </c>
      <c r="AL123" s="721"/>
      <c r="AM123" s="721"/>
      <c r="AN123" s="721"/>
      <c r="AO123" s="722"/>
      <c r="AP123" s="691" t="s">
        <v>99</v>
      </c>
      <c r="AQ123" s="692"/>
      <c r="AR123" s="692"/>
      <c r="AS123" s="692"/>
      <c r="AT123" s="693"/>
      <c r="AU123" s="775" t="s">
        <v>415</v>
      </c>
      <c r="AV123" s="776"/>
      <c r="AW123" s="776"/>
      <c r="AX123" s="776"/>
      <c r="AY123" s="776"/>
      <c r="AZ123" s="776"/>
      <c r="BA123" s="776"/>
      <c r="BB123" s="776"/>
      <c r="BC123" s="776"/>
      <c r="BD123" s="776"/>
      <c r="BE123" s="776"/>
      <c r="BF123" s="776"/>
      <c r="BG123" s="776"/>
      <c r="BH123" s="776"/>
      <c r="BI123" s="776"/>
      <c r="BJ123" s="776"/>
      <c r="BK123" s="776"/>
      <c r="BL123" s="776"/>
      <c r="BM123" s="776"/>
      <c r="BN123" s="776"/>
      <c r="BO123" s="776"/>
      <c r="BP123" s="777"/>
      <c r="BQ123" s="769">
        <v>212.4</v>
      </c>
      <c r="BR123" s="770"/>
      <c r="BS123" s="770"/>
      <c r="BT123" s="770"/>
      <c r="BU123" s="770"/>
      <c r="BV123" s="770">
        <v>203</v>
      </c>
      <c r="BW123" s="770"/>
      <c r="BX123" s="770"/>
      <c r="BY123" s="770"/>
      <c r="BZ123" s="770"/>
      <c r="CA123" s="770">
        <v>197.5</v>
      </c>
      <c r="CB123" s="770"/>
      <c r="CC123" s="770"/>
      <c r="CD123" s="770"/>
      <c r="CE123" s="770"/>
      <c r="CF123" s="667"/>
      <c r="CG123" s="668"/>
      <c r="CH123" s="668"/>
      <c r="CI123" s="668"/>
      <c r="CJ123" s="771"/>
      <c r="CK123" s="792"/>
      <c r="CL123" s="749"/>
      <c r="CM123" s="749"/>
      <c r="CN123" s="749"/>
      <c r="CO123" s="750"/>
      <c r="CP123" s="772" t="s">
        <v>360</v>
      </c>
      <c r="CQ123" s="773"/>
      <c r="CR123" s="773"/>
      <c r="CS123" s="773"/>
      <c r="CT123" s="773"/>
      <c r="CU123" s="773"/>
      <c r="CV123" s="773"/>
      <c r="CW123" s="773"/>
      <c r="CX123" s="773"/>
      <c r="CY123" s="773"/>
      <c r="CZ123" s="773"/>
      <c r="DA123" s="773"/>
      <c r="DB123" s="773"/>
      <c r="DC123" s="773"/>
      <c r="DD123" s="773"/>
      <c r="DE123" s="773"/>
      <c r="DF123" s="774"/>
      <c r="DG123" s="707">
        <v>3429470</v>
      </c>
      <c r="DH123" s="708"/>
      <c r="DI123" s="708"/>
      <c r="DJ123" s="708"/>
      <c r="DK123" s="708"/>
      <c r="DL123" s="708">
        <v>2961722</v>
      </c>
      <c r="DM123" s="708"/>
      <c r="DN123" s="708"/>
      <c r="DO123" s="708"/>
      <c r="DP123" s="708"/>
      <c r="DQ123" s="708">
        <v>3168354</v>
      </c>
      <c r="DR123" s="708"/>
      <c r="DS123" s="708"/>
      <c r="DT123" s="708"/>
      <c r="DU123" s="708"/>
      <c r="DV123" s="760">
        <v>0.8</v>
      </c>
      <c r="DW123" s="760"/>
      <c r="DX123" s="760"/>
      <c r="DY123" s="760"/>
      <c r="DZ123" s="761"/>
    </row>
    <row r="124" spans="1:130" s="189" customFormat="1" ht="26.25" customHeight="1" x14ac:dyDescent="0.15">
      <c r="A124" s="804"/>
      <c r="B124" s="805"/>
      <c r="C124" s="740" t="s">
        <v>404</v>
      </c>
      <c r="D124" s="741"/>
      <c r="E124" s="741"/>
      <c r="F124" s="741"/>
      <c r="G124" s="741"/>
      <c r="H124" s="741"/>
      <c r="I124" s="741"/>
      <c r="J124" s="741"/>
      <c r="K124" s="741"/>
      <c r="L124" s="741"/>
      <c r="M124" s="741"/>
      <c r="N124" s="741"/>
      <c r="O124" s="741"/>
      <c r="P124" s="741"/>
      <c r="Q124" s="741"/>
      <c r="R124" s="741"/>
      <c r="S124" s="741"/>
      <c r="T124" s="741"/>
      <c r="U124" s="741"/>
      <c r="V124" s="741"/>
      <c r="W124" s="741"/>
      <c r="X124" s="741"/>
      <c r="Y124" s="741"/>
      <c r="Z124" s="742"/>
      <c r="AA124" s="720">
        <v>207292</v>
      </c>
      <c r="AB124" s="721"/>
      <c r="AC124" s="721"/>
      <c r="AD124" s="721"/>
      <c r="AE124" s="722"/>
      <c r="AF124" s="723">
        <v>198033</v>
      </c>
      <c r="AG124" s="721"/>
      <c r="AH124" s="721"/>
      <c r="AI124" s="721"/>
      <c r="AJ124" s="722"/>
      <c r="AK124" s="723">
        <v>165753</v>
      </c>
      <c r="AL124" s="721"/>
      <c r="AM124" s="721"/>
      <c r="AN124" s="721"/>
      <c r="AO124" s="722"/>
      <c r="AP124" s="691">
        <v>0</v>
      </c>
      <c r="AQ124" s="692"/>
      <c r="AR124" s="692"/>
      <c r="AS124" s="692"/>
      <c r="AT124" s="693"/>
      <c r="AU124" s="221"/>
      <c r="AV124" s="222"/>
      <c r="AW124" s="222"/>
      <c r="AX124" s="222"/>
      <c r="AY124" s="222"/>
      <c r="AZ124" s="222"/>
      <c r="BA124" s="222"/>
      <c r="BB124" s="222"/>
      <c r="BC124" s="222"/>
      <c r="BD124" s="222"/>
      <c r="BE124" s="222"/>
      <c r="BF124" s="222"/>
      <c r="BG124" s="222"/>
      <c r="BH124" s="222"/>
      <c r="BI124" s="222"/>
      <c r="BJ124" s="222"/>
      <c r="BK124" s="222"/>
      <c r="BL124" s="222"/>
      <c r="BM124" s="222"/>
      <c r="BN124" s="222"/>
      <c r="BO124" s="222"/>
      <c r="BP124" s="222"/>
      <c r="BQ124" s="223"/>
      <c r="BR124" s="223"/>
      <c r="BS124" s="223"/>
      <c r="BT124" s="223"/>
      <c r="BU124" s="223"/>
      <c r="BV124" s="223"/>
      <c r="BW124" s="223"/>
      <c r="BX124" s="223"/>
      <c r="BY124" s="223"/>
      <c r="BZ124" s="223"/>
      <c r="CA124" s="223"/>
      <c r="CB124" s="223"/>
      <c r="CC124" s="223"/>
      <c r="CD124" s="223"/>
      <c r="CE124" s="223"/>
      <c r="CF124" s="223"/>
      <c r="CG124" s="223"/>
      <c r="CH124" s="223"/>
      <c r="CI124" s="223"/>
      <c r="CJ124" s="224"/>
      <c r="CK124" s="793"/>
      <c r="CL124" s="793"/>
      <c r="CM124" s="793"/>
      <c r="CN124" s="793"/>
      <c r="CO124" s="794"/>
      <c r="CP124" s="765" t="s">
        <v>416</v>
      </c>
      <c r="CQ124" s="766"/>
      <c r="CR124" s="766"/>
      <c r="CS124" s="766"/>
      <c r="CT124" s="766"/>
      <c r="CU124" s="766"/>
      <c r="CV124" s="766"/>
      <c r="CW124" s="766"/>
      <c r="CX124" s="766"/>
      <c r="CY124" s="766"/>
      <c r="CZ124" s="766"/>
      <c r="DA124" s="766"/>
      <c r="DB124" s="766"/>
      <c r="DC124" s="766"/>
      <c r="DD124" s="766"/>
      <c r="DE124" s="766"/>
      <c r="DF124" s="767"/>
      <c r="DG124" s="768">
        <v>71499</v>
      </c>
      <c r="DH124" s="744"/>
      <c r="DI124" s="744"/>
      <c r="DJ124" s="744"/>
      <c r="DK124" s="744"/>
      <c r="DL124" s="744">
        <v>69627</v>
      </c>
      <c r="DM124" s="744"/>
      <c r="DN124" s="744"/>
      <c r="DO124" s="744"/>
      <c r="DP124" s="744"/>
      <c r="DQ124" s="744">
        <v>60764</v>
      </c>
      <c r="DR124" s="744"/>
      <c r="DS124" s="744"/>
      <c r="DT124" s="744"/>
      <c r="DU124" s="744"/>
      <c r="DV124" s="745">
        <v>0</v>
      </c>
      <c r="DW124" s="745"/>
      <c r="DX124" s="745"/>
      <c r="DY124" s="745"/>
      <c r="DZ124" s="746"/>
    </row>
    <row r="125" spans="1:130" s="189" customFormat="1" ht="26.25" customHeight="1" thickBot="1" x14ac:dyDescent="0.2">
      <c r="A125" s="804"/>
      <c r="B125" s="805"/>
      <c r="C125" s="740" t="s">
        <v>406</v>
      </c>
      <c r="D125" s="741"/>
      <c r="E125" s="741"/>
      <c r="F125" s="741"/>
      <c r="G125" s="741"/>
      <c r="H125" s="741"/>
      <c r="I125" s="741"/>
      <c r="J125" s="741"/>
      <c r="K125" s="741"/>
      <c r="L125" s="741"/>
      <c r="M125" s="741"/>
      <c r="N125" s="741"/>
      <c r="O125" s="741"/>
      <c r="P125" s="741"/>
      <c r="Q125" s="741"/>
      <c r="R125" s="741"/>
      <c r="S125" s="741"/>
      <c r="T125" s="741"/>
      <c r="U125" s="741"/>
      <c r="V125" s="741"/>
      <c r="W125" s="741"/>
      <c r="X125" s="741"/>
      <c r="Y125" s="741"/>
      <c r="Z125" s="742"/>
      <c r="AA125" s="720" t="s">
        <v>99</v>
      </c>
      <c r="AB125" s="721"/>
      <c r="AC125" s="721"/>
      <c r="AD125" s="721"/>
      <c r="AE125" s="722"/>
      <c r="AF125" s="723" t="s">
        <v>99</v>
      </c>
      <c r="AG125" s="721"/>
      <c r="AH125" s="721"/>
      <c r="AI125" s="721"/>
      <c r="AJ125" s="722"/>
      <c r="AK125" s="723" t="s">
        <v>99</v>
      </c>
      <c r="AL125" s="721"/>
      <c r="AM125" s="721"/>
      <c r="AN125" s="721"/>
      <c r="AO125" s="722"/>
      <c r="AP125" s="691" t="s">
        <v>99</v>
      </c>
      <c r="AQ125" s="692"/>
      <c r="AR125" s="692"/>
      <c r="AS125" s="692"/>
      <c r="AT125" s="693"/>
      <c r="AU125" s="225"/>
      <c r="AV125" s="225"/>
      <c r="AW125" s="225"/>
      <c r="AX125" s="225"/>
      <c r="AY125" s="225"/>
      <c r="AZ125" s="225"/>
      <c r="BA125" s="225"/>
      <c r="BB125" s="225"/>
      <c r="BC125" s="225"/>
      <c r="BD125" s="225"/>
      <c r="BE125" s="225"/>
      <c r="BF125" s="225"/>
      <c r="BG125" s="225"/>
      <c r="BH125" s="225"/>
      <c r="BI125" s="225"/>
      <c r="BJ125" s="225"/>
      <c r="BK125" s="225"/>
      <c r="BL125" s="225"/>
      <c r="BM125" s="225"/>
      <c r="BN125" s="225"/>
      <c r="BO125" s="225"/>
      <c r="BP125" s="225"/>
      <c r="BQ125" s="225"/>
      <c r="BR125" s="225"/>
      <c r="BS125" s="225"/>
      <c r="BT125" s="225"/>
      <c r="BU125" s="225"/>
      <c r="BV125" s="225"/>
      <c r="BW125" s="225"/>
      <c r="BX125" s="225"/>
      <c r="BY125" s="225"/>
      <c r="BZ125" s="225"/>
      <c r="CA125" s="225"/>
      <c r="CB125" s="225"/>
      <c r="CC125" s="225"/>
      <c r="CD125" s="226"/>
      <c r="CE125" s="226"/>
      <c r="CF125" s="226"/>
      <c r="CG125" s="223"/>
      <c r="CH125" s="223"/>
      <c r="CI125" s="223"/>
      <c r="CJ125" s="224"/>
      <c r="CK125" s="747" t="s">
        <v>417</v>
      </c>
      <c r="CL125" s="747"/>
      <c r="CM125" s="747"/>
      <c r="CN125" s="747"/>
      <c r="CO125" s="748"/>
      <c r="CP125" s="753" t="s">
        <v>418</v>
      </c>
      <c r="CQ125" s="695"/>
      <c r="CR125" s="695"/>
      <c r="CS125" s="695"/>
      <c r="CT125" s="695"/>
      <c r="CU125" s="695"/>
      <c r="CV125" s="695"/>
      <c r="CW125" s="695"/>
      <c r="CX125" s="695"/>
      <c r="CY125" s="695"/>
      <c r="CZ125" s="695"/>
      <c r="DA125" s="695"/>
      <c r="DB125" s="695"/>
      <c r="DC125" s="695"/>
      <c r="DD125" s="695"/>
      <c r="DE125" s="695"/>
      <c r="DF125" s="696"/>
      <c r="DG125" s="736" t="s">
        <v>99</v>
      </c>
      <c r="DH125" s="737"/>
      <c r="DI125" s="737"/>
      <c r="DJ125" s="737"/>
      <c r="DK125" s="737"/>
      <c r="DL125" s="737" t="s">
        <v>99</v>
      </c>
      <c r="DM125" s="737"/>
      <c r="DN125" s="737"/>
      <c r="DO125" s="737"/>
      <c r="DP125" s="737"/>
      <c r="DQ125" s="737" t="s">
        <v>99</v>
      </c>
      <c r="DR125" s="737"/>
      <c r="DS125" s="737"/>
      <c r="DT125" s="737"/>
      <c r="DU125" s="737"/>
      <c r="DV125" s="738" t="s">
        <v>99</v>
      </c>
      <c r="DW125" s="738"/>
      <c r="DX125" s="738"/>
      <c r="DY125" s="738"/>
      <c r="DZ125" s="739"/>
    </row>
    <row r="126" spans="1:130" s="189" customFormat="1" ht="26.25" customHeight="1" x14ac:dyDescent="0.15">
      <c r="A126" s="804"/>
      <c r="B126" s="805"/>
      <c r="C126" s="740" t="s">
        <v>409</v>
      </c>
      <c r="D126" s="741"/>
      <c r="E126" s="741"/>
      <c r="F126" s="741"/>
      <c r="G126" s="741"/>
      <c r="H126" s="741"/>
      <c r="I126" s="741"/>
      <c r="J126" s="741"/>
      <c r="K126" s="741"/>
      <c r="L126" s="741"/>
      <c r="M126" s="741"/>
      <c r="N126" s="741"/>
      <c r="O126" s="741"/>
      <c r="P126" s="741"/>
      <c r="Q126" s="741"/>
      <c r="R126" s="741"/>
      <c r="S126" s="741"/>
      <c r="T126" s="741"/>
      <c r="U126" s="741"/>
      <c r="V126" s="741"/>
      <c r="W126" s="741"/>
      <c r="X126" s="741"/>
      <c r="Y126" s="741"/>
      <c r="Z126" s="742"/>
      <c r="AA126" s="720">
        <v>1500965</v>
      </c>
      <c r="AB126" s="721"/>
      <c r="AC126" s="721"/>
      <c r="AD126" s="721"/>
      <c r="AE126" s="722"/>
      <c r="AF126" s="723">
        <v>1173307</v>
      </c>
      <c r="AG126" s="721"/>
      <c r="AH126" s="721"/>
      <c r="AI126" s="721"/>
      <c r="AJ126" s="722"/>
      <c r="AK126" s="723">
        <v>603458</v>
      </c>
      <c r="AL126" s="721"/>
      <c r="AM126" s="721"/>
      <c r="AN126" s="721"/>
      <c r="AO126" s="722"/>
      <c r="AP126" s="691">
        <v>0.2</v>
      </c>
      <c r="AQ126" s="692"/>
      <c r="AR126" s="692"/>
      <c r="AS126" s="692"/>
      <c r="AT126" s="693"/>
      <c r="AU126" s="225"/>
      <c r="AV126" s="225"/>
      <c r="AW126" s="225"/>
      <c r="AX126" s="743" t="s">
        <v>419</v>
      </c>
      <c r="AY126" s="701"/>
      <c r="AZ126" s="701"/>
      <c r="BA126" s="701"/>
      <c r="BB126" s="701"/>
      <c r="BC126" s="701"/>
      <c r="BD126" s="701"/>
      <c r="BE126" s="702"/>
      <c r="BF126" s="700" t="s">
        <v>420</v>
      </c>
      <c r="BG126" s="701"/>
      <c r="BH126" s="701"/>
      <c r="BI126" s="701"/>
      <c r="BJ126" s="701"/>
      <c r="BK126" s="701"/>
      <c r="BL126" s="702"/>
      <c r="BM126" s="700" t="s">
        <v>421</v>
      </c>
      <c r="BN126" s="701"/>
      <c r="BO126" s="701"/>
      <c r="BP126" s="701"/>
      <c r="BQ126" s="701"/>
      <c r="BR126" s="701"/>
      <c r="BS126" s="702"/>
      <c r="BT126" s="700" t="s">
        <v>422</v>
      </c>
      <c r="BU126" s="701"/>
      <c r="BV126" s="701"/>
      <c r="BW126" s="701"/>
      <c r="BX126" s="701"/>
      <c r="BY126" s="701"/>
      <c r="BZ126" s="703"/>
      <c r="CA126" s="225"/>
      <c r="CB126" s="225"/>
      <c r="CC126" s="225"/>
      <c r="CD126" s="226"/>
      <c r="CE126" s="226"/>
      <c r="CF126" s="226"/>
      <c r="CG126" s="223"/>
      <c r="CH126" s="223"/>
      <c r="CI126" s="223"/>
      <c r="CJ126" s="224"/>
      <c r="CK126" s="749"/>
      <c r="CL126" s="749"/>
      <c r="CM126" s="749"/>
      <c r="CN126" s="749"/>
      <c r="CO126" s="750"/>
      <c r="CP126" s="704" t="s">
        <v>423</v>
      </c>
      <c r="CQ126" s="705"/>
      <c r="CR126" s="705"/>
      <c r="CS126" s="705"/>
      <c r="CT126" s="705"/>
      <c r="CU126" s="705"/>
      <c r="CV126" s="705"/>
      <c r="CW126" s="705"/>
      <c r="CX126" s="705"/>
      <c r="CY126" s="705"/>
      <c r="CZ126" s="705"/>
      <c r="DA126" s="705"/>
      <c r="DB126" s="705"/>
      <c r="DC126" s="705"/>
      <c r="DD126" s="705"/>
      <c r="DE126" s="705"/>
      <c r="DF126" s="706"/>
      <c r="DG126" s="707" t="s">
        <v>99</v>
      </c>
      <c r="DH126" s="708"/>
      <c r="DI126" s="708"/>
      <c r="DJ126" s="708"/>
      <c r="DK126" s="708"/>
      <c r="DL126" s="708" t="s">
        <v>99</v>
      </c>
      <c r="DM126" s="708"/>
      <c r="DN126" s="708"/>
      <c r="DO126" s="708"/>
      <c r="DP126" s="708"/>
      <c r="DQ126" s="708" t="s">
        <v>99</v>
      </c>
      <c r="DR126" s="708"/>
      <c r="DS126" s="708"/>
      <c r="DT126" s="708"/>
      <c r="DU126" s="708"/>
      <c r="DV126" s="760" t="s">
        <v>99</v>
      </c>
      <c r="DW126" s="760"/>
      <c r="DX126" s="760"/>
      <c r="DY126" s="760"/>
      <c r="DZ126" s="761"/>
    </row>
    <row r="127" spans="1:130" s="189" customFormat="1" ht="26.25" customHeight="1" thickBot="1" x14ac:dyDescent="0.2">
      <c r="A127" s="806"/>
      <c r="B127" s="807"/>
      <c r="C127" s="762" t="s">
        <v>424</v>
      </c>
      <c r="D127" s="763"/>
      <c r="E127" s="763"/>
      <c r="F127" s="763"/>
      <c r="G127" s="763"/>
      <c r="H127" s="763"/>
      <c r="I127" s="763"/>
      <c r="J127" s="763"/>
      <c r="K127" s="763"/>
      <c r="L127" s="763"/>
      <c r="M127" s="763"/>
      <c r="N127" s="763"/>
      <c r="O127" s="763"/>
      <c r="P127" s="763"/>
      <c r="Q127" s="763"/>
      <c r="R127" s="763"/>
      <c r="S127" s="763"/>
      <c r="T127" s="763"/>
      <c r="U127" s="763"/>
      <c r="V127" s="763"/>
      <c r="W127" s="763"/>
      <c r="X127" s="763"/>
      <c r="Y127" s="763"/>
      <c r="Z127" s="764"/>
      <c r="AA127" s="720">
        <v>116617</v>
      </c>
      <c r="AB127" s="721"/>
      <c r="AC127" s="721"/>
      <c r="AD127" s="721"/>
      <c r="AE127" s="722"/>
      <c r="AF127" s="723">
        <v>95036</v>
      </c>
      <c r="AG127" s="721"/>
      <c r="AH127" s="721"/>
      <c r="AI127" s="721"/>
      <c r="AJ127" s="722"/>
      <c r="AK127" s="723">
        <v>84512</v>
      </c>
      <c r="AL127" s="721"/>
      <c r="AM127" s="721"/>
      <c r="AN127" s="721"/>
      <c r="AO127" s="722"/>
      <c r="AP127" s="691">
        <v>0</v>
      </c>
      <c r="AQ127" s="692"/>
      <c r="AR127" s="692"/>
      <c r="AS127" s="692"/>
      <c r="AT127" s="693"/>
      <c r="AU127" s="225"/>
      <c r="AV127" s="225"/>
      <c r="AW127" s="225"/>
      <c r="AX127" s="694" t="s">
        <v>425</v>
      </c>
      <c r="AY127" s="695"/>
      <c r="AZ127" s="695"/>
      <c r="BA127" s="695"/>
      <c r="BB127" s="695"/>
      <c r="BC127" s="695"/>
      <c r="BD127" s="695"/>
      <c r="BE127" s="696"/>
      <c r="BF127" s="697" t="s">
        <v>99</v>
      </c>
      <c r="BG127" s="698"/>
      <c r="BH127" s="698"/>
      <c r="BI127" s="698"/>
      <c r="BJ127" s="698"/>
      <c r="BK127" s="698"/>
      <c r="BL127" s="699"/>
      <c r="BM127" s="697">
        <v>3.75</v>
      </c>
      <c r="BN127" s="698"/>
      <c r="BO127" s="698"/>
      <c r="BP127" s="698"/>
      <c r="BQ127" s="698"/>
      <c r="BR127" s="698"/>
      <c r="BS127" s="699"/>
      <c r="BT127" s="697">
        <v>5</v>
      </c>
      <c r="BU127" s="698"/>
      <c r="BV127" s="698"/>
      <c r="BW127" s="698"/>
      <c r="BX127" s="698"/>
      <c r="BY127" s="698"/>
      <c r="BZ127" s="754"/>
      <c r="CA127" s="226"/>
      <c r="CB127" s="226"/>
      <c r="CC127" s="226"/>
      <c r="CD127" s="226"/>
      <c r="CE127" s="226"/>
      <c r="CF127" s="226"/>
      <c r="CG127" s="223"/>
      <c r="CH127" s="223"/>
      <c r="CI127" s="223"/>
      <c r="CJ127" s="224"/>
      <c r="CK127" s="751"/>
      <c r="CL127" s="751"/>
      <c r="CM127" s="751"/>
      <c r="CN127" s="751"/>
      <c r="CO127" s="752"/>
      <c r="CP127" s="755" t="s">
        <v>426</v>
      </c>
      <c r="CQ127" s="689"/>
      <c r="CR127" s="689"/>
      <c r="CS127" s="689"/>
      <c r="CT127" s="689"/>
      <c r="CU127" s="689"/>
      <c r="CV127" s="689"/>
      <c r="CW127" s="689"/>
      <c r="CX127" s="689"/>
      <c r="CY127" s="689"/>
      <c r="CZ127" s="689"/>
      <c r="DA127" s="689"/>
      <c r="DB127" s="689"/>
      <c r="DC127" s="689"/>
      <c r="DD127" s="689"/>
      <c r="DE127" s="689"/>
      <c r="DF127" s="690"/>
      <c r="DG127" s="756">
        <v>1341346</v>
      </c>
      <c r="DH127" s="757"/>
      <c r="DI127" s="757"/>
      <c r="DJ127" s="757"/>
      <c r="DK127" s="757"/>
      <c r="DL127" s="757">
        <v>1143393</v>
      </c>
      <c r="DM127" s="757"/>
      <c r="DN127" s="757"/>
      <c r="DO127" s="757"/>
      <c r="DP127" s="757"/>
      <c r="DQ127" s="757">
        <v>906322</v>
      </c>
      <c r="DR127" s="757"/>
      <c r="DS127" s="757"/>
      <c r="DT127" s="757"/>
      <c r="DU127" s="757"/>
      <c r="DV127" s="758">
        <v>0.2</v>
      </c>
      <c r="DW127" s="758"/>
      <c r="DX127" s="758"/>
      <c r="DY127" s="758"/>
      <c r="DZ127" s="759"/>
    </row>
    <row r="128" spans="1:130" s="189" customFormat="1" ht="26.25" customHeight="1" x14ac:dyDescent="0.15">
      <c r="A128" s="732" t="s">
        <v>427</v>
      </c>
      <c r="B128" s="733"/>
      <c r="C128" s="733"/>
      <c r="D128" s="733"/>
      <c r="E128" s="733"/>
      <c r="F128" s="733"/>
      <c r="G128" s="733"/>
      <c r="H128" s="733"/>
      <c r="I128" s="733"/>
      <c r="J128" s="733"/>
      <c r="K128" s="733"/>
      <c r="L128" s="733"/>
      <c r="M128" s="733"/>
      <c r="N128" s="733"/>
      <c r="O128" s="733"/>
      <c r="P128" s="733"/>
      <c r="Q128" s="733"/>
      <c r="R128" s="733"/>
      <c r="S128" s="733"/>
      <c r="T128" s="733"/>
      <c r="U128" s="733"/>
      <c r="V128" s="733"/>
      <c r="W128" s="734" t="s">
        <v>428</v>
      </c>
      <c r="X128" s="734"/>
      <c r="Y128" s="734"/>
      <c r="Z128" s="735"/>
      <c r="AA128" s="660">
        <v>2959919</v>
      </c>
      <c r="AB128" s="661"/>
      <c r="AC128" s="661"/>
      <c r="AD128" s="661"/>
      <c r="AE128" s="662"/>
      <c r="AF128" s="663">
        <v>2674442</v>
      </c>
      <c r="AG128" s="661"/>
      <c r="AH128" s="661"/>
      <c r="AI128" s="661"/>
      <c r="AJ128" s="662"/>
      <c r="AK128" s="663">
        <v>2596021</v>
      </c>
      <c r="AL128" s="661"/>
      <c r="AM128" s="661"/>
      <c r="AN128" s="661"/>
      <c r="AO128" s="662"/>
      <c r="AP128" s="664"/>
      <c r="AQ128" s="665"/>
      <c r="AR128" s="665"/>
      <c r="AS128" s="665"/>
      <c r="AT128" s="666"/>
      <c r="AU128" s="227"/>
      <c r="AV128" s="227"/>
      <c r="AW128" s="227"/>
      <c r="AX128" s="709" t="s">
        <v>429</v>
      </c>
      <c r="AY128" s="705"/>
      <c r="AZ128" s="705"/>
      <c r="BA128" s="705"/>
      <c r="BB128" s="705"/>
      <c r="BC128" s="705"/>
      <c r="BD128" s="705"/>
      <c r="BE128" s="706"/>
      <c r="BF128" s="727" t="s">
        <v>99</v>
      </c>
      <c r="BG128" s="728"/>
      <c r="BH128" s="728"/>
      <c r="BI128" s="728"/>
      <c r="BJ128" s="728"/>
      <c r="BK128" s="728"/>
      <c r="BL128" s="729"/>
      <c r="BM128" s="727">
        <v>8.75</v>
      </c>
      <c r="BN128" s="728"/>
      <c r="BO128" s="728"/>
      <c r="BP128" s="728"/>
      <c r="BQ128" s="728"/>
      <c r="BR128" s="728"/>
      <c r="BS128" s="729"/>
      <c r="BT128" s="727">
        <v>15</v>
      </c>
      <c r="BU128" s="730"/>
      <c r="BV128" s="730"/>
      <c r="BW128" s="730"/>
      <c r="BX128" s="730"/>
      <c r="BY128" s="730"/>
      <c r="BZ128" s="731"/>
      <c r="CA128" s="228"/>
      <c r="CB128" s="228"/>
      <c r="CC128" s="228"/>
      <c r="CD128" s="228"/>
      <c r="CE128" s="228"/>
      <c r="CF128" s="228"/>
      <c r="CG128" s="228"/>
      <c r="CH128" s="228"/>
      <c r="CI128" s="228"/>
      <c r="CJ128" s="228"/>
      <c r="CK128" s="228"/>
      <c r="CL128" s="228"/>
      <c r="CM128" s="228"/>
      <c r="CN128" s="228"/>
      <c r="CO128" s="228"/>
      <c r="CP128" s="228"/>
      <c r="CQ128" s="228"/>
      <c r="CR128" s="228"/>
      <c r="CS128" s="228"/>
      <c r="CT128" s="228"/>
      <c r="CU128" s="228"/>
      <c r="CV128" s="228"/>
      <c r="CW128" s="228"/>
      <c r="CX128" s="228"/>
      <c r="CY128" s="228"/>
      <c r="CZ128" s="228"/>
      <c r="DA128" s="228"/>
      <c r="DB128" s="228"/>
      <c r="DC128" s="228"/>
      <c r="DD128" s="228"/>
      <c r="DE128" s="228"/>
      <c r="DF128" s="228"/>
      <c r="DG128" s="228"/>
      <c r="DH128" s="228"/>
      <c r="DI128" s="228"/>
      <c r="DJ128" s="228"/>
      <c r="DK128" s="228"/>
      <c r="DL128" s="228"/>
      <c r="DM128" s="228"/>
      <c r="DN128" s="228"/>
      <c r="DO128" s="228"/>
      <c r="DP128" s="196"/>
      <c r="DQ128" s="196"/>
      <c r="DR128" s="196"/>
      <c r="DS128" s="196"/>
      <c r="DT128" s="196"/>
      <c r="DU128" s="196"/>
      <c r="DV128" s="196"/>
      <c r="DW128" s="196"/>
      <c r="DX128" s="196"/>
      <c r="DY128" s="196"/>
      <c r="DZ128" s="200"/>
    </row>
    <row r="129" spans="1:131" s="189" customFormat="1" ht="26.25" customHeight="1" x14ac:dyDescent="0.15">
      <c r="A129" s="715" t="s">
        <v>82</v>
      </c>
      <c r="B129" s="716"/>
      <c r="C129" s="716"/>
      <c r="D129" s="716"/>
      <c r="E129" s="716"/>
      <c r="F129" s="716"/>
      <c r="G129" s="716"/>
      <c r="H129" s="716"/>
      <c r="I129" s="716"/>
      <c r="J129" s="716"/>
      <c r="K129" s="716"/>
      <c r="L129" s="716"/>
      <c r="M129" s="716"/>
      <c r="N129" s="716"/>
      <c r="O129" s="716"/>
      <c r="P129" s="716"/>
      <c r="Q129" s="716"/>
      <c r="R129" s="716"/>
      <c r="S129" s="716"/>
      <c r="T129" s="716"/>
      <c r="U129" s="716"/>
      <c r="V129" s="716"/>
      <c r="W129" s="717" t="s">
        <v>430</v>
      </c>
      <c r="X129" s="718"/>
      <c r="Y129" s="718"/>
      <c r="Z129" s="719"/>
      <c r="AA129" s="720">
        <v>424902877</v>
      </c>
      <c r="AB129" s="721"/>
      <c r="AC129" s="721"/>
      <c r="AD129" s="721"/>
      <c r="AE129" s="722"/>
      <c r="AF129" s="723">
        <v>427245102</v>
      </c>
      <c r="AG129" s="721"/>
      <c r="AH129" s="721"/>
      <c r="AI129" s="721"/>
      <c r="AJ129" s="722"/>
      <c r="AK129" s="723">
        <v>440116540</v>
      </c>
      <c r="AL129" s="721"/>
      <c r="AM129" s="721"/>
      <c r="AN129" s="721"/>
      <c r="AO129" s="722"/>
      <c r="AP129" s="724"/>
      <c r="AQ129" s="725"/>
      <c r="AR129" s="725"/>
      <c r="AS129" s="725"/>
      <c r="AT129" s="726"/>
      <c r="AU129" s="227"/>
      <c r="AV129" s="227"/>
      <c r="AW129" s="227"/>
      <c r="AX129" s="709" t="s">
        <v>431</v>
      </c>
      <c r="AY129" s="705"/>
      <c r="AZ129" s="705"/>
      <c r="BA129" s="705"/>
      <c r="BB129" s="705"/>
      <c r="BC129" s="705"/>
      <c r="BD129" s="705"/>
      <c r="BE129" s="706"/>
      <c r="BF129" s="710">
        <v>12.1</v>
      </c>
      <c r="BG129" s="711"/>
      <c r="BH129" s="711"/>
      <c r="BI129" s="711"/>
      <c r="BJ129" s="711"/>
      <c r="BK129" s="711"/>
      <c r="BL129" s="712"/>
      <c r="BM129" s="710">
        <v>25</v>
      </c>
      <c r="BN129" s="711"/>
      <c r="BO129" s="711"/>
      <c r="BP129" s="711"/>
      <c r="BQ129" s="711"/>
      <c r="BR129" s="711"/>
      <c r="BS129" s="712"/>
      <c r="BT129" s="710">
        <v>35</v>
      </c>
      <c r="BU129" s="713"/>
      <c r="BV129" s="713"/>
      <c r="BW129" s="713"/>
      <c r="BX129" s="713"/>
      <c r="BY129" s="713"/>
      <c r="BZ129" s="714"/>
      <c r="CA129" s="228"/>
      <c r="CB129" s="228"/>
      <c r="CC129" s="228"/>
      <c r="CD129" s="228"/>
      <c r="CE129" s="228"/>
      <c r="CF129" s="228"/>
      <c r="CG129" s="228"/>
      <c r="CH129" s="228"/>
      <c r="CI129" s="228"/>
      <c r="CJ129" s="228"/>
      <c r="CK129" s="228"/>
      <c r="CL129" s="228"/>
      <c r="CM129" s="228"/>
      <c r="CN129" s="228"/>
      <c r="CO129" s="228"/>
      <c r="CP129" s="228"/>
      <c r="CQ129" s="228"/>
      <c r="CR129" s="228"/>
      <c r="CS129" s="228"/>
      <c r="CT129" s="228"/>
      <c r="CU129" s="228"/>
      <c r="CV129" s="228"/>
      <c r="CW129" s="228"/>
      <c r="CX129" s="228"/>
      <c r="CY129" s="228"/>
      <c r="CZ129" s="228"/>
      <c r="DA129" s="228"/>
      <c r="DB129" s="228"/>
      <c r="DC129" s="228"/>
      <c r="DD129" s="228"/>
      <c r="DE129" s="228"/>
      <c r="DF129" s="228"/>
      <c r="DG129" s="228"/>
      <c r="DH129" s="228"/>
      <c r="DI129" s="228"/>
      <c r="DJ129" s="228"/>
      <c r="DK129" s="228"/>
      <c r="DL129" s="228"/>
      <c r="DM129" s="228"/>
      <c r="DN129" s="228"/>
      <c r="DO129" s="228"/>
      <c r="DP129" s="196"/>
      <c r="DQ129" s="196"/>
      <c r="DR129" s="196"/>
      <c r="DS129" s="196"/>
      <c r="DT129" s="196"/>
      <c r="DU129" s="196"/>
      <c r="DV129" s="196"/>
      <c r="DW129" s="196"/>
      <c r="DX129" s="196"/>
      <c r="DY129" s="196"/>
      <c r="DZ129" s="200"/>
    </row>
    <row r="130" spans="1:131" s="189" customFormat="1" ht="26.25" customHeight="1" thickBot="1" x14ac:dyDescent="0.2">
      <c r="A130" s="715" t="s">
        <v>432</v>
      </c>
      <c r="B130" s="716"/>
      <c r="C130" s="716"/>
      <c r="D130" s="716"/>
      <c r="E130" s="716"/>
      <c r="F130" s="716"/>
      <c r="G130" s="716"/>
      <c r="H130" s="716"/>
      <c r="I130" s="716"/>
      <c r="J130" s="716"/>
      <c r="K130" s="716"/>
      <c r="L130" s="716"/>
      <c r="M130" s="716"/>
      <c r="N130" s="716"/>
      <c r="O130" s="716"/>
      <c r="P130" s="716"/>
      <c r="Q130" s="716"/>
      <c r="R130" s="716"/>
      <c r="S130" s="716"/>
      <c r="T130" s="716"/>
      <c r="U130" s="716"/>
      <c r="V130" s="716"/>
      <c r="W130" s="717" t="s">
        <v>433</v>
      </c>
      <c r="X130" s="718"/>
      <c r="Y130" s="718"/>
      <c r="Z130" s="719"/>
      <c r="AA130" s="720">
        <v>55948557</v>
      </c>
      <c r="AB130" s="721"/>
      <c r="AC130" s="721"/>
      <c r="AD130" s="721"/>
      <c r="AE130" s="722"/>
      <c r="AF130" s="723">
        <v>59330986</v>
      </c>
      <c r="AG130" s="721"/>
      <c r="AH130" s="721"/>
      <c r="AI130" s="721"/>
      <c r="AJ130" s="722"/>
      <c r="AK130" s="723">
        <v>61585288</v>
      </c>
      <c r="AL130" s="721"/>
      <c r="AM130" s="721"/>
      <c r="AN130" s="721"/>
      <c r="AO130" s="722"/>
      <c r="AP130" s="724"/>
      <c r="AQ130" s="725"/>
      <c r="AR130" s="725"/>
      <c r="AS130" s="725"/>
      <c r="AT130" s="726"/>
      <c r="AU130" s="227"/>
      <c r="AV130" s="227"/>
      <c r="AW130" s="227"/>
      <c r="AX130" s="688" t="s">
        <v>434</v>
      </c>
      <c r="AY130" s="689"/>
      <c r="AZ130" s="689"/>
      <c r="BA130" s="689"/>
      <c r="BB130" s="689"/>
      <c r="BC130" s="689"/>
      <c r="BD130" s="689"/>
      <c r="BE130" s="690"/>
      <c r="BF130" s="642">
        <v>197.5</v>
      </c>
      <c r="BG130" s="643"/>
      <c r="BH130" s="643"/>
      <c r="BI130" s="643"/>
      <c r="BJ130" s="643"/>
      <c r="BK130" s="643"/>
      <c r="BL130" s="644"/>
      <c r="BM130" s="642">
        <v>400</v>
      </c>
      <c r="BN130" s="643"/>
      <c r="BO130" s="643"/>
      <c r="BP130" s="643"/>
      <c r="BQ130" s="643"/>
      <c r="BR130" s="643"/>
      <c r="BS130" s="644"/>
      <c r="BT130" s="645"/>
      <c r="BU130" s="646"/>
      <c r="BV130" s="646"/>
      <c r="BW130" s="646"/>
      <c r="BX130" s="646"/>
      <c r="BY130" s="646"/>
      <c r="BZ130" s="647"/>
      <c r="CA130" s="228"/>
      <c r="CB130" s="228"/>
      <c r="CC130" s="228"/>
      <c r="CD130" s="228"/>
      <c r="CE130" s="228"/>
      <c r="CF130" s="228"/>
      <c r="CG130" s="228"/>
      <c r="CH130" s="228"/>
      <c r="CI130" s="228"/>
      <c r="CJ130" s="228"/>
      <c r="CK130" s="228"/>
      <c r="CL130" s="228"/>
      <c r="CM130" s="228"/>
      <c r="CN130" s="228"/>
      <c r="CO130" s="228"/>
      <c r="CP130" s="228"/>
      <c r="CQ130" s="228"/>
      <c r="CR130" s="228"/>
      <c r="CS130" s="228"/>
      <c r="CT130" s="228"/>
      <c r="CU130" s="228"/>
      <c r="CV130" s="228"/>
      <c r="CW130" s="228"/>
      <c r="CX130" s="228"/>
      <c r="CY130" s="228"/>
      <c r="CZ130" s="228"/>
      <c r="DA130" s="228"/>
      <c r="DB130" s="228"/>
      <c r="DC130" s="228"/>
      <c r="DD130" s="228"/>
      <c r="DE130" s="228"/>
      <c r="DF130" s="228"/>
      <c r="DG130" s="228"/>
      <c r="DH130" s="228"/>
      <c r="DI130" s="228"/>
      <c r="DJ130" s="228"/>
      <c r="DK130" s="228"/>
      <c r="DL130" s="228"/>
      <c r="DM130" s="228"/>
      <c r="DN130" s="228"/>
      <c r="DO130" s="228"/>
      <c r="DP130" s="196"/>
      <c r="DQ130" s="196"/>
      <c r="DR130" s="196"/>
      <c r="DS130" s="196"/>
      <c r="DT130" s="196"/>
      <c r="DU130" s="196"/>
      <c r="DV130" s="196"/>
      <c r="DW130" s="196"/>
      <c r="DX130" s="196"/>
      <c r="DY130" s="196"/>
      <c r="DZ130" s="200"/>
    </row>
    <row r="131" spans="1:131" s="189" customFormat="1" ht="26.25" customHeight="1" x14ac:dyDescent="0.15">
      <c r="A131" s="648"/>
      <c r="B131" s="649"/>
      <c r="C131" s="649"/>
      <c r="D131" s="649"/>
      <c r="E131" s="649"/>
      <c r="F131" s="649"/>
      <c r="G131" s="649"/>
      <c r="H131" s="649"/>
      <c r="I131" s="649"/>
      <c r="J131" s="649"/>
      <c r="K131" s="649"/>
      <c r="L131" s="649"/>
      <c r="M131" s="649"/>
      <c r="N131" s="649"/>
      <c r="O131" s="649"/>
      <c r="P131" s="649"/>
      <c r="Q131" s="649"/>
      <c r="R131" s="649"/>
      <c r="S131" s="649"/>
      <c r="T131" s="649"/>
      <c r="U131" s="649"/>
      <c r="V131" s="649"/>
      <c r="W131" s="650" t="s">
        <v>435</v>
      </c>
      <c r="X131" s="651"/>
      <c r="Y131" s="651"/>
      <c r="Z131" s="652"/>
      <c r="AA131" s="653">
        <v>368954320</v>
      </c>
      <c r="AB131" s="654"/>
      <c r="AC131" s="654"/>
      <c r="AD131" s="654"/>
      <c r="AE131" s="655"/>
      <c r="AF131" s="656">
        <v>367914116</v>
      </c>
      <c r="AG131" s="654"/>
      <c r="AH131" s="654"/>
      <c r="AI131" s="654"/>
      <c r="AJ131" s="655"/>
      <c r="AK131" s="656">
        <v>378531252</v>
      </c>
      <c r="AL131" s="654"/>
      <c r="AM131" s="654"/>
      <c r="AN131" s="654"/>
      <c r="AO131" s="655"/>
      <c r="AP131" s="657"/>
      <c r="AQ131" s="658"/>
      <c r="AR131" s="658"/>
      <c r="AS131" s="658"/>
      <c r="AT131" s="659"/>
      <c r="AU131" s="229"/>
      <c r="AV131" s="230"/>
      <c r="AW131" s="230"/>
      <c r="AX131" s="196"/>
      <c r="AY131" s="196"/>
      <c r="AZ131" s="196"/>
      <c r="BA131" s="196"/>
      <c r="BB131" s="196"/>
      <c r="BC131" s="196"/>
      <c r="BD131" s="196"/>
      <c r="BE131" s="196"/>
      <c r="BF131" s="196"/>
      <c r="BG131" s="196"/>
      <c r="BH131" s="196"/>
      <c r="BI131" s="196"/>
      <c r="BJ131" s="196"/>
      <c r="BK131" s="196"/>
      <c r="BL131" s="196"/>
      <c r="BM131" s="196"/>
      <c r="BN131" s="196"/>
      <c r="BO131" s="196"/>
      <c r="BP131" s="196"/>
      <c r="BQ131" s="196"/>
      <c r="BR131" s="196"/>
      <c r="BS131" s="197"/>
      <c r="BT131" s="196"/>
      <c r="BU131" s="196"/>
      <c r="BV131" s="196"/>
      <c r="BW131" s="196"/>
      <c r="BX131" s="196"/>
      <c r="BY131" s="196"/>
      <c r="BZ131" s="196"/>
      <c r="CA131" s="228"/>
      <c r="CB131" s="228"/>
      <c r="CC131" s="228"/>
      <c r="CD131" s="228"/>
      <c r="CE131" s="228"/>
      <c r="CF131" s="228"/>
      <c r="CG131" s="228"/>
      <c r="CH131" s="228"/>
      <c r="CI131" s="228"/>
      <c r="CJ131" s="228"/>
      <c r="CK131" s="228"/>
      <c r="CL131" s="228"/>
      <c r="CM131" s="228"/>
      <c r="CN131" s="228"/>
      <c r="CO131" s="228"/>
      <c r="CP131" s="228"/>
      <c r="CQ131" s="228"/>
      <c r="CR131" s="228"/>
      <c r="CS131" s="228"/>
      <c r="CT131" s="228"/>
      <c r="CU131" s="228"/>
      <c r="CV131" s="228"/>
      <c r="CW131" s="228"/>
      <c r="CX131" s="228"/>
      <c r="CY131" s="228"/>
      <c r="CZ131" s="228"/>
      <c r="DA131" s="228"/>
      <c r="DB131" s="228"/>
      <c r="DC131" s="228"/>
      <c r="DD131" s="228"/>
      <c r="DE131" s="228"/>
      <c r="DF131" s="228"/>
      <c r="DG131" s="228"/>
      <c r="DH131" s="228"/>
      <c r="DI131" s="228"/>
      <c r="DJ131" s="228"/>
      <c r="DK131" s="228"/>
      <c r="DL131" s="228"/>
      <c r="DM131" s="228"/>
      <c r="DN131" s="228"/>
      <c r="DO131" s="228"/>
      <c r="DP131" s="200"/>
      <c r="DQ131" s="200"/>
      <c r="DR131" s="200"/>
      <c r="DS131" s="200"/>
      <c r="DT131" s="200"/>
      <c r="DU131" s="200"/>
      <c r="DV131" s="200"/>
      <c r="DW131" s="200"/>
      <c r="DX131" s="200"/>
      <c r="DY131" s="200"/>
      <c r="DZ131" s="200"/>
    </row>
    <row r="132" spans="1:131" s="189" customFormat="1" ht="26.25" customHeight="1" x14ac:dyDescent="0.15">
      <c r="A132" s="670" t="s">
        <v>436</v>
      </c>
      <c r="B132" s="671"/>
      <c r="C132" s="671"/>
      <c r="D132" s="671"/>
      <c r="E132" s="671"/>
      <c r="F132" s="671"/>
      <c r="G132" s="671"/>
      <c r="H132" s="671"/>
      <c r="I132" s="671"/>
      <c r="J132" s="671"/>
      <c r="K132" s="671"/>
      <c r="L132" s="671"/>
      <c r="M132" s="671"/>
      <c r="N132" s="671"/>
      <c r="O132" s="671"/>
      <c r="P132" s="671"/>
      <c r="Q132" s="671"/>
      <c r="R132" s="671"/>
      <c r="S132" s="671"/>
      <c r="T132" s="671"/>
      <c r="U132" s="671"/>
      <c r="V132" s="674" t="s">
        <v>437</v>
      </c>
      <c r="W132" s="674"/>
      <c r="X132" s="674"/>
      <c r="Y132" s="674"/>
      <c r="Z132" s="675"/>
      <c r="AA132" s="676">
        <v>12.8230427</v>
      </c>
      <c r="AB132" s="677"/>
      <c r="AC132" s="677"/>
      <c r="AD132" s="677"/>
      <c r="AE132" s="678"/>
      <c r="AF132" s="679">
        <v>12.07684431</v>
      </c>
      <c r="AG132" s="677"/>
      <c r="AH132" s="677"/>
      <c r="AI132" s="677"/>
      <c r="AJ132" s="678"/>
      <c r="AK132" s="679">
        <v>11.49208441</v>
      </c>
      <c r="AL132" s="677"/>
      <c r="AM132" s="677"/>
      <c r="AN132" s="677"/>
      <c r="AO132" s="678"/>
      <c r="AP132" s="680"/>
      <c r="AQ132" s="681"/>
      <c r="AR132" s="681"/>
      <c r="AS132" s="681"/>
      <c r="AT132" s="682"/>
      <c r="AU132" s="230"/>
      <c r="AV132" s="230"/>
      <c r="AW132" s="230"/>
      <c r="AX132" s="230"/>
      <c r="AY132" s="230"/>
      <c r="AZ132" s="230"/>
      <c r="BA132" s="230"/>
      <c r="BB132" s="230"/>
      <c r="BC132" s="230"/>
      <c r="BD132" s="230"/>
      <c r="BE132" s="230"/>
      <c r="BF132" s="230"/>
      <c r="BG132" s="230"/>
      <c r="BH132" s="230"/>
      <c r="BI132" s="230"/>
      <c r="BJ132" s="230"/>
      <c r="BK132" s="230"/>
      <c r="BL132" s="230"/>
      <c r="BM132" s="230"/>
      <c r="BN132" s="228"/>
      <c r="BO132" s="228"/>
      <c r="BP132" s="228"/>
      <c r="BQ132" s="228"/>
      <c r="BR132" s="228"/>
      <c r="BS132" s="228"/>
      <c r="BT132" s="228"/>
      <c r="BU132" s="228"/>
      <c r="BV132" s="228"/>
      <c r="BW132" s="228"/>
      <c r="BX132" s="228"/>
      <c r="BY132" s="228"/>
      <c r="BZ132" s="228"/>
      <c r="CA132" s="228"/>
      <c r="CB132" s="228"/>
      <c r="CC132" s="228"/>
      <c r="CD132" s="228"/>
      <c r="CE132" s="228"/>
      <c r="CF132" s="228"/>
      <c r="CG132" s="228"/>
      <c r="CH132" s="228"/>
      <c r="CI132" s="228"/>
      <c r="CJ132" s="228"/>
      <c r="CK132" s="228"/>
      <c r="CL132" s="228"/>
      <c r="CM132" s="228"/>
      <c r="CN132" s="228"/>
      <c r="CO132" s="228"/>
      <c r="CP132" s="228"/>
      <c r="CQ132" s="228"/>
      <c r="CR132" s="228"/>
      <c r="CS132" s="228"/>
      <c r="CT132" s="228"/>
      <c r="CU132" s="228"/>
      <c r="CV132" s="228"/>
      <c r="CW132" s="228"/>
      <c r="CX132" s="228"/>
      <c r="CY132" s="228"/>
      <c r="CZ132" s="228"/>
      <c r="DA132" s="228"/>
      <c r="DB132" s="228"/>
      <c r="DC132" s="228"/>
      <c r="DD132" s="228"/>
      <c r="DE132" s="228"/>
      <c r="DF132" s="228"/>
      <c r="DG132" s="228"/>
      <c r="DH132" s="228"/>
      <c r="DI132" s="228"/>
      <c r="DJ132" s="228"/>
      <c r="DK132" s="228"/>
      <c r="DL132" s="228"/>
      <c r="DM132" s="228"/>
      <c r="DN132" s="228"/>
      <c r="DO132" s="228"/>
      <c r="DP132" s="200"/>
      <c r="DQ132" s="200"/>
      <c r="DR132" s="200"/>
      <c r="DS132" s="200"/>
      <c r="DT132" s="200"/>
      <c r="DU132" s="200"/>
      <c r="DV132" s="200"/>
      <c r="DW132" s="200"/>
      <c r="DX132" s="200"/>
      <c r="DY132" s="200"/>
      <c r="DZ132" s="200"/>
    </row>
    <row r="133" spans="1:131" s="189" customFormat="1" ht="26.25" customHeight="1" thickBot="1" x14ac:dyDescent="0.2">
      <c r="A133" s="672"/>
      <c r="B133" s="673"/>
      <c r="C133" s="673"/>
      <c r="D133" s="673"/>
      <c r="E133" s="673"/>
      <c r="F133" s="673"/>
      <c r="G133" s="673"/>
      <c r="H133" s="673"/>
      <c r="I133" s="673"/>
      <c r="J133" s="673"/>
      <c r="K133" s="673"/>
      <c r="L133" s="673"/>
      <c r="M133" s="673"/>
      <c r="N133" s="673"/>
      <c r="O133" s="673"/>
      <c r="P133" s="673"/>
      <c r="Q133" s="673"/>
      <c r="R133" s="673"/>
      <c r="S133" s="673"/>
      <c r="T133" s="673"/>
      <c r="U133" s="673"/>
      <c r="V133" s="683" t="s">
        <v>438</v>
      </c>
      <c r="W133" s="683"/>
      <c r="X133" s="683"/>
      <c r="Y133" s="683"/>
      <c r="Z133" s="684"/>
      <c r="AA133" s="685">
        <v>13.4</v>
      </c>
      <c r="AB133" s="686"/>
      <c r="AC133" s="686"/>
      <c r="AD133" s="686"/>
      <c r="AE133" s="687"/>
      <c r="AF133" s="685">
        <v>12.8</v>
      </c>
      <c r="AG133" s="686"/>
      <c r="AH133" s="686"/>
      <c r="AI133" s="686"/>
      <c r="AJ133" s="687"/>
      <c r="AK133" s="685">
        <v>12.1</v>
      </c>
      <c r="AL133" s="686"/>
      <c r="AM133" s="686"/>
      <c r="AN133" s="686"/>
      <c r="AO133" s="687"/>
      <c r="AP133" s="667"/>
      <c r="AQ133" s="668"/>
      <c r="AR133" s="668"/>
      <c r="AS133" s="668"/>
      <c r="AT133" s="669"/>
      <c r="AU133" s="230"/>
      <c r="AV133" s="230"/>
      <c r="AW133" s="230"/>
      <c r="AX133" s="230"/>
      <c r="AY133" s="230"/>
      <c r="AZ133" s="230"/>
      <c r="BA133" s="230"/>
      <c r="BB133" s="230"/>
      <c r="BC133" s="230"/>
      <c r="BD133" s="230"/>
      <c r="BE133" s="230"/>
      <c r="BF133" s="230"/>
      <c r="BG133" s="230"/>
      <c r="BH133" s="230"/>
      <c r="BI133" s="230"/>
      <c r="BJ133" s="230"/>
      <c r="BK133" s="230"/>
      <c r="BL133" s="230"/>
      <c r="BM133" s="230"/>
      <c r="BN133" s="228"/>
      <c r="BO133" s="228"/>
      <c r="BP133" s="228"/>
      <c r="BQ133" s="228"/>
      <c r="BR133" s="228"/>
      <c r="BS133" s="228"/>
      <c r="BT133" s="228"/>
      <c r="BU133" s="228"/>
      <c r="BV133" s="228"/>
      <c r="BW133" s="228"/>
      <c r="BX133" s="228"/>
      <c r="BY133" s="228"/>
      <c r="BZ133" s="228"/>
      <c r="CA133" s="228"/>
      <c r="CB133" s="228"/>
      <c r="CC133" s="228"/>
      <c r="CD133" s="228"/>
      <c r="CE133" s="228"/>
      <c r="CF133" s="228"/>
      <c r="CG133" s="228"/>
      <c r="CH133" s="228"/>
      <c r="CI133" s="228"/>
      <c r="CJ133" s="228"/>
      <c r="CK133" s="228"/>
      <c r="CL133" s="228"/>
      <c r="CM133" s="228"/>
      <c r="CN133" s="228"/>
      <c r="CO133" s="228"/>
      <c r="CP133" s="228"/>
      <c r="CQ133" s="228"/>
      <c r="CR133" s="228"/>
      <c r="CS133" s="228"/>
      <c r="CT133" s="228"/>
      <c r="CU133" s="228"/>
      <c r="CV133" s="228"/>
      <c r="CW133" s="228"/>
      <c r="CX133" s="228"/>
      <c r="CY133" s="228"/>
      <c r="CZ133" s="228"/>
      <c r="DA133" s="228"/>
      <c r="DB133" s="228"/>
      <c r="DC133" s="228"/>
      <c r="DD133" s="228"/>
      <c r="DE133" s="228"/>
      <c r="DF133" s="228"/>
      <c r="DG133" s="228"/>
      <c r="DH133" s="228"/>
      <c r="DI133" s="228"/>
      <c r="DJ133" s="228"/>
      <c r="DK133" s="228"/>
      <c r="DL133" s="228"/>
      <c r="DM133" s="228"/>
      <c r="DN133" s="228"/>
      <c r="DO133" s="228"/>
      <c r="DP133" s="200"/>
      <c r="DQ133" s="200"/>
      <c r="DR133" s="200"/>
      <c r="DS133" s="200"/>
      <c r="DT133" s="200"/>
      <c r="DU133" s="200"/>
      <c r="DV133" s="200"/>
      <c r="DW133" s="200"/>
      <c r="DX133" s="200"/>
      <c r="DY133" s="200"/>
      <c r="DZ133" s="200"/>
    </row>
    <row r="134" spans="1:131" s="190" customFormat="1" ht="11.25" customHeight="1" x14ac:dyDescent="0.15">
      <c r="A134" s="231"/>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c r="BF134" s="231"/>
      <c r="BG134" s="231"/>
      <c r="BH134" s="231"/>
      <c r="BI134" s="231"/>
      <c r="BJ134" s="231"/>
      <c r="BK134" s="231"/>
      <c r="BL134" s="231"/>
      <c r="BM134" s="231"/>
      <c r="BN134" s="231"/>
      <c r="BO134" s="231"/>
      <c r="BP134" s="231"/>
      <c r="BQ134" s="231"/>
      <c r="BR134" s="231"/>
      <c r="BS134" s="231"/>
      <c r="BT134" s="231"/>
      <c r="BU134" s="231"/>
      <c r="BV134" s="231"/>
      <c r="BW134" s="231"/>
      <c r="BX134" s="231"/>
      <c r="BY134" s="231"/>
      <c r="BZ134" s="231"/>
      <c r="CA134" s="231"/>
      <c r="CB134" s="231"/>
      <c r="CC134" s="231"/>
      <c r="CD134" s="231"/>
      <c r="CE134" s="231"/>
      <c r="CF134" s="231"/>
      <c r="CG134" s="231"/>
      <c r="CH134" s="231"/>
      <c r="CI134" s="231"/>
      <c r="CJ134" s="231"/>
      <c r="CK134" s="231"/>
      <c r="CL134" s="231"/>
      <c r="CM134" s="231"/>
      <c r="CN134" s="231"/>
      <c r="CO134" s="231"/>
      <c r="CP134" s="231"/>
      <c r="CQ134" s="231"/>
      <c r="CR134" s="231"/>
      <c r="CS134" s="231"/>
      <c r="CT134" s="231"/>
      <c r="CU134" s="231"/>
      <c r="CV134" s="231"/>
      <c r="CW134" s="231"/>
      <c r="CX134" s="231"/>
      <c r="CY134" s="231"/>
      <c r="CZ134" s="231"/>
      <c r="DA134" s="231"/>
      <c r="DB134" s="231"/>
      <c r="DC134" s="231"/>
      <c r="DD134" s="231"/>
      <c r="DE134" s="231"/>
      <c r="DF134" s="231"/>
      <c r="DG134" s="231"/>
      <c r="DH134" s="231"/>
      <c r="DI134" s="231"/>
      <c r="DJ134" s="231"/>
      <c r="DK134" s="231"/>
      <c r="DL134" s="231"/>
      <c r="DM134" s="231"/>
      <c r="DN134" s="231"/>
      <c r="DO134" s="231"/>
      <c r="DP134" s="231"/>
      <c r="DQ134" s="231"/>
      <c r="DR134" s="231"/>
      <c r="DS134" s="231"/>
      <c r="DT134" s="231"/>
      <c r="DU134" s="231"/>
      <c r="DV134" s="231"/>
      <c r="DW134" s="231"/>
      <c r="DX134" s="231"/>
      <c r="DY134" s="231"/>
      <c r="DZ134" s="231"/>
      <c r="EA134" s="189"/>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heetViews>
  <sheetFormatPr defaultColWidth="0" defaultRowHeight="13.5" customHeight="1" zeroHeight="1" x14ac:dyDescent="0.15"/>
  <cols>
    <col min="1" max="36" width="9" style="234" customWidth="1"/>
    <col min="37" max="16384" width="9" style="233" hidden="1"/>
  </cols>
  <sheetData>
    <row r="1" spans="1:36" x14ac:dyDescent="0.15">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row r="17" spans="34:36" x14ac:dyDescent="0.15">
      <c r="AJ17" s="233"/>
    </row>
    <row r="18" spans="34:36" x14ac:dyDescent="0.15"/>
    <row r="19" spans="34:36" x14ac:dyDescent="0.15"/>
    <row r="20" spans="34:36" x14ac:dyDescent="0.15">
      <c r="AI20" s="233"/>
      <c r="AJ20" s="233"/>
    </row>
    <row r="21" spans="34:36" x14ac:dyDescent="0.15">
      <c r="AJ21" s="233"/>
    </row>
    <row r="22" spans="34:36" x14ac:dyDescent="0.15"/>
    <row r="23" spans="34:36" x14ac:dyDescent="0.15">
      <c r="AI23" s="233"/>
      <c r="AJ23" s="233"/>
    </row>
    <row r="24" spans="34:36" x14ac:dyDescent="0.15">
      <c r="AJ24" s="233"/>
    </row>
    <row r="25" spans="34:36" x14ac:dyDescent="0.15">
      <c r="AJ25" s="233"/>
    </row>
    <row r="26" spans="34:36" x14ac:dyDescent="0.15">
      <c r="AI26" s="233"/>
      <c r="AJ26" s="233"/>
    </row>
    <row r="27" spans="34:36" x14ac:dyDescent="0.15"/>
    <row r="28" spans="34:36" x14ac:dyDescent="0.15">
      <c r="AI28" s="233"/>
      <c r="AJ28" s="233"/>
    </row>
    <row r="29" spans="34:36" x14ac:dyDescent="0.15">
      <c r="AJ29" s="233"/>
    </row>
    <row r="30" spans="34:36" x14ac:dyDescent="0.15"/>
    <row r="31" spans="34:36" x14ac:dyDescent="0.15">
      <c r="AH31" s="233"/>
      <c r="AI31" s="233"/>
      <c r="AJ31" s="233"/>
    </row>
    <row r="32" spans="34:36" x14ac:dyDescent="0.15"/>
    <row r="33" spans="28:36" x14ac:dyDescent="0.15">
      <c r="AI33" s="233"/>
      <c r="AJ33" s="233"/>
    </row>
    <row r="34" spans="28:36" x14ac:dyDescent="0.15">
      <c r="AF34" s="233"/>
    </row>
    <row r="35" spans="28:36" x14ac:dyDescent="0.15">
      <c r="AB35" s="233"/>
      <c r="AC35" s="233"/>
      <c r="AD35" s="233"/>
      <c r="AF35" s="233"/>
      <c r="AG35" s="233"/>
      <c r="AH35" s="233"/>
      <c r="AI35" s="233"/>
      <c r="AJ35" s="233"/>
    </row>
    <row r="36" spans="28:36" x14ac:dyDescent="0.15"/>
    <row r="37" spans="28:36" x14ac:dyDescent="0.15">
      <c r="AE37" s="233"/>
      <c r="AJ37" s="233"/>
    </row>
    <row r="38" spans="28:36" x14ac:dyDescent="0.15">
      <c r="AB38" s="233"/>
      <c r="AC38" s="233"/>
      <c r="AD38" s="233"/>
      <c r="AE38" s="233"/>
      <c r="AG38" s="233"/>
      <c r="AH38" s="233"/>
      <c r="AI38" s="233"/>
      <c r="AJ38" s="23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33"/>
      <c r="AH49" s="233"/>
      <c r="AI49" s="233"/>
      <c r="AJ49" s="23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33"/>
      <c r="AA63" s="233"/>
    </row>
    <row r="64" spans="22:36" x14ac:dyDescent="0.15">
      <c r="V64" s="233"/>
    </row>
    <row r="65" spans="15:36" x14ac:dyDescent="0.15">
      <c r="X65" s="233"/>
      <c r="Z65" s="233"/>
      <c r="AC65" s="233"/>
    </row>
    <row r="66" spans="15:36" x14ac:dyDescent="0.15">
      <c r="Q66" s="233"/>
      <c r="S66" s="233"/>
      <c r="U66" s="233"/>
      <c r="AF66" s="233"/>
    </row>
    <row r="67" spans="15:36" x14ac:dyDescent="0.15">
      <c r="O67" s="233"/>
      <c r="P67" s="233"/>
      <c r="R67" s="233"/>
      <c r="T67" s="233"/>
      <c r="Y67" s="233"/>
      <c r="AB67" s="233"/>
      <c r="AD67" s="233"/>
      <c r="AE67" s="233"/>
      <c r="AG67" s="233"/>
      <c r="AH67" s="233"/>
      <c r="AI67" s="233"/>
      <c r="AJ67" s="233"/>
    </row>
    <row r="68" spans="15:36" x14ac:dyDescent="0.15"/>
    <row r="69" spans="15:36" x14ac:dyDescent="0.15"/>
    <row r="70" spans="15:36" x14ac:dyDescent="0.15"/>
    <row r="71" spans="15:36" x14ac:dyDescent="0.15"/>
    <row r="72" spans="15:36" x14ac:dyDescent="0.15">
      <c r="AJ72" s="233"/>
    </row>
    <row r="73" spans="15:36" x14ac:dyDescent="0.15">
      <c r="AJ73" s="23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33"/>
    </row>
    <row r="97" spans="24:36" x14ac:dyDescent="0.15">
      <c r="AA97" s="233"/>
    </row>
    <row r="98" spans="24:36" hidden="1" x14ac:dyDescent="0.15">
      <c r="AA98" s="233"/>
    </row>
    <row r="99" spans="24:36" hidden="1" x14ac:dyDescent="0.15">
      <c r="AA99" s="233"/>
    </row>
    <row r="100" spans="24:36" hidden="1" x14ac:dyDescent="0.15"/>
    <row r="101" spans="24:36" ht="12" hidden="1" customHeight="1" x14ac:dyDescent="0.15">
      <c r="X101" s="233"/>
      <c r="Y101" s="233"/>
      <c r="Z101" s="233"/>
      <c r="AC101" s="233"/>
    </row>
    <row r="102" spans="24:36" ht="1.5" hidden="1" customHeight="1" x14ac:dyDescent="0.15">
      <c r="AC102" s="233"/>
      <c r="AF102" s="233"/>
    </row>
    <row r="103" spans="24:36" hidden="1" x14ac:dyDescent="0.15">
      <c r="AB103" s="233"/>
      <c r="AD103" s="233"/>
      <c r="AE103" s="233"/>
      <c r="AF103" s="233"/>
      <c r="AG103" s="233"/>
      <c r="AH103" s="233"/>
      <c r="AI103" s="233"/>
      <c r="AJ103" s="233"/>
    </row>
    <row r="104" spans="24:36" hidden="1" x14ac:dyDescent="0.15">
      <c r="AD104" s="233"/>
      <c r="AE104" s="233"/>
      <c r="AG104" s="233"/>
      <c r="AH104" s="233"/>
      <c r="AI104" s="233"/>
      <c r="AJ104" s="23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x14ac:dyDescent="0.15"/>
  <cols>
    <col min="1" max="1" width="9.125" style="234" customWidth="1"/>
    <col min="2" max="16" width="9" style="234" customWidth="1"/>
    <col min="17" max="17" width="9.125" style="234" customWidth="1"/>
    <col min="18" max="18" width="9.125" style="234" bestFit="1" customWidth="1"/>
    <col min="19" max="34" width="9" style="234" customWidth="1"/>
    <col min="35" max="16384" width="9" style="233" hidden="1"/>
  </cols>
  <sheetData>
    <row r="1" spans="1:34" x14ac:dyDescent="0.15">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x14ac:dyDescent="0.15">
      <c r="T2" s="233"/>
    </row>
    <row r="3" spans="1:34" x14ac:dyDescent="0.15">
      <c r="B3" s="233"/>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x14ac:dyDescent="0.15"/>
    <row r="5" spans="1:34" x14ac:dyDescent="0.15"/>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row r="18" spans="34:34" x14ac:dyDescent="0.15"/>
    <row r="19" spans="34:34" x14ac:dyDescent="0.15"/>
    <row r="20" spans="34:34" x14ac:dyDescent="0.15"/>
    <row r="21" spans="34:34" x14ac:dyDescent="0.15">
      <c r="AH21" s="233"/>
    </row>
    <row r="22" spans="34:34" x14ac:dyDescent="0.15"/>
    <row r="23" spans="34:34" x14ac:dyDescent="0.15"/>
    <row r="24" spans="34:34" x14ac:dyDescent="0.15"/>
    <row r="25" spans="34:34" x14ac:dyDescent="0.15"/>
    <row r="26" spans="34:34" x14ac:dyDescent="0.15"/>
    <row r="27" spans="34:34" x14ac:dyDescent="0.15"/>
    <row r="28" spans="34:34" x14ac:dyDescent="0.15"/>
    <row r="29" spans="34:34" x14ac:dyDescent="0.15"/>
    <row r="30" spans="34:34" x14ac:dyDescent="0.15"/>
    <row r="31" spans="34:34" x14ac:dyDescent="0.15"/>
    <row r="32" spans="34:34" x14ac:dyDescent="0.15"/>
    <row r="33" spans="2:34" x14ac:dyDescent="0.15"/>
    <row r="34" spans="2:34" x14ac:dyDescent="0.15"/>
    <row r="35" spans="2:34" x14ac:dyDescent="0.15">
      <c r="T35" s="233"/>
      <c r="AC35" s="233"/>
      <c r="AD35" s="233"/>
      <c r="AE35" s="233"/>
      <c r="AF35" s="233"/>
      <c r="AG35" s="233"/>
      <c r="AH35" s="233"/>
    </row>
    <row r="36" spans="2:34" x14ac:dyDescent="0.15">
      <c r="B36" s="233"/>
      <c r="C36" s="233"/>
      <c r="D36" s="233"/>
      <c r="E36" s="233"/>
      <c r="F36" s="233"/>
      <c r="G36" s="233"/>
      <c r="H36" s="233"/>
      <c r="I36" s="233"/>
      <c r="J36" s="233"/>
      <c r="K36" s="233"/>
      <c r="L36" s="233"/>
      <c r="M36" s="233"/>
      <c r="N36" s="233"/>
      <c r="O36" s="233"/>
      <c r="P36" s="233"/>
      <c r="Q36" s="233"/>
      <c r="R36" s="233"/>
      <c r="S36" s="233"/>
      <c r="U36" s="233"/>
      <c r="V36" s="233"/>
      <c r="W36" s="233"/>
      <c r="X36" s="233"/>
      <c r="Y36" s="233"/>
      <c r="Z36" s="233"/>
      <c r="AA36" s="233"/>
      <c r="AB36" s="233"/>
      <c r="AC36" s="233"/>
      <c r="AD36" s="233"/>
      <c r="AE36" s="233"/>
      <c r="AF36" s="233"/>
      <c r="AG36" s="233"/>
      <c r="AH36" s="233"/>
    </row>
    <row r="37" spans="2:34" x14ac:dyDescent="0.15">
      <c r="AH37" s="233"/>
    </row>
    <row r="38" spans="2:34" x14ac:dyDescent="0.15">
      <c r="AG38" s="233"/>
      <c r="AH38" s="233"/>
    </row>
    <row r="39" spans="2:34" x14ac:dyDescent="0.15"/>
    <row r="40" spans="2:34" x14ac:dyDescent="0.15"/>
    <row r="41" spans="2:34" x14ac:dyDescent="0.15"/>
    <row r="42" spans="2:34" x14ac:dyDescent="0.15">
      <c r="T42" s="233"/>
      <c r="U42" s="233"/>
    </row>
    <row r="43" spans="2:34" x14ac:dyDescent="0.15">
      <c r="Q43" s="233"/>
      <c r="R43" s="233"/>
      <c r="S43" s="233"/>
      <c r="V43" s="233"/>
      <c r="W43" s="233"/>
      <c r="X43" s="233"/>
      <c r="Y43" s="233"/>
      <c r="Z43" s="233"/>
      <c r="AA43" s="233"/>
      <c r="AB43" s="233"/>
      <c r="AC43" s="233"/>
      <c r="AD43" s="233"/>
      <c r="AE43" s="233"/>
      <c r="AF43" s="233"/>
      <c r="AG43" s="233"/>
      <c r="AH43" s="233"/>
    </row>
    <row r="44" spans="2:34" x14ac:dyDescent="0.15">
      <c r="AH44" s="233"/>
    </row>
    <row r="45" spans="2:34" x14ac:dyDescent="0.15"/>
    <row r="46" spans="2:34" x14ac:dyDescent="0.15"/>
    <row r="47" spans="2:34" x14ac:dyDescent="0.15"/>
    <row r="48" spans="2:34" x14ac:dyDescent="0.15"/>
    <row r="49" spans="29:34" x14ac:dyDescent="0.15"/>
    <row r="50" spans="29:34" x14ac:dyDescent="0.15">
      <c r="AC50" s="233"/>
      <c r="AD50" s="233"/>
      <c r="AE50" s="233"/>
      <c r="AF50" s="233"/>
      <c r="AG50" s="233"/>
      <c r="AH50" s="233"/>
    </row>
    <row r="51" spans="29:34" x14ac:dyDescent="0.15"/>
    <row r="52" spans="29:34" x14ac:dyDescent="0.15"/>
    <row r="53" spans="29:34" x14ac:dyDescent="0.15">
      <c r="AH53" s="233"/>
    </row>
    <row r="54" spans="29:34" x14ac:dyDescent="0.15"/>
    <row r="55" spans="29:34" x14ac:dyDescent="0.15"/>
    <row r="56" spans="29:34" x14ac:dyDescent="0.15"/>
    <row r="57" spans="29:34" x14ac:dyDescent="0.15"/>
    <row r="58" spans="29:34" x14ac:dyDescent="0.15"/>
    <row r="59" spans="29:34" x14ac:dyDescent="0.15"/>
    <row r="60" spans="29:34" x14ac:dyDescent="0.15"/>
    <row r="61" spans="29:34" x14ac:dyDescent="0.15"/>
    <row r="62" spans="29:34" x14ac:dyDescent="0.15"/>
    <row r="63" spans="29:34" x14ac:dyDescent="0.15"/>
    <row r="64" spans="29:34" x14ac:dyDescent="0.15"/>
    <row r="65" spans="32:34" x14ac:dyDescent="0.15"/>
    <row r="66" spans="32:34" x14ac:dyDescent="0.15"/>
    <row r="67" spans="32:34" x14ac:dyDescent="0.15">
      <c r="AF67" s="233"/>
      <c r="AG67" s="233"/>
      <c r="AH67" s="233"/>
    </row>
    <row r="68" spans="32:34" x14ac:dyDescent="0.15"/>
    <row r="69" spans="32:34" x14ac:dyDescent="0.15"/>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x14ac:dyDescent="0.15"/>
  <cols>
    <col min="1" max="6" width="14.875" style="235" customWidth="1"/>
    <col min="7" max="8" width="15.875" style="235" customWidth="1"/>
    <col min="9" max="14" width="16.125" style="235" customWidth="1"/>
    <col min="15" max="15" width="6.125" style="242" customWidth="1"/>
    <col min="16" max="16" width="3" style="240" customWidth="1"/>
    <col min="17" max="17" width="19.125" style="235" hidden="1" customWidth="1"/>
    <col min="18" max="22" width="12.625" style="235" hidden="1" customWidth="1"/>
    <col min="23" max="16384" width="8.625" style="235" hidden="1"/>
  </cols>
  <sheetData>
    <row r="1" spans="1:16" x14ac:dyDescent="0.15">
      <c r="O1" s="236"/>
      <c r="P1" s="236"/>
    </row>
    <row r="2" spans="1:16" x14ac:dyDescent="0.15">
      <c r="O2" s="236"/>
      <c r="P2" s="236"/>
    </row>
    <row r="3" spans="1:16" x14ac:dyDescent="0.15">
      <c r="O3" s="236"/>
      <c r="P3" s="236"/>
    </row>
    <row r="4" spans="1:16" x14ac:dyDescent="0.15">
      <c r="O4" s="236"/>
      <c r="P4" s="236"/>
    </row>
    <row r="5" spans="1:16" ht="17.25" x14ac:dyDescent="0.15">
      <c r="A5" s="237" t="s">
        <v>439</v>
      </c>
      <c r="B5" s="238"/>
      <c r="C5" s="238"/>
      <c r="D5" s="238"/>
      <c r="E5" s="238"/>
      <c r="F5" s="238"/>
      <c r="G5" s="238"/>
      <c r="H5" s="238"/>
      <c r="I5" s="238"/>
      <c r="J5" s="238"/>
      <c r="K5" s="238"/>
      <c r="L5" s="238"/>
      <c r="M5" s="238"/>
      <c r="N5" s="238"/>
      <c r="O5" s="239"/>
    </row>
    <row r="6" spans="1:16" x14ac:dyDescent="0.15">
      <c r="A6" s="240"/>
      <c r="B6" s="236"/>
      <c r="C6" s="236"/>
      <c r="D6" s="236"/>
      <c r="E6" s="236"/>
      <c r="F6" s="236"/>
      <c r="G6" s="241" t="s">
        <v>440</v>
      </c>
      <c r="H6" s="241"/>
      <c r="I6" s="241"/>
      <c r="J6" s="241"/>
      <c r="K6" s="236"/>
      <c r="L6" s="236"/>
      <c r="M6" s="236"/>
      <c r="N6" s="236"/>
    </row>
    <row r="7" spans="1:16" x14ac:dyDescent="0.15">
      <c r="A7" s="240"/>
      <c r="B7" s="236"/>
      <c r="C7" s="236"/>
      <c r="D7" s="236"/>
      <c r="E7" s="236"/>
      <c r="F7" s="236"/>
      <c r="G7" s="243"/>
      <c r="H7" s="244"/>
      <c r="I7" s="244"/>
      <c r="J7" s="245"/>
      <c r="K7" s="1088" t="s">
        <v>441</v>
      </c>
      <c r="L7" s="246"/>
      <c r="M7" s="247" t="s">
        <v>442</v>
      </c>
      <c r="N7" s="248"/>
    </row>
    <row r="8" spans="1:16" x14ac:dyDescent="0.15">
      <c r="A8" s="240"/>
      <c r="B8" s="236"/>
      <c r="C8" s="236"/>
      <c r="D8" s="236"/>
      <c r="E8" s="236"/>
      <c r="F8" s="236"/>
      <c r="G8" s="249"/>
      <c r="H8" s="250"/>
      <c r="I8" s="250"/>
      <c r="J8" s="251"/>
      <c r="K8" s="1089"/>
      <c r="L8" s="252" t="s">
        <v>443</v>
      </c>
      <c r="M8" s="253" t="s">
        <v>444</v>
      </c>
      <c r="N8" s="254" t="s">
        <v>445</v>
      </c>
    </row>
    <row r="9" spans="1:16" x14ac:dyDescent="0.15">
      <c r="A9" s="240"/>
      <c r="B9" s="236"/>
      <c r="C9" s="236"/>
      <c r="D9" s="236"/>
      <c r="E9" s="236"/>
      <c r="F9" s="236"/>
      <c r="G9" s="1082" t="s">
        <v>446</v>
      </c>
      <c r="H9" s="1083"/>
      <c r="I9" s="1083"/>
      <c r="J9" s="1084"/>
      <c r="K9" s="255">
        <v>219643938</v>
      </c>
      <c r="L9" s="256">
        <v>113583</v>
      </c>
      <c r="M9" s="257">
        <v>96331</v>
      </c>
      <c r="N9" s="258">
        <v>17.899999999999999</v>
      </c>
    </row>
    <row r="10" spans="1:16" x14ac:dyDescent="0.15">
      <c r="A10" s="240"/>
      <c r="B10" s="236"/>
      <c r="C10" s="236"/>
      <c r="D10" s="236"/>
      <c r="E10" s="236"/>
      <c r="F10" s="236"/>
      <c r="G10" s="1082" t="s">
        <v>447</v>
      </c>
      <c r="H10" s="1083"/>
      <c r="I10" s="1083"/>
      <c r="J10" s="1084"/>
      <c r="K10" s="255">
        <v>605769</v>
      </c>
      <c r="L10" s="256">
        <v>313</v>
      </c>
      <c r="M10" s="257">
        <v>170</v>
      </c>
      <c r="N10" s="258">
        <v>84.1</v>
      </c>
    </row>
    <row r="11" spans="1:16" ht="13.5" customHeight="1" x14ac:dyDescent="0.15">
      <c r="A11" s="240"/>
      <c r="B11" s="236"/>
      <c r="C11" s="236"/>
      <c r="D11" s="236"/>
      <c r="E11" s="236"/>
      <c r="F11" s="236"/>
      <c r="G11" s="1082" t="s">
        <v>448</v>
      </c>
      <c r="H11" s="1083"/>
      <c r="I11" s="1083"/>
      <c r="J11" s="1084"/>
      <c r="K11" s="255" t="s">
        <v>449</v>
      </c>
      <c r="L11" s="256" t="s">
        <v>449</v>
      </c>
      <c r="M11" s="257">
        <v>486</v>
      </c>
      <c r="N11" s="258" t="s">
        <v>449</v>
      </c>
    </row>
    <row r="12" spans="1:16" ht="13.5" customHeight="1" x14ac:dyDescent="0.15">
      <c r="A12" s="240"/>
      <c r="B12" s="236"/>
      <c r="C12" s="236"/>
      <c r="D12" s="236"/>
      <c r="E12" s="236"/>
      <c r="F12" s="236"/>
      <c r="G12" s="1082" t="s">
        <v>450</v>
      </c>
      <c r="H12" s="1083"/>
      <c r="I12" s="1083"/>
      <c r="J12" s="1084"/>
      <c r="K12" s="255" t="s">
        <v>449</v>
      </c>
      <c r="L12" s="256" t="s">
        <v>449</v>
      </c>
      <c r="M12" s="257" t="s">
        <v>449</v>
      </c>
      <c r="N12" s="258" t="s">
        <v>449</v>
      </c>
    </row>
    <row r="13" spans="1:16" ht="13.5" customHeight="1" x14ac:dyDescent="0.15">
      <c r="A13" s="240"/>
      <c r="B13" s="236"/>
      <c r="C13" s="236"/>
      <c r="D13" s="236"/>
      <c r="E13" s="236"/>
      <c r="F13" s="236"/>
      <c r="G13" s="1082" t="s">
        <v>451</v>
      </c>
      <c r="H13" s="1083"/>
      <c r="I13" s="1083"/>
      <c r="J13" s="1084"/>
      <c r="K13" s="255">
        <v>18633</v>
      </c>
      <c r="L13" s="256">
        <v>10</v>
      </c>
      <c r="M13" s="257">
        <v>36</v>
      </c>
      <c r="N13" s="258">
        <v>-72.2</v>
      </c>
    </row>
    <row r="14" spans="1:16" ht="13.5" customHeight="1" x14ac:dyDescent="0.15">
      <c r="A14" s="240"/>
      <c r="B14" s="236"/>
      <c r="C14" s="236"/>
      <c r="D14" s="236"/>
      <c r="E14" s="236"/>
      <c r="F14" s="236"/>
      <c r="G14" s="1082" t="s">
        <v>452</v>
      </c>
      <c r="H14" s="1083"/>
      <c r="I14" s="1083"/>
      <c r="J14" s="1084"/>
      <c r="K14" s="255">
        <v>1416919</v>
      </c>
      <c r="L14" s="256">
        <v>733</v>
      </c>
      <c r="M14" s="257">
        <v>902</v>
      </c>
      <c r="N14" s="258">
        <v>-18.7</v>
      </c>
    </row>
    <row r="15" spans="1:16" x14ac:dyDescent="0.15">
      <c r="A15" s="240"/>
      <c r="B15" s="236"/>
      <c r="C15" s="236"/>
      <c r="D15" s="236"/>
      <c r="E15" s="236"/>
      <c r="F15" s="236"/>
      <c r="G15" s="1082" t="s">
        <v>453</v>
      </c>
      <c r="H15" s="1083"/>
      <c r="I15" s="1083"/>
      <c r="J15" s="1084"/>
      <c r="K15" s="255">
        <v>-18632387</v>
      </c>
      <c r="L15" s="256">
        <v>-9635</v>
      </c>
      <c r="M15" s="257">
        <v>-8715</v>
      </c>
      <c r="N15" s="258">
        <v>10.6</v>
      </c>
    </row>
    <row r="16" spans="1:16" x14ac:dyDescent="0.15">
      <c r="A16" s="240"/>
      <c r="B16" s="236"/>
      <c r="C16" s="236"/>
      <c r="D16" s="236"/>
      <c r="E16" s="236"/>
      <c r="F16" s="236"/>
      <c r="G16" s="1074" t="s">
        <v>136</v>
      </c>
      <c r="H16" s="1075"/>
      <c r="I16" s="1075"/>
      <c r="J16" s="1076"/>
      <c r="K16" s="256">
        <v>203052872</v>
      </c>
      <c r="L16" s="256">
        <v>105003</v>
      </c>
      <c r="M16" s="257">
        <v>89210</v>
      </c>
      <c r="N16" s="258">
        <v>17.7</v>
      </c>
    </row>
    <row r="17" spans="1:16" x14ac:dyDescent="0.15">
      <c r="A17" s="240"/>
      <c r="B17" s="236"/>
      <c r="C17" s="236"/>
      <c r="D17" s="236"/>
      <c r="E17" s="236"/>
      <c r="F17" s="236"/>
      <c r="G17" s="259"/>
      <c r="H17" s="259"/>
      <c r="I17" s="259"/>
      <c r="J17" s="259"/>
      <c r="K17" s="260"/>
      <c r="L17" s="260"/>
      <c r="M17" s="260"/>
      <c r="N17" s="261"/>
    </row>
    <row r="18" spans="1:16" x14ac:dyDescent="0.15">
      <c r="A18" s="240"/>
      <c r="B18" s="236"/>
      <c r="C18" s="236"/>
      <c r="D18" s="236"/>
      <c r="E18" s="236"/>
      <c r="F18" s="236"/>
      <c r="G18" s="236"/>
      <c r="H18" s="236"/>
      <c r="I18" s="236"/>
      <c r="J18" s="236"/>
      <c r="K18" s="236"/>
      <c r="L18" s="236"/>
      <c r="M18" s="262"/>
      <c r="N18" s="262"/>
    </row>
    <row r="19" spans="1:16" x14ac:dyDescent="0.15">
      <c r="A19" s="240"/>
      <c r="B19" s="236"/>
      <c r="C19" s="236"/>
      <c r="D19" s="236"/>
      <c r="E19" s="236"/>
      <c r="F19" s="236"/>
      <c r="G19" s="236" t="s">
        <v>454</v>
      </c>
      <c r="H19" s="236"/>
      <c r="I19" s="236"/>
      <c r="J19" s="236"/>
      <c r="K19" s="236"/>
      <c r="L19" s="236"/>
      <c r="M19" s="236"/>
      <c r="N19" s="236"/>
    </row>
    <row r="20" spans="1:16" x14ac:dyDescent="0.15">
      <c r="A20" s="240"/>
      <c r="B20" s="236"/>
      <c r="C20" s="236"/>
      <c r="D20" s="236"/>
      <c r="E20" s="236"/>
      <c r="F20" s="236"/>
      <c r="G20" s="263"/>
      <c r="H20" s="264"/>
      <c r="I20" s="264"/>
      <c r="J20" s="265"/>
      <c r="K20" s="266" t="s">
        <v>455</v>
      </c>
      <c r="L20" s="267" t="s">
        <v>456</v>
      </c>
      <c r="M20" s="268" t="s">
        <v>457</v>
      </c>
      <c r="N20" s="269"/>
    </row>
    <row r="21" spans="1:16" s="275" customFormat="1" x14ac:dyDescent="0.15">
      <c r="A21" s="270"/>
      <c r="B21" s="241"/>
      <c r="C21" s="241"/>
      <c r="D21" s="241"/>
      <c r="E21" s="241"/>
      <c r="F21" s="241"/>
      <c r="G21" s="1085" t="s">
        <v>458</v>
      </c>
      <c r="H21" s="1086"/>
      <c r="I21" s="1086"/>
      <c r="J21" s="1087"/>
      <c r="K21" s="271">
        <v>1186.5899999999999</v>
      </c>
      <c r="L21" s="272">
        <v>985.99</v>
      </c>
      <c r="M21" s="273">
        <v>200.6</v>
      </c>
      <c r="N21" s="241"/>
      <c r="O21" s="274"/>
      <c r="P21" s="270"/>
    </row>
    <row r="22" spans="1:16" s="275" customFormat="1" x14ac:dyDescent="0.15">
      <c r="A22" s="270"/>
      <c r="B22" s="241"/>
      <c r="C22" s="241"/>
      <c r="D22" s="241"/>
      <c r="E22" s="241"/>
      <c r="F22" s="241"/>
      <c r="G22" s="1085" t="s">
        <v>459</v>
      </c>
      <c r="H22" s="1086"/>
      <c r="I22" s="1086"/>
      <c r="J22" s="1087"/>
      <c r="K22" s="276">
        <v>100.3</v>
      </c>
      <c r="L22" s="277">
        <v>101</v>
      </c>
      <c r="M22" s="278">
        <v>-0.7</v>
      </c>
      <c r="N22" s="262"/>
      <c r="O22" s="274"/>
      <c r="P22" s="270"/>
    </row>
    <row r="23" spans="1:16" s="275" customFormat="1" x14ac:dyDescent="0.15">
      <c r="A23" s="270"/>
      <c r="B23" s="241"/>
      <c r="C23" s="241"/>
      <c r="D23" s="241"/>
      <c r="E23" s="241"/>
      <c r="F23" s="241"/>
      <c r="G23" s="241"/>
      <c r="H23" s="241"/>
      <c r="I23" s="241"/>
      <c r="J23" s="241"/>
      <c r="K23" s="241"/>
      <c r="L23" s="262"/>
      <c r="M23" s="262"/>
      <c r="N23" s="262"/>
      <c r="O23" s="274"/>
      <c r="P23" s="270"/>
    </row>
    <row r="24" spans="1:16" s="275" customFormat="1" x14ac:dyDescent="0.15">
      <c r="A24" s="270"/>
      <c r="B24" s="241"/>
      <c r="C24" s="241"/>
      <c r="D24" s="241"/>
      <c r="E24" s="241"/>
      <c r="F24" s="241"/>
      <c r="G24" s="241"/>
      <c r="H24" s="241"/>
      <c r="I24" s="241"/>
      <c r="J24" s="241"/>
      <c r="K24" s="241"/>
      <c r="L24" s="262"/>
      <c r="M24" s="262"/>
      <c r="N24" s="262"/>
      <c r="O24" s="274"/>
      <c r="P24" s="270"/>
    </row>
    <row r="25" spans="1:16" s="275" customFormat="1" x14ac:dyDescent="0.15">
      <c r="A25" s="279"/>
      <c r="B25" s="280"/>
      <c r="C25" s="280"/>
      <c r="D25" s="280"/>
      <c r="E25" s="280"/>
      <c r="F25" s="280"/>
      <c r="G25" s="280"/>
      <c r="H25" s="280"/>
      <c r="I25" s="280"/>
      <c r="J25" s="280"/>
      <c r="K25" s="280"/>
      <c r="L25" s="281"/>
      <c r="M25" s="281"/>
      <c r="N25" s="281"/>
      <c r="O25" s="282"/>
      <c r="P25" s="270"/>
    </row>
    <row r="26" spans="1:16" s="275" customFormat="1" x14ac:dyDescent="0.15">
      <c r="A26" s="241" t="s">
        <v>460</v>
      </c>
      <c r="B26" s="241"/>
      <c r="C26" s="241"/>
      <c r="D26" s="241"/>
      <c r="E26" s="241"/>
      <c r="F26" s="241"/>
      <c r="G26" s="241"/>
      <c r="H26" s="241"/>
      <c r="I26" s="241"/>
      <c r="J26" s="241"/>
      <c r="K26" s="241"/>
      <c r="L26" s="262"/>
      <c r="M26" s="262"/>
      <c r="N26" s="262"/>
      <c r="O26" s="241"/>
      <c r="P26" s="241"/>
    </row>
    <row r="27" spans="1:16" x14ac:dyDescent="0.15">
      <c r="K27" s="236"/>
      <c r="L27" s="236"/>
      <c r="M27" s="236"/>
      <c r="N27" s="236"/>
      <c r="O27" s="236"/>
      <c r="P27" s="236"/>
    </row>
    <row r="28" spans="1:16" ht="17.25" x14ac:dyDescent="0.15">
      <c r="A28" s="237" t="s">
        <v>461</v>
      </c>
      <c r="B28" s="238"/>
      <c r="C28" s="238"/>
      <c r="D28" s="238"/>
      <c r="E28" s="238"/>
      <c r="F28" s="238"/>
      <c r="G28" s="238"/>
      <c r="H28" s="238"/>
      <c r="I28" s="238"/>
      <c r="J28" s="238"/>
      <c r="K28" s="238"/>
      <c r="L28" s="238"/>
      <c r="M28" s="238"/>
      <c r="N28" s="238"/>
      <c r="O28" s="283"/>
    </row>
    <row r="29" spans="1:16" x14ac:dyDescent="0.15">
      <c r="A29" s="240"/>
      <c r="B29" s="236"/>
      <c r="C29" s="236"/>
      <c r="D29" s="236"/>
      <c r="E29" s="236"/>
      <c r="F29" s="236"/>
      <c r="G29" s="241" t="s">
        <v>462</v>
      </c>
      <c r="H29" s="241"/>
      <c r="I29" s="241"/>
      <c r="J29" s="241"/>
      <c r="K29" s="236"/>
      <c r="L29" s="236"/>
      <c r="M29" s="236"/>
      <c r="N29" s="236"/>
      <c r="O29" s="284"/>
    </row>
    <row r="30" spans="1:16" x14ac:dyDescent="0.15">
      <c r="A30" s="240"/>
      <c r="B30" s="236"/>
      <c r="C30" s="236"/>
      <c r="D30" s="236"/>
      <c r="E30" s="236"/>
      <c r="F30" s="236"/>
      <c r="G30" s="243"/>
      <c r="H30" s="244"/>
      <c r="I30" s="244"/>
      <c r="J30" s="245"/>
      <c r="K30" s="1088" t="s">
        <v>441</v>
      </c>
      <c r="L30" s="246"/>
      <c r="M30" s="247" t="s">
        <v>442</v>
      </c>
      <c r="N30" s="248"/>
    </row>
    <row r="31" spans="1:16" x14ac:dyDescent="0.15">
      <c r="A31" s="240"/>
      <c r="B31" s="236"/>
      <c r="C31" s="236"/>
      <c r="D31" s="236"/>
      <c r="E31" s="236"/>
      <c r="F31" s="236"/>
      <c r="G31" s="249"/>
      <c r="H31" s="250"/>
      <c r="I31" s="250"/>
      <c r="J31" s="251"/>
      <c r="K31" s="1089"/>
      <c r="L31" s="252" t="s">
        <v>443</v>
      </c>
      <c r="M31" s="253" t="s">
        <v>444</v>
      </c>
      <c r="N31" s="254" t="s">
        <v>445</v>
      </c>
    </row>
    <row r="32" spans="1:16" ht="27" customHeight="1" x14ac:dyDescent="0.15">
      <c r="A32" s="240"/>
      <c r="B32" s="236"/>
      <c r="C32" s="236"/>
      <c r="D32" s="236"/>
      <c r="E32" s="236"/>
      <c r="F32" s="236"/>
      <c r="G32" s="1071" t="s">
        <v>463</v>
      </c>
      <c r="H32" s="1072"/>
      <c r="I32" s="1072"/>
      <c r="J32" s="1073"/>
      <c r="K32" s="256">
        <v>93919698</v>
      </c>
      <c r="L32" s="256">
        <v>48568</v>
      </c>
      <c r="M32" s="257">
        <v>27245</v>
      </c>
      <c r="N32" s="258">
        <v>78.3</v>
      </c>
    </row>
    <row r="33" spans="1:16" ht="13.5" customHeight="1" x14ac:dyDescent="0.15">
      <c r="A33" s="240"/>
      <c r="B33" s="236"/>
      <c r="C33" s="236"/>
      <c r="D33" s="236"/>
      <c r="E33" s="236"/>
      <c r="F33" s="236"/>
      <c r="G33" s="1071" t="s">
        <v>464</v>
      </c>
      <c r="H33" s="1072"/>
      <c r="I33" s="1072"/>
      <c r="J33" s="1073"/>
      <c r="K33" s="256" t="s">
        <v>449</v>
      </c>
      <c r="L33" s="256" t="s">
        <v>449</v>
      </c>
      <c r="M33" s="257">
        <v>3918</v>
      </c>
      <c r="N33" s="258" t="s">
        <v>449</v>
      </c>
    </row>
    <row r="34" spans="1:16" ht="27" customHeight="1" x14ac:dyDescent="0.15">
      <c r="A34" s="240"/>
      <c r="B34" s="236"/>
      <c r="C34" s="236"/>
      <c r="D34" s="236"/>
      <c r="E34" s="236"/>
      <c r="F34" s="236"/>
      <c r="G34" s="1071" t="s">
        <v>465</v>
      </c>
      <c r="H34" s="1072"/>
      <c r="I34" s="1072"/>
      <c r="J34" s="1073"/>
      <c r="K34" s="256">
        <v>8166667</v>
      </c>
      <c r="L34" s="256">
        <v>4223</v>
      </c>
      <c r="M34" s="257">
        <v>17631</v>
      </c>
      <c r="N34" s="258">
        <v>-76</v>
      </c>
    </row>
    <row r="35" spans="1:16" ht="27" customHeight="1" x14ac:dyDescent="0.15">
      <c r="A35" s="240"/>
      <c r="B35" s="236"/>
      <c r="C35" s="236"/>
      <c r="D35" s="236"/>
      <c r="E35" s="236"/>
      <c r="F35" s="236"/>
      <c r="G35" s="1071" t="s">
        <v>466</v>
      </c>
      <c r="H35" s="1072"/>
      <c r="I35" s="1072"/>
      <c r="J35" s="1073"/>
      <c r="K35" s="256">
        <v>3866934</v>
      </c>
      <c r="L35" s="256">
        <v>2000</v>
      </c>
      <c r="M35" s="257">
        <v>1058</v>
      </c>
      <c r="N35" s="258">
        <v>89</v>
      </c>
    </row>
    <row r="36" spans="1:16" ht="27" customHeight="1" x14ac:dyDescent="0.15">
      <c r="A36" s="240"/>
      <c r="B36" s="236"/>
      <c r="C36" s="236"/>
      <c r="D36" s="236"/>
      <c r="E36" s="236"/>
      <c r="F36" s="236"/>
      <c r="G36" s="1071" t="s">
        <v>467</v>
      </c>
      <c r="H36" s="1072"/>
      <c r="I36" s="1072"/>
      <c r="J36" s="1073"/>
      <c r="K36" s="256" t="s">
        <v>449</v>
      </c>
      <c r="L36" s="256" t="s">
        <v>449</v>
      </c>
      <c r="M36" s="257">
        <v>76</v>
      </c>
      <c r="N36" s="258" t="s">
        <v>449</v>
      </c>
    </row>
    <row r="37" spans="1:16" ht="13.5" customHeight="1" x14ac:dyDescent="0.15">
      <c r="A37" s="240"/>
      <c r="B37" s="236"/>
      <c r="C37" s="236"/>
      <c r="D37" s="236"/>
      <c r="E37" s="236"/>
      <c r="F37" s="236"/>
      <c r="G37" s="1071" t="s">
        <v>468</v>
      </c>
      <c r="H37" s="1072"/>
      <c r="I37" s="1072"/>
      <c r="J37" s="1073"/>
      <c r="K37" s="256">
        <v>1729141</v>
      </c>
      <c r="L37" s="256">
        <v>894</v>
      </c>
      <c r="M37" s="257">
        <v>712</v>
      </c>
      <c r="N37" s="258">
        <v>25.6</v>
      </c>
    </row>
    <row r="38" spans="1:16" ht="27" customHeight="1" x14ac:dyDescent="0.15">
      <c r="A38" s="240"/>
      <c r="B38" s="236"/>
      <c r="C38" s="236"/>
      <c r="D38" s="236"/>
      <c r="E38" s="236"/>
      <c r="F38" s="236"/>
      <c r="G38" s="1068" t="s">
        <v>469</v>
      </c>
      <c r="H38" s="1069"/>
      <c r="I38" s="1069"/>
      <c r="J38" s="1070"/>
      <c r="K38" s="285" t="s">
        <v>449</v>
      </c>
      <c r="L38" s="285" t="s">
        <v>449</v>
      </c>
      <c r="M38" s="286">
        <v>2</v>
      </c>
      <c r="N38" s="287" t="s">
        <v>449</v>
      </c>
      <c r="O38" s="284"/>
    </row>
    <row r="39" spans="1:16" x14ac:dyDescent="0.15">
      <c r="A39" s="240"/>
      <c r="B39" s="236"/>
      <c r="C39" s="236"/>
      <c r="D39" s="236"/>
      <c r="E39" s="236"/>
      <c r="F39" s="236"/>
      <c r="G39" s="1068" t="s">
        <v>470</v>
      </c>
      <c r="H39" s="1069"/>
      <c r="I39" s="1069"/>
      <c r="J39" s="1070"/>
      <c r="K39" s="255">
        <v>-2596021</v>
      </c>
      <c r="L39" s="255">
        <v>-1342</v>
      </c>
      <c r="M39" s="288">
        <v>-2026</v>
      </c>
      <c r="N39" s="289">
        <v>-33.799999999999997</v>
      </c>
      <c r="O39" s="284"/>
    </row>
    <row r="40" spans="1:16" ht="27" customHeight="1" x14ac:dyDescent="0.15">
      <c r="A40" s="240"/>
      <c r="B40" s="236"/>
      <c r="C40" s="236"/>
      <c r="D40" s="236"/>
      <c r="E40" s="236"/>
      <c r="F40" s="236"/>
      <c r="G40" s="1071" t="s">
        <v>471</v>
      </c>
      <c r="H40" s="1072"/>
      <c r="I40" s="1072"/>
      <c r="J40" s="1073"/>
      <c r="K40" s="255">
        <v>-61585288</v>
      </c>
      <c r="L40" s="255">
        <v>-31847</v>
      </c>
      <c r="M40" s="288">
        <v>-26530</v>
      </c>
      <c r="N40" s="289">
        <v>20</v>
      </c>
      <c r="O40" s="284"/>
    </row>
    <row r="41" spans="1:16" x14ac:dyDescent="0.15">
      <c r="A41" s="240"/>
      <c r="B41" s="236"/>
      <c r="C41" s="236"/>
      <c r="D41" s="236"/>
      <c r="E41" s="236"/>
      <c r="F41" s="236"/>
      <c r="G41" s="1074" t="s">
        <v>472</v>
      </c>
      <c r="H41" s="1075"/>
      <c r="I41" s="1075"/>
      <c r="J41" s="1076"/>
      <c r="K41" s="256">
        <v>43501131</v>
      </c>
      <c r="L41" s="255">
        <v>22495</v>
      </c>
      <c r="M41" s="288">
        <v>22087</v>
      </c>
      <c r="N41" s="289">
        <v>1.8</v>
      </c>
      <c r="O41" s="284"/>
    </row>
    <row r="42" spans="1:16" x14ac:dyDescent="0.15">
      <c r="A42" s="240"/>
      <c r="B42" s="236"/>
      <c r="C42" s="236"/>
      <c r="D42" s="236"/>
      <c r="E42" s="236"/>
      <c r="F42" s="236"/>
      <c r="G42" s="236"/>
      <c r="H42" s="236"/>
      <c r="I42" s="236"/>
      <c r="J42" s="236"/>
      <c r="K42" s="236"/>
      <c r="L42" s="236"/>
      <c r="M42" s="262"/>
      <c r="N42" s="262"/>
      <c r="O42" s="284"/>
    </row>
    <row r="43" spans="1:16" x14ac:dyDescent="0.15">
      <c r="A43" s="240"/>
      <c r="B43" s="236"/>
      <c r="C43" s="236"/>
      <c r="D43" s="236"/>
      <c r="E43" s="236"/>
      <c r="F43" s="236"/>
      <c r="G43" s="236"/>
      <c r="H43" s="236"/>
      <c r="I43" s="236"/>
      <c r="J43" s="236"/>
      <c r="K43" s="236"/>
      <c r="L43" s="290"/>
      <c r="M43" s="262"/>
      <c r="N43" s="236"/>
      <c r="O43" s="284"/>
    </row>
    <row r="44" spans="1:16" x14ac:dyDescent="0.15">
      <c r="A44" s="240"/>
      <c r="B44" s="236"/>
      <c r="C44" s="236"/>
      <c r="D44" s="236"/>
      <c r="E44" s="236"/>
      <c r="F44" s="236"/>
      <c r="G44" s="236"/>
      <c r="H44" s="236"/>
      <c r="I44" s="236"/>
      <c r="J44" s="236"/>
      <c r="K44" s="236"/>
      <c r="L44" s="236"/>
      <c r="M44" s="262"/>
      <c r="N44" s="236"/>
    </row>
    <row r="45" spans="1:16" x14ac:dyDescent="0.15">
      <c r="A45" s="238"/>
      <c r="B45" s="238"/>
      <c r="C45" s="238"/>
      <c r="D45" s="238"/>
      <c r="E45" s="238"/>
      <c r="F45" s="238"/>
      <c r="G45" s="238"/>
      <c r="H45" s="238"/>
      <c r="I45" s="238"/>
      <c r="J45" s="238"/>
      <c r="K45" s="238"/>
      <c r="L45" s="238"/>
      <c r="M45" s="291"/>
      <c r="N45" s="238"/>
      <c r="O45" s="238"/>
      <c r="P45" s="236"/>
    </row>
    <row r="46" spans="1:16" x14ac:dyDescent="0.15">
      <c r="A46" s="292"/>
      <c r="B46" s="292"/>
      <c r="C46" s="292"/>
      <c r="D46" s="292"/>
      <c r="E46" s="292"/>
      <c r="F46" s="292"/>
      <c r="G46" s="292"/>
      <c r="H46" s="292"/>
      <c r="I46" s="292"/>
      <c r="J46" s="292"/>
      <c r="K46" s="292"/>
      <c r="L46" s="292"/>
      <c r="M46" s="292"/>
      <c r="N46" s="292"/>
      <c r="O46" s="292"/>
      <c r="P46" s="236"/>
    </row>
    <row r="47" spans="1:16" ht="17.25" customHeight="1" x14ac:dyDescent="0.15">
      <c r="A47" s="293" t="s">
        <v>473</v>
      </c>
      <c r="B47" s="236"/>
      <c r="C47" s="236"/>
      <c r="D47" s="236"/>
      <c r="E47" s="236"/>
      <c r="F47" s="236"/>
      <c r="G47" s="236"/>
      <c r="H47" s="236"/>
      <c r="I47" s="236"/>
      <c r="J47" s="236"/>
      <c r="K47" s="236"/>
      <c r="L47" s="236"/>
      <c r="M47" s="236"/>
      <c r="N47" s="236"/>
    </row>
    <row r="48" spans="1:16" x14ac:dyDescent="0.15">
      <c r="A48" s="240"/>
      <c r="B48" s="236"/>
      <c r="C48" s="236"/>
      <c r="D48" s="236"/>
      <c r="E48" s="236"/>
      <c r="F48" s="236"/>
      <c r="G48" s="294" t="s">
        <v>474</v>
      </c>
      <c r="H48" s="294"/>
      <c r="I48" s="294"/>
      <c r="J48" s="294"/>
      <c r="K48" s="294"/>
      <c r="L48" s="294"/>
      <c r="M48" s="295"/>
      <c r="N48" s="294"/>
    </row>
    <row r="49" spans="1:14" ht="13.5" customHeight="1" x14ac:dyDescent="0.15">
      <c r="A49" s="240"/>
      <c r="B49" s="236"/>
      <c r="C49" s="236"/>
      <c r="D49" s="236"/>
      <c r="E49" s="236"/>
      <c r="F49" s="236"/>
      <c r="G49" s="296"/>
      <c r="H49" s="297"/>
      <c r="I49" s="1077" t="s">
        <v>441</v>
      </c>
      <c r="J49" s="1079" t="s">
        <v>475</v>
      </c>
      <c r="K49" s="1080"/>
      <c r="L49" s="1080"/>
      <c r="M49" s="1080"/>
      <c r="N49" s="1081"/>
    </row>
    <row r="50" spans="1:14" x14ac:dyDescent="0.15">
      <c r="A50" s="240"/>
      <c r="B50" s="236"/>
      <c r="C50" s="236"/>
      <c r="D50" s="236"/>
      <c r="E50" s="236"/>
      <c r="F50" s="236"/>
      <c r="G50" s="298"/>
      <c r="H50" s="299"/>
      <c r="I50" s="1078"/>
      <c r="J50" s="300" t="s">
        <v>476</v>
      </c>
      <c r="K50" s="301" t="s">
        <v>477</v>
      </c>
      <c r="L50" s="302" t="s">
        <v>478</v>
      </c>
      <c r="M50" s="303" t="s">
        <v>479</v>
      </c>
      <c r="N50" s="304" t="s">
        <v>480</v>
      </c>
    </row>
    <row r="51" spans="1:14" x14ac:dyDescent="0.15">
      <c r="A51" s="240"/>
      <c r="B51" s="236"/>
      <c r="C51" s="236"/>
      <c r="D51" s="236"/>
      <c r="E51" s="236"/>
      <c r="F51" s="236"/>
      <c r="G51" s="296" t="s">
        <v>481</v>
      </c>
      <c r="H51" s="297"/>
      <c r="I51" s="305">
        <v>83674158</v>
      </c>
      <c r="J51" s="306">
        <v>43319</v>
      </c>
      <c r="K51" s="307">
        <v>-8.8000000000000007</v>
      </c>
      <c r="L51" s="308">
        <v>68694</v>
      </c>
      <c r="M51" s="309">
        <v>95.9</v>
      </c>
      <c r="N51" s="310">
        <v>-104.7</v>
      </c>
    </row>
    <row r="52" spans="1:14" x14ac:dyDescent="0.15">
      <c r="A52" s="240"/>
      <c r="B52" s="236"/>
      <c r="C52" s="236"/>
      <c r="D52" s="236"/>
      <c r="E52" s="236"/>
      <c r="F52" s="236"/>
      <c r="G52" s="311"/>
      <c r="H52" s="312" t="s">
        <v>482</v>
      </c>
      <c r="I52" s="313">
        <v>31283998</v>
      </c>
      <c r="J52" s="314">
        <v>16196</v>
      </c>
      <c r="K52" s="315">
        <v>-25.3</v>
      </c>
      <c r="L52" s="316">
        <v>22902</v>
      </c>
      <c r="M52" s="317">
        <v>37.1</v>
      </c>
      <c r="N52" s="318">
        <v>-62.4</v>
      </c>
    </row>
    <row r="53" spans="1:14" x14ac:dyDescent="0.15">
      <c r="A53" s="240"/>
      <c r="B53" s="236"/>
      <c r="C53" s="236"/>
      <c r="D53" s="236"/>
      <c r="E53" s="236"/>
      <c r="F53" s="236"/>
      <c r="G53" s="296" t="s">
        <v>483</v>
      </c>
      <c r="H53" s="297"/>
      <c r="I53" s="305">
        <v>86581866</v>
      </c>
      <c r="J53" s="306">
        <v>44490</v>
      </c>
      <c r="K53" s="307">
        <v>2.7</v>
      </c>
      <c r="L53" s="308">
        <v>64604</v>
      </c>
      <c r="M53" s="309">
        <v>-6</v>
      </c>
      <c r="N53" s="310">
        <v>8.6999999999999993</v>
      </c>
    </row>
    <row r="54" spans="1:14" x14ac:dyDescent="0.15">
      <c r="A54" s="240"/>
      <c r="B54" s="236"/>
      <c r="C54" s="236"/>
      <c r="D54" s="236"/>
      <c r="E54" s="236"/>
      <c r="F54" s="236"/>
      <c r="G54" s="311"/>
      <c r="H54" s="312" t="s">
        <v>482</v>
      </c>
      <c r="I54" s="313">
        <v>25660965</v>
      </c>
      <c r="J54" s="314">
        <v>13186</v>
      </c>
      <c r="K54" s="315">
        <v>-18.600000000000001</v>
      </c>
      <c r="L54" s="316">
        <v>19885</v>
      </c>
      <c r="M54" s="317">
        <v>-13.2</v>
      </c>
      <c r="N54" s="318">
        <v>-5.4</v>
      </c>
    </row>
    <row r="55" spans="1:14" x14ac:dyDescent="0.15">
      <c r="A55" s="240"/>
      <c r="B55" s="236"/>
      <c r="C55" s="236"/>
      <c r="D55" s="236"/>
      <c r="E55" s="236"/>
      <c r="F55" s="236"/>
      <c r="G55" s="296" t="s">
        <v>484</v>
      </c>
      <c r="H55" s="297"/>
      <c r="I55" s="305">
        <v>92264376</v>
      </c>
      <c r="J55" s="306">
        <v>47432</v>
      </c>
      <c r="K55" s="307">
        <v>6.6</v>
      </c>
      <c r="L55" s="308">
        <v>75396</v>
      </c>
      <c r="M55" s="309">
        <v>16.7</v>
      </c>
      <c r="N55" s="310">
        <v>-10.1</v>
      </c>
    </row>
    <row r="56" spans="1:14" x14ac:dyDescent="0.15">
      <c r="A56" s="240"/>
      <c r="B56" s="236"/>
      <c r="C56" s="236"/>
      <c r="D56" s="236"/>
      <c r="E56" s="236"/>
      <c r="F56" s="236"/>
      <c r="G56" s="311"/>
      <c r="H56" s="312" t="s">
        <v>482</v>
      </c>
      <c r="I56" s="313">
        <v>27745893</v>
      </c>
      <c r="J56" s="314">
        <v>14264</v>
      </c>
      <c r="K56" s="315">
        <v>8.1999999999999993</v>
      </c>
      <c r="L56" s="316">
        <v>23659</v>
      </c>
      <c r="M56" s="317">
        <v>19</v>
      </c>
      <c r="N56" s="318">
        <v>-10.8</v>
      </c>
    </row>
    <row r="57" spans="1:14" x14ac:dyDescent="0.15">
      <c r="A57" s="240"/>
      <c r="B57" s="236"/>
      <c r="C57" s="236"/>
      <c r="D57" s="236"/>
      <c r="E57" s="236"/>
      <c r="F57" s="236"/>
      <c r="G57" s="296" t="s">
        <v>485</v>
      </c>
      <c r="H57" s="297"/>
      <c r="I57" s="305">
        <v>83272536</v>
      </c>
      <c r="J57" s="306">
        <v>42930</v>
      </c>
      <c r="K57" s="307">
        <v>-9.5</v>
      </c>
      <c r="L57" s="308">
        <v>79311</v>
      </c>
      <c r="M57" s="309">
        <v>5.2</v>
      </c>
      <c r="N57" s="310">
        <v>-14.7</v>
      </c>
    </row>
    <row r="58" spans="1:14" x14ac:dyDescent="0.15">
      <c r="A58" s="240"/>
      <c r="B58" s="236"/>
      <c r="C58" s="236"/>
      <c r="D58" s="236"/>
      <c r="E58" s="236"/>
      <c r="F58" s="236"/>
      <c r="G58" s="311"/>
      <c r="H58" s="312" t="s">
        <v>482</v>
      </c>
      <c r="I58" s="313">
        <v>29166626</v>
      </c>
      <c r="J58" s="314">
        <v>15036</v>
      </c>
      <c r="K58" s="315">
        <v>5.4</v>
      </c>
      <c r="L58" s="316">
        <v>22064</v>
      </c>
      <c r="M58" s="317">
        <v>-6.7</v>
      </c>
      <c r="N58" s="318">
        <v>12.1</v>
      </c>
    </row>
    <row r="59" spans="1:14" x14ac:dyDescent="0.15">
      <c r="A59" s="240"/>
      <c r="B59" s="236"/>
      <c r="C59" s="236"/>
      <c r="D59" s="236"/>
      <c r="E59" s="236"/>
      <c r="F59" s="236"/>
      <c r="G59" s="296" t="s">
        <v>486</v>
      </c>
      <c r="H59" s="297"/>
      <c r="I59" s="305">
        <v>75793378</v>
      </c>
      <c r="J59" s="306">
        <v>39194</v>
      </c>
      <c r="K59" s="307">
        <v>-8.6999999999999993</v>
      </c>
      <c r="L59" s="308">
        <v>36736</v>
      </c>
      <c r="M59" s="309">
        <v>-53.7</v>
      </c>
      <c r="N59" s="310">
        <v>45</v>
      </c>
    </row>
    <row r="60" spans="1:14" x14ac:dyDescent="0.15">
      <c r="A60" s="240"/>
      <c r="B60" s="236"/>
      <c r="C60" s="236"/>
      <c r="D60" s="236"/>
      <c r="E60" s="236"/>
      <c r="F60" s="236"/>
      <c r="G60" s="311"/>
      <c r="H60" s="312" t="s">
        <v>482</v>
      </c>
      <c r="I60" s="319">
        <v>30062124</v>
      </c>
      <c r="J60" s="314">
        <v>15546</v>
      </c>
      <c r="K60" s="315">
        <v>3.4</v>
      </c>
      <c r="L60" s="316">
        <v>13410</v>
      </c>
      <c r="M60" s="317">
        <v>-39.200000000000003</v>
      </c>
      <c r="N60" s="318">
        <v>42.6</v>
      </c>
    </row>
    <row r="61" spans="1:14" x14ac:dyDescent="0.15">
      <c r="A61" s="240"/>
      <c r="B61" s="236"/>
      <c r="C61" s="236"/>
      <c r="D61" s="236"/>
      <c r="E61" s="236"/>
      <c r="F61" s="236"/>
      <c r="G61" s="296" t="s">
        <v>487</v>
      </c>
      <c r="H61" s="320"/>
      <c r="I61" s="321">
        <v>84317263</v>
      </c>
      <c r="J61" s="322">
        <v>43473</v>
      </c>
      <c r="K61" s="323">
        <v>-3.5</v>
      </c>
      <c r="L61" s="324">
        <v>64948</v>
      </c>
      <c r="M61" s="325">
        <v>11.6</v>
      </c>
      <c r="N61" s="310">
        <v>-15.1</v>
      </c>
    </row>
    <row r="62" spans="1:14" x14ac:dyDescent="0.15">
      <c r="A62" s="240"/>
      <c r="B62" s="236"/>
      <c r="C62" s="236"/>
      <c r="D62" s="236"/>
      <c r="E62" s="236"/>
      <c r="F62" s="236"/>
      <c r="G62" s="311"/>
      <c r="H62" s="312" t="s">
        <v>482</v>
      </c>
      <c r="I62" s="313">
        <v>28783921</v>
      </c>
      <c r="J62" s="314">
        <v>14846</v>
      </c>
      <c r="K62" s="315">
        <v>-5.4</v>
      </c>
      <c r="L62" s="316">
        <v>20384</v>
      </c>
      <c r="M62" s="317">
        <v>-0.6</v>
      </c>
      <c r="N62" s="318">
        <v>-4.8</v>
      </c>
    </row>
    <row r="63" spans="1:14" x14ac:dyDescent="0.15">
      <c r="A63" s="240"/>
      <c r="B63" s="236"/>
      <c r="C63" s="236"/>
      <c r="D63" s="236"/>
      <c r="E63" s="236"/>
      <c r="F63" s="236"/>
      <c r="G63" s="236"/>
      <c r="H63" s="236"/>
      <c r="I63" s="236"/>
      <c r="J63" s="236"/>
      <c r="K63" s="236"/>
      <c r="L63" s="236"/>
      <c r="M63" s="236"/>
      <c r="N63" s="236"/>
    </row>
    <row r="64" spans="1:14" x14ac:dyDescent="0.15">
      <c r="A64" s="240"/>
      <c r="B64" s="236"/>
      <c r="C64" s="236"/>
      <c r="D64" s="236"/>
      <c r="E64" s="236"/>
      <c r="F64" s="236"/>
      <c r="G64" s="236"/>
      <c r="H64" s="236"/>
      <c r="I64" s="236"/>
      <c r="J64" s="236"/>
      <c r="K64" s="236"/>
      <c r="L64" s="236"/>
      <c r="M64" s="236"/>
      <c r="N64" s="236"/>
    </row>
    <row r="65" spans="1:16" x14ac:dyDescent="0.15">
      <c r="A65" s="240"/>
      <c r="B65" s="236"/>
      <c r="C65" s="236"/>
      <c r="D65" s="236"/>
      <c r="E65" s="236"/>
      <c r="F65" s="236"/>
      <c r="G65" s="236"/>
      <c r="H65" s="236"/>
      <c r="I65" s="236"/>
      <c r="J65" s="236"/>
      <c r="K65" s="236"/>
      <c r="L65" s="236"/>
      <c r="M65" s="236"/>
      <c r="N65" s="236"/>
    </row>
    <row r="66" spans="1:16" x14ac:dyDescent="0.15">
      <c r="A66" s="326"/>
      <c r="B66" s="292"/>
      <c r="C66" s="292"/>
      <c r="D66" s="292"/>
      <c r="E66" s="292"/>
      <c r="F66" s="292"/>
      <c r="G66" s="292"/>
      <c r="H66" s="292"/>
      <c r="I66" s="292"/>
      <c r="J66" s="292"/>
      <c r="K66" s="292"/>
      <c r="L66" s="292"/>
      <c r="M66" s="292"/>
      <c r="N66" s="292"/>
      <c r="O66" s="327"/>
    </row>
    <row r="67" spans="1:16" ht="13.5" hidden="1" customHeight="1" x14ac:dyDescent="0.15">
      <c r="G67" s="236"/>
      <c r="H67" s="236"/>
      <c r="I67" s="236"/>
      <c r="J67" s="236"/>
      <c r="K67" s="236"/>
      <c r="L67" s="236"/>
      <c r="M67" s="236"/>
      <c r="N67" s="236"/>
      <c r="O67" s="236"/>
      <c r="P67" s="236"/>
    </row>
    <row r="68" spans="1:16" ht="13.5" hidden="1" customHeight="1" x14ac:dyDescent="0.15">
      <c r="G68" s="236"/>
      <c r="H68" s="236"/>
      <c r="I68" s="236"/>
      <c r="J68" s="236"/>
      <c r="K68" s="236"/>
      <c r="L68" s="236"/>
      <c r="M68" s="236"/>
      <c r="N68" s="236"/>
    </row>
    <row r="69" spans="1:16" ht="13.5" hidden="1" customHeight="1" x14ac:dyDescent="0.15">
      <c r="G69" s="236"/>
      <c r="H69" s="236"/>
      <c r="I69" s="236"/>
      <c r="J69" s="236"/>
      <c r="K69" s="236"/>
      <c r="L69" s="236"/>
      <c r="M69" s="236"/>
      <c r="N69" s="236"/>
    </row>
    <row r="70" spans="1:16" hidden="1" x14ac:dyDescent="0.15">
      <c r="G70" s="236"/>
      <c r="H70" s="236"/>
      <c r="I70" s="236"/>
      <c r="J70" s="236"/>
      <c r="K70" s="236"/>
      <c r="L70" s="236"/>
      <c r="M70" s="236"/>
      <c r="N70" s="236"/>
    </row>
    <row r="71" spans="1:16" hidden="1" x14ac:dyDescent="0.15">
      <c r="G71" s="236"/>
      <c r="H71" s="236"/>
      <c r="I71" s="236"/>
      <c r="J71" s="236"/>
      <c r="K71" s="236"/>
      <c r="L71" s="236"/>
      <c r="M71" s="236"/>
      <c r="N71" s="236"/>
    </row>
    <row r="72" spans="1:16" hidden="1" x14ac:dyDescent="0.15">
      <c r="G72" s="236"/>
      <c r="H72" s="236"/>
      <c r="I72" s="236"/>
      <c r="J72" s="236"/>
      <c r="K72" s="236"/>
      <c r="L72" s="236"/>
      <c r="M72" s="236"/>
      <c r="N72" s="236"/>
    </row>
    <row r="73" spans="1:16" hidden="1" x14ac:dyDescent="0.15">
      <c r="G73" s="236"/>
      <c r="H73" s="236"/>
      <c r="I73" s="236"/>
      <c r="J73" s="236"/>
      <c r="K73" s="236"/>
      <c r="L73" s="236"/>
      <c r="M73" s="236"/>
      <c r="N73" s="236"/>
    </row>
    <row r="74" spans="1:16" hidden="1" x14ac:dyDescent="0.15"/>
  </sheetData>
  <sheetProtection password="A7FD" sheet="1" objects="1" scenarios="1"/>
  <mergeCells count="24">
    <mergeCell ref="K30:K31"/>
    <mergeCell ref="K7:K8"/>
    <mergeCell ref="G9:J9"/>
    <mergeCell ref="G10:J10"/>
    <mergeCell ref="G11:J11"/>
    <mergeCell ref="G12:J12"/>
    <mergeCell ref="G13:J13"/>
    <mergeCell ref="G37:J37"/>
    <mergeCell ref="G14:J14"/>
    <mergeCell ref="G15:J15"/>
    <mergeCell ref="G16:J16"/>
    <mergeCell ref="G21:J21"/>
    <mergeCell ref="G22:J22"/>
    <mergeCell ref="G32:J32"/>
    <mergeCell ref="G33:J33"/>
    <mergeCell ref="G34:J34"/>
    <mergeCell ref="G35:J35"/>
    <mergeCell ref="G36:J36"/>
    <mergeCell ref="G38:J38"/>
    <mergeCell ref="G39:J39"/>
    <mergeCell ref="G40:J40"/>
    <mergeCell ref="G41:J41"/>
    <mergeCell ref="I49:I50"/>
    <mergeCell ref="J49:N49"/>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x14ac:dyDescent="0.15"/>
  <cols>
    <col min="1" max="1" width="9.125" style="234" customWidth="1"/>
    <col min="2" max="16" width="9" style="234" customWidth="1"/>
    <col min="17" max="17" width="9.125" style="234" customWidth="1"/>
    <col min="18" max="18" width="9.125" style="234" bestFit="1" customWidth="1"/>
    <col min="19" max="34" width="9" style="234" customWidth="1"/>
    <col min="35" max="16384" width="9" style="233" hidden="1"/>
  </cols>
  <sheetData>
    <row r="1" spans="1:34" ht="13.5" customHeight="1" x14ac:dyDescent="0.15">
      <c r="A1" s="233"/>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1:34" x14ac:dyDescent="0.15">
      <c r="B2" s="233"/>
      <c r="T2" s="233"/>
    </row>
    <row r="3" spans="1:34" x14ac:dyDescent="0.15">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1:34" x14ac:dyDescent="0.15"/>
    <row r="5" spans="1:34" x14ac:dyDescent="0.15"/>
    <row r="6" spans="1:34" x14ac:dyDescent="0.15"/>
    <row r="7" spans="1:34" x14ac:dyDescent="0.15"/>
    <row r="8" spans="1:34" x14ac:dyDescent="0.15"/>
    <row r="9" spans="1:34" x14ac:dyDescent="0.15">
      <c r="AH9" s="233"/>
    </row>
    <row r="10" spans="1:34" x14ac:dyDescent="0.15"/>
    <row r="11" spans="1:34" x14ac:dyDescent="0.15"/>
    <row r="12" spans="1:34" x14ac:dyDescent="0.15"/>
    <row r="13" spans="1:34" x14ac:dyDescent="0.15"/>
    <row r="14" spans="1:34" x14ac:dyDescent="0.15"/>
    <row r="15" spans="1:34" x14ac:dyDescent="0.15"/>
    <row r="16" spans="1:34" x14ac:dyDescent="0.15"/>
    <row r="17" spans="2:34" x14ac:dyDescent="0.15">
      <c r="AH17" s="233"/>
    </row>
    <row r="18" spans="2:34" x14ac:dyDescent="0.15"/>
    <row r="19" spans="2:34" x14ac:dyDescent="0.15"/>
    <row r="20" spans="2:34" x14ac:dyDescent="0.15">
      <c r="AH20" s="233"/>
    </row>
    <row r="21" spans="2:34" x14ac:dyDescent="0.15">
      <c r="AH21" s="233"/>
    </row>
    <row r="22" spans="2:34" x14ac:dyDescent="0.15"/>
    <row r="23" spans="2:34" x14ac:dyDescent="0.15"/>
    <row r="24" spans="2:34" x14ac:dyDescent="0.15"/>
    <row r="25" spans="2:34" x14ac:dyDescent="0.15"/>
    <row r="26" spans="2:34" x14ac:dyDescent="0.15"/>
    <row r="27" spans="2:34" x14ac:dyDescent="0.15"/>
    <row r="28" spans="2:34" x14ac:dyDescent="0.15">
      <c r="AH28" s="233"/>
    </row>
    <row r="29" spans="2:34" x14ac:dyDescent="0.15"/>
    <row r="30" spans="2:34" x14ac:dyDescent="0.15">
      <c r="B30" s="233"/>
    </row>
    <row r="31" spans="2:34" x14ac:dyDescent="0.15"/>
    <row r="32" spans="2:34" x14ac:dyDescent="0.15"/>
    <row r="33" spans="3:34" x14ac:dyDescent="0.15">
      <c r="G33" s="233"/>
      <c r="I33" s="233"/>
    </row>
    <row r="34" spans="3:34" x14ac:dyDescent="0.15">
      <c r="C34" s="233"/>
      <c r="P34" s="233"/>
      <c r="R34" s="233"/>
      <c r="U34" s="233"/>
    </row>
    <row r="35" spans="3:34" x14ac:dyDescent="0.15">
      <c r="D35" s="233"/>
      <c r="E35" s="233"/>
      <c r="T35" s="233"/>
      <c r="W35" s="233"/>
      <c r="AC35" s="233"/>
      <c r="AD35" s="233"/>
      <c r="AE35" s="233"/>
      <c r="AF35" s="233"/>
      <c r="AG35" s="233"/>
      <c r="AH35" s="233"/>
    </row>
    <row r="36" spans="3:34" x14ac:dyDescent="0.15">
      <c r="F36" s="233"/>
      <c r="H36" s="233"/>
      <c r="J36" s="233"/>
      <c r="K36" s="233"/>
      <c r="L36" s="233"/>
      <c r="M36" s="233"/>
      <c r="N36" s="233"/>
      <c r="O36" s="233"/>
      <c r="Q36" s="233"/>
      <c r="S36" s="233"/>
      <c r="V36" s="233"/>
      <c r="X36" s="233"/>
      <c r="Y36" s="233"/>
      <c r="Z36" s="233"/>
      <c r="AA36" s="233"/>
      <c r="AB36" s="233"/>
      <c r="AC36" s="233"/>
      <c r="AD36" s="233"/>
      <c r="AE36" s="233"/>
      <c r="AF36" s="233"/>
      <c r="AG36" s="233"/>
      <c r="AH36" s="233"/>
    </row>
    <row r="37" spans="3:34" x14ac:dyDescent="0.15">
      <c r="AH37" s="233"/>
    </row>
    <row r="38" spans="3:34" x14ac:dyDescent="0.15">
      <c r="AG38" s="233"/>
      <c r="AH38" s="233"/>
    </row>
    <row r="39" spans="3:34" x14ac:dyDescent="0.15"/>
    <row r="40" spans="3:34" x14ac:dyDescent="0.15">
      <c r="U40" s="233"/>
    </row>
    <row r="41" spans="3:34" x14ac:dyDescent="0.15">
      <c r="R41" s="233"/>
    </row>
    <row r="42" spans="3:34" x14ac:dyDescent="0.15">
      <c r="T42" s="233"/>
      <c r="W42" s="233"/>
    </row>
    <row r="43" spans="3:34" x14ac:dyDescent="0.15">
      <c r="Q43" s="233"/>
      <c r="S43" s="233"/>
      <c r="V43" s="233"/>
      <c r="X43" s="233"/>
      <c r="Y43" s="233"/>
      <c r="Z43" s="233"/>
      <c r="AA43" s="233"/>
      <c r="AB43" s="233"/>
      <c r="AC43" s="233"/>
      <c r="AD43" s="233"/>
      <c r="AE43" s="233"/>
      <c r="AF43" s="233"/>
      <c r="AG43" s="233"/>
      <c r="AH43" s="233"/>
    </row>
    <row r="44" spans="3:34" x14ac:dyDescent="0.15">
      <c r="AH44" s="233"/>
    </row>
    <row r="45" spans="3:34" x14ac:dyDescent="0.15"/>
    <row r="46" spans="3:34" x14ac:dyDescent="0.15"/>
    <row r="47" spans="3:34" x14ac:dyDescent="0.15"/>
    <row r="48" spans="3:34" x14ac:dyDescent="0.15">
      <c r="AG48" s="233"/>
      <c r="AH48" s="233"/>
    </row>
    <row r="49" spans="29:34" x14ac:dyDescent="0.15"/>
    <row r="50" spans="29:34" x14ac:dyDescent="0.15">
      <c r="AH50" s="233"/>
    </row>
    <row r="51" spans="29:34" x14ac:dyDescent="0.15">
      <c r="AC51" s="233"/>
      <c r="AD51" s="233"/>
      <c r="AE51" s="233"/>
      <c r="AF51" s="233"/>
      <c r="AG51" s="233"/>
      <c r="AH51" s="233"/>
    </row>
    <row r="52" spans="29:34" x14ac:dyDescent="0.15"/>
    <row r="53" spans="29:34" x14ac:dyDescent="0.15"/>
    <row r="54" spans="29:34" x14ac:dyDescent="0.15">
      <c r="AH54" s="233"/>
    </row>
    <row r="55" spans="29:34" x14ac:dyDescent="0.15"/>
    <row r="56" spans="29:34" x14ac:dyDescent="0.15"/>
    <row r="57" spans="29:34" x14ac:dyDescent="0.15"/>
    <row r="58" spans="29:34" x14ac:dyDescent="0.15">
      <c r="AH58" s="233"/>
    </row>
    <row r="59" spans="29:34" x14ac:dyDescent="0.15"/>
    <row r="60" spans="29:34" x14ac:dyDescent="0.15"/>
    <row r="61" spans="29:34" x14ac:dyDescent="0.15"/>
    <row r="62" spans="29:34" x14ac:dyDescent="0.15"/>
    <row r="63" spans="29:34" x14ac:dyDescent="0.15">
      <c r="AH63" s="233"/>
    </row>
    <row r="64" spans="29:34" x14ac:dyDescent="0.15">
      <c r="AG64" s="233"/>
      <c r="AH64" s="233"/>
    </row>
    <row r="65" spans="32:34" x14ac:dyDescent="0.15"/>
    <row r="66" spans="32:34" x14ac:dyDescent="0.15"/>
    <row r="67" spans="32:34" x14ac:dyDescent="0.15"/>
    <row r="68" spans="32:34" x14ac:dyDescent="0.15"/>
    <row r="69" spans="32:34" x14ac:dyDescent="0.15">
      <c r="AF69" s="233"/>
      <c r="AG69" s="233"/>
      <c r="AH69" s="23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33"/>
    </row>
    <row r="83" spans="25:34" x14ac:dyDescent="0.15">
      <c r="Z83" s="233"/>
      <c r="AA83" s="233"/>
      <c r="AB83" s="233"/>
      <c r="AC83" s="233"/>
      <c r="AD83" s="233"/>
      <c r="AE83" s="233"/>
      <c r="AF83" s="233"/>
      <c r="AG83" s="233"/>
      <c r="AH83" s="233"/>
    </row>
    <row r="84" spans="25:34" x14ac:dyDescent="0.15"/>
    <row r="85" spans="25:34" x14ac:dyDescent="0.15"/>
    <row r="86" spans="25:34" x14ac:dyDescent="0.15"/>
    <row r="87" spans="25:34" x14ac:dyDescent="0.15"/>
    <row r="88" spans="25:34" x14ac:dyDescent="0.15">
      <c r="AH88" s="23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33"/>
      <c r="AG94" s="233"/>
      <c r="AH94" s="233"/>
    </row>
    <row r="95" spans="25:34" ht="13.5" customHeight="1" x14ac:dyDescent="0.15">
      <c r="AH95" s="23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33"/>
    </row>
    <row r="102" spans="33:34" ht="13.5" customHeight="1" x14ac:dyDescent="0.15"/>
    <row r="103" spans="33:34" ht="13.5" customHeight="1" x14ac:dyDescent="0.15"/>
    <row r="104" spans="33:34" ht="13.5" customHeight="1" x14ac:dyDescent="0.15">
      <c r="AG104" s="233"/>
      <c r="AH104" s="23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3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3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70" zoomScaleNormal="70" zoomScaleSheetLayoutView="55" workbookViewId="0"/>
  </sheetViews>
  <sheetFormatPr defaultColWidth="0" defaultRowHeight="13.5" customHeight="1" zeroHeight="1" x14ac:dyDescent="0.15"/>
  <cols>
    <col min="1" max="1" width="9.125" style="234" customWidth="1"/>
    <col min="2" max="16" width="9" style="234" customWidth="1"/>
    <col min="17" max="17" width="9.125" style="234" customWidth="1"/>
    <col min="18" max="18" width="9.125" style="234" bestFit="1" customWidth="1"/>
    <col min="19" max="34" width="9" style="234" customWidth="1"/>
    <col min="35" max="16384" width="9" style="233" hidden="1"/>
  </cols>
  <sheetData>
    <row r="1" spans="2:34" ht="13.5" customHeight="1" x14ac:dyDescent="0.15">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row>
    <row r="2" spans="2:34" x14ac:dyDescent="0.15">
      <c r="B2" s="233"/>
      <c r="T2" s="233"/>
    </row>
    <row r="3" spans="2:34" x14ac:dyDescent="0.15">
      <c r="C3" s="233"/>
      <c r="D3" s="233"/>
      <c r="E3" s="233"/>
      <c r="F3" s="233"/>
      <c r="G3" s="233"/>
      <c r="H3" s="233"/>
      <c r="I3" s="233"/>
      <c r="J3" s="233"/>
      <c r="K3" s="233"/>
      <c r="L3" s="233"/>
      <c r="M3" s="233"/>
      <c r="N3" s="233"/>
      <c r="O3" s="233"/>
      <c r="P3" s="233"/>
      <c r="Q3" s="233"/>
      <c r="R3" s="233"/>
      <c r="S3" s="233"/>
      <c r="U3" s="233"/>
      <c r="V3" s="233"/>
      <c r="W3" s="233"/>
      <c r="X3" s="233"/>
      <c r="Y3" s="233"/>
      <c r="Z3" s="233"/>
      <c r="AA3" s="233"/>
      <c r="AB3" s="233"/>
      <c r="AC3" s="233"/>
      <c r="AD3" s="233"/>
      <c r="AE3" s="233"/>
      <c r="AF3" s="233"/>
      <c r="AG3" s="233"/>
      <c r="AH3" s="233"/>
    </row>
    <row r="4" spans="2:34" x14ac:dyDescent="0.15"/>
    <row r="5" spans="2:34" x14ac:dyDescent="0.15"/>
    <row r="6" spans="2:34" x14ac:dyDescent="0.15"/>
    <row r="7" spans="2:34" x14ac:dyDescent="0.15"/>
    <row r="8" spans="2:34" x14ac:dyDescent="0.15"/>
    <row r="9" spans="2:34" x14ac:dyDescent="0.15">
      <c r="AH9" s="233"/>
    </row>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c r="AH17" s="233"/>
    </row>
    <row r="18" spans="9:34" x14ac:dyDescent="0.15"/>
    <row r="19" spans="9:34" x14ac:dyDescent="0.15"/>
    <row r="20" spans="9:34" x14ac:dyDescent="0.15">
      <c r="AH20" s="233"/>
    </row>
    <row r="21" spans="9:34" x14ac:dyDescent="0.15">
      <c r="AH21" s="233"/>
    </row>
    <row r="22" spans="9:34" x14ac:dyDescent="0.15"/>
    <row r="23" spans="9:34" x14ac:dyDescent="0.15"/>
    <row r="24" spans="9:34" x14ac:dyDescent="0.15"/>
    <row r="25" spans="9:34" x14ac:dyDescent="0.15"/>
    <row r="26" spans="9:34" x14ac:dyDescent="0.15"/>
    <row r="27" spans="9:34" x14ac:dyDescent="0.15"/>
    <row r="28" spans="9:34" x14ac:dyDescent="0.15">
      <c r="AH28" s="233"/>
    </row>
    <row r="29" spans="9:34" x14ac:dyDescent="0.15"/>
    <row r="30" spans="9:34" x14ac:dyDescent="0.15"/>
    <row r="31" spans="9:34" x14ac:dyDescent="0.15">
      <c r="I31" s="233"/>
    </row>
    <row r="32" spans="9:34" x14ac:dyDescent="0.15"/>
    <row r="33" spans="2:34" x14ac:dyDescent="0.15">
      <c r="G33" s="233"/>
    </row>
    <row r="34" spans="2:34" x14ac:dyDescent="0.15">
      <c r="C34" s="233"/>
      <c r="P34" s="233"/>
      <c r="R34" s="233"/>
      <c r="U34" s="233"/>
    </row>
    <row r="35" spans="2:34" x14ac:dyDescent="0.15">
      <c r="B35" s="233"/>
      <c r="D35" s="233"/>
      <c r="E35" s="233"/>
      <c r="T35" s="233"/>
      <c r="W35" s="233"/>
      <c r="AC35" s="233"/>
      <c r="AD35" s="233"/>
      <c r="AE35" s="233"/>
      <c r="AF35" s="233"/>
      <c r="AG35" s="233"/>
      <c r="AH35" s="233"/>
    </row>
    <row r="36" spans="2:34" x14ac:dyDescent="0.15">
      <c r="F36" s="233"/>
      <c r="H36" s="233"/>
      <c r="J36" s="233"/>
      <c r="K36" s="233"/>
      <c r="L36" s="233"/>
      <c r="M36" s="233"/>
      <c r="N36" s="233"/>
      <c r="O36" s="233"/>
      <c r="Q36" s="233"/>
      <c r="S36" s="233"/>
      <c r="V36" s="233"/>
      <c r="X36" s="233"/>
      <c r="Y36" s="233"/>
      <c r="Z36" s="233"/>
      <c r="AA36" s="233"/>
      <c r="AB36" s="233"/>
      <c r="AC36" s="233"/>
      <c r="AD36" s="233"/>
      <c r="AE36" s="233"/>
      <c r="AF36" s="233"/>
      <c r="AG36" s="233"/>
      <c r="AH36" s="233"/>
    </row>
    <row r="37" spans="2:34" x14ac:dyDescent="0.15">
      <c r="AH37" s="233"/>
    </row>
    <row r="38" spans="2:34" x14ac:dyDescent="0.15">
      <c r="AG38" s="233"/>
      <c r="AH38" s="233"/>
    </row>
    <row r="39" spans="2:34" x14ac:dyDescent="0.15"/>
    <row r="40" spans="2:34" x14ac:dyDescent="0.15">
      <c r="U40" s="233"/>
    </row>
    <row r="41" spans="2:34" x14ac:dyDescent="0.15">
      <c r="R41" s="233"/>
    </row>
    <row r="42" spans="2:34" x14ac:dyDescent="0.15">
      <c r="T42" s="233"/>
      <c r="W42" s="233"/>
    </row>
    <row r="43" spans="2:34" x14ac:dyDescent="0.15">
      <c r="Q43" s="233"/>
      <c r="S43" s="233"/>
      <c r="V43" s="233"/>
      <c r="X43" s="233"/>
      <c r="Y43" s="233"/>
      <c r="Z43" s="233"/>
      <c r="AA43" s="233"/>
      <c r="AB43" s="233"/>
      <c r="AC43" s="233"/>
      <c r="AD43" s="233"/>
      <c r="AE43" s="233"/>
      <c r="AF43" s="233"/>
      <c r="AG43" s="233"/>
      <c r="AH43" s="233"/>
    </row>
    <row r="44" spans="2:34" x14ac:dyDescent="0.15">
      <c r="AG44" s="233"/>
      <c r="AH44" s="233"/>
    </row>
    <row r="45" spans="2:34" x14ac:dyDescent="0.15"/>
    <row r="46" spans="2:34" x14ac:dyDescent="0.15"/>
    <row r="47" spans="2:34" x14ac:dyDescent="0.15"/>
    <row r="48" spans="2:34" x14ac:dyDescent="0.15">
      <c r="AG48" s="233"/>
      <c r="AH48" s="233"/>
    </row>
    <row r="49" spans="29:34" x14ac:dyDescent="0.15"/>
    <row r="50" spans="29:34" x14ac:dyDescent="0.15"/>
    <row r="51" spans="29:34" x14ac:dyDescent="0.15">
      <c r="AC51" s="233"/>
      <c r="AD51" s="233"/>
      <c r="AE51" s="233"/>
      <c r="AF51" s="233"/>
      <c r="AG51" s="233"/>
      <c r="AH51" s="233"/>
    </row>
    <row r="52" spans="29:34" x14ac:dyDescent="0.15"/>
    <row r="53" spans="29:34" x14ac:dyDescent="0.15"/>
    <row r="54" spans="29:34" x14ac:dyDescent="0.15">
      <c r="AH54" s="233"/>
    </row>
    <row r="55" spans="29:34" x14ac:dyDescent="0.15"/>
    <row r="56" spans="29:34" x14ac:dyDescent="0.15"/>
    <row r="57" spans="29:34" x14ac:dyDescent="0.15"/>
    <row r="58" spans="29:34" x14ac:dyDescent="0.15">
      <c r="AH58" s="233"/>
    </row>
    <row r="59" spans="29:34" x14ac:dyDescent="0.15"/>
    <row r="60" spans="29:34" x14ac:dyDescent="0.15"/>
    <row r="61" spans="29:34" x14ac:dyDescent="0.15"/>
    <row r="62" spans="29:34" x14ac:dyDescent="0.15"/>
    <row r="63" spans="29:34" x14ac:dyDescent="0.15">
      <c r="AH63" s="233"/>
    </row>
    <row r="64" spans="29:34" x14ac:dyDescent="0.15">
      <c r="AG64" s="233"/>
      <c r="AH64" s="233"/>
    </row>
    <row r="65" spans="32:34" x14ac:dyDescent="0.15"/>
    <row r="66" spans="32:34" x14ac:dyDescent="0.15"/>
    <row r="67" spans="32:34" x14ac:dyDescent="0.15"/>
    <row r="68" spans="32:34" x14ac:dyDescent="0.15"/>
    <row r="69" spans="32:34" x14ac:dyDescent="0.15">
      <c r="AF69" s="233"/>
      <c r="AG69" s="233"/>
      <c r="AH69" s="23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33"/>
    </row>
    <row r="83" spans="25:34" x14ac:dyDescent="0.15">
      <c r="Z83" s="233"/>
      <c r="AA83" s="233"/>
      <c r="AB83" s="233"/>
      <c r="AC83" s="233"/>
      <c r="AD83" s="233"/>
      <c r="AE83" s="233"/>
      <c r="AF83" s="233"/>
      <c r="AG83" s="233"/>
      <c r="AH83" s="233"/>
    </row>
    <row r="84" spans="25:34" x14ac:dyDescent="0.15"/>
    <row r="85" spans="25:34" x14ac:dyDescent="0.15"/>
    <row r="86" spans="25:34" x14ac:dyDescent="0.15"/>
    <row r="87" spans="25:34" x14ac:dyDescent="0.15"/>
    <row r="88" spans="25:34" x14ac:dyDescent="0.15">
      <c r="AH88" s="23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G94" s="233"/>
      <c r="AH94" s="233"/>
    </row>
    <row r="95" spans="25:34" ht="13.5" customHeight="1" x14ac:dyDescent="0.15">
      <c r="AG95" s="233"/>
      <c r="AH95" s="23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33"/>
    </row>
    <row r="102" spans="33:34" ht="13.5" customHeight="1" x14ac:dyDescent="0.15"/>
    <row r="103" spans="33:34" ht="13.5" customHeight="1" x14ac:dyDescent="0.15"/>
    <row r="104" spans="33:34" ht="13.5" customHeight="1" x14ac:dyDescent="0.15">
      <c r="AG104" s="233"/>
      <c r="AH104" s="23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3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4">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328" t="s">
        <v>488</v>
      </c>
      <c r="G46" s="329" t="s">
        <v>489</v>
      </c>
      <c r="H46" s="329" t="s">
        <v>490</v>
      </c>
      <c r="I46" s="329" t="s">
        <v>491</v>
      </c>
      <c r="J46" s="330" t="s">
        <v>492</v>
      </c>
    </row>
    <row r="47" spans="2:10" ht="57.75" customHeight="1" x14ac:dyDescent="0.15">
      <c r="B47" s="7"/>
      <c r="C47" s="1090" t="s">
        <v>3</v>
      </c>
      <c r="D47" s="1090"/>
      <c r="E47" s="1091"/>
      <c r="F47" s="331">
        <v>3.87</v>
      </c>
      <c r="G47" s="332">
        <v>3.97</v>
      </c>
      <c r="H47" s="332">
        <v>5.07</v>
      </c>
      <c r="I47" s="332">
        <v>6.17</v>
      </c>
      <c r="J47" s="333">
        <v>5.43</v>
      </c>
    </row>
    <row r="48" spans="2:10" ht="57.75" customHeight="1" x14ac:dyDescent="0.15">
      <c r="B48" s="8"/>
      <c r="C48" s="1092" t="s">
        <v>4</v>
      </c>
      <c r="D48" s="1092"/>
      <c r="E48" s="1093"/>
      <c r="F48" s="334">
        <v>0.56000000000000005</v>
      </c>
      <c r="G48" s="335">
        <v>0.36</v>
      </c>
      <c r="H48" s="335">
        <v>0.39</v>
      </c>
      <c r="I48" s="335">
        <v>0.4</v>
      </c>
      <c r="J48" s="336">
        <v>0.37</v>
      </c>
    </row>
    <row r="49" spans="2:10" ht="57.75" customHeight="1" thickBot="1" x14ac:dyDescent="0.2">
      <c r="B49" s="9"/>
      <c r="C49" s="1094" t="s">
        <v>5</v>
      </c>
      <c r="D49" s="1094"/>
      <c r="E49" s="1095"/>
      <c r="F49" s="337">
        <v>1.95</v>
      </c>
      <c r="G49" s="338" t="s">
        <v>493</v>
      </c>
      <c r="H49" s="338">
        <v>1.17</v>
      </c>
      <c r="I49" s="338">
        <v>1.1399999999999999</v>
      </c>
      <c r="J49" s="339" t="s">
        <v>494</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公営企業課</cp:lastModifiedBy>
  <cp:lastPrinted>2017-03-08T09:00:54Z</cp:lastPrinted>
  <dcterms:created xsi:type="dcterms:W3CDTF">2017-01-25T01:07:54Z</dcterms:created>
  <dcterms:modified xsi:type="dcterms:W3CDTF">2017-05-09T00:57:18Z</dcterms:modified>
  <cp:category/>
</cp:coreProperties>
</file>