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409" documentId="8_{7C54E4BC-758C-4331-8A22-91F0AAB9CC8F}" xr6:coauthVersionLast="47" xr6:coauthVersionMax="47" xr10:uidLastSave="{DFA6D554-4DAC-4B81-B5FA-DD6AEC7E1106}"/>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<sst xmlns="http://schemas.openxmlformats.org/spreadsheetml/2006/main" count="4696" uniqueCount="2231">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</sst>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31" borderId="14" xfId="0" applyFont="1" applyFill="1" applyBorder="1" applyProtection="1">
      <alignment vertical="center"/>
      <protection locked="0"/>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3"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10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8" t="s">
        <v>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C3" s="133"/>
    </row>
    <row r="4" spans="1:29" s="132" customFormat="1" ht="30.75" customHeight="1">
      <c r="A4" s="539" t="s">
        <v>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7" t="s">
        <v>4</v>
      </c>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8" t="s">
        <v>5</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9"/>
      <c r="H18" s="550"/>
      <c r="I18" s="550"/>
      <c r="J18" s="550"/>
      <c r="K18" s="550"/>
      <c r="L18" s="550"/>
      <c r="M18" s="550"/>
      <c r="N18" s="550"/>
      <c r="O18" s="550"/>
      <c r="P18" s="551"/>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52"/>
      <c r="N22" s="553"/>
      <c r="O22" s="553"/>
      <c r="P22" s="553"/>
      <c r="Q22" s="553"/>
      <c r="R22" s="553"/>
      <c r="S22" s="553"/>
      <c r="T22" s="553"/>
      <c r="U22" s="553"/>
      <c r="V22" s="553"/>
      <c r="W22" s="554"/>
      <c r="X22" s="555"/>
      <c r="Y22" s="134"/>
      <c r="Z22" s="134"/>
      <c r="AA22" s="134"/>
    </row>
    <row r="23" spans="1:31" ht="20.100000000000001" customHeight="1" thickBot="1">
      <c r="A23" s="134"/>
      <c r="B23" s="139"/>
      <c r="C23" s="510" t="s">
        <v>13</v>
      </c>
      <c r="D23" s="510"/>
      <c r="E23" s="510"/>
      <c r="F23" s="510"/>
      <c r="G23" s="510"/>
      <c r="H23" s="510"/>
      <c r="I23" s="510"/>
      <c r="J23" s="510"/>
      <c r="K23" s="510"/>
      <c r="L23" s="511"/>
      <c r="M23" s="512"/>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32"/>
      <c r="N24" s="533"/>
      <c r="O24" s="534"/>
      <c r="P24" s="140" t="s">
        <v>17</v>
      </c>
      <c r="Q24" s="535"/>
      <c r="R24" s="533"/>
      <c r="S24" s="533"/>
      <c r="T24" s="536"/>
      <c r="U24" s="141"/>
      <c r="V24" s="142"/>
      <c r="W24" s="142"/>
      <c r="X24" s="142"/>
      <c r="Y24" s="134"/>
      <c r="Z24" s="134"/>
      <c r="AA24" s="134"/>
      <c r="AC24" s="130" t="str">
        <f>CONCATENATE(M24,N24,O24,P24,Q24,R24,S24,T24)</f>
        <v>－</v>
      </c>
    </row>
    <row r="25" spans="1:31" ht="20.100000000000001" customHeight="1">
      <c r="A25" s="134"/>
      <c r="B25" s="143"/>
      <c r="C25" s="510" t="s">
        <v>18</v>
      </c>
      <c r="D25" s="510"/>
      <c r="E25" s="510"/>
      <c r="F25" s="510"/>
      <c r="G25" s="510"/>
      <c r="H25" s="510"/>
      <c r="I25" s="510"/>
      <c r="J25" s="510"/>
      <c r="K25" s="510"/>
      <c r="L25" s="511"/>
      <c r="M25" s="512"/>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40"/>
      <c r="N26" s="541"/>
      <c r="O26" s="541"/>
      <c r="P26" s="541"/>
      <c r="Q26" s="541"/>
      <c r="R26" s="541"/>
      <c r="S26" s="541"/>
      <c r="T26" s="541"/>
      <c r="U26" s="541"/>
      <c r="V26" s="541"/>
      <c r="W26" s="541"/>
      <c r="X26" s="542"/>
      <c r="Y26" s="134"/>
      <c r="Z26" s="134"/>
      <c r="AA26" s="134"/>
    </row>
    <row r="27" spans="1:31" ht="20.100000000000001" customHeight="1">
      <c r="A27" s="134"/>
      <c r="B27" s="138" t="s">
        <v>20</v>
      </c>
      <c r="C27" s="510" t="s">
        <v>21</v>
      </c>
      <c r="D27" s="510"/>
      <c r="E27" s="510"/>
      <c r="F27" s="510"/>
      <c r="G27" s="510"/>
      <c r="H27" s="510"/>
      <c r="I27" s="510"/>
      <c r="J27" s="510"/>
      <c r="K27" s="510"/>
      <c r="L27" s="511"/>
      <c r="M27" s="540"/>
      <c r="N27" s="541"/>
      <c r="O27" s="541"/>
      <c r="P27" s="541"/>
      <c r="Q27" s="541"/>
      <c r="R27" s="541"/>
      <c r="S27" s="541"/>
      <c r="T27" s="541"/>
      <c r="U27" s="541"/>
      <c r="V27" s="541"/>
      <c r="W27" s="541"/>
      <c r="X27" s="542"/>
      <c r="Y27" s="134"/>
      <c r="Z27" s="134"/>
      <c r="AA27" s="134"/>
    </row>
    <row r="28" spans="1:31" ht="20.100000000000001" customHeight="1">
      <c r="A28" s="134"/>
      <c r="B28" s="139"/>
      <c r="C28" s="510" t="s">
        <v>22</v>
      </c>
      <c r="D28" s="510"/>
      <c r="E28" s="510"/>
      <c r="F28" s="510"/>
      <c r="G28" s="510"/>
      <c r="H28" s="510"/>
      <c r="I28" s="510"/>
      <c r="J28" s="510"/>
      <c r="K28" s="510"/>
      <c r="L28" s="511"/>
      <c r="M28" s="540"/>
      <c r="N28" s="541"/>
      <c r="O28" s="541"/>
      <c r="P28" s="541"/>
      <c r="Q28" s="541"/>
      <c r="R28" s="541"/>
      <c r="S28" s="541"/>
      <c r="T28" s="541"/>
      <c r="U28" s="541"/>
      <c r="V28" s="541"/>
      <c r="W28" s="541"/>
      <c r="X28" s="542"/>
      <c r="Y28" s="134"/>
      <c r="Z28" s="134"/>
      <c r="AA28" s="134"/>
    </row>
    <row r="29" spans="1:31" ht="20.100000000000001" customHeight="1">
      <c r="A29" s="134"/>
      <c r="B29" s="546" t="s">
        <v>23</v>
      </c>
      <c r="C29" s="510" t="s">
        <v>12</v>
      </c>
      <c r="D29" s="510"/>
      <c r="E29" s="510"/>
      <c r="F29" s="510"/>
      <c r="G29" s="510"/>
      <c r="H29" s="510"/>
      <c r="I29" s="510"/>
      <c r="J29" s="510"/>
      <c r="K29" s="510"/>
      <c r="L29" s="511"/>
      <c r="M29" s="540"/>
      <c r="N29" s="541"/>
      <c r="O29" s="541"/>
      <c r="P29" s="541"/>
      <c r="Q29" s="541"/>
      <c r="R29" s="541"/>
      <c r="S29" s="541"/>
      <c r="T29" s="541"/>
      <c r="U29" s="541"/>
      <c r="V29" s="541"/>
      <c r="W29" s="541"/>
      <c r="X29" s="542"/>
      <c r="Y29" s="134"/>
      <c r="Z29" s="134"/>
      <c r="AA29" s="134"/>
    </row>
    <row r="30" spans="1:31" ht="20.100000000000001" customHeight="1">
      <c r="A30" s="134"/>
      <c r="B30" s="547"/>
      <c r="C30" s="548" t="s">
        <v>22</v>
      </c>
      <c r="D30" s="548"/>
      <c r="E30" s="548"/>
      <c r="F30" s="548"/>
      <c r="G30" s="548"/>
      <c r="H30" s="548"/>
      <c r="I30" s="548"/>
      <c r="J30" s="548"/>
      <c r="K30" s="548"/>
      <c r="L30" s="548"/>
      <c r="M30" s="540"/>
      <c r="N30" s="541"/>
      <c r="O30" s="541"/>
      <c r="P30" s="541"/>
      <c r="Q30" s="541"/>
      <c r="R30" s="541"/>
      <c r="S30" s="541"/>
      <c r="T30" s="541"/>
      <c r="U30" s="541"/>
      <c r="V30" s="541"/>
      <c r="W30" s="541"/>
      <c r="X30" s="542"/>
      <c r="Y30" s="134"/>
      <c r="Z30" s="134"/>
      <c r="AA30" s="134"/>
    </row>
    <row r="31" spans="1:31" ht="20.100000000000001" customHeight="1">
      <c r="A31" s="134"/>
      <c r="B31" s="138" t="s">
        <v>24</v>
      </c>
      <c r="C31" s="510" t="s">
        <v>25</v>
      </c>
      <c r="D31" s="510"/>
      <c r="E31" s="510"/>
      <c r="F31" s="510"/>
      <c r="G31" s="510"/>
      <c r="H31" s="510"/>
      <c r="I31" s="510"/>
      <c r="J31" s="510"/>
      <c r="K31" s="510"/>
      <c r="L31" s="511"/>
      <c r="M31" s="540"/>
      <c r="N31" s="541"/>
      <c r="O31" s="541"/>
      <c r="P31" s="541"/>
      <c r="Q31" s="541"/>
      <c r="R31" s="541"/>
      <c r="S31" s="541"/>
      <c r="T31" s="541"/>
      <c r="U31" s="541"/>
      <c r="V31" s="541"/>
      <c r="W31" s="541"/>
      <c r="X31" s="542"/>
      <c r="Y31" s="134"/>
      <c r="Z31" s="134"/>
      <c r="AA31" s="134"/>
    </row>
    <row r="32" spans="1:31" ht="20.100000000000001" customHeight="1" thickBot="1">
      <c r="A32" s="134"/>
      <c r="B32" s="144"/>
      <c r="C32" s="510" t="s">
        <v>26</v>
      </c>
      <c r="D32" s="510"/>
      <c r="E32" s="510"/>
      <c r="F32" s="510"/>
      <c r="G32" s="510"/>
      <c r="H32" s="510"/>
      <c r="I32" s="510"/>
      <c r="J32" s="510"/>
      <c r="K32" s="510"/>
      <c r="L32" s="511"/>
      <c r="M32" s="543"/>
      <c r="N32" s="544"/>
      <c r="O32" s="544"/>
      <c r="P32" s="544"/>
      <c r="Q32" s="544"/>
      <c r="R32" s="544"/>
      <c r="S32" s="544"/>
      <c r="T32" s="544"/>
      <c r="U32" s="544"/>
      <c r="V32" s="544"/>
      <c r="W32" s="544"/>
      <c r="X32" s="545"/>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0</v>
      </c>
      <c r="I38" s="520"/>
      <c r="J38" s="154" t="s">
        <v>32</v>
      </c>
      <c r="K38" s="524"/>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0</v>
      </c>
      <c r="I39" s="520"/>
      <c r="J39" s="154" t="s">
        <v>32</v>
      </c>
      <c r="K39" s="524"/>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0</v>
      </c>
      <c r="I40" s="520"/>
      <c r="J40" s="154" t="s">
        <v>32</v>
      </c>
      <c r="K40" s="524"/>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0</v>
      </c>
      <c r="I41" s="520"/>
      <c r="J41" s="154" t="s">
        <v>32</v>
      </c>
      <c r="K41" s="526"/>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4" t="s">
        <v>43</v>
      </c>
      <c r="S44" s="529"/>
      <c r="T44" s="529"/>
      <c r="U44" s="529"/>
      <c r="V44" s="529"/>
      <c r="W44" s="157" t="s">
        <v>44</v>
      </c>
      <c r="X44" s="529"/>
      <c r="Y44" s="531"/>
      <c r="Z44" s="506"/>
      <c r="AA44" s="145"/>
    </row>
    <row r="45" spans="1:33" ht="33.950000000000003" customHeight="1">
      <c r="A45" s="134"/>
      <c r="B45" s="158">
        <v>1</v>
      </c>
      <c r="C45" s="568"/>
      <c r="D45" s="569"/>
      <c r="E45" s="569"/>
      <c r="F45" s="569"/>
      <c r="G45" s="569"/>
      <c r="H45" s="569"/>
      <c r="I45" s="569"/>
      <c r="J45" s="569"/>
      <c r="K45" s="569"/>
      <c r="L45" s="570"/>
      <c r="M45" s="565"/>
      <c r="N45" s="566"/>
      <c r="O45" s="566"/>
      <c r="P45" s="566"/>
      <c r="Q45" s="567"/>
      <c r="R45" s="563"/>
      <c r="S45" s="563"/>
      <c r="T45" s="563"/>
      <c r="U45" s="563"/>
      <c r="V45" s="563"/>
      <c r="W45" s="435"/>
      <c r="X45" s="436"/>
      <c r="Y45" s="437"/>
      <c r="Z45" s="159" t="str">
        <f>IFERROR(VLOOKUP(Y45,【参考】数式用!$A$3:$B$58, 2, FALSE), "")</f>
        <v/>
      </c>
      <c r="AA45" s="160"/>
      <c r="AC45" s="130" t="e">
        <f>VLOOKUP(Y45,【参考】数式用!$A$3:$O$58,15,FALSE)</f>
        <v>#N/A</v>
      </c>
    </row>
    <row r="46" spans="1:33" ht="33.950000000000003" customHeight="1">
      <c r="A46" s="134"/>
      <c r="B46" s="161">
        <f>B45+1</f>
        <v>2</v>
      </c>
      <c r="C46" s="556"/>
      <c r="D46" s="557"/>
      <c r="E46" s="557"/>
      <c r="F46" s="557"/>
      <c r="G46" s="557"/>
      <c r="H46" s="557"/>
      <c r="I46" s="557"/>
      <c r="J46" s="557"/>
      <c r="K46" s="557"/>
      <c r="L46" s="558"/>
      <c r="M46" s="559"/>
      <c r="N46" s="560"/>
      <c r="O46" s="560"/>
      <c r="P46" s="560"/>
      <c r="Q46" s="561"/>
      <c r="R46" s="563"/>
      <c r="S46" s="563"/>
      <c r="T46" s="563"/>
      <c r="U46" s="563"/>
      <c r="V46" s="563"/>
      <c r="W46" s="435"/>
      <c r="X46" s="436"/>
      <c r="Y46" s="438"/>
      <c r="Z46" s="159" t="str">
        <f>IFERROR(VLOOKUP(Y46,【参考】数式用!$A$3:$B$58, 2, FALSE), "")</f>
        <v/>
      </c>
      <c r="AA46" s="160"/>
      <c r="AC46" s="130" t="e">
        <f>VLOOKUP(Y46,【参考】数式用!$A$3:$O$58,15,FALSE)</f>
        <v>#N/A</v>
      </c>
    </row>
    <row r="47" spans="1:33" ht="33.950000000000003" customHeight="1">
      <c r="A47" s="134"/>
      <c r="B47" s="161">
        <f t="shared" ref="B47:B110" si="0">B46+1</f>
        <v>3</v>
      </c>
      <c r="C47" s="556"/>
      <c r="D47" s="557"/>
      <c r="E47" s="557"/>
      <c r="F47" s="557"/>
      <c r="G47" s="557"/>
      <c r="H47" s="557"/>
      <c r="I47" s="557"/>
      <c r="J47" s="557"/>
      <c r="K47" s="557"/>
      <c r="L47" s="558"/>
      <c r="M47" s="559"/>
      <c r="N47" s="560"/>
      <c r="O47" s="560"/>
      <c r="P47" s="560"/>
      <c r="Q47" s="561"/>
      <c r="R47" s="563"/>
      <c r="S47" s="563"/>
      <c r="T47" s="563"/>
      <c r="U47" s="563"/>
      <c r="V47" s="563"/>
      <c r="W47" s="435"/>
      <c r="X47" s="436"/>
      <c r="Y47" s="438"/>
      <c r="Z47" s="159" t="str">
        <f>IFERROR(VLOOKUP(Y47,【参考】数式用!$A$3:$B$58, 2, FALSE), "")</f>
        <v/>
      </c>
      <c r="AA47" s="160"/>
      <c r="AC47" s="130" t="e">
        <f>VLOOKUP(Y47,【参考】数式用!$A$3:$O$58,15,FALSE)</f>
        <v>#N/A</v>
      </c>
    </row>
    <row r="48" spans="1:33" ht="33.950000000000003" customHeight="1">
      <c r="A48" s="134"/>
      <c r="B48" s="161">
        <f t="shared" si="0"/>
        <v>4</v>
      </c>
      <c r="C48" s="556"/>
      <c r="D48" s="557"/>
      <c r="E48" s="557"/>
      <c r="F48" s="557"/>
      <c r="G48" s="557"/>
      <c r="H48" s="557"/>
      <c r="I48" s="557"/>
      <c r="J48" s="557"/>
      <c r="K48" s="557"/>
      <c r="L48" s="558"/>
      <c r="M48" s="559"/>
      <c r="N48" s="560"/>
      <c r="O48" s="560"/>
      <c r="P48" s="560"/>
      <c r="Q48" s="561"/>
      <c r="R48" s="563"/>
      <c r="S48" s="563"/>
      <c r="T48" s="563"/>
      <c r="U48" s="563"/>
      <c r="V48" s="563"/>
      <c r="W48" s="435"/>
      <c r="X48" s="436"/>
      <c r="Y48" s="438"/>
      <c r="Z48" s="159" t="str">
        <f>IFERROR(VLOOKUP(Y48,【参考】数式用!$A$3:$B$58, 2, FALSE), "")</f>
        <v/>
      </c>
      <c r="AA48" s="160"/>
      <c r="AC48" s="130" t="e">
        <f>VLOOKUP(Y48,【参考】数式用!$A$3:$O$58,15,FALSE)</f>
        <v>#N/A</v>
      </c>
    </row>
    <row r="49" spans="1:29" ht="33.950000000000003" customHeight="1">
      <c r="A49" s="134"/>
      <c r="B49" s="161">
        <f t="shared" si="0"/>
        <v>5</v>
      </c>
      <c r="C49" s="556"/>
      <c r="D49" s="557"/>
      <c r="E49" s="557"/>
      <c r="F49" s="557"/>
      <c r="G49" s="557"/>
      <c r="H49" s="557"/>
      <c r="I49" s="557"/>
      <c r="J49" s="557"/>
      <c r="K49" s="557"/>
      <c r="L49" s="558"/>
      <c r="M49" s="559"/>
      <c r="N49" s="560"/>
      <c r="O49" s="560"/>
      <c r="P49" s="560"/>
      <c r="Q49" s="561"/>
      <c r="R49" s="563"/>
      <c r="S49" s="563"/>
      <c r="T49" s="563"/>
      <c r="U49" s="563"/>
      <c r="V49" s="563"/>
      <c r="W49" s="435"/>
      <c r="X49" s="436"/>
      <c r="Y49" s="438"/>
      <c r="Z49" s="159" t="str">
        <f>IFERROR(VLOOKUP(Y49,【参考】数式用!$A$3:$B$58, 2, FALSE), "")</f>
        <v/>
      </c>
      <c r="AA49" s="160"/>
      <c r="AC49" s="130" t="e">
        <f>VLOOKUP(Y49,【参考】数式用!$A$3:$O$58,15,FALSE)</f>
        <v>#N/A</v>
      </c>
    </row>
    <row r="50" spans="1:29" ht="33.950000000000003" customHeight="1">
      <c r="A50" s="134"/>
      <c r="B50" s="161">
        <f t="shared" si="0"/>
        <v>6</v>
      </c>
      <c r="C50" s="556"/>
      <c r="D50" s="557"/>
      <c r="E50" s="557"/>
      <c r="F50" s="557"/>
      <c r="G50" s="557"/>
      <c r="H50" s="557"/>
      <c r="I50" s="557"/>
      <c r="J50" s="557"/>
      <c r="K50" s="557"/>
      <c r="L50" s="558"/>
      <c r="M50" s="559"/>
      <c r="N50" s="560"/>
      <c r="O50" s="560"/>
      <c r="P50" s="560"/>
      <c r="Q50" s="561"/>
      <c r="R50" s="563"/>
      <c r="S50" s="563"/>
      <c r="T50" s="563"/>
      <c r="U50" s="563"/>
      <c r="V50" s="563"/>
      <c r="W50" s="435"/>
      <c r="X50" s="436"/>
      <c r="Y50" s="438"/>
      <c r="Z50" s="159" t="str">
        <f>IFERROR(VLOOKUP(Y50,【参考】数式用!$A$3:$B$58, 2, FALSE), "")</f>
        <v/>
      </c>
      <c r="AA50" s="160"/>
      <c r="AC50" s="130" t="e">
        <f>VLOOKUP(Y50,【参考】数式用!$A$3:$O$58,15,FALSE)</f>
        <v>#N/A</v>
      </c>
    </row>
    <row r="51" spans="1:29" ht="33.950000000000003" customHeight="1">
      <c r="A51" s="134"/>
      <c r="B51" s="161">
        <f t="shared" si="0"/>
        <v>7</v>
      </c>
      <c r="C51" s="556"/>
      <c r="D51" s="557"/>
      <c r="E51" s="557"/>
      <c r="F51" s="557"/>
      <c r="G51" s="557"/>
      <c r="H51" s="557"/>
      <c r="I51" s="557"/>
      <c r="J51" s="557"/>
      <c r="K51" s="557"/>
      <c r="L51" s="558"/>
      <c r="M51" s="559"/>
      <c r="N51" s="560"/>
      <c r="O51" s="560"/>
      <c r="P51" s="560"/>
      <c r="Q51" s="561"/>
      <c r="R51" s="562"/>
      <c r="S51" s="562"/>
      <c r="T51" s="562"/>
      <c r="U51" s="562"/>
      <c r="V51" s="562"/>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6"/>
      <c r="D52" s="557"/>
      <c r="E52" s="557"/>
      <c r="F52" s="557"/>
      <c r="G52" s="557"/>
      <c r="H52" s="557"/>
      <c r="I52" s="557"/>
      <c r="J52" s="557"/>
      <c r="K52" s="557"/>
      <c r="L52" s="558"/>
      <c r="M52" s="559"/>
      <c r="N52" s="560"/>
      <c r="O52" s="560"/>
      <c r="P52" s="560"/>
      <c r="Q52" s="561"/>
      <c r="R52" s="562"/>
      <c r="S52" s="562"/>
      <c r="T52" s="562"/>
      <c r="U52" s="562"/>
      <c r="V52" s="562"/>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6"/>
      <c r="D53" s="557"/>
      <c r="E53" s="557"/>
      <c r="F53" s="557"/>
      <c r="G53" s="557"/>
      <c r="H53" s="557"/>
      <c r="I53" s="557"/>
      <c r="J53" s="557"/>
      <c r="K53" s="557"/>
      <c r="L53" s="558"/>
      <c r="M53" s="559"/>
      <c r="N53" s="560"/>
      <c r="O53" s="560"/>
      <c r="P53" s="560"/>
      <c r="Q53" s="561"/>
      <c r="R53" s="562"/>
      <c r="S53" s="562"/>
      <c r="T53" s="562"/>
      <c r="U53" s="562"/>
      <c r="V53" s="562"/>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6"/>
      <c r="D54" s="557"/>
      <c r="E54" s="557"/>
      <c r="F54" s="557"/>
      <c r="G54" s="557"/>
      <c r="H54" s="557"/>
      <c r="I54" s="557"/>
      <c r="J54" s="557"/>
      <c r="K54" s="557"/>
      <c r="L54" s="558"/>
      <c r="M54" s="559"/>
      <c r="N54" s="560"/>
      <c r="O54" s="560"/>
      <c r="P54" s="560"/>
      <c r="Q54" s="561"/>
      <c r="R54" s="562"/>
      <c r="S54" s="562"/>
      <c r="T54" s="562"/>
      <c r="U54" s="562"/>
      <c r="V54" s="562"/>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6"/>
      <c r="D55" s="557"/>
      <c r="E55" s="557"/>
      <c r="F55" s="557"/>
      <c r="G55" s="557"/>
      <c r="H55" s="557"/>
      <c r="I55" s="557"/>
      <c r="J55" s="557"/>
      <c r="K55" s="557"/>
      <c r="L55" s="558"/>
      <c r="M55" s="559"/>
      <c r="N55" s="560"/>
      <c r="O55" s="560"/>
      <c r="P55" s="560"/>
      <c r="Q55" s="561"/>
      <c r="R55" s="562"/>
      <c r="S55" s="562"/>
      <c r="T55" s="562"/>
      <c r="U55" s="562"/>
      <c r="V55" s="562"/>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6"/>
      <c r="D56" s="557"/>
      <c r="E56" s="557"/>
      <c r="F56" s="557"/>
      <c r="G56" s="557"/>
      <c r="H56" s="557"/>
      <c r="I56" s="557"/>
      <c r="J56" s="557"/>
      <c r="K56" s="557"/>
      <c r="L56" s="558"/>
      <c r="M56" s="559"/>
      <c r="N56" s="560"/>
      <c r="O56" s="560"/>
      <c r="P56" s="560"/>
      <c r="Q56" s="561"/>
      <c r="R56" s="562"/>
      <c r="S56" s="562"/>
      <c r="T56" s="562"/>
      <c r="U56" s="562"/>
      <c r="V56" s="562"/>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6"/>
      <c r="D57" s="557"/>
      <c r="E57" s="557"/>
      <c r="F57" s="557"/>
      <c r="G57" s="557"/>
      <c r="H57" s="557"/>
      <c r="I57" s="557"/>
      <c r="J57" s="557"/>
      <c r="K57" s="557"/>
      <c r="L57" s="558"/>
      <c r="M57" s="559"/>
      <c r="N57" s="560"/>
      <c r="O57" s="560"/>
      <c r="P57" s="560"/>
      <c r="Q57" s="561"/>
      <c r="R57" s="562"/>
      <c r="S57" s="562"/>
      <c r="T57" s="562"/>
      <c r="U57" s="562"/>
      <c r="V57" s="562"/>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6"/>
      <c r="D58" s="557"/>
      <c r="E58" s="557"/>
      <c r="F58" s="557"/>
      <c r="G58" s="557"/>
      <c r="H58" s="557"/>
      <c r="I58" s="557"/>
      <c r="J58" s="557"/>
      <c r="K58" s="557"/>
      <c r="L58" s="558"/>
      <c r="M58" s="559"/>
      <c r="N58" s="560"/>
      <c r="O58" s="560"/>
      <c r="P58" s="560"/>
      <c r="Q58" s="561"/>
      <c r="R58" s="562"/>
      <c r="S58" s="562"/>
      <c r="T58" s="562"/>
      <c r="U58" s="562"/>
      <c r="V58" s="562"/>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6"/>
      <c r="D59" s="557"/>
      <c r="E59" s="557"/>
      <c r="F59" s="557"/>
      <c r="G59" s="557"/>
      <c r="H59" s="557"/>
      <c r="I59" s="557"/>
      <c r="J59" s="557"/>
      <c r="K59" s="557"/>
      <c r="L59" s="558"/>
      <c r="M59" s="559"/>
      <c r="N59" s="560"/>
      <c r="O59" s="560"/>
      <c r="P59" s="560"/>
      <c r="Q59" s="561"/>
      <c r="R59" s="562"/>
      <c r="S59" s="562"/>
      <c r="T59" s="562"/>
      <c r="U59" s="562"/>
      <c r="V59" s="562"/>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6"/>
      <c r="D60" s="557"/>
      <c r="E60" s="557"/>
      <c r="F60" s="557"/>
      <c r="G60" s="557"/>
      <c r="H60" s="557"/>
      <c r="I60" s="557"/>
      <c r="J60" s="557"/>
      <c r="K60" s="557"/>
      <c r="L60" s="558"/>
      <c r="M60" s="559"/>
      <c r="N60" s="560"/>
      <c r="O60" s="560"/>
      <c r="P60" s="560"/>
      <c r="Q60" s="561"/>
      <c r="R60" s="562"/>
      <c r="S60" s="562"/>
      <c r="T60" s="562"/>
      <c r="U60" s="562"/>
      <c r="V60" s="562"/>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6"/>
      <c r="D61" s="557"/>
      <c r="E61" s="557"/>
      <c r="F61" s="557"/>
      <c r="G61" s="557"/>
      <c r="H61" s="557"/>
      <c r="I61" s="557"/>
      <c r="J61" s="557"/>
      <c r="K61" s="557"/>
      <c r="L61" s="558"/>
      <c r="M61" s="559"/>
      <c r="N61" s="560"/>
      <c r="O61" s="560"/>
      <c r="P61" s="560"/>
      <c r="Q61" s="561"/>
      <c r="R61" s="562"/>
      <c r="S61" s="562"/>
      <c r="T61" s="562"/>
      <c r="U61" s="562"/>
      <c r="V61" s="562"/>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6"/>
      <c r="D62" s="557"/>
      <c r="E62" s="557"/>
      <c r="F62" s="557"/>
      <c r="G62" s="557"/>
      <c r="H62" s="557"/>
      <c r="I62" s="557"/>
      <c r="J62" s="557"/>
      <c r="K62" s="557"/>
      <c r="L62" s="558"/>
      <c r="M62" s="559"/>
      <c r="N62" s="560"/>
      <c r="O62" s="560"/>
      <c r="P62" s="560"/>
      <c r="Q62" s="561"/>
      <c r="R62" s="562"/>
      <c r="S62" s="562"/>
      <c r="T62" s="562"/>
      <c r="U62" s="562"/>
      <c r="V62" s="562"/>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6"/>
      <c r="D63" s="557"/>
      <c r="E63" s="557"/>
      <c r="F63" s="557"/>
      <c r="G63" s="557"/>
      <c r="H63" s="557"/>
      <c r="I63" s="557"/>
      <c r="J63" s="557"/>
      <c r="K63" s="557"/>
      <c r="L63" s="558"/>
      <c r="M63" s="559"/>
      <c r="N63" s="560"/>
      <c r="O63" s="560"/>
      <c r="P63" s="560"/>
      <c r="Q63" s="561"/>
      <c r="R63" s="562"/>
      <c r="S63" s="562"/>
      <c r="T63" s="562"/>
      <c r="U63" s="562"/>
      <c r="V63" s="562"/>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6"/>
      <c r="D64" s="557"/>
      <c r="E64" s="557"/>
      <c r="F64" s="557"/>
      <c r="G64" s="557"/>
      <c r="H64" s="557"/>
      <c r="I64" s="557"/>
      <c r="J64" s="557"/>
      <c r="K64" s="557"/>
      <c r="L64" s="558"/>
      <c r="M64" s="559"/>
      <c r="N64" s="560"/>
      <c r="O64" s="560"/>
      <c r="P64" s="560"/>
      <c r="Q64" s="561"/>
      <c r="R64" s="562"/>
      <c r="S64" s="562"/>
      <c r="T64" s="562"/>
      <c r="U64" s="562"/>
      <c r="V64" s="562"/>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6"/>
      <c r="D65" s="557"/>
      <c r="E65" s="557"/>
      <c r="F65" s="557"/>
      <c r="G65" s="557"/>
      <c r="H65" s="557"/>
      <c r="I65" s="557"/>
      <c r="J65" s="557"/>
      <c r="K65" s="557"/>
      <c r="L65" s="558"/>
      <c r="M65" s="559"/>
      <c r="N65" s="560"/>
      <c r="O65" s="560"/>
      <c r="P65" s="560"/>
      <c r="Q65" s="561"/>
      <c r="R65" s="562"/>
      <c r="S65" s="562"/>
      <c r="T65" s="562"/>
      <c r="U65" s="562"/>
      <c r="V65" s="562"/>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6"/>
      <c r="D66" s="557"/>
      <c r="E66" s="557"/>
      <c r="F66" s="557"/>
      <c r="G66" s="557"/>
      <c r="H66" s="557"/>
      <c r="I66" s="557"/>
      <c r="J66" s="557"/>
      <c r="K66" s="557"/>
      <c r="L66" s="558"/>
      <c r="M66" s="559"/>
      <c r="N66" s="560"/>
      <c r="O66" s="560"/>
      <c r="P66" s="560"/>
      <c r="Q66" s="561"/>
      <c r="R66" s="562"/>
      <c r="S66" s="562"/>
      <c r="T66" s="562"/>
      <c r="U66" s="562"/>
      <c r="V66" s="562"/>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6"/>
      <c r="D67" s="557"/>
      <c r="E67" s="557"/>
      <c r="F67" s="557"/>
      <c r="G67" s="557"/>
      <c r="H67" s="557"/>
      <c r="I67" s="557"/>
      <c r="J67" s="557"/>
      <c r="K67" s="557"/>
      <c r="L67" s="558"/>
      <c r="M67" s="559"/>
      <c r="N67" s="560"/>
      <c r="O67" s="560"/>
      <c r="P67" s="560"/>
      <c r="Q67" s="561"/>
      <c r="R67" s="562"/>
      <c r="S67" s="562"/>
      <c r="T67" s="562"/>
      <c r="U67" s="562"/>
      <c r="V67" s="562"/>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6"/>
      <c r="D68" s="557"/>
      <c r="E68" s="557"/>
      <c r="F68" s="557"/>
      <c r="G68" s="557"/>
      <c r="H68" s="557"/>
      <c r="I68" s="557"/>
      <c r="J68" s="557"/>
      <c r="K68" s="557"/>
      <c r="L68" s="558"/>
      <c r="M68" s="559"/>
      <c r="N68" s="560"/>
      <c r="O68" s="560"/>
      <c r="P68" s="560"/>
      <c r="Q68" s="561"/>
      <c r="R68" s="562"/>
      <c r="S68" s="562"/>
      <c r="T68" s="562"/>
      <c r="U68" s="562"/>
      <c r="V68" s="562"/>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6"/>
      <c r="D69" s="557"/>
      <c r="E69" s="557"/>
      <c r="F69" s="557"/>
      <c r="G69" s="557"/>
      <c r="H69" s="557"/>
      <c r="I69" s="557"/>
      <c r="J69" s="557"/>
      <c r="K69" s="557"/>
      <c r="L69" s="558"/>
      <c r="M69" s="559"/>
      <c r="N69" s="560"/>
      <c r="O69" s="560"/>
      <c r="P69" s="560"/>
      <c r="Q69" s="561"/>
      <c r="R69" s="562"/>
      <c r="S69" s="562"/>
      <c r="T69" s="562"/>
      <c r="U69" s="562"/>
      <c r="V69" s="562"/>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6"/>
      <c r="D70" s="557"/>
      <c r="E70" s="557"/>
      <c r="F70" s="557"/>
      <c r="G70" s="557"/>
      <c r="H70" s="557"/>
      <c r="I70" s="557"/>
      <c r="J70" s="557"/>
      <c r="K70" s="557"/>
      <c r="L70" s="558"/>
      <c r="M70" s="559"/>
      <c r="N70" s="560"/>
      <c r="O70" s="560"/>
      <c r="P70" s="560"/>
      <c r="Q70" s="561"/>
      <c r="R70" s="562"/>
      <c r="S70" s="562"/>
      <c r="T70" s="562"/>
      <c r="U70" s="562"/>
      <c r="V70" s="562"/>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6"/>
      <c r="D71" s="557"/>
      <c r="E71" s="557"/>
      <c r="F71" s="557"/>
      <c r="G71" s="557"/>
      <c r="H71" s="557"/>
      <c r="I71" s="557"/>
      <c r="J71" s="557"/>
      <c r="K71" s="557"/>
      <c r="L71" s="558"/>
      <c r="M71" s="559"/>
      <c r="N71" s="560"/>
      <c r="O71" s="560"/>
      <c r="P71" s="560"/>
      <c r="Q71" s="561"/>
      <c r="R71" s="562"/>
      <c r="S71" s="562"/>
      <c r="T71" s="562"/>
      <c r="U71" s="562"/>
      <c r="V71" s="562"/>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6"/>
      <c r="D72" s="557"/>
      <c r="E72" s="557"/>
      <c r="F72" s="557"/>
      <c r="G72" s="557"/>
      <c r="H72" s="557"/>
      <c r="I72" s="557"/>
      <c r="J72" s="557"/>
      <c r="K72" s="557"/>
      <c r="L72" s="558"/>
      <c r="M72" s="559"/>
      <c r="N72" s="560"/>
      <c r="O72" s="560"/>
      <c r="P72" s="560"/>
      <c r="Q72" s="561"/>
      <c r="R72" s="562"/>
      <c r="S72" s="562"/>
      <c r="T72" s="562"/>
      <c r="U72" s="562"/>
      <c r="V72" s="562"/>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6"/>
      <c r="D73" s="557"/>
      <c r="E73" s="557"/>
      <c r="F73" s="557"/>
      <c r="G73" s="557"/>
      <c r="H73" s="557"/>
      <c r="I73" s="557"/>
      <c r="J73" s="557"/>
      <c r="K73" s="557"/>
      <c r="L73" s="558"/>
      <c r="M73" s="559"/>
      <c r="N73" s="560"/>
      <c r="O73" s="560"/>
      <c r="P73" s="560"/>
      <c r="Q73" s="561"/>
      <c r="R73" s="562"/>
      <c r="S73" s="562"/>
      <c r="T73" s="562"/>
      <c r="U73" s="562"/>
      <c r="V73" s="562"/>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6"/>
      <c r="D74" s="557"/>
      <c r="E74" s="557"/>
      <c r="F74" s="557"/>
      <c r="G74" s="557"/>
      <c r="H74" s="557"/>
      <c r="I74" s="557"/>
      <c r="J74" s="557"/>
      <c r="K74" s="557"/>
      <c r="L74" s="558"/>
      <c r="M74" s="559"/>
      <c r="N74" s="560"/>
      <c r="O74" s="560"/>
      <c r="P74" s="560"/>
      <c r="Q74" s="561"/>
      <c r="R74" s="562"/>
      <c r="S74" s="562"/>
      <c r="T74" s="562"/>
      <c r="U74" s="562"/>
      <c r="V74" s="562"/>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6"/>
      <c r="D75" s="557"/>
      <c r="E75" s="557"/>
      <c r="F75" s="557"/>
      <c r="G75" s="557"/>
      <c r="H75" s="557"/>
      <c r="I75" s="557"/>
      <c r="J75" s="557"/>
      <c r="K75" s="557"/>
      <c r="L75" s="558"/>
      <c r="M75" s="559"/>
      <c r="N75" s="560"/>
      <c r="O75" s="560"/>
      <c r="P75" s="560"/>
      <c r="Q75" s="561"/>
      <c r="R75" s="562"/>
      <c r="S75" s="562"/>
      <c r="T75" s="562"/>
      <c r="U75" s="562"/>
      <c r="V75" s="562"/>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6"/>
      <c r="D76" s="557"/>
      <c r="E76" s="557"/>
      <c r="F76" s="557"/>
      <c r="G76" s="557"/>
      <c r="H76" s="557"/>
      <c r="I76" s="557"/>
      <c r="J76" s="557"/>
      <c r="K76" s="557"/>
      <c r="L76" s="558"/>
      <c r="M76" s="559"/>
      <c r="N76" s="560"/>
      <c r="O76" s="560"/>
      <c r="P76" s="560"/>
      <c r="Q76" s="561"/>
      <c r="R76" s="562"/>
      <c r="S76" s="562"/>
      <c r="T76" s="562"/>
      <c r="U76" s="562"/>
      <c r="V76" s="562"/>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6"/>
      <c r="D77" s="557"/>
      <c r="E77" s="557"/>
      <c r="F77" s="557"/>
      <c r="G77" s="557"/>
      <c r="H77" s="557"/>
      <c r="I77" s="557"/>
      <c r="J77" s="557"/>
      <c r="K77" s="557"/>
      <c r="L77" s="558"/>
      <c r="M77" s="559"/>
      <c r="N77" s="560"/>
      <c r="O77" s="560"/>
      <c r="P77" s="560"/>
      <c r="Q77" s="561"/>
      <c r="R77" s="562"/>
      <c r="S77" s="562"/>
      <c r="T77" s="562"/>
      <c r="U77" s="562"/>
      <c r="V77" s="562"/>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6"/>
      <c r="D78" s="557"/>
      <c r="E78" s="557"/>
      <c r="F78" s="557"/>
      <c r="G78" s="557"/>
      <c r="H78" s="557"/>
      <c r="I78" s="557"/>
      <c r="J78" s="557"/>
      <c r="K78" s="557"/>
      <c r="L78" s="558"/>
      <c r="M78" s="559"/>
      <c r="N78" s="560"/>
      <c r="O78" s="560"/>
      <c r="P78" s="560"/>
      <c r="Q78" s="561"/>
      <c r="R78" s="562"/>
      <c r="S78" s="562"/>
      <c r="T78" s="562"/>
      <c r="U78" s="562"/>
      <c r="V78" s="562"/>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6"/>
      <c r="D79" s="557"/>
      <c r="E79" s="557"/>
      <c r="F79" s="557"/>
      <c r="G79" s="557"/>
      <c r="H79" s="557"/>
      <c r="I79" s="557"/>
      <c r="J79" s="557"/>
      <c r="K79" s="557"/>
      <c r="L79" s="558"/>
      <c r="M79" s="559"/>
      <c r="N79" s="560"/>
      <c r="O79" s="560"/>
      <c r="P79" s="560"/>
      <c r="Q79" s="561"/>
      <c r="R79" s="562"/>
      <c r="S79" s="562"/>
      <c r="T79" s="562"/>
      <c r="U79" s="562"/>
      <c r="V79" s="562"/>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6"/>
      <c r="D80" s="557"/>
      <c r="E80" s="557"/>
      <c r="F80" s="557"/>
      <c r="G80" s="557"/>
      <c r="H80" s="557"/>
      <c r="I80" s="557"/>
      <c r="J80" s="557"/>
      <c r="K80" s="557"/>
      <c r="L80" s="558"/>
      <c r="M80" s="559"/>
      <c r="N80" s="560"/>
      <c r="O80" s="560"/>
      <c r="P80" s="560"/>
      <c r="Q80" s="561"/>
      <c r="R80" s="562"/>
      <c r="S80" s="562"/>
      <c r="T80" s="562"/>
      <c r="U80" s="562"/>
      <c r="V80" s="562"/>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6"/>
      <c r="D81" s="557"/>
      <c r="E81" s="557"/>
      <c r="F81" s="557"/>
      <c r="G81" s="557"/>
      <c r="H81" s="557"/>
      <c r="I81" s="557"/>
      <c r="J81" s="557"/>
      <c r="K81" s="557"/>
      <c r="L81" s="558"/>
      <c r="M81" s="559"/>
      <c r="N81" s="560"/>
      <c r="O81" s="560"/>
      <c r="P81" s="560"/>
      <c r="Q81" s="561"/>
      <c r="R81" s="562"/>
      <c r="S81" s="562"/>
      <c r="T81" s="562"/>
      <c r="U81" s="562"/>
      <c r="V81" s="562"/>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6"/>
      <c r="D82" s="557"/>
      <c r="E82" s="557"/>
      <c r="F82" s="557"/>
      <c r="G82" s="557"/>
      <c r="H82" s="557"/>
      <c r="I82" s="557"/>
      <c r="J82" s="557"/>
      <c r="K82" s="557"/>
      <c r="L82" s="558"/>
      <c r="M82" s="559"/>
      <c r="N82" s="560"/>
      <c r="O82" s="560"/>
      <c r="P82" s="560"/>
      <c r="Q82" s="561"/>
      <c r="R82" s="562"/>
      <c r="S82" s="562"/>
      <c r="T82" s="562"/>
      <c r="U82" s="562"/>
      <c r="V82" s="562"/>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6"/>
      <c r="D83" s="557"/>
      <c r="E83" s="557"/>
      <c r="F83" s="557"/>
      <c r="G83" s="557"/>
      <c r="H83" s="557"/>
      <c r="I83" s="557"/>
      <c r="J83" s="557"/>
      <c r="K83" s="557"/>
      <c r="L83" s="558"/>
      <c r="M83" s="559"/>
      <c r="N83" s="560"/>
      <c r="O83" s="560"/>
      <c r="P83" s="560"/>
      <c r="Q83" s="561"/>
      <c r="R83" s="562"/>
      <c r="S83" s="562"/>
      <c r="T83" s="562"/>
      <c r="U83" s="562"/>
      <c r="V83" s="562"/>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6"/>
      <c r="D84" s="557"/>
      <c r="E84" s="557"/>
      <c r="F84" s="557"/>
      <c r="G84" s="557"/>
      <c r="H84" s="557"/>
      <c r="I84" s="557"/>
      <c r="J84" s="557"/>
      <c r="K84" s="557"/>
      <c r="L84" s="558"/>
      <c r="M84" s="559"/>
      <c r="N84" s="560"/>
      <c r="O84" s="560"/>
      <c r="P84" s="560"/>
      <c r="Q84" s="561"/>
      <c r="R84" s="562"/>
      <c r="S84" s="562"/>
      <c r="T84" s="562"/>
      <c r="U84" s="562"/>
      <c r="V84" s="562"/>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6"/>
      <c r="D85" s="557"/>
      <c r="E85" s="557"/>
      <c r="F85" s="557"/>
      <c r="G85" s="557"/>
      <c r="H85" s="557"/>
      <c r="I85" s="557"/>
      <c r="J85" s="557"/>
      <c r="K85" s="557"/>
      <c r="L85" s="558"/>
      <c r="M85" s="559"/>
      <c r="N85" s="560"/>
      <c r="O85" s="560"/>
      <c r="P85" s="560"/>
      <c r="Q85" s="561"/>
      <c r="R85" s="562"/>
      <c r="S85" s="562"/>
      <c r="T85" s="562"/>
      <c r="U85" s="562"/>
      <c r="V85" s="562"/>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6"/>
      <c r="D86" s="557"/>
      <c r="E86" s="557"/>
      <c r="F86" s="557"/>
      <c r="G86" s="557"/>
      <c r="H86" s="557"/>
      <c r="I86" s="557"/>
      <c r="J86" s="557"/>
      <c r="K86" s="557"/>
      <c r="L86" s="558"/>
      <c r="M86" s="559"/>
      <c r="N86" s="560"/>
      <c r="O86" s="560"/>
      <c r="P86" s="560"/>
      <c r="Q86" s="561"/>
      <c r="R86" s="562"/>
      <c r="S86" s="562"/>
      <c r="T86" s="562"/>
      <c r="U86" s="562"/>
      <c r="V86" s="562"/>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6"/>
      <c r="D87" s="557"/>
      <c r="E87" s="557"/>
      <c r="F87" s="557"/>
      <c r="G87" s="557"/>
      <c r="H87" s="557"/>
      <c r="I87" s="557"/>
      <c r="J87" s="557"/>
      <c r="K87" s="557"/>
      <c r="L87" s="558"/>
      <c r="M87" s="559"/>
      <c r="N87" s="560"/>
      <c r="O87" s="560"/>
      <c r="P87" s="560"/>
      <c r="Q87" s="561"/>
      <c r="R87" s="562"/>
      <c r="S87" s="562"/>
      <c r="T87" s="562"/>
      <c r="U87" s="562"/>
      <c r="V87" s="562"/>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6"/>
      <c r="D88" s="557"/>
      <c r="E88" s="557"/>
      <c r="F88" s="557"/>
      <c r="G88" s="557"/>
      <c r="H88" s="557"/>
      <c r="I88" s="557"/>
      <c r="J88" s="557"/>
      <c r="K88" s="557"/>
      <c r="L88" s="558"/>
      <c r="M88" s="559"/>
      <c r="N88" s="560"/>
      <c r="O88" s="560"/>
      <c r="P88" s="560"/>
      <c r="Q88" s="561"/>
      <c r="R88" s="562"/>
      <c r="S88" s="562"/>
      <c r="T88" s="562"/>
      <c r="U88" s="562"/>
      <c r="V88" s="562"/>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6"/>
      <c r="D89" s="557"/>
      <c r="E89" s="557"/>
      <c r="F89" s="557"/>
      <c r="G89" s="557"/>
      <c r="H89" s="557"/>
      <c r="I89" s="557"/>
      <c r="J89" s="557"/>
      <c r="K89" s="557"/>
      <c r="L89" s="558"/>
      <c r="M89" s="559"/>
      <c r="N89" s="560"/>
      <c r="O89" s="560"/>
      <c r="P89" s="560"/>
      <c r="Q89" s="561"/>
      <c r="R89" s="562"/>
      <c r="S89" s="562"/>
      <c r="T89" s="562"/>
      <c r="U89" s="562"/>
      <c r="V89" s="562"/>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6"/>
      <c r="D90" s="557"/>
      <c r="E90" s="557"/>
      <c r="F90" s="557"/>
      <c r="G90" s="557"/>
      <c r="H90" s="557"/>
      <c r="I90" s="557"/>
      <c r="J90" s="557"/>
      <c r="K90" s="557"/>
      <c r="L90" s="558"/>
      <c r="M90" s="559"/>
      <c r="N90" s="560"/>
      <c r="O90" s="560"/>
      <c r="P90" s="560"/>
      <c r="Q90" s="561"/>
      <c r="R90" s="562"/>
      <c r="S90" s="562"/>
      <c r="T90" s="562"/>
      <c r="U90" s="562"/>
      <c r="V90" s="562"/>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6"/>
      <c r="D91" s="557"/>
      <c r="E91" s="557"/>
      <c r="F91" s="557"/>
      <c r="G91" s="557"/>
      <c r="H91" s="557"/>
      <c r="I91" s="557"/>
      <c r="J91" s="557"/>
      <c r="K91" s="557"/>
      <c r="L91" s="558"/>
      <c r="M91" s="559"/>
      <c r="N91" s="560"/>
      <c r="O91" s="560"/>
      <c r="P91" s="560"/>
      <c r="Q91" s="561"/>
      <c r="R91" s="562"/>
      <c r="S91" s="562"/>
      <c r="T91" s="562"/>
      <c r="U91" s="562"/>
      <c r="V91" s="562"/>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6"/>
      <c r="D92" s="557"/>
      <c r="E92" s="557"/>
      <c r="F92" s="557"/>
      <c r="G92" s="557"/>
      <c r="H92" s="557"/>
      <c r="I92" s="557"/>
      <c r="J92" s="557"/>
      <c r="K92" s="557"/>
      <c r="L92" s="558"/>
      <c r="M92" s="559"/>
      <c r="N92" s="560"/>
      <c r="O92" s="560"/>
      <c r="P92" s="560"/>
      <c r="Q92" s="561"/>
      <c r="R92" s="562"/>
      <c r="S92" s="562"/>
      <c r="T92" s="562"/>
      <c r="U92" s="562"/>
      <c r="V92" s="562"/>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6"/>
      <c r="D93" s="557"/>
      <c r="E93" s="557"/>
      <c r="F93" s="557"/>
      <c r="G93" s="557"/>
      <c r="H93" s="557"/>
      <c r="I93" s="557"/>
      <c r="J93" s="557"/>
      <c r="K93" s="557"/>
      <c r="L93" s="558"/>
      <c r="M93" s="559"/>
      <c r="N93" s="560"/>
      <c r="O93" s="560"/>
      <c r="P93" s="560"/>
      <c r="Q93" s="561"/>
      <c r="R93" s="562"/>
      <c r="S93" s="562"/>
      <c r="T93" s="562"/>
      <c r="U93" s="562"/>
      <c r="V93" s="562"/>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6"/>
      <c r="D94" s="557"/>
      <c r="E94" s="557"/>
      <c r="F94" s="557"/>
      <c r="G94" s="557"/>
      <c r="H94" s="557"/>
      <c r="I94" s="557"/>
      <c r="J94" s="557"/>
      <c r="K94" s="557"/>
      <c r="L94" s="558"/>
      <c r="M94" s="559"/>
      <c r="N94" s="560"/>
      <c r="O94" s="560"/>
      <c r="P94" s="560"/>
      <c r="Q94" s="561"/>
      <c r="R94" s="562"/>
      <c r="S94" s="562"/>
      <c r="T94" s="562"/>
      <c r="U94" s="562"/>
      <c r="V94" s="562"/>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6"/>
      <c r="D95" s="557"/>
      <c r="E95" s="557"/>
      <c r="F95" s="557"/>
      <c r="G95" s="557"/>
      <c r="H95" s="557"/>
      <c r="I95" s="557"/>
      <c r="J95" s="557"/>
      <c r="K95" s="557"/>
      <c r="L95" s="558"/>
      <c r="M95" s="559"/>
      <c r="N95" s="560"/>
      <c r="O95" s="560"/>
      <c r="P95" s="560"/>
      <c r="Q95" s="561"/>
      <c r="R95" s="562"/>
      <c r="S95" s="562"/>
      <c r="T95" s="562"/>
      <c r="U95" s="562"/>
      <c r="V95" s="562"/>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6"/>
      <c r="D96" s="557"/>
      <c r="E96" s="557"/>
      <c r="F96" s="557"/>
      <c r="G96" s="557"/>
      <c r="H96" s="557"/>
      <c r="I96" s="557"/>
      <c r="J96" s="557"/>
      <c r="K96" s="557"/>
      <c r="L96" s="558"/>
      <c r="M96" s="559"/>
      <c r="N96" s="560"/>
      <c r="O96" s="560"/>
      <c r="P96" s="560"/>
      <c r="Q96" s="561"/>
      <c r="R96" s="562"/>
      <c r="S96" s="562"/>
      <c r="T96" s="562"/>
      <c r="U96" s="562"/>
      <c r="V96" s="562"/>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6"/>
      <c r="D97" s="557"/>
      <c r="E97" s="557"/>
      <c r="F97" s="557"/>
      <c r="G97" s="557"/>
      <c r="H97" s="557"/>
      <c r="I97" s="557"/>
      <c r="J97" s="557"/>
      <c r="K97" s="557"/>
      <c r="L97" s="558"/>
      <c r="M97" s="559"/>
      <c r="N97" s="560"/>
      <c r="O97" s="560"/>
      <c r="P97" s="560"/>
      <c r="Q97" s="561"/>
      <c r="R97" s="562"/>
      <c r="S97" s="562"/>
      <c r="T97" s="562"/>
      <c r="U97" s="562"/>
      <c r="V97" s="562"/>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6"/>
      <c r="D98" s="557"/>
      <c r="E98" s="557"/>
      <c r="F98" s="557"/>
      <c r="G98" s="557"/>
      <c r="H98" s="557"/>
      <c r="I98" s="557"/>
      <c r="J98" s="557"/>
      <c r="K98" s="557"/>
      <c r="L98" s="558"/>
      <c r="M98" s="559"/>
      <c r="N98" s="560"/>
      <c r="O98" s="560"/>
      <c r="P98" s="560"/>
      <c r="Q98" s="561"/>
      <c r="R98" s="562"/>
      <c r="S98" s="562"/>
      <c r="T98" s="562"/>
      <c r="U98" s="562"/>
      <c r="V98" s="562"/>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6"/>
      <c r="D99" s="557"/>
      <c r="E99" s="557"/>
      <c r="F99" s="557"/>
      <c r="G99" s="557"/>
      <c r="H99" s="557"/>
      <c r="I99" s="557"/>
      <c r="J99" s="557"/>
      <c r="K99" s="557"/>
      <c r="L99" s="558"/>
      <c r="M99" s="559"/>
      <c r="N99" s="560"/>
      <c r="O99" s="560"/>
      <c r="P99" s="560"/>
      <c r="Q99" s="561"/>
      <c r="R99" s="562"/>
      <c r="S99" s="562"/>
      <c r="T99" s="562"/>
      <c r="U99" s="562"/>
      <c r="V99" s="562"/>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3" t="s">
        <v>48</v>
      </c>
      <c r="AA1" s="713"/>
      <c r="AB1" s="713"/>
      <c r="AC1" s="713"/>
      <c r="AD1" s="713" t="str">
        <f>IF(基本情報入力シート!G18="","",基本情報入力シート!G18)</f>
        <v/>
      </c>
      <c r="AE1" s="713"/>
      <c r="AF1" s="713"/>
      <c r="AG1" s="713"/>
      <c r="AH1" s="713"/>
      <c r="AI1" s="713"/>
      <c r="AJ1" s="713"/>
      <c r="AK1" s="713"/>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8" t="s">
        <v>49</v>
      </c>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2" t="s">
        <v>12</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66"/>
    </row>
    <row r="7" spans="1:50" s="167" customFormat="1" ht="22.5" customHeight="1">
      <c r="A7" s="166"/>
      <c r="B7" s="723" t="s">
        <v>11</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66"/>
    </row>
    <row r="8" spans="1:50" s="167" customFormat="1" ht="12.75" customHeight="1">
      <c r="A8" s="166"/>
      <c r="B8" s="717" t="s">
        <v>51</v>
      </c>
      <c r="C8" s="718"/>
      <c r="D8" s="718"/>
      <c r="E8" s="718"/>
      <c r="F8" s="718"/>
      <c r="G8" s="718"/>
      <c r="H8" s="168" t="s">
        <v>16</v>
      </c>
      <c r="I8" s="725" t="str">
        <f>IF(基本情報入力シート!AC24="－","",基本情報入力シート!AC24)</f>
        <v/>
      </c>
      <c r="J8" s="725"/>
      <c r="K8" s="725"/>
      <c r="L8" s="725"/>
      <c r="M8" s="725"/>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66"/>
    </row>
    <row r="10" spans="1:50" s="167" customFormat="1" ht="12" customHeight="1">
      <c r="A10" s="166"/>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66"/>
    </row>
    <row r="11" spans="1:50" s="167" customFormat="1" ht="15" customHeight="1">
      <c r="A11" s="166"/>
      <c r="B11" s="727" t="s">
        <v>12</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66"/>
      <c r="AT11" s="172"/>
      <c r="AU11" s="172"/>
      <c r="AV11" s="172"/>
      <c r="AW11" s="172"/>
      <c r="AX11" s="172"/>
    </row>
    <row r="12" spans="1:50" s="167" customFormat="1" ht="22.5" customHeight="1">
      <c r="A12" s="166"/>
      <c r="B12" s="719" t="s">
        <v>52</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66"/>
      <c r="AT12" s="172"/>
      <c r="AU12" s="172"/>
      <c r="AV12" s="172"/>
      <c r="AW12" s="172"/>
      <c r="AX12" s="172"/>
    </row>
    <row r="13" spans="1:50" s="167" customFormat="1" ht="17.25" customHeight="1">
      <c r="A13" s="166"/>
      <c r="B13" s="740" t="s">
        <v>24</v>
      </c>
      <c r="C13" s="740"/>
      <c r="D13" s="740"/>
      <c r="E13" s="740"/>
      <c r="F13" s="740"/>
      <c r="G13" s="740"/>
      <c r="H13" s="726" t="s">
        <v>25</v>
      </c>
      <c r="I13" s="726"/>
      <c r="J13" s="726"/>
      <c r="K13" s="723"/>
      <c r="L13" s="677" t="str">
        <f>IF(基本情報入力シート!M31="","",基本情報入力シート!M31)</f>
        <v/>
      </c>
      <c r="M13" s="677"/>
      <c r="N13" s="677"/>
      <c r="O13" s="677"/>
      <c r="P13" s="677"/>
      <c r="Q13" s="677"/>
      <c r="R13" s="677"/>
      <c r="S13" s="677"/>
      <c r="T13" s="677"/>
      <c r="U13" s="677"/>
      <c r="V13" s="740" t="s">
        <v>26</v>
      </c>
      <c r="W13" s="740"/>
      <c r="X13" s="740"/>
      <c r="Y13" s="740"/>
      <c r="Z13" s="677" t="str">
        <f>IF(基本情報入力シート!M32="","",基本情報入力シート!M32)</f>
        <v/>
      </c>
      <c r="AA13" s="677"/>
      <c r="AB13" s="677"/>
      <c r="AC13" s="677"/>
      <c r="AD13" s="677"/>
      <c r="AE13" s="677"/>
      <c r="AF13" s="677"/>
      <c r="AG13" s="677"/>
      <c r="AH13" s="677"/>
      <c r="AI13" s="677"/>
      <c r="AJ13" s="677"/>
      <c r="AK13" s="677"/>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79" t="s">
        <v>55</v>
      </c>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1"/>
      <c r="AD17" s="166"/>
      <c r="AE17" s="166"/>
      <c r="AF17" s="166"/>
      <c r="AG17" s="166"/>
      <c r="AH17" s="186"/>
      <c r="AI17" s="166"/>
      <c r="AJ17" s="166"/>
      <c r="AK17" s="166"/>
      <c r="AL17" s="166"/>
    </row>
    <row r="18" spans="1:57" ht="21.75" customHeight="1" thickBot="1">
      <c r="A18" s="162"/>
      <c r="B18" s="187" t="s">
        <v>56</v>
      </c>
      <c r="C18" s="741" t="s">
        <v>57</v>
      </c>
      <c r="D18" s="741"/>
      <c r="E18" s="741"/>
      <c r="F18" s="741"/>
      <c r="G18" s="741"/>
      <c r="H18" s="741"/>
      <c r="I18" s="741"/>
      <c r="J18" s="741"/>
      <c r="K18" s="741"/>
      <c r="L18" s="741"/>
      <c r="M18" s="741"/>
      <c r="N18" s="741"/>
      <c r="O18" s="741"/>
      <c r="P18" s="741"/>
      <c r="Q18" s="741"/>
      <c r="R18" s="741"/>
      <c r="S18" s="741"/>
      <c r="T18" s="741"/>
      <c r="U18" s="741"/>
      <c r="V18" s="742"/>
      <c r="W18" s="705">
        <f>'別紙様式3-2（処遇改善加算　個票）'!N5</f>
        <v>0</v>
      </c>
      <c r="X18" s="706"/>
      <c r="Y18" s="706"/>
      <c r="Z18" s="706"/>
      <c r="AA18" s="706"/>
      <c r="AB18" s="707"/>
      <c r="AC18" s="188" t="s">
        <v>58</v>
      </c>
      <c r="AD18" s="163" t="s">
        <v>59</v>
      </c>
      <c r="AE18" s="692" t="str">
        <f>IF(H7="", "", IFERROR(IF(W19&gt;=W18,"○","×"),""))</f>
        <v/>
      </c>
      <c r="AF18" s="162"/>
      <c r="AG18" s="162"/>
      <c r="AH18" s="162"/>
      <c r="AI18" s="162"/>
      <c r="AJ18" s="162"/>
      <c r="AK18" s="162"/>
      <c r="AL18" s="162"/>
      <c r="AM18" s="162"/>
      <c r="AN18" s="162"/>
      <c r="AO18" s="162"/>
      <c r="AP18" s="162"/>
      <c r="AQ18" s="744" t="s">
        <v>2176</v>
      </c>
      <c r="AR18" s="745"/>
      <c r="AS18" s="745"/>
      <c r="AT18" s="745"/>
      <c r="AU18" s="745"/>
      <c r="AV18" s="745"/>
      <c r="AW18" s="745"/>
      <c r="AX18" s="745"/>
      <c r="AY18" s="745"/>
      <c r="AZ18" s="745"/>
      <c r="BA18" s="745"/>
      <c r="BB18" s="745"/>
      <c r="BC18" s="745"/>
      <c r="BD18" s="745"/>
      <c r="BE18" s="746"/>
    </row>
    <row r="19" spans="1:57" ht="33.6" customHeight="1" thickBot="1">
      <c r="A19" s="162"/>
      <c r="B19" s="187" t="s">
        <v>60</v>
      </c>
      <c r="C19" s="743" t="s">
        <v>61</v>
      </c>
      <c r="D19" s="743"/>
      <c r="E19" s="743"/>
      <c r="F19" s="743"/>
      <c r="G19" s="743"/>
      <c r="H19" s="743"/>
      <c r="I19" s="743"/>
      <c r="J19" s="743"/>
      <c r="K19" s="743"/>
      <c r="L19" s="743"/>
      <c r="M19" s="743"/>
      <c r="N19" s="743"/>
      <c r="O19" s="743"/>
      <c r="P19" s="743"/>
      <c r="Q19" s="743"/>
      <c r="R19" s="743"/>
      <c r="S19" s="743"/>
      <c r="T19" s="743"/>
      <c r="U19" s="743"/>
      <c r="V19" s="743"/>
      <c r="W19" s="761"/>
      <c r="X19" s="762"/>
      <c r="Y19" s="762"/>
      <c r="Z19" s="762"/>
      <c r="AA19" s="762"/>
      <c r="AB19" s="763"/>
      <c r="AC19" s="189" t="s">
        <v>58</v>
      </c>
      <c r="AD19" s="163" t="s">
        <v>59</v>
      </c>
      <c r="AE19" s="694"/>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4" t="s">
        <v>64</v>
      </c>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8" t="s">
        <v>66</v>
      </c>
      <c r="D24" s="708"/>
      <c r="E24" s="708"/>
      <c r="F24" s="708"/>
      <c r="G24" s="708"/>
      <c r="H24" s="708"/>
      <c r="I24" s="708"/>
      <c r="J24" s="708"/>
      <c r="K24" s="708"/>
      <c r="L24" s="708"/>
      <c r="M24" s="708"/>
      <c r="N24" s="708"/>
      <c r="O24" s="708"/>
      <c r="P24" s="709"/>
      <c r="Q24" s="689">
        <f>Q25-Q26-Q27</f>
        <v>0</v>
      </c>
      <c r="R24" s="690"/>
      <c r="S24" s="690"/>
      <c r="T24" s="690"/>
      <c r="U24" s="690"/>
      <c r="V24" s="691"/>
      <c r="W24" s="206" t="s">
        <v>58</v>
      </c>
      <c r="X24" s="207" t="s">
        <v>59</v>
      </c>
      <c r="Y24" s="692" t="str">
        <f>IF(H7="", "", IF(Q28="","",IF(Q24="","",IF(Q24&gt;=Q28,"○","×"))))</f>
        <v/>
      </c>
      <c r="Z24" s="208"/>
      <c r="AA24" s="202"/>
      <c r="AB24" s="202"/>
      <c r="AC24" s="202"/>
      <c r="AD24" s="204"/>
      <c r="AE24" s="204"/>
      <c r="AF24" s="204"/>
      <c r="AG24" s="204"/>
      <c r="AH24" s="204"/>
      <c r="AI24" s="204"/>
      <c r="AJ24" s="204"/>
      <c r="AK24" s="204"/>
      <c r="AL24" s="162"/>
      <c r="AM24" s="162"/>
      <c r="AN24" s="162"/>
      <c r="AO24" s="162"/>
      <c r="AP24" s="162"/>
      <c r="AQ24" s="696" t="s">
        <v>2177</v>
      </c>
      <c r="AR24" s="697"/>
      <c r="AS24" s="697"/>
      <c r="AT24" s="697"/>
      <c r="AU24" s="697"/>
      <c r="AV24" s="697"/>
      <c r="AW24" s="697"/>
      <c r="AX24" s="697"/>
      <c r="AY24" s="697"/>
      <c r="AZ24" s="697"/>
      <c r="BA24" s="697"/>
      <c r="BB24" s="697"/>
      <c r="BC24" s="697"/>
      <c r="BD24" s="697"/>
      <c r="BE24" s="698"/>
    </row>
    <row r="25" spans="1:57" ht="18.75" customHeight="1" thickBot="1">
      <c r="A25" s="162"/>
      <c r="B25" s="695"/>
      <c r="C25" s="682" t="s">
        <v>67</v>
      </c>
      <c r="D25" s="682"/>
      <c r="E25" s="682"/>
      <c r="F25" s="682"/>
      <c r="G25" s="682"/>
      <c r="H25" s="682"/>
      <c r="I25" s="682"/>
      <c r="J25" s="682"/>
      <c r="K25" s="682"/>
      <c r="L25" s="682"/>
      <c r="M25" s="682"/>
      <c r="N25" s="682"/>
      <c r="O25" s="682"/>
      <c r="P25" s="683"/>
      <c r="Q25" s="686"/>
      <c r="R25" s="687"/>
      <c r="S25" s="687"/>
      <c r="T25" s="687"/>
      <c r="U25" s="687"/>
      <c r="V25" s="688"/>
      <c r="W25" s="206" t="s">
        <v>58</v>
      </c>
      <c r="X25" s="207"/>
      <c r="Y25" s="693"/>
      <c r="Z25" s="208"/>
      <c r="AA25" s="202"/>
      <c r="AB25" s="202"/>
      <c r="AC25" s="202"/>
      <c r="AD25" s="204"/>
      <c r="AE25" s="202"/>
      <c r="AF25" s="202"/>
      <c r="AG25" s="202"/>
      <c r="AH25" s="202"/>
      <c r="AI25" s="202"/>
      <c r="AJ25" s="202"/>
      <c r="AK25" s="204"/>
      <c r="AL25" s="162"/>
      <c r="AM25" s="162"/>
      <c r="AN25" s="162"/>
      <c r="AO25" s="162"/>
      <c r="AP25" s="162"/>
      <c r="AQ25" s="699"/>
      <c r="AR25" s="700"/>
      <c r="AS25" s="700"/>
      <c r="AT25" s="700"/>
      <c r="AU25" s="700"/>
      <c r="AV25" s="700"/>
      <c r="AW25" s="700"/>
      <c r="AX25" s="700"/>
      <c r="AY25" s="700"/>
      <c r="AZ25" s="700"/>
      <c r="BA25" s="700"/>
      <c r="BB25" s="700"/>
      <c r="BC25" s="700"/>
      <c r="BD25" s="700"/>
      <c r="BE25" s="701"/>
    </row>
    <row r="26" spans="1:57" ht="18.600000000000001" customHeight="1" thickBot="1">
      <c r="A26" s="162"/>
      <c r="B26" s="695"/>
      <c r="C26" s="684" t="s">
        <v>68</v>
      </c>
      <c r="D26" s="684"/>
      <c r="E26" s="684"/>
      <c r="F26" s="684"/>
      <c r="G26" s="684"/>
      <c r="H26" s="684"/>
      <c r="I26" s="684"/>
      <c r="J26" s="684"/>
      <c r="K26" s="684"/>
      <c r="L26" s="684"/>
      <c r="M26" s="684"/>
      <c r="N26" s="684"/>
      <c r="O26" s="684"/>
      <c r="P26" s="685"/>
      <c r="Q26" s="689">
        <f>W19</f>
        <v>0</v>
      </c>
      <c r="R26" s="690"/>
      <c r="S26" s="690"/>
      <c r="T26" s="690"/>
      <c r="U26" s="690"/>
      <c r="V26" s="691"/>
      <c r="W26" s="206" t="s">
        <v>58</v>
      </c>
      <c r="X26" s="207"/>
      <c r="Y26" s="693"/>
      <c r="Z26" s="208"/>
      <c r="AA26" s="202"/>
      <c r="AB26" s="202"/>
      <c r="AC26" s="202"/>
      <c r="AD26" s="204"/>
      <c r="AE26" s="202"/>
      <c r="AF26" s="202"/>
      <c r="AG26" s="202"/>
      <c r="AH26" s="202"/>
      <c r="AI26" s="202"/>
      <c r="AJ26" s="202"/>
      <c r="AK26" s="204"/>
      <c r="AL26" s="162"/>
      <c r="AM26" s="162"/>
      <c r="AN26" s="162"/>
      <c r="AO26" s="162"/>
      <c r="AP26" s="162"/>
      <c r="AQ26" s="699"/>
      <c r="AR26" s="700"/>
      <c r="AS26" s="700"/>
      <c r="AT26" s="700"/>
      <c r="AU26" s="700"/>
      <c r="AV26" s="700"/>
      <c r="AW26" s="700"/>
      <c r="AX26" s="700"/>
      <c r="AY26" s="700"/>
      <c r="AZ26" s="700"/>
      <c r="BA26" s="700"/>
      <c r="BB26" s="700"/>
      <c r="BC26" s="700"/>
      <c r="BD26" s="700"/>
      <c r="BE26" s="701"/>
    </row>
    <row r="27" spans="1:57" ht="27.75" customHeight="1" thickBot="1">
      <c r="A27" s="162"/>
      <c r="B27" s="209"/>
      <c r="C27" s="684" t="s">
        <v>69</v>
      </c>
      <c r="D27" s="684"/>
      <c r="E27" s="684"/>
      <c r="F27" s="684"/>
      <c r="G27" s="684"/>
      <c r="H27" s="684"/>
      <c r="I27" s="684"/>
      <c r="J27" s="684"/>
      <c r="K27" s="684"/>
      <c r="L27" s="684"/>
      <c r="M27" s="684"/>
      <c r="N27" s="684"/>
      <c r="O27" s="684"/>
      <c r="P27" s="685"/>
      <c r="Q27" s="710"/>
      <c r="R27" s="711"/>
      <c r="S27" s="711"/>
      <c r="T27" s="711"/>
      <c r="U27" s="711"/>
      <c r="V27" s="712"/>
      <c r="W27" s="206" t="s">
        <v>58</v>
      </c>
      <c r="X27" s="207"/>
      <c r="Y27" s="693"/>
      <c r="Z27" s="208"/>
      <c r="AA27" s="202"/>
      <c r="AB27" s="202"/>
      <c r="AC27" s="202"/>
      <c r="AD27" s="204"/>
      <c r="AE27" s="202"/>
      <c r="AF27" s="202"/>
      <c r="AG27" s="202"/>
      <c r="AH27" s="202"/>
      <c r="AI27" s="202"/>
      <c r="AJ27" s="202"/>
      <c r="AK27" s="204"/>
      <c r="AL27" s="162"/>
      <c r="AM27" s="162"/>
      <c r="AN27" s="162"/>
      <c r="AO27" s="162"/>
      <c r="AP27" s="162"/>
      <c r="AQ27" s="699"/>
      <c r="AR27" s="700"/>
      <c r="AS27" s="700"/>
      <c r="AT27" s="700"/>
      <c r="AU27" s="700"/>
      <c r="AV27" s="700"/>
      <c r="AW27" s="700"/>
      <c r="AX27" s="700"/>
      <c r="AY27" s="700"/>
      <c r="AZ27" s="700"/>
      <c r="BA27" s="700"/>
      <c r="BB27" s="700"/>
      <c r="BC27" s="700"/>
      <c r="BD27" s="700"/>
      <c r="BE27" s="701"/>
    </row>
    <row r="28" spans="1:57" ht="30.75" customHeight="1" thickBot="1">
      <c r="A28" s="162"/>
      <c r="B28" s="205" t="s">
        <v>60</v>
      </c>
      <c r="C28" s="765" t="s">
        <v>70</v>
      </c>
      <c r="D28" s="766"/>
      <c r="E28" s="766"/>
      <c r="F28" s="766"/>
      <c r="G28" s="766"/>
      <c r="H28" s="766"/>
      <c r="I28" s="766"/>
      <c r="J28" s="766"/>
      <c r="K28" s="766"/>
      <c r="L28" s="766"/>
      <c r="M28" s="766"/>
      <c r="N28" s="766"/>
      <c r="O28" s="766"/>
      <c r="P28" s="766"/>
      <c r="Q28" s="689">
        <f>Q29-Q30-Q31-Q32-Q33</f>
        <v>0</v>
      </c>
      <c r="R28" s="690"/>
      <c r="S28" s="690"/>
      <c r="T28" s="690"/>
      <c r="U28" s="690"/>
      <c r="V28" s="691"/>
      <c r="W28" s="210" t="s">
        <v>58</v>
      </c>
      <c r="X28" s="207" t="s">
        <v>59</v>
      </c>
      <c r="Y28" s="694"/>
      <c r="Z28" s="208"/>
      <c r="AA28" s="202"/>
      <c r="AB28" s="202"/>
      <c r="AC28" s="202"/>
      <c r="AD28" s="204"/>
      <c r="AE28" s="202"/>
      <c r="AF28" s="202"/>
      <c r="AG28" s="202"/>
      <c r="AH28" s="202"/>
      <c r="AI28" s="202"/>
      <c r="AJ28" s="202"/>
      <c r="AK28" s="204"/>
      <c r="AL28" s="162"/>
      <c r="AM28" s="162"/>
      <c r="AN28" s="162"/>
      <c r="AO28" s="162"/>
      <c r="AP28" s="162"/>
      <c r="AQ28" s="702"/>
      <c r="AR28" s="703"/>
      <c r="AS28" s="703"/>
      <c r="AT28" s="703"/>
      <c r="AU28" s="703"/>
      <c r="AV28" s="703"/>
      <c r="AW28" s="703"/>
      <c r="AX28" s="703"/>
      <c r="AY28" s="703"/>
      <c r="AZ28" s="703"/>
      <c r="BA28" s="703"/>
      <c r="BB28" s="703"/>
      <c r="BC28" s="703"/>
      <c r="BD28" s="703"/>
      <c r="BE28" s="704"/>
    </row>
    <row r="29" spans="1:57" ht="18.75" customHeight="1" thickBot="1">
      <c r="A29" s="162"/>
      <c r="B29" s="750"/>
      <c r="C29" s="683" t="s">
        <v>71</v>
      </c>
      <c r="D29" s="778"/>
      <c r="E29" s="778"/>
      <c r="F29" s="778"/>
      <c r="G29" s="778"/>
      <c r="H29" s="778"/>
      <c r="I29" s="778"/>
      <c r="J29" s="778"/>
      <c r="K29" s="778"/>
      <c r="L29" s="778"/>
      <c r="M29" s="778"/>
      <c r="N29" s="778"/>
      <c r="O29" s="778"/>
      <c r="P29" s="779"/>
      <c r="Q29" s="755"/>
      <c r="R29" s="756"/>
      <c r="S29" s="756"/>
      <c r="T29" s="756"/>
      <c r="U29" s="756"/>
      <c r="V29" s="75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0"/>
      <c r="C30" s="683" t="s">
        <v>72</v>
      </c>
      <c r="D30" s="778"/>
      <c r="E30" s="778"/>
      <c r="F30" s="778"/>
      <c r="G30" s="778"/>
      <c r="H30" s="778"/>
      <c r="I30" s="778"/>
      <c r="J30" s="778"/>
      <c r="K30" s="778"/>
      <c r="L30" s="778"/>
      <c r="M30" s="778"/>
      <c r="N30" s="778"/>
      <c r="O30" s="778"/>
      <c r="P30" s="779"/>
      <c r="Q30" s="755"/>
      <c r="R30" s="756"/>
      <c r="S30" s="756"/>
      <c r="T30" s="756"/>
      <c r="U30" s="756"/>
      <c r="V30" s="75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0"/>
      <c r="C31" s="780" t="s">
        <v>73</v>
      </c>
      <c r="D31" s="781"/>
      <c r="E31" s="781"/>
      <c r="F31" s="781"/>
      <c r="G31" s="781"/>
      <c r="H31" s="781"/>
      <c r="I31" s="781"/>
      <c r="J31" s="781"/>
      <c r="K31" s="781"/>
      <c r="L31" s="781"/>
      <c r="M31" s="781"/>
      <c r="N31" s="781"/>
      <c r="O31" s="781"/>
      <c r="P31" s="782"/>
      <c r="Q31" s="752"/>
      <c r="R31" s="753"/>
      <c r="S31" s="753"/>
      <c r="T31" s="753"/>
      <c r="U31" s="753"/>
      <c r="V31" s="75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0"/>
      <c r="C32" s="625" t="s">
        <v>74</v>
      </c>
      <c r="D32" s="626"/>
      <c r="E32" s="626"/>
      <c r="F32" s="626"/>
      <c r="G32" s="626"/>
      <c r="H32" s="626"/>
      <c r="I32" s="626"/>
      <c r="J32" s="626"/>
      <c r="K32" s="626"/>
      <c r="L32" s="626"/>
      <c r="M32" s="626"/>
      <c r="N32" s="626"/>
      <c r="O32" s="626"/>
      <c r="P32" s="627"/>
      <c r="Q32" s="710"/>
      <c r="R32" s="711"/>
      <c r="S32" s="711"/>
      <c r="T32" s="711"/>
      <c r="U32" s="711"/>
      <c r="V32" s="712"/>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1"/>
      <c r="C33" s="625" t="s">
        <v>75</v>
      </c>
      <c r="D33" s="626"/>
      <c r="E33" s="626"/>
      <c r="F33" s="626"/>
      <c r="G33" s="626"/>
      <c r="H33" s="626"/>
      <c r="I33" s="626"/>
      <c r="J33" s="626"/>
      <c r="K33" s="626"/>
      <c r="L33" s="626"/>
      <c r="M33" s="626"/>
      <c r="N33" s="626"/>
      <c r="O33" s="626"/>
      <c r="P33" s="627"/>
      <c r="Q33" s="752"/>
      <c r="R33" s="753"/>
      <c r="S33" s="753"/>
      <c r="T33" s="753"/>
      <c r="U33" s="753"/>
      <c r="V33" s="75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8" t="s">
        <v>76</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215"/>
      <c r="AT36" s="172"/>
      <c r="AU36" s="172"/>
      <c r="AV36" s="172"/>
      <c r="AW36" s="172"/>
      <c r="AX36" s="172"/>
    </row>
    <row r="37" spans="1:57" s="167" customFormat="1" ht="33" customHeight="1">
      <c r="A37" s="166"/>
      <c r="B37" s="214" t="s">
        <v>63</v>
      </c>
      <c r="C37" s="777" t="s">
        <v>77</v>
      </c>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215"/>
      <c r="AT37" s="172"/>
      <c r="AU37" s="172"/>
      <c r="AV37" s="172"/>
      <c r="AW37" s="172"/>
      <c r="AX37" s="172"/>
    </row>
    <row r="38" spans="1:57" s="167" customFormat="1" ht="34.9" customHeight="1">
      <c r="A38" s="166"/>
      <c r="B38" s="214" t="s">
        <v>63</v>
      </c>
      <c r="C38" s="758" t="s">
        <v>2175</v>
      </c>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215"/>
      <c r="AT38" s="172"/>
      <c r="AU38" s="172"/>
      <c r="AV38" s="172"/>
      <c r="AW38" s="172"/>
      <c r="AX38" s="172"/>
    </row>
    <row r="39" spans="1:57" s="167" customFormat="1" ht="13.5" customHeight="1">
      <c r="A39" s="166"/>
      <c r="B39" s="197" t="s">
        <v>63</v>
      </c>
      <c r="C39" s="634" t="s">
        <v>2172</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215"/>
      <c r="AT39" s="172"/>
      <c r="AU39" s="172"/>
      <c r="AV39" s="172"/>
      <c r="AW39" s="172"/>
      <c r="AX39" s="172"/>
    </row>
    <row r="40" spans="1:57" ht="19.5" customHeight="1" thickBot="1">
      <c r="A40" s="162"/>
      <c r="B40" s="629" t="s">
        <v>78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178"/>
      <c r="AT40" s="173"/>
      <c r="AU40" s="173"/>
      <c r="AV40" s="173"/>
      <c r="AW40" s="173"/>
      <c r="AX40" s="173"/>
    </row>
    <row r="41" spans="1:57" ht="28.5" customHeight="1" thickBot="1">
      <c r="A41" s="162"/>
      <c r="B41" s="216"/>
      <c r="C41" s="630" t="s">
        <v>79</v>
      </c>
      <c r="D41" s="630"/>
      <c r="E41" s="630"/>
      <c r="F41" s="630"/>
      <c r="G41" s="630"/>
      <c r="H41" s="630"/>
      <c r="I41" s="630"/>
      <c r="J41" s="630"/>
      <c r="K41" s="630"/>
      <c r="L41" s="630"/>
      <c r="M41" s="630"/>
      <c r="N41" s="630"/>
      <c r="O41" s="630"/>
      <c r="P41" s="630"/>
      <c r="Q41" s="630"/>
      <c r="R41" s="630"/>
      <c r="S41" s="630"/>
      <c r="T41" s="630"/>
      <c r="U41" s="630"/>
      <c r="V41" s="630"/>
      <c r="W41" s="631">
        <f>(Q25-Q29)-(W18-Q30)</f>
        <v>0</v>
      </c>
      <c r="X41" s="632"/>
      <c r="Y41" s="632"/>
      <c r="Z41" s="632"/>
      <c r="AA41" s="632"/>
      <c r="AB41" s="633"/>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29" t="s">
        <v>2171</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178"/>
      <c r="AT43" s="173"/>
      <c r="AU43" s="173"/>
      <c r="AV43" s="173"/>
      <c r="AW43" s="173"/>
      <c r="AX43" s="173"/>
    </row>
    <row r="44" spans="1:57" ht="16.5" customHeight="1" thickBot="1">
      <c r="A44" s="162"/>
      <c r="B44" s="222" t="s">
        <v>63</v>
      </c>
      <c r="C44" s="808" t="s">
        <v>80</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179"/>
      <c r="AT44" s="173"/>
      <c r="AU44" s="173"/>
      <c r="AV44" s="173"/>
      <c r="AW44" s="173"/>
      <c r="AX44" s="173"/>
    </row>
    <row r="45" spans="1:57" ht="51.75" customHeight="1">
      <c r="A45" s="162"/>
      <c r="B45" s="789" t="s">
        <v>81</v>
      </c>
      <c r="C45" s="790"/>
      <c r="D45" s="790"/>
      <c r="E45" s="791"/>
      <c r="F45" s="800"/>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2"/>
      <c r="AL45" s="166"/>
      <c r="AQ45" s="816" t="s">
        <v>82</v>
      </c>
      <c r="AR45" s="817"/>
      <c r="AS45" s="817"/>
      <c r="AT45" s="817"/>
      <c r="AU45" s="817"/>
      <c r="AV45" s="817"/>
      <c r="AW45" s="817"/>
      <c r="AX45" s="817"/>
      <c r="AY45" s="817"/>
      <c r="AZ45" s="817"/>
      <c r="BA45" s="817"/>
      <c r="BB45" s="817"/>
      <c r="BC45" s="817"/>
      <c r="BD45" s="817"/>
      <c r="BE45" s="818"/>
    </row>
    <row r="46" spans="1:57" ht="47.25" customHeight="1" thickBot="1">
      <c r="A46" s="162"/>
      <c r="B46" s="789" t="s">
        <v>83</v>
      </c>
      <c r="C46" s="790"/>
      <c r="D46" s="790"/>
      <c r="E46" s="791"/>
      <c r="F46" s="809"/>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66"/>
      <c r="AQ46" s="819"/>
      <c r="AR46" s="820"/>
      <c r="AS46" s="820"/>
      <c r="AT46" s="820"/>
      <c r="AU46" s="820"/>
      <c r="AV46" s="820"/>
      <c r="AW46" s="820"/>
      <c r="AX46" s="820"/>
      <c r="AY46" s="820"/>
      <c r="AZ46" s="820"/>
      <c r="BA46" s="820"/>
      <c r="BB46" s="820"/>
      <c r="BC46" s="820"/>
      <c r="BD46" s="820"/>
      <c r="BE46" s="8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8" t="s">
        <v>84</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225"/>
      <c r="AT48" s="227"/>
      <c r="AU48" s="227"/>
      <c r="AV48" s="227"/>
      <c r="AW48" s="227"/>
      <c r="AX48" s="227"/>
    </row>
    <row r="49" spans="1:50" s="226" customFormat="1" ht="17.45" customHeight="1" thickBot="1">
      <c r="A49" s="225"/>
      <c r="B49" s="812" t="s">
        <v>85</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08" t="s">
        <v>87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3" t="s">
        <v>89</v>
      </c>
      <c r="C51" s="814"/>
      <c r="D51" s="814"/>
      <c r="E51" s="814"/>
      <c r="F51" s="814"/>
      <c r="G51" s="814"/>
      <c r="H51" s="814"/>
      <c r="I51" s="814"/>
      <c r="J51" s="814"/>
      <c r="K51" s="814"/>
      <c r="L51" s="814"/>
      <c r="M51" s="814"/>
      <c r="N51" s="814"/>
      <c r="O51" s="814"/>
      <c r="P51" s="814"/>
      <c r="Q51" s="814"/>
      <c r="R51" s="814"/>
      <c r="S51" s="815"/>
      <c r="T51" s="848">
        <f>'別紙様式3-2（処遇改善加算　個票）'!N6</f>
        <v>0</v>
      </c>
      <c r="U51" s="849"/>
      <c r="V51" s="849"/>
      <c r="W51" s="849"/>
      <c r="X51" s="849"/>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3" t="s">
        <v>91</v>
      </c>
      <c r="C52" s="804"/>
      <c r="D52" s="804"/>
      <c r="E52" s="804"/>
      <c r="F52" s="804"/>
      <c r="G52" s="804"/>
      <c r="H52" s="804"/>
      <c r="I52" s="804"/>
      <c r="J52" s="804"/>
      <c r="K52" s="804"/>
      <c r="L52" s="804"/>
      <c r="M52" s="804"/>
      <c r="N52" s="804"/>
      <c r="O52" s="804"/>
      <c r="P52" s="804"/>
      <c r="Q52" s="804"/>
      <c r="R52" s="804"/>
      <c r="S52" s="804"/>
      <c r="T52" s="805"/>
      <c r="U52" s="806"/>
      <c r="V52" s="806"/>
      <c r="W52" s="806"/>
      <c r="X52" s="807"/>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7"/>
      <c r="C56" s="799"/>
      <c r="D56" s="582" t="s">
        <v>95</v>
      </c>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4"/>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4" t="s">
        <v>96</v>
      </c>
      <c r="D59" s="764"/>
      <c r="E59" s="764"/>
      <c r="F59" s="764"/>
      <c r="G59" s="764"/>
      <c r="H59" s="764"/>
      <c r="I59" s="764"/>
      <c r="J59" s="764"/>
      <c r="K59" s="764"/>
      <c r="L59" s="764"/>
      <c r="M59" s="764"/>
      <c r="N59" s="764"/>
      <c r="O59" s="764"/>
      <c r="P59" s="764"/>
      <c r="Q59" s="764"/>
      <c r="R59" s="764"/>
      <c r="S59" s="764"/>
      <c r="T59" s="764"/>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7"/>
      <c r="D60" s="768"/>
      <c r="E60" s="759" t="s">
        <v>97</v>
      </c>
      <c r="F60" s="759"/>
      <c r="G60" s="759"/>
      <c r="H60" s="759"/>
      <c r="I60" s="759"/>
      <c r="J60" s="759"/>
      <c r="K60" s="759"/>
      <c r="L60" s="759"/>
      <c r="M60" s="759"/>
      <c r="N60" s="759"/>
      <c r="O60" s="759"/>
      <c r="P60" s="759"/>
      <c r="Q60" s="759"/>
      <c r="R60" s="760"/>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4" t="s">
        <v>104</v>
      </c>
      <c r="D65" s="764"/>
      <c r="E65" s="764"/>
      <c r="F65" s="764"/>
      <c r="G65" s="764"/>
      <c r="H65" s="764"/>
      <c r="I65" s="764"/>
      <c r="J65" s="764"/>
      <c r="K65" s="764"/>
      <c r="L65" s="764"/>
      <c r="M65" s="764"/>
      <c r="N65" s="764"/>
      <c r="O65" s="764"/>
      <c r="P65" s="764"/>
      <c r="Q65" s="764"/>
      <c r="R65" s="764"/>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7"/>
      <c r="D66" s="768"/>
      <c r="E66" s="759" t="s">
        <v>105</v>
      </c>
      <c r="F66" s="759"/>
      <c r="G66" s="759"/>
      <c r="H66" s="759"/>
      <c r="I66" s="759"/>
      <c r="J66" s="759"/>
      <c r="K66" s="759"/>
      <c r="L66" s="759"/>
      <c r="M66" s="759"/>
      <c r="N66" s="759"/>
      <c r="O66" s="759"/>
      <c r="P66" s="759"/>
      <c r="Q66" s="759"/>
      <c r="R66" s="760"/>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4"/>
      <c r="C67" s="246" t="s">
        <v>98</v>
      </c>
      <c r="D67" s="769" t="s">
        <v>106</v>
      </c>
      <c r="E67" s="770"/>
      <c r="F67" s="770"/>
      <c r="G67" s="770"/>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2"/>
      <c r="AL67" s="166"/>
      <c r="AM67" s="444" t="b">
        <v>1</v>
      </c>
      <c r="AN67" s="229"/>
      <c r="AO67" s="444" t="b">
        <v>0</v>
      </c>
      <c r="AP67" s="229"/>
    </row>
    <row r="68" spans="1:57" ht="28.5" customHeight="1" thickBot="1">
      <c r="A68" s="162"/>
      <c r="B68" s="844"/>
      <c r="C68" s="618"/>
      <c r="D68" s="620" t="s">
        <v>107</v>
      </c>
      <c r="E68" s="621"/>
      <c r="F68" s="621"/>
      <c r="G68" s="621"/>
      <c r="H68" s="773"/>
      <c r="I68" s="775" t="s">
        <v>56</v>
      </c>
      <c r="J68" s="783" t="s">
        <v>108</v>
      </c>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5"/>
      <c r="AL68" s="166"/>
      <c r="AM68" s="229"/>
      <c r="AN68" s="229"/>
      <c r="AO68" s="229"/>
      <c r="AP68" s="229"/>
    </row>
    <row r="69" spans="1:57" ht="34.5" customHeight="1" thickBot="1">
      <c r="A69" s="162"/>
      <c r="B69" s="844"/>
      <c r="C69" s="618"/>
      <c r="D69" s="622"/>
      <c r="E69" s="577"/>
      <c r="F69" s="577"/>
      <c r="G69" s="577"/>
      <c r="H69" s="774"/>
      <c r="I69" s="776"/>
      <c r="J69" s="786"/>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8"/>
      <c r="AL69" s="166"/>
      <c r="AM69" s="166"/>
      <c r="AN69" s="166"/>
      <c r="AO69" s="229"/>
      <c r="AP69" s="229"/>
      <c r="AQ69" s="747" t="s">
        <v>109</v>
      </c>
      <c r="AR69" s="748"/>
      <c r="AS69" s="748"/>
      <c r="AT69" s="748"/>
      <c r="AU69" s="748"/>
      <c r="AV69" s="748"/>
      <c r="AW69" s="748"/>
      <c r="AX69" s="748"/>
      <c r="AY69" s="748"/>
      <c r="AZ69" s="748"/>
      <c r="BA69" s="748"/>
      <c r="BB69" s="748"/>
      <c r="BC69" s="748"/>
      <c r="BD69" s="748"/>
      <c r="BE69" s="749"/>
    </row>
    <row r="70" spans="1:57" ht="15" customHeight="1" thickBot="1">
      <c r="A70" s="162"/>
      <c r="B70" s="844"/>
      <c r="C70" s="618"/>
      <c r="D70" s="622"/>
      <c r="E70" s="577"/>
      <c r="F70" s="577"/>
      <c r="G70" s="577"/>
      <c r="H70" s="792"/>
      <c r="I70" s="794" t="s">
        <v>60</v>
      </c>
      <c r="J70" s="270" t="s">
        <v>110</v>
      </c>
      <c r="K70" s="271"/>
      <c r="L70" s="271"/>
      <c r="M70" s="271"/>
      <c r="N70" s="271"/>
      <c r="O70" s="271"/>
      <c r="P70" s="271"/>
      <c r="Q70" s="271"/>
      <c r="R70" s="271"/>
      <c r="S70" s="796" t="s">
        <v>111</v>
      </c>
      <c r="T70" s="796"/>
      <c r="U70" s="796"/>
      <c r="V70" s="796"/>
      <c r="W70" s="796"/>
      <c r="X70" s="796"/>
      <c r="Y70" s="796"/>
      <c r="Z70" s="796"/>
      <c r="AA70" s="796"/>
      <c r="AB70" s="796"/>
      <c r="AC70" s="796"/>
      <c r="AD70" s="796"/>
      <c r="AE70" s="796"/>
      <c r="AF70" s="796"/>
      <c r="AG70" s="796"/>
      <c r="AH70" s="796"/>
      <c r="AI70" s="796"/>
      <c r="AJ70" s="796"/>
      <c r="AK70" s="797"/>
      <c r="AL70" s="166"/>
      <c r="AM70" s="272"/>
      <c r="AO70" s="166"/>
      <c r="AP70" s="166"/>
    </row>
    <row r="71" spans="1:57" ht="33" customHeight="1" thickBot="1">
      <c r="A71" s="162"/>
      <c r="B71" s="844"/>
      <c r="C71" s="619"/>
      <c r="D71" s="623"/>
      <c r="E71" s="624"/>
      <c r="F71" s="624"/>
      <c r="G71" s="624"/>
      <c r="H71" s="793"/>
      <c r="I71" s="795"/>
      <c r="J71" s="838"/>
      <c r="K71" s="839"/>
      <c r="L71" s="839"/>
      <c r="M71" s="839"/>
      <c r="N71" s="839"/>
      <c r="O71" s="839"/>
      <c r="P71" s="839"/>
      <c r="Q71" s="839"/>
      <c r="R71" s="839"/>
      <c r="S71" s="839"/>
      <c r="T71" s="839"/>
      <c r="U71" s="839"/>
      <c r="V71" s="839"/>
      <c r="W71" s="839"/>
      <c r="X71" s="839"/>
      <c r="Y71" s="839"/>
      <c r="Z71" s="839"/>
      <c r="AA71" s="839"/>
      <c r="AB71" s="839"/>
      <c r="AC71" s="839"/>
      <c r="AD71" s="839"/>
      <c r="AE71" s="839"/>
      <c r="AF71" s="839"/>
      <c r="AG71" s="839"/>
      <c r="AH71" s="839"/>
      <c r="AI71" s="839"/>
      <c r="AJ71" s="839"/>
      <c r="AK71" s="840"/>
      <c r="AL71" s="166"/>
      <c r="AM71" s="166"/>
      <c r="AN71" s="166"/>
      <c r="AQ71" s="747" t="s">
        <v>109</v>
      </c>
      <c r="AR71" s="748"/>
      <c r="AS71" s="748"/>
      <c r="AT71" s="748"/>
      <c r="AU71" s="748"/>
      <c r="AV71" s="748"/>
      <c r="AW71" s="748"/>
      <c r="AX71" s="748"/>
      <c r="AY71" s="748"/>
      <c r="AZ71" s="748"/>
      <c r="BA71" s="748"/>
      <c r="BB71" s="748"/>
      <c r="BC71" s="748"/>
      <c r="BD71" s="748"/>
      <c r="BE71" s="74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2" t="s">
        <v>114</v>
      </c>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4"/>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7"/>
      <c r="C78" s="768"/>
      <c r="D78" s="842" t="s">
        <v>105</v>
      </c>
      <c r="E78" s="842"/>
      <c r="F78" s="842"/>
      <c r="G78" s="842"/>
      <c r="H78" s="842"/>
      <c r="I78" s="842"/>
      <c r="J78" s="842"/>
      <c r="K78" s="842"/>
      <c r="L78" s="842"/>
      <c r="M78" s="842"/>
      <c r="N78" s="842"/>
      <c r="O78" s="842"/>
      <c r="P78" s="842"/>
      <c r="Q78" s="843"/>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6" t="s">
        <v>115</v>
      </c>
      <c r="D79" s="592"/>
      <c r="E79" s="592"/>
      <c r="F79" s="592"/>
      <c r="G79" s="592"/>
      <c r="H79" s="592"/>
      <c r="I79" s="592"/>
      <c r="J79" s="592"/>
      <c r="K79" s="592"/>
      <c r="L79" s="592"/>
      <c r="M79" s="592"/>
      <c r="N79" s="592"/>
      <c r="O79" s="592"/>
      <c r="P79" s="592"/>
      <c r="Q79" s="592"/>
      <c r="R79" s="592"/>
      <c r="S79" s="595"/>
      <c r="T79" s="592"/>
      <c r="U79" s="592"/>
      <c r="V79" s="592"/>
      <c r="W79" s="592"/>
      <c r="X79" s="592"/>
      <c r="Y79" s="592"/>
      <c r="Z79" s="592"/>
      <c r="AA79" s="592"/>
      <c r="AB79" s="592"/>
      <c r="AC79" s="592"/>
      <c r="AD79" s="592"/>
      <c r="AE79" s="592"/>
      <c r="AF79" s="592"/>
      <c r="AG79" s="592"/>
      <c r="AH79" s="592"/>
      <c r="AI79" s="592"/>
      <c r="AJ79" s="592"/>
      <c r="AK79" s="617"/>
      <c r="AL79" s="166"/>
      <c r="AM79" s="286"/>
      <c r="AN79" s="279"/>
      <c r="AO79" s="279"/>
      <c r="AP79" s="279"/>
    </row>
    <row r="80" spans="1:57" ht="27" customHeight="1">
      <c r="A80" s="162"/>
      <c r="B80" s="618"/>
      <c r="C80" s="620" t="s">
        <v>116</v>
      </c>
      <c r="D80" s="621"/>
      <c r="E80" s="621"/>
      <c r="F80" s="621"/>
      <c r="G80" s="287"/>
      <c r="H80" s="288" t="s">
        <v>56</v>
      </c>
      <c r="I80" s="831" t="s">
        <v>117</v>
      </c>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3"/>
      <c r="AL80" s="166"/>
      <c r="AM80" s="441" t="b">
        <v>0</v>
      </c>
      <c r="AN80" s="443" t="b">
        <v>0</v>
      </c>
      <c r="AO80" s="441" t="b">
        <v>0</v>
      </c>
      <c r="AP80" s="441" t="b">
        <v>0</v>
      </c>
    </row>
    <row r="81" spans="1:57" ht="37.5" customHeight="1">
      <c r="A81" s="162"/>
      <c r="B81" s="618"/>
      <c r="C81" s="622"/>
      <c r="D81" s="577"/>
      <c r="E81" s="577"/>
      <c r="F81" s="577"/>
      <c r="G81" s="289"/>
      <c r="H81" s="290" t="s">
        <v>60</v>
      </c>
      <c r="I81" s="834" t="s">
        <v>118</v>
      </c>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5"/>
      <c r="AL81" s="166"/>
      <c r="AM81" s="272"/>
    </row>
    <row r="82" spans="1:57" ht="36" customHeight="1" thickBot="1">
      <c r="A82" s="162"/>
      <c r="B82" s="619"/>
      <c r="C82" s="623"/>
      <c r="D82" s="624"/>
      <c r="E82" s="624"/>
      <c r="F82" s="624"/>
      <c r="G82" s="291"/>
      <c r="H82" s="292" t="s">
        <v>119</v>
      </c>
      <c r="I82" s="835" t="s">
        <v>120</v>
      </c>
      <c r="J82" s="836"/>
      <c r="K82" s="836"/>
      <c r="L82" s="836"/>
      <c r="M82" s="836"/>
      <c r="N82" s="836"/>
      <c r="O82" s="836"/>
      <c r="P82" s="836"/>
      <c r="Q82" s="836"/>
      <c r="R82" s="836"/>
      <c r="S82" s="836"/>
      <c r="T82" s="836"/>
      <c r="U82" s="836"/>
      <c r="V82" s="836"/>
      <c r="W82" s="836"/>
      <c r="X82" s="836"/>
      <c r="Y82" s="836"/>
      <c r="Z82" s="836"/>
      <c r="AA82" s="836"/>
      <c r="AB82" s="836"/>
      <c r="AC82" s="836"/>
      <c r="AD82" s="836"/>
      <c r="AE82" s="836"/>
      <c r="AF82" s="836"/>
      <c r="AG82" s="836"/>
      <c r="AH82" s="836"/>
      <c r="AI82" s="836"/>
      <c r="AJ82" s="836"/>
      <c r="AK82" s="837"/>
      <c r="AL82" s="166"/>
      <c r="AM82" s="272"/>
    </row>
    <row r="83" spans="1:57" ht="21" customHeight="1">
      <c r="A83" s="162"/>
      <c r="B83" s="293" t="s">
        <v>100</v>
      </c>
      <c r="C83" s="674" t="s">
        <v>121</v>
      </c>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6" t="s">
        <v>122</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2" t="s">
        <v>123</v>
      </c>
      <c r="C87" s="853"/>
      <c r="D87" s="853"/>
      <c r="E87" s="853"/>
      <c r="F87" s="853"/>
      <c r="G87" s="853"/>
      <c r="H87" s="853"/>
      <c r="I87" s="853"/>
      <c r="J87" s="853"/>
      <c r="K87" s="853"/>
      <c r="L87" s="853"/>
      <c r="M87" s="853"/>
      <c r="N87" s="853"/>
      <c r="O87" s="853"/>
      <c r="P87" s="853"/>
      <c r="Q87" s="854"/>
      <c r="R87" s="191" t="s">
        <v>124</v>
      </c>
      <c r="S87" s="303" t="str">
        <f>'別紙様式3-2（処遇改善加算　個票）'!Z5</f>
        <v/>
      </c>
      <c r="T87" s="823" t="s">
        <v>125</v>
      </c>
      <c r="U87" s="824"/>
      <c r="V87" s="824"/>
      <c r="W87" s="824"/>
      <c r="X87" s="824"/>
      <c r="Y87" s="824"/>
      <c r="Z87" s="824"/>
      <c r="AA87" s="824"/>
      <c r="AB87" s="824"/>
      <c r="AC87" s="824"/>
      <c r="AD87" s="824"/>
      <c r="AE87" s="824"/>
      <c r="AF87" s="825"/>
      <c r="AG87" s="199"/>
      <c r="AH87" s="199"/>
      <c r="AI87" s="199"/>
      <c r="AJ87" s="199"/>
      <c r="AK87" s="162"/>
      <c r="AL87" s="162"/>
      <c r="AM87" s="441" t="str">
        <f>IF(COUNTIF(S87:S88, "×")&gt;0, "設定できない", "要件を満たす")</f>
        <v>要件を満たす</v>
      </c>
      <c r="AX87" s="173"/>
    </row>
    <row r="88" spans="1:57" ht="27.75" customHeight="1" thickBot="1">
      <c r="A88" s="162"/>
      <c r="B88" s="852" t="s">
        <v>126</v>
      </c>
      <c r="C88" s="853"/>
      <c r="D88" s="853"/>
      <c r="E88" s="853"/>
      <c r="F88" s="853"/>
      <c r="G88" s="853"/>
      <c r="H88" s="853"/>
      <c r="I88" s="853"/>
      <c r="J88" s="853"/>
      <c r="K88" s="853"/>
      <c r="L88" s="853"/>
      <c r="M88" s="853"/>
      <c r="N88" s="853"/>
      <c r="O88" s="853"/>
      <c r="P88" s="853"/>
      <c r="Q88" s="854"/>
      <c r="R88" s="191" t="s">
        <v>124</v>
      </c>
      <c r="S88" s="303" t="str">
        <f>'別紙様式3-2（処遇改善加算　個票）'!Z7</f>
        <v/>
      </c>
      <c r="T88" s="823" t="s">
        <v>127</v>
      </c>
      <c r="U88" s="824"/>
      <c r="V88" s="824"/>
      <c r="W88" s="824"/>
      <c r="X88" s="824"/>
      <c r="Y88" s="824"/>
      <c r="Z88" s="824"/>
      <c r="AA88" s="824"/>
      <c r="AB88" s="824"/>
      <c r="AC88" s="824"/>
      <c r="AD88" s="824"/>
      <c r="AE88" s="824"/>
      <c r="AF88" s="825"/>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7" t="s">
        <v>130</v>
      </c>
      <c r="AR91" s="748"/>
      <c r="AS91" s="748"/>
      <c r="AT91" s="748"/>
      <c r="AU91" s="748"/>
      <c r="AV91" s="748"/>
      <c r="AW91" s="748"/>
      <c r="AX91" s="748"/>
      <c r="AY91" s="748"/>
      <c r="AZ91" s="748"/>
      <c r="BA91" s="748"/>
      <c r="BB91" s="748"/>
      <c r="BC91" s="748"/>
      <c r="BD91" s="748"/>
      <c r="BE91" s="74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1" t="s">
        <v>133</v>
      </c>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7"/>
      <c r="H95" s="847"/>
      <c r="I95" s="847"/>
      <c r="J95" s="847"/>
      <c r="K95" s="847"/>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326" t="s">
        <v>135</v>
      </c>
      <c r="AL95" s="166"/>
      <c r="AM95" s="441" t="b">
        <v>0</v>
      </c>
      <c r="AN95" s="327"/>
      <c r="AO95" s="327"/>
      <c r="AQ95" s="845" t="s">
        <v>136</v>
      </c>
      <c r="AR95" s="845"/>
      <c r="AS95" s="845"/>
      <c r="AT95" s="845"/>
      <c r="AU95" s="845"/>
      <c r="AV95" s="845"/>
      <c r="AW95" s="845"/>
      <c r="AX95" s="845"/>
      <c r="AY95" s="845"/>
      <c r="AZ95" s="845"/>
      <c r="BA95" s="845"/>
      <c r="BB95" s="845"/>
      <c r="BC95" s="845"/>
      <c r="BD95" s="845"/>
      <c r="BE95" s="846"/>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2" t="s">
        <v>114</v>
      </c>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4"/>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138</v>
      </c>
      <c r="C99" s="827"/>
      <c r="D99" s="827"/>
      <c r="E99" s="827"/>
      <c r="F99" s="827"/>
      <c r="G99" s="827"/>
      <c r="H99" s="827"/>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5" t="str">
        <f>IF(AN51&lt;&gt;0, "該当", "")</f>
        <v/>
      </c>
      <c r="AJ101" s="856"/>
      <c r="AK101" s="857"/>
      <c r="AL101" s="166"/>
      <c r="AX101" s="330"/>
      <c r="AY101" s="330"/>
      <c r="AZ101" s="330"/>
    </row>
    <row r="102" spans="1:57" s="167" customFormat="1" ht="45" customHeight="1">
      <c r="A102" s="162"/>
      <c r="B102" s="241" t="s">
        <v>124</v>
      </c>
      <c r="C102" s="610" t="s">
        <v>140</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5" t="str">
        <f>IF(AN49=AN51, "", "該当")</f>
        <v/>
      </c>
      <c r="AJ104" s="866"/>
      <c r="AK104" s="867"/>
      <c r="AL104" s="166"/>
      <c r="AX104" s="330"/>
      <c r="AY104" s="330"/>
      <c r="AZ104" s="330"/>
    </row>
    <row r="105" spans="1:57" s="167" customFormat="1" ht="57.75" customHeight="1">
      <c r="A105" s="162"/>
      <c r="B105" s="241" t="s">
        <v>124</v>
      </c>
      <c r="C105" s="610" t="s">
        <v>2170</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1" t="s">
        <v>142</v>
      </c>
      <c r="C107" s="612"/>
      <c r="D107" s="612"/>
      <c r="E107" s="612"/>
      <c r="F107" s="828" t="s">
        <v>143</v>
      </c>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3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1" t="s">
        <v>144</v>
      </c>
      <c r="C108" s="592"/>
      <c r="D108" s="592"/>
      <c r="E108" s="593"/>
      <c r="F108" s="287"/>
      <c r="G108" s="613" t="s">
        <v>145</v>
      </c>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4"/>
      <c r="AL108" s="166"/>
      <c r="AM108" s="441" t="b">
        <v>0</v>
      </c>
      <c r="AN108" s="628">
        <f>COUNTIF(AM108:AM111, TRUE)</f>
        <v>0</v>
      </c>
      <c r="AO108" s="327"/>
      <c r="AP108" s="327"/>
      <c r="AQ108" s="635" t="str">
        <f>IF(AI101="該当",  "！この区分（４項目）から２つ以上の取組が選択されていません。",  "！この区分（４項目）から１つ以上の取組が選択されていません。")</f>
        <v>！この区分（４項目）から１つ以上の取組が選択されていません。</v>
      </c>
      <c r="AR108" s="636"/>
      <c r="AS108" s="636"/>
      <c r="AT108" s="636"/>
      <c r="AU108" s="636"/>
      <c r="AV108" s="636"/>
      <c r="AW108" s="636"/>
      <c r="AX108" s="636"/>
      <c r="AY108" s="636"/>
      <c r="AZ108" s="636"/>
      <c r="BA108" s="636"/>
      <c r="BB108" s="636"/>
      <c r="BC108" s="636"/>
      <c r="BD108" s="636"/>
      <c r="BE108" s="637"/>
    </row>
    <row r="109" spans="1:57" s="167" customFormat="1" ht="18" customHeight="1">
      <c r="A109" s="162"/>
      <c r="B109" s="594"/>
      <c r="C109" s="595"/>
      <c r="D109" s="595"/>
      <c r="E109" s="596"/>
      <c r="F109" s="336"/>
      <c r="G109" s="822" t="s">
        <v>146</v>
      </c>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337"/>
      <c r="AL109" s="166"/>
      <c r="AM109" s="441" t="b">
        <v>0</v>
      </c>
      <c r="AN109" s="628"/>
      <c r="AO109" s="327"/>
      <c r="AP109" s="327"/>
      <c r="AQ109" s="638"/>
      <c r="AR109" s="639"/>
      <c r="AS109" s="639"/>
      <c r="AT109" s="639"/>
      <c r="AU109" s="639"/>
      <c r="AV109" s="639"/>
      <c r="AW109" s="639"/>
      <c r="AX109" s="639"/>
      <c r="AY109" s="639"/>
      <c r="AZ109" s="639"/>
      <c r="BA109" s="639"/>
      <c r="BB109" s="639"/>
      <c r="BC109" s="639"/>
      <c r="BD109" s="639"/>
      <c r="BE109" s="640"/>
    </row>
    <row r="110" spans="1:57" s="167" customFormat="1" ht="18" customHeight="1">
      <c r="A110" s="162"/>
      <c r="B110" s="594"/>
      <c r="C110" s="595"/>
      <c r="D110" s="595"/>
      <c r="E110" s="596"/>
      <c r="F110" s="336"/>
      <c r="G110" s="588" t="s">
        <v>147</v>
      </c>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601"/>
      <c r="AL110" s="166"/>
      <c r="AM110" s="441" t="b">
        <v>0</v>
      </c>
      <c r="AN110" s="628"/>
      <c r="AO110" s="327"/>
      <c r="AP110" s="327"/>
      <c r="AQ110" s="638"/>
      <c r="AR110" s="639"/>
      <c r="AS110" s="639"/>
      <c r="AT110" s="639"/>
      <c r="AU110" s="639"/>
      <c r="AV110" s="639"/>
      <c r="AW110" s="639"/>
      <c r="AX110" s="639"/>
      <c r="AY110" s="639"/>
      <c r="AZ110" s="639"/>
      <c r="BA110" s="639"/>
      <c r="BB110" s="639"/>
      <c r="BC110" s="639"/>
      <c r="BD110" s="639"/>
      <c r="BE110" s="640"/>
    </row>
    <row r="111" spans="1:57" s="167" customFormat="1" ht="15.6" customHeight="1" thickBot="1">
      <c r="A111" s="162"/>
      <c r="B111" s="597"/>
      <c r="C111" s="598"/>
      <c r="D111" s="598"/>
      <c r="E111" s="599"/>
      <c r="F111" s="289"/>
      <c r="G111" s="615" t="s">
        <v>148</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338"/>
      <c r="AL111" s="166"/>
      <c r="AM111" s="441" t="b">
        <v>0</v>
      </c>
      <c r="AN111" s="628"/>
      <c r="AO111" s="327"/>
      <c r="AP111" s="327"/>
      <c r="AQ111" s="641"/>
      <c r="AR111" s="642"/>
      <c r="AS111" s="642"/>
      <c r="AT111" s="642"/>
      <c r="AU111" s="642"/>
      <c r="AV111" s="642"/>
      <c r="AW111" s="642"/>
      <c r="AX111" s="642"/>
      <c r="AY111" s="642"/>
      <c r="AZ111" s="642"/>
      <c r="BA111" s="642"/>
      <c r="BB111" s="642"/>
      <c r="BC111" s="642"/>
      <c r="BD111" s="642"/>
      <c r="BE111" s="643"/>
    </row>
    <row r="112" spans="1:57" s="167" customFormat="1" ht="28.9" customHeight="1">
      <c r="A112" s="162"/>
      <c r="B112" s="591" t="s">
        <v>149</v>
      </c>
      <c r="C112" s="592"/>
      <c r="D112" s="592"/>
      <c r="E112" s="593"/>
      <c r="F112" s="339"/>
      <c r="G112" s="602" t="s">
        <v>150</v>
      </c>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c r="AL112" s="166"/>
      <c r="AM112" s="441" t="b">
        <v>0</v>
      </c>
      <c r="AN112" s="628">
        <f>COUNTIF(AM112:AM115, TRUE)</f>
        <v>0</v>
      </c>
      <c r="AO112" s="327"/>
      <c r="AP112" s="327"/>
      <c r="AQ112" s="635" t="str">
        <f>IF(AI101="該当", "！この区分（４項目）から２つ以上の取組が選択されていません。",  "！この区分（４項目）から１つ以上の取組が選択されていません。")</f>
        <v>！この区分（４項目）から１つ以上の取組が選択されていません。</v>
      </c>
      <c r="AR112" s="636"/>
      <c r="AS112" s="636"/>
      <c r="AT112" s="636"/>
      <c r="AU112" s="636"/>
      <c r="AV112" s="636"/>
      <c r="AW112" s="636"/>
      <c r="AX112" s="636"/>
      <c r="AY112" s="636"/>
      <c r="AZ112" s="636"/>
      <c r="BA112" s="636"/>
      <c r="BB112" s="636"/>
      <c r="BC112" s="636"/>
      <c r="BD112" s="636"/>
      <c r="BE112" s="637"/>
    </row>
    <row r="113" spans="1:57" s="167" customFormat="1" ht="18" customHeight="1">
      <c r="A113" s="162"/>
      <c r="B113" s="594"/>
      <c r="C113" s="595"/>
      <c r="D113" s="595"/>
      <c r="E113" s="596"/>
      <c r="F113" s="336"/>
      <c r="G113" s="822" t="s">
        <v>151</v>
      </c>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340"/>
      <c r="AL113" s="166"/>
      <c r="AM113" s="441" t="b">
        <v>0</v>
      </c>
      <c r="AN113" s="628"/>
      <c r="AO113" s="327"/>
      <c r="AP113" s="327"/>
      <c r="AQ113" s="638"/>
      <c r="AR113" s="639"/>
      <c r="AS113" s="639"/>
      <c r="AT113" s="639"/>
      <c r="AU113" s="639"/>
      <c r="AV113" s="639"/>
      <c r="AW113" s="639"/>
      <c r="AX113" s="639"/>
      <c r="AY113" s="639"/>
      <c r="AZ113" s="639"/>
      <c r="BA113" s="639"/>
      <c r="BB113" s="639"/>
      <c r="BC113" s="639"/>
      <c r="BD113" s="639"/>
      <c r="BE113" s="640"/>
    </row>
    <row r="114" spans="1:57" s="167" customFormat="1" ht="18" customHeight="1">
      <c r="A114" s="162"/>
      <c r="B114" s="594"/>
      <c r="C114" s="595"/>
      <c r="D114" s="595"/>
      <c r="E114" s="596"/>
      <c r="F114" s="336"/>
      <c r="G114" s="822" t="s">
        <v>152</v>
      </c>
      <c r="H114" s="822"/>
      <c r="I114" s="822"/>
      <c r="J114" s="822"/>
      <c r="K114" s="822"/>
      <c r="L114" s="822"/>
      <c r="M114" s="822"/>
      <c r="N114" s="822"/>
      <c r="O114" s="822"/>
      <c r="P114" s="822"/>
      <c r="Q114" s="822"/>
      <c r="R114" s="822"/>
      <c r="S114" s="822"/>
      <c r="T114" s="822"/>
      <c r="U114" s="822"/>
      <c r="V114" s="822"/>
      <c r="W114" s="822"/>
      <c r="X114" s="822"/>
      <c r="Y114" s="822"/>
      <c r="Z114" s="822"/>
      <c r="AA114" s="822"/>
      <c r="AB114" s="822"/>
      <c r="AC114" s="822"/>
      <c r="AD114" s="822"/>
      <c r="AE114" s="822"/>
      <c r="AF114" s="822"/>
      <c r="AG114" s="822"/>
      <c r="AH114" s="822"/>
      <c r="AI114" s="822"/>
      <c r="AJ114" s="822"/>
      <c r="AK114" s="337"/>
      <c r="AL114" s="166"/>
      <c r="AM114" s="441" t="b">
        <v>0</v>
      </c>
      <c r="AN114" s="628"/>
      <c r="AO114" s="327"/>
      <c r="AP114" s="327"/>
      <c r="AQ114" s="638"/>
      <c r="AR114" s="639"/>
      <c r="AS114" s="639"/>
      <c r="AT114" s="639"/>
      <c r="AU114" s="639"/>
      <c r="AV114" s="639"/>
      <c r="AW114" s="639"/>
      <c r="AX114" s="639"/>
      <c r="AY114" s="639"/>
      <c r="AZ114" s="639"/>
      <c r="BA114" s="639"/>
      <c r="BB114" s="639"/>
      <c r="BC114" s="639"/>
      <c r="BD114" s="639"/>
      <c r="BE114" s="640"/>
    </row>
    <row r="115" spans="1:57" s="167" customFormat="1" ht="18" customHeight="1" thickBot="1">
      <c r="A115" s="162"/>
      <c r="B115" s="597"/>
      <c r="C115" s="598"/>
      <c r="D115" s="598"/>
      <c r="E115" s="599"/>
      <c r="F115" s="341"/>
      <c r="G115" s="589" t="s">
        <v>153</v>
      </c>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607"/>
      <c r="AL115" s="166"/>
      <c r="AM115" s="441" t="b">
        <v>0</v>
      </c>
      <c r="AN115" s="628"/>
      <c r="AO115" s="327"/>
      <c r="AP115" s="327"/>
      <c r="AQ115" s="641"/>
      <c r="AR115" s="642"/>
      <c r="AS115" s="642"/>
      <c r="AT115" s="642"/>
      <c r="AU115" s="642"/>
      <c r="AV115" s="642"/>
      <c r="AW115" s="642"/>
      <c r="AX115" s="642"/>
      <c r="AY115" s="642"/>
      <c r="AZ115" s="642"/>
      <c r="BA115" s="642"/>
      <c r="BB115" s="642"/>
      <c r="BC115" s="642"/>
      <c r="BD115" s="642"/>
      <c r="BE115" s="643"/>
    </row>
    <row r="116" spans="1:57" s="167" customFormat="1" ht="21.6" customHeight="1">
      <c r="A116" s="162"/>
      <c r="B116" s="591" t="s">
        <v>154</v>
      </c>
      <c r="C116" s="592"/>
      <c r="D116" s="592"/>
      <c r="E116" s="593"/>
      <c r="F116" s="342"/>
      <c r="G116" s="600" t="s">
        <v>155</v>
      </c>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340"/>
      <c r="AL116" s="166"/>
      <c r="AM116" s="441" t="b">
        <v>0</v>
      </c>
      <c r="AN116" s="628">
        <f>COUNTIF(AM116:AM119, TRUE)</f>
        <v>0</v>
      </c>
      <c r="AO116" s="327"/>
      <c r="AP116" s="327"/>
      <c r="AQ116" s="635" t="str">
        <f>IF(AI101="該当", "！この区分（４項目）から２つ以上の取組が選択されていません。",  "！この区分（４項目）から１つ以上の取組が選択されていません。")</f>
        <v>！この区分（４項目）から１つ以上の取組が選択されていません。</v>
      </c>
      <c r="AR116" s="636"/>
      <c r="AS116" s="636"/>
      <c r="AT116" s="636"/>
      <c r="AU116" s="636"/>
      <c r="AV116" s="636"/>
      <c r="AW116" s="636"/>
      <c r="AX116" s="636"/>
      <c r="AY116" s="636"/>
      <c r="AZ116" s="636"/>
      <c r="BA116" s="636"/>
      <c r="BB116" s="636"/>
      <c r="BC116" s="636"/>
      <c r="BD116" s="636"/>
      <c r="BE116" s="637"/>
    </row>
    <row r="117" spans="1:57" s="167" customFormat="1" ht="21.6" customHeight="1">
      <c r="A117" s="162"/>
      <c r="B117" s="594"/>
      <c r="C117" s="595"/>
      <c r="D117" s="595"/>
      <c r="E117" s="596"/>
      <c r="F117" s="336"/>
      <c r="G117" s="588" t="s">
        <v>156</v>
      </c>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601"/>
      <c r="AL117" s="166"/>
      <c r="AM117" s="441" t="b">
        <v>0</v>
      </c>
      <c r="AN117" s="628"/>
      <c r="AO117" s="327"/>
      <c r="AP117" s="327"/>
      <c r="AQ117" s="638"/>
      <c r="AR117" s="639"/>
      <c r="AS117" s="639"/>
      <c r="AT117" s="639"/>
      <c r="AU117" s="639"/>
      <c r="AV117" s="639"/>
      <c r="AW117" s="639"/>
      <c r="AX117" s="639"/>
      <c r="AY117" s="639"/>
      <c r="AZ117" s="639"/>
      <c r="BA117" s="639"/>
      <c r="BB117" s="639"/>
      <c r="BC117" s="639"/>
      <c r="BD117" s="639"/>
      <c r="BE117" s="640"/>
    </row>
    <row r="118" spans="1:57" s="167" customFormat="1" ht="23.45" customHeight="1">
      <c r="A118" s="162"/>
      <c r="B118" s="594"/>
      <c r="C118" s="595"/>
      <c r="D118" s="595"/>
      <c r="E118" s="596"/>
      <c r="F118" s="336"/>
      <c r="G118" s="588" t="s">
        <v>157</v>
      </c>
      <c r="H118" s="588"/>
      <c r="I118" s="588"/>
      <c r="J118" s="588"/>
      <c r="K118" s="588"/>
      <c r="L118" s="588"/>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01"/>
      <c r="AL118" s="166"/>
      <c r="AM118" s="441" t="b">
        <v>0</v>
      </c>
      <c r="AN118" s="628"/>
      <c r="AO118" s="327"/>
      <c r="AP118" s="327"/>
      <c r="AQ118" s="638"/>
      <c r="AR118" s="639"/>
      <c r="AS118" s="639"/>
      <c r="AT118" s="639"/>
      <c r="AU118" s="639"/>
      <c r="AV118" s="639"/>
      <c r="AW118" s="639"/>
      <c r="AX118" s="639"/>
      <c r="AY118" s="639"/>
      <c r="AZ118" s="639"/>
      <c r="BA118" s="639"/>
      <c r="BB118" s="639"/>
      <c r="BC118" s="639"/>
      <c r="BD118" s="639"/>
      <c r="BE118" s="640"/>
    </row>
    <row r="119" spans="1:57" s="167" customFormat="1" ht="18" customHeight="1" thickBot="1">
      <c r="A119" s="162"/>
      <c r="B119" s="597"/>
      <c r="C119" s="598"/>
      <c r="D119" s="598"/>
      <c r="E119" s="599"/>
      <c r="F119" s="289"/>
      <c r="G119" s="606" t="s">
        <v>158</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166"/>
      <c r="AM119" s="441" t="b">
        <v>0</v>
      </c>
      <c r="AN119" s="628"/>
      <c r="AO119" s="327"/>
      <c r="AP119" s="327"/>
      <c r="AQ119" s="641"/>
      <c r="AR119" s="642"/>
      <c r="AS119" s="642"/>
      <c r="AT119" s="642"/>
      <c r="AU119" s="642"/>
      <c r="AV119" s="642"/>
      <c r="AW119" s="642"/>
      <c r="AX119" s="642"/>
      <c r="AY119" s="642"/>
      <c r="AZ119" s="642"/>
      <c r="BA119" s="642"/>
      <c r="BB119" s="642"/>
      <c r="BC119" s="642"/>
      <c r="BD119" s="642"/>
      <c r="BE119" s="643"/>
    </row>
    <row r="120" spans="1:57" s="167" customFormat="1" ht="18" customHeight="1">
      <c r="A120" s="162"/>
      <c r="B120" s="591" t="s">
        <v>159</v>
      </c>
      <c r="C120" s="592"/>
      <c r="D120" s="592"/>
      <c r="E120" s="593"/>
      <c r="F120" s="339"/>
      <c r="G120" s="602" t="s">
        <v>160</v>
      </c>
      <c r="H120" s="602"/>
      <c r="I120" s="602"/>
      <c r="J120" s="602"/>
      <c r="K120" s="602"/>
      <c r="L120" s="602"/>
      <c r="M120" s="602"/>
      <c r="N120" s="602"/>
      <c r="O120" s="602"/>
      <c r="P120" s="602"/>
      <c r="Q120" s="602"/>
      <c r="R120" s="602"/>
      <c r="S120" s="602"/>
      <c r="T120" s="602"/>
      <c r="U120" s="602"/>
      <c r="V120" s="602"/>
      <c r="W120" s="602"/>
      <c r="X120" s="602"/>
      <c r="Y120" s="602"/>
      <c r="Z120" s="602"/>
      <c r="AA120" s="602"/>
      <c r="AB120" s="602"/>
      <c r="AC120" s="602"/>
      <c r="AD120" s="602"/>
      <c r="AE120" s="602"/>
      <c r="AF120" s="602"/>
      <c r="AG120" s="602"/>
      <c r="AH120" s="602"/>
      <c r="AI120" s="602"/>
      <c r="AJ120" s="602"/>
      <c r="AK120" s="603"/>
      <c r="AL120" s="162"/>
      <c r="AM120" s="441" t="b">
        <v>0</v>
      </c>
      <c r="AN120" s="628">
        <f>COUNTIF(AM120:AM123, TRUE)</f>
        <v>0</v>
      </c>
      <c r="AO120" s="327"/>
      <c r="AP120" s="327"/>
      <c r="AQ120" s="635" t="str">
        <f>IF(AI101="該当", "！この区分（４項目）から２つ以上の取組が選択されていません。",  "！この区分（４項目）から１つ以上の取組が選択されていません。")</f>
        <v>！この区分（４項目）から１つ以上の取組が選択されていません。</v>
      </c>
      <c r="AR120" s="636"/>
      <c r="AS120" s="636"/>
      <c r="AT120" s="636"/>
      <c r="AU120" s="636"/>
      <c r="AV120" s="636"/>
      <c r="AW120" s="636"/>
      <c r="AX120" s="636"/>
      <c r="AY120" s="636"/>
      <c r="AZ120" s="636"/>
      <c r="BA120" s="636"/>
      <c r="BB120" s="636"/>
      <c r="BC120" s="636"/>
      <c r="BD120" s="636"/>
      <c r="BE120" s="637"/>
    </row>
    <row r="121" spans="1:57" s="167" customFormat="1" ht="18" customHeight="1">
      <c r="A121" s="162"/>
      <c r="B121" s="594"/>
      <c r="C121" s="595"/>
      <c r="D121" s="595"/>
      <c r="E121" s="596"/>
      <c r="F121" s="336"/>
      <c r="G121" s="604" t="s">
        <v>161</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66"/>
      <c r="AM121" s="441" t="b">
        <v>0</v>
      </c>
      <c r="AN121" s="628"/>
      <c r="AO121" s="327"/>
      <c r="AP121" s="327"/>
      <c r="AQ121" s="638"/>
      <c r="AR121" s="639"/>
      <c r="AS121" s="639"/>
      <c r="AT121" s="639"/>
      <c r="AU121" s="639"/>
      <c r="AV121" s="639"/>
      <c r="AW121" s="639"/>
      <c r="AX121" s="639"/>
      <c r="AY121" s="639"/>
      <c r="AZ121" s="639"/>
      <c r="BA121" s="639"/>
      <c r="BB121" s="639"/>
      <c r="BC121" s="639"/>
      <c r="BD121" s="639"/>
      <c r="BE121" s="640"/>
    </row>
    <row r="122" spans="1:57" s="167" customFormat="1" ht="18" customHeight="1">
      <c r="A122" s="162"/>
      <c r="B122" s="594"/>
      <c r="C122" s="595"/>
      <c r="D122" s="595"/>
      <c r="E122" s="596"/>
      <c r="F122" s="336"/>
      <c r="G122" s="588" t="s">
        <v>162</v>
      </c>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01"/>
      <c r="AL122" s="166"/>
      <c r="AM122" s="441" t="b">
        <v>0</v>
      </c>
      <c r="AN122" s="628"/>
      <c r="AO122" s="327"/>
      <c r="AP122" s="327"/>
      <c r="AQ122" s="638"/>
      <c r="AR122" s="639"/>
      <c r="AS122" s="639"/>
      <c r="AT122" s="639"/>
      <c r="AU122" s="639"/>
      <c r="AV122" s="639"/>
      <c r="AW122" s="639"/>
      <c r="AX122" s="639"/>
      <c r="AY122" s="639"/>
      <c r="AZ122" s="639"/>
      <c r="BA122" s="639"/>
      <c r="BB122" s="639"/>
      <c r="BC122" s="639"/>
      <c r="BD122" s="639"/>
      <c r="BE122" s="640"/>
    </row>
    <row r="123" spans="1:57" s="167" customFormat="1" ht="18" customHeight="1" thickBot="1">
      <c r="A123" s="162"/>
      <c r="B123" s="597"/>
      <c r="C123" s="598"/>
      <c r="D123" s="598"/>
      <c r="E123" s="599"/>
      <c r="F123" s="341"/>
      <c r="G123" s="606" t="s">
        <v>163</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166"/>
      <c r="AM123" s="441" t="b">
        <v>0</v>
      </c>
      <c r="AN123" s="628"/>
      <c r="AO123" s="327"/>
      <c r="AP123" s="327"/>
      <c r="AQ123" s="641"/>
      <c r="AR123" s="642"/>
      <c r="AS123" s="642"/>
      <c r="AT123" s="642"/>
      <c r="AU123" s="642"/>
      <c r="AV123" s="642"/>
      <c r="AW123" s="642"/>
      <c r="AX123" s="642"/>
      <c r="AY123" s="642"/>
      <c r="AZ123" s="642"/>
      <c r="BA123" s="642"/>
      <c r="BB123" s="642"/>
      <c r="BC123" s="642"/>
      <c r="BD123" s="642"/>
      <c r="BE123" s="643"/>
    </row>
    <row r="124" spans="1:57" s="167" customFormat="1" ht="25.9" customHeight="1" thickBot="1">
      <c r="A124" s="162"/>
      <c r="B124" s="573" t="s">
        <v>164</v>
      </c>
      <c r="C124" s="574"/>
      <c r="D124" s="574"/>
      <c r="E124" s="575"/>
      <c r="F124" s="342"/>
      <c r="G124" s="602" t="s">
        <v>165</v>
      </c>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3"/>
      <c r="AL124" s="166"/>
      <c r="AM124" s="441" t="b">
        <v>0</v>
      </c>
      <c r="AN124" s="647">
        <f>COUNTIF(AM124:AM130, TRUE)+IF(OR(AM131=TRUE, AM132=TRUE),1,0)</f>
        <v>0</v>
      </c>
      <c r="AO124" s="327"/>
      <c r="AP124" s="327"/>
      <c r="AQ124" s="644" t="str">
        <f>IF(AND(AI101="該当", AND(AM124=FALSE,AM125= FALSE)), "！⑰又は⑱の取組は必須です。",  "")</f>
        <v/>
      </c>
      <c r="AR124" s="645"/>
      <c r="AS124" s="645"/>
      <c r="AT124" s="645"/>
      <c r="AU124" s="645"/>
      <c r="AV124" s="645"/>
      <c r="AW124" s="645"/>
      <c r="AX124" s="645"/>
      <c r="AY124" s="645"/>
      <c r="AZ124" s="645"/>
      <c r="BA124" s="645"/>
      <c r="BB124" s="645"/>
      <c r="BC124" s="645"/>
      <c r="BD124" s="645"/>
      <c r="BE124" s="646"/>
    </row>
    <row r="125" spans="1:57" s="167" customFormat="1" ht="18" customHeight="1">
      <c r="A125" s="162"/>
      <c r="B125" s="576"/>
      <c r="C125" s="577"/>
      <c r="D125" s="577"/>
      <c r="E125" s="578"/>
      <c r="F125" s="336"/>
      <c r="G125" s="588" t="s">
        <v>166</v>
      </c>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337"/>
      <c r="AL125" s="166"/>
      <c r="AM125" s="441" t="b">
        <v>0</v>
      </c>
      <c r="AN125" s="648"/>
      <c r="AO125" s="327"/>
      <c r="AP125" s="327"/>
      <c r="AQ125" s="635" t="str">
        <f>IF(AI101="該当", "！この区分（４項目）から３つ以上の取組が選択されていません。",  "！この区分（４項目）から２つ以上の取組が選択されていません。")</f>
        <v>！この区分（４項目）から２つ以上の取組が選択されていません。</v>
      </c>
      <c r="AR125" s="636"/>
      <c r="AS125" s="636"/>
      <c r="AT125" s="636"/>
      <c r="AU125" s="636"/>
      <c r="AV125" s="636"/>
      <c r="AW125" s="636"/>
      <c r="AX125" s="636"/>
      <c r="AY125" s="636"/>
      <c r="AZ125" s="636"/>
      <c r="BA125" s="636"/>
      <c r="BB125" s="636"/>
      <c r="BC125" s="636"/>
      <c r="BD125" s="636"/>
      <c r="BE125" s="637"/>
    </row>
    <row r="126" spans="1:57" s="167" customFormat="1" ht="18" customHeight="1">
      <c r="A126" s="162"/>
      <c r="B126" s="576"/>
      <c r="C126" s="577"/>
      <c r="D126" s="577"/>
      <c r="E126" s="578"/>
      <c r="F126" s="336"/>
      <c r="G126" s="588" t="s">
        <v>167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01"/>
      <c r="AL126" s="166"/>
      <c r="AM126" s="441" t="b">
        <v>0</v>
      </c>
      <c r="AN126" s="648"/>
      <c r="AO126" s="327"/>
      <c r="AP126" s="327"/>
      <c r="AQ126" s="638"/>
      <c r="AR126" s="650"/>
      <c r="AS126" s="650"/>
      <c r="AT126" s="650"/>
      <c r="AU126" s="650"/>
      <c r="AV126" s="650"/>
      <c r="AW126" s="650"/>
      <c r="AX126" s="650"/>
      <c r="AY126" s="650"/>
      <c r="AZ126" s="650"/>
      <c r="BA126" s="650"/>
      <c r="BB126" s="650"/>
      <c r="BC126" s="650"/>
      <c r="BD126" s="650"/>
      <c r="BE126" s="640"/>
    </row>
    <row r="127" spans="1:57" s="167" customFormat="1" ht="18" customHeight="1">
      <c r="A127" s="162"/>
      <c r="B127" s="576"/>
      <c r="C127" s="577"/>
      <c r="D127" s="577"/>
      <c r="E127" s="578"/>
      <c r="F127" s="336"/>
      <c r="G127" s="589" t="s">
        <v>168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338"/>
      <c r="AL127" s="166"/>
      <c r="AM127" s="441" t="b">
        <v>0</v>
      </c>
      <c r="AN127" s="648"/>
      <c r="AO127" s="327"/>
      <c r="AP127" s="327"/>
      <c r="AQ127" s="638"/>
      <c r="AR127" s="650"/>
      <c r="AS127" s="650"/>
      <c r="AT127" s="650"/>
      <c r="AU127" s="650"/>
      <c r="AV127" s="650"/>
      <c r="AW127" s="650"/>
      <c r="AX127" s="650"/>
      <c r="AY127" s="650"/>
      <c r="AZ127" s="650"/>
      <c r="BA127" s="650"/>
      <c r="BB127" s="650"/>
      <c r="BC127" s="650"/>
      <c r="BD127" s="650"/>
      <c r="BE127" s="640"/>
    </row>
    <row r="128" spans="1:57" s="167" customFormat="1" ht="18" customHeight="1">
      <c r="A128" s="162"/>
      <c r="B128" s="576"/>
      <c r="C128" s="577"/>
      <c r="D128" s="577"/>
      <c r="E128" s="578"/>
      <c r="F128" s="336"/>
      <c r="G128" s="589" t="s">
        <v>169</v>
      </c>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90"/>
      <c r="AL128" s="166"/>
      <c r="AM128" s="441" t="b">
        <v>0</v>
      </c>
      <c r="AN128" s="648"/>
      <c r="AO128" s="327"/>
      <c r="AP128" s="327"/>
      <c r="AQ128" s="638"/>
      <c r="AR128" s="650"/>
      <c r="AS128" s="650"/>
      <c r="AT128" s="650"/>
      <c r="AU128" s="650"/>
      <c r="AV128" s="650"/>
      <c r="AW128" s="650"/>
      <c r="AX128" s="650"/>
      <c r="AY128" s="650"/>
      <c r="AZ128" s="650"/>
      <c r="BA128" s="650"/>
      <c r="BB128" s="650"/>
      <c r="BC128" s="650"/>
      <c r="BD128" s="650"/>
      <c r="BE128" s="640"/>
    </row>
    <row r="129" spans="1:57" s="167" customFormat="1" ht="28.9" customHeight="1">
      <c r="A129" s="162"/>
      <c r="B129" s="576"/>
      <c r="C129" s="577"/>
      <c r="D129" s="577"/>
      <c r="E129" s="578"/>
      <c r="F129" s="343"/>
      <c r="G129" s="588" t="s">
        <v>170</v>
      </c>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601"/>
      <c r="AL129" s="166"/>
      <c r="AM129" s="441" t="b">
        <v>0</v>
      </c>
      <c r="AN129" s="648"/>
      <c r="AO129" s="327"/>
      <c r="AP129" s="327"/>
      <c r="AQ129" s="638"/>
      <c r="AR129" s="650"/>
      <c r="AS129" s="650"/>
      <c r="AT129" s="650"/>
      <c r="AU129" s="650"/>
      <c r="AV129" s="650"/>
      <c r="AW129" s="650"/>
      <c r="AX129" s="650"/>
      <c r="AY129" s="650"/>
      <c r="AZ129" s="650"/>
      <c r="BA129" s="650"/>
      <c r="BB129" s="650"/>
      <c r="BC129" s="650"/>
      <c r="BD129" s="650"/>
      <c r="BE129" s="640"/>
    </row>
    <row r="130" spans="1:57" s="167" customFormat="1" ht="33" customHeight="1">
      <c r="A130" s="162"/>
      <c r="B130" s="576"/>
      <c r="C130" s="577"/>
      <c r="D130" s="577"/>
      <c r="E130" s="578"/>
      <c r="F130" s="336"/>
      <c r="G130" s="588" t="s">
        <v>171</v>
      </c>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601"/>
      <c r="AL130" s="166"/>
      <c r="AM130" s="441" t="b">
        <v>0</v>
      </c>
      <c r="AN130" s="648"/>
      <c r="AQ130" s="638"/>
      <c r="AR130" s="650"/>
      <c r="AS130" s="650"/>
      <c r="AT130" s="650"/>
      <c r="AU130" s="650"/>
      <c r="AV130" s="650"/>
      <c r="AW130" s="650"/>
      <c r="AX130" s="650"/>
      <c r="AY130" s="650"/>
      <c r="AZ130" s="650"/>
      <c r="BA130" s="650"/>
      <c r="BB130" s="650"/>
      <c r="BC130" s="650"/>
      <c r="BD130" s="650"/>
      <c r="BE130" s="640"/>
    </row>
    <row r="131" spans="1:57" s="167" customFormat="1" ht="22.9" customHeight="1">
      <c r="A131" s="162"/>
      <c r="B131" s="576"/>
      <c r="C131" s="577"/>
      <c r="D131" s="577"/>
      <c r="E131" s="578"/>
      <c r="F131" s="343"/>
      <c r="G131" s="589" t="s">
        <v>172</v>
      </c>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90"/>
      <c r="AL131" s="344"/>
      <c r="AM131" s="441" t="b">
        <v>0</v>
      </c>
      <c r="AN131" s="648"/>
      <c r="AQ131" s="638"/>
      <c r="AR131" s="650"/>
      <c r="AS131" s="650"/>
      <c r="AT131" s="650"/>
      <c r="AU131" s="650"/>
      <c r="AV131" s="650"/>
      <c r="AW131" s="650"/>
      <c r="AX131" s="650"/>
      <c r="AY131" s="650"/>
      <c r="AZ131" s="650"/>
      <c r="BA131" s="650"/>
      <c r="BB131" s="650"/>
      <c r="BC131" s="650"/>
      <c r="BD131" s="650"/>
      <c r="BE131" s="640"/>
    </row>
    <row r="132" spans="1:57" s="167" customFormat="1" ht="17.45" customHeight="1" thickBot="1">
      <c r="A132" s="162"/>
      <c r="B132" s="579"/>
      <c r="C132" s="580"/>
      <c r="D132" s="580"/>
      <c r="E132" s="581"/>
      <c r="F132" s="343"/>
      <c r="G132" s="571" t="s">
        <v>173</v>
      </c>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2"/>
      <c r="AL132" s="344"/>
      <c r="AM132" s="441" t="b">
        <v>0</v>
      </c>
      <c r="AN132" s="649"/>
      <c r="AQ132" s="641"/>
      <c r="AR132" s="642"/>
      <c r="AS132" s="642"/>
      <c r="AT132" s="642"/>
      <c r="AU132" s="642"/>
      <c r="AV132" s="642"/>
      <c r="AW132" s="642"/>
      <c r="AX132" s="642"/>
      <c r="AY132" s="642"/>
      <c r="AZ132" s="642"/>
      <c r="BA132" s="642"/>
      <c r="BB132" s="642"/>
      <c r="BC132" s="642"/>
      <c r="BD132" s="642"/>
      <c r="BE132" s="643"/>
    </row>
    <row r="133" spans="1:57" s="167" customFormat="1" ht="18" customHeight="1">
      <c r="A133" s="162"/>
      <c r="B133" s="591" t="s">
        <v>174</v>
      </c>
      <c r="C133" s="592"/>
      <c r="D133" s="592"/>
      <c r="E133" s="593"/>
      <c r="F133" s="339"/>
      <c r="G133" s="602" t="s">
        <v>175</v>
      </c>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3"/>
      <c r="AL133" s="166"/>
      <c r="AM133" s="441" t="b">
        <v>0</v>
      </c>
      <c r="AN133" s="628">
        <f>COUNTIF(AM133:AM136,TRUE)</f>
        <v>0</v>
      </c>
      <c r="AO133" s="327"/>
      <c r="AP133" s="327"/>
      <c r="AQ133" s="635" t="str">
        <f>IF(AI101="該当", "！この区分（４項目）から２つ以上の取組が選択されていません。",  "！この区分（４項目）から１つ以上の取組が選択されていません。")</f>
        <v>！この区分（４項目）から１つ以上の取組が選択されていません。</v>
      </c>
      <c r="AR133" s="636"/>
      <c r="AS133" s="636"/>
      <c r="AT133" s="636"/>
      <c r="AU133" s="636"/>
      <c r="AV133" s="636"/>
      <c r="AW133" s="636"/>
      <c r="AX133" s="636"/>
      <c r="AY133" s="636"/>
      <c r="AZ133" s="636"/>
      <c r="BA133" s="636"/>
      <c r="BB133" s="636"/>
      <c r="BC133" s="636"/>
      <c r="BD133" s="636"/>
      <c r="BE133" s="637"/>
    </row>
    <row r="134" spans="1:57" s="167" customFormat="1" ht="18" customHeight="1">
      <c r="A134" s="162"/>
      <c r="B134" s="594"/>
      <c r="C134" s="595"/>
      <c r="D134" s="595"/>
      <c r="E134" s="596"/>
      <c r="F134" s="336"/>
      <c r="G134" s="588" t="s">
        <v>176</v>
      </c>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337"/>
      <c r="AL134" s="166"/>
      <c r="AM134" s="441" t="b">
        <v>0</v>
      </c>
      <c r="AN134" s="628"/>
      <c r="AO134" s="327"/>
      <c r="AP134" s="327"/>
      <c r="AQ134" s="638"/>
      <c r="AR134" s="639"/>
      <c r="AS134" s="639"/>
      <c r="AT134" s="639"/>
      <c r="AU134" s="639"/>
      <c r="AV134" s="639"/>
      <c r="AW134" s="639"/>
      <c r="AX134" s="639"/>
      <c r="AY134" s="639"/>
      <c r="AZ134" s="639"/>
      <c r="BA134" s="639"/>
      <c r="BB134" s="639"/>
      <c r="BC134" s="639"/>
      <c r="BD134" s="639"/>
      <c r="BE134" s="640"/>
    </row>
    <row r="135" spans="1:57" s="167" customFormat="1" ht="18" customHeight="1">
      <c r="A135" s="162"/>
      <c r="B135" s="594"/>
      <c r="C135" s="595"/>
      <c r="D135" s="595"/>
      <c r="E135" s="596"/>
      <c r="F135" s="336"/>
      <c r="G135" s="588" t="s">
        <v>177</v>
      </c>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337"/>
      <c r="AL135" s="162"/>
      <c r="AM135" s="441" t="b">
        <v>0</v>
      </c>
      <c r="AN135" s="628"/>
      <c r="AO135" s="327"/>
      <c r="AP135" s="327"/>
      <c r="AQ135" s="638"/>
      <c r="AR135" s="639"/>
      <c r="AS135" s="639"/>
      <c r="AT135" s="639"/>
      <c r="AU135" s="639"/>
      <c r="AV135" s="639"/>
      <c r="AW135" s="639"/>
      <c r="AX135" s="639"/>
      <c r="AY135" s="639"/>
      <c r="AZ135" s="639"/>
      <c r="BA135" s="639"/>
      <c r="BB135" s="639"/>
      <c r="BC135" s="639"/>
      <c r="BD135" s="639"/>
      <c r="BE135" s="640"/>
    </row>
    <row r="136" spans="1:57" s="167" customFormat="1" ht="19.899999999999999" customHeight="1" thickBot="1">
      <c r="A136" s="162"/>
      <c r="B136" s="597"/>
      <c r="C136" s="598"/>
      <c r="D136" s="598"/>
      <c r="E136" s="599"/>
      <c r="F136" s="291"/>
      <c r="G136" s="863" t="s">
        <v>178</v>
      </c>
      <c r="H136" s="863"/>
      <c r="I136" s="863"/>
      <c r="J136" s="863"/>
      <c r="K136" s="863"/>
      <c r="L136" s="863"/>
      <c r="M136" s="863"/>
      <c r="N136" s="863"/>
      <c r="O136" s="863"/>
      <c r="P136" s="863"/>
      <c r="Q136" s="863"/>
      <c r="R136" s="863"/>
      <c r="S136" s="863"/>
      <c r="T136" s="863"/>
      <c r="U136" s="863"/>
      <c r="V136" s="863"/>
      <c r="W136" s="863"/>
      <c r="X136" s="863"/>
      <c r="Y136" s="863"/>
      <c r="Z136" s="863"/>
      <c r="AA136" s="863"/>
      <c r="AB136" s="863"/>
      <c r="AC136" s="863"/>
      <c r="AD136" s="863"/>
      <c r="AE136" s="863"/>
      <c r="AF136" s="863"/>
      <c r="AG136" s="863"/>
      <c r="AH136" s="863"/>
      <c r="AI136" s="863"/>
      <c r="AJ136" s="863"/>
      <c r="AK136" s="345"/>
      <c r="AL136" s="166"/>
      <c r="AM136" s="441" t="b">
        <v>0</v>
      </c>
      <c r="AN136" s="628"/>
      <c r="AO136" s="346"/>
      <c r="AP136" s="346"/>
      <c r="AQ136" s="641"/>
      <c r="AR136" s="642"/>
      <c r="AS136" s="642"/>
      <c r="AT136" s="642"/>
      <c r="AU136" s="642"/>
      <c r="AV136" s="642"/>
      <c r="AW136" s="642"/>
      <c r="AX136" s="642"/>
      <c r="AY136" s="642"/>
      <c r="AZ136" s="642"/>
      <c r="BA136" s="642"/>
      <c r="BB136" s="642"/>
      <c r="BC136" s="642"/>
      <c r="BD136" s="642"/>
      <c r="BE136" s="64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8" t="s">
        <v>181</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5"/>
      <c r="C143" s="586"/>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7"/>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1" t="s">
        <v>185</v>
      </c>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850" t="s">
        <v>187</v>
      </c>
      <c r="D148" s="850"/>
      <c r="E148" s="850"/>
      <c r="F148" s="850"/>
      <c r="G148" s="850"/>
      <c r="H148" s="850"/>
      <c r="I148" s="850"/>
      <c r="J148" s="850"/>
      <c r="K148" s="850"/>
      <c r="L148" s="850"/>
      <c r="M148" s="850"/>
      <c r="N148" s="850"/>
      <c r="O148" s="850"/>
      <c r="P148" s="850"/>
      <c r="Q148" s="850"/>
      <c r="R148" s="850"/>
      <c r="S148" s="850"/>
      <c r="T148" s="850"/>
      <c r="U148" s="850"/>
      <c r="V148" s="850"/>
      <c r="W148" s="850"/>
      <c r="X148" s="850"/>
      <c r="Y148" s="850"/>
      <c r="Z148" s="850"/>
      <c r="AA148" s="850"/>
      <c r="AB148" s="850"/>
      <c r="AC148" s="850"/>
      <c r="AD148" s="850"/>
      <c r="AE148" s="850"/>
      <c r="AF148" s="850"/>
      <c r="AG148" s="850"/>
      <c r="AH148" s="850"/>
      <c r="AI148" s="850"/>
      <c r="AJ148" s="850"/>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657"/>
      <c r="F150" s="658"/>
      <c r="G150" s="367" t="s">
        <v>189</v>
      </c>
      <c r="H150" s="657"/>
      <c r="I150" s="658"/>
      <c r="J150" s="367" t="s">
        <v>190</v>
      </c>
      <c r="K150" s="657"/>
      <c r="L150" s="658"/>
      <c r="M150" s="367" t="s">
        <v>191</v>
      </c>
      <c r="N150" s="365"/>
      <c r="O150" s="659" t="s">
        <v>11</v>
      </c>
      <c r="P150" s="659"/>
      <c r="Q150" s="659"/>
      <c r="R150" s="654" t="str">
        <f>IF(H7="","",H7)</f>
        <v/>
      </c>
      <c r="S150" s="654"/>
      <c r="T150" s="654"/>
      <c r="U150" s="654"/>
      <c r="V150" s="654"/>
      <c r="W150" s="654"/>
      <c r="X150" s="654"/>
      <c r="Y150" s="654"/>
      <c r="Z150" s="654"/>
      <c r="AA150" s="654"/>
      <c r="AB150" s="654"/>
      <c r="AC150" s="654"/>
      <c r="AD150" s="654"/>
      <c r="AE150" s="654"/>
      <c r="AF150" s="654"/>
      <c r="AG150" s="654"/>
      <c r="AH150" s="654"/>
      <c r="AI150" s="654"/>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4" t="s">
        <v>192</v>
      </c>
      <c r="P151" s="864"/>
      <c r="Q151" s="864"/>
      <c r="R151" s="673" t="s">
        <v>21</v>
      </c>
      <c r="S151" s="673"/>
      <c r="T151" s="656" t="str">
        <f>IF(基本情報入力シート!M27="", "", 基本情報入力シート!M27)</f>
        <v/>
      </c>
      <c r="U151" s="656"/>
      <c r="V151" s="656"/>
      <c r="W151" s="656"/>
      <c r="X151" s="656"/>
      <c r="Y151" s="655" t="s">
        <v>22</v>
      </c>
      <c r="Z151" s="655"/>
      <c r="AA151" s="656" t="str">
        <f>IF(基本情報入力シート!M28="", "", 基本情報入力シート!M28)</f>
        <v/>
      </c>
      <c r="AB151" s="656"/>
      <c r="AC151" s="656"/>
      <c r="AD151" s="656"/>
      <c r="AE151" s="656"/>
      <c r="AF151" s="656"/>
      <c r="AG151" s="656"/>
      <c r="AH151" s="656"/>
      <c r="AI151" s="656"/>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2" t="s">
        <v>53</v>
      </c>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662"/>
      <c r="AL158" s="162"/>
    </row>
    <row r="159" spans="1:53" ht="15" customHeight="1">
      <c r="A159" s="162"/>
      <c r="B159" s="380" t="s">
        <v>197</v>
      </c>
      <c r="C159" s="663" t="s">
        <v>198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81" t="str">
        <f>AE18</f>
        <v/>
      </c>
      <c r="AL159" s="162"/>
    </row>
    <row r="160" spans="1:53" ht="15" customHeight="1">
      <c r="A160" s="162"/>
      <c r="B160" s="382" t="s">
        <v>199</v>
      </c>
      <c r="C160" s="666" t="s">
        <v>200</v>
      </c>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8"/>
      <c r="AK160" s="381" t="str">
        <f>Y24</f>
        <v/>
      </c>
      <c r="AL160" s="162"/>
    </row>
    <row r="161" spans="1:38" ht="15" customHeight="1">
      <c r="A161" s="162"/>
      <c r="B161" s="383" t="s">
        <v>201</v>
      </c>
      <c r="C161" s="674" t="s">
        <v>202</v>
      </c>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6"/>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2" t="s">
        <v>203</v>
      </c>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162"/>
    </row>
    <row r="164" spans="1:38" ht="15" customHeight="1">
      <c r="A164" s="162"/>
      <c r="B164" s="384" t="s">
        <v>197</v>
      </c>
      <c r="C164" s="858" t="s">
        <v>204</v>
      </c>
      <c r="D164" s="859"/>
      <c r="E164" s="859"/>
      <c r="F164" s="859"/>
      <c r="G164" s="859"/>
      <c r="H164" s="859"/>
      <c r="I164" s="860"/>
      <c r="J164" s="861" t="s">
        <v>205</v>
      </c>
      <c r="K164" s="861"/>
      <c r="L164" s="861"/>
      <c r="M164" s="861"/>
      <c r="N164" s="861"/>
      <c r="O164" s="861"/>
      <c r="P164" s="861"/>
      <c r="Q164" s="861"/>
      <c r="R164" s="861"/>
      <c r="S164" s="861"/>
      <c r="T164" s="861"/>
      <c r="U164" s="861"/>
      <c r="V164" s="861"/>
      <c r="W164" s="861"/>
      <c r="X164" s="861"/>
      <c r="Y164" s="861"/>
      <c r="Z164" s="861"/>
      <c r="AA164" s="861"/>
      <c r="AB164" s="861"/>
      <c r="AC164" s="861"/>
      <c r="AD164" s="861"/>
      <c r="AE164" s="861"/>
      <c r="AF164" s="861"/>
      <c r="AG164" s="861"/>
      <c r="AH164" s="861"/>
      <c r="AI164" s="861"/>
      <c r="AJ164" s="862"/>
      <c r="AK164" s="381" t="str">
        <f>IF(H7="", "", IF(AND(AA52="○", AK50="○"), "○", "×"))</f>
        <v/>
      </c>
      <c r="AL164" s="162"/>
    </row>
    <row r="165" spans="1:38" ht="15" customHeight="1">
      <c r="A165" s="162"/>
      <c r="B165" s="384" t="s">
        <v>199</v>
      </c>
      <c r="C165" s="670" t="s">
        <v>206</v>
      </c>
      <c r="D165" s="671"/>
      <c r="E165" s="671"/>
      <c r="F165" s="671"/>
      <c r="G165" s="671"/>
      <c r="H165" s="671"/>
      <c r="I165" s="672"/>
      <c r="J165" s="660" t="s">
        <v>207</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81" t="str">
        <f>IF(H7="", "", IF(AM56=TRUE, "", IF(AND(T60="○", T66="○"), "○", "×")))</f>
        <v/>
      </c>
      <c r="AL165" s="162"/>
    </row>
    <row r="166" spans="1:38" ht="15" customHeight="1">
      <c r="A166" s="162"/>
      <c r="B166" s="384" t="s">
        <v>201</v>
      </c>
      <c r="C166" s="669" t="s">
        <v>208</v>
      </c>
      <c r="D166" s="669"/>
      <c r="E166" s="669"/>
      <c r="F166" s="669"/>
      <c r="G166" s="669"/>
      <c r="H166" s="669"/>
      <c r="I166" s="669"/>
      <c r="J166" s="660" t="s">
        <v>209</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81" t="str">
        <f>IF(OR(H7="",AN50=0,AM76=TRUE),"",IF(OR(AM80,AM84),"〇","×"))</f>
        <v/>
      </c>
      <c r="AL166" s="162"/>
    </row>
    <row r="167" spans="1:38" ht="30" customHeight="1">
      <c r="A167" s="162"/>
      <c r="B167" s="384" t="s">
        <v>210</v>
      </c>
      <c r="C167" s="669" t="s">
        <v>211</v>
      </c>
      <c r="D167" s="669"/>
      <c r="E167" s="669"/>
      <c r="F167" s="669"/>
      <c r="G167" s="669"/>
      <c r="H167" s="669"/>
      <c r="I167" s="669"/>
      <c r="J167" s="660" t="s">
        <v>212</v>
      </c>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660"/>
      <c r="AI167" s="660"/>
      <c r="AJ167" s="661"/>
      <c r="AK167" s="381" t="str">
        <f>IF(AND(S87="", S88=""), "", IF(OR(AND(S87="○", S88="○"), AND(OR(S87="×", S88="×"), AK90="○"), AND(S87="○", S88=""), AND(S87="", S88="○")), "○", "×"))</f>
        <v/>
      </c>
      <c r="AL167" s="162"/>
    </row>
    <row r="168" spans="1:38" ht="17.45" customHeight="1">
      <c r="A168" s="162"/>
      <c r="B168" s="385" t="s">
        <v>213</v>
      </c>
      <c r="C168" s="669" t="s">
        <v>214</v>
      </c>
      <c r="D168" s="669"/>
      <c r="E168" s="669"/>
      <c r="F168" s="669"/>
      <c r="G168" s="669"/>
      <c r="H168" s="669"/>
      <c r="I168" s="669"/>
      <c r="J168" s="660" t="s">
        <v>215</v>
      </c>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1"/>
      <c r="AK168" s="386" t="str">
        <f>IF(H6="", "", IF(OR(AK99="○",AM98=TRUE), "○", "×"))</f>
        <v/>
      </c>
      <c r="AL168" s="162"/>
    </row>
    <row r="169" spans="1:38" ht="15" customHeight="1">
      <c r="A169" s="162"/>
      <c r="B169" s="387" t="s">
        <v>216</v>
      </c>
      <c r="C169" s="651" t="s">
        <v>217</v>
      </c>
      <c r="D169" s="651"/>
      <c r="E169" s="651"/>
      <c r="F169" s="651"/>
      <c r="G169" s="651"/>
      <c r="H169" s="651"/>
      <c r="I169" s="651"/>
      <c r="J169" s="652" t="s">
        <v>218</v>
      </c>
      <c r="K169" s="652"/>
      <c r="L169" s="652"/>
      <c r="M169" s="652"/>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3"/>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891" t="s">
        <v>48</v>
      </c>
      <c r="X1" s="905"/>
      <c r="Y1" s="891" t="str">
        <f>IF(基本情報入力シート!G18="","",基本情報入力シート!G18)</f>
        <v/>
      </c>
      <c r="Z1" s="892"/>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9" t="s">
        <v>11</v>
      </c>
      <c r="B3" s="919"/>
      <c r="C3" s="919"/>
      <c r="D3" s="919"/>
      <c r="E3" s="920"/>
      <c r="F3" s="921" t="str">
        <f>IF(基本情報入力シート!M23="","",基本情報入力シート!M23)</f>
        <v/>
      </c>
      <c r="G3" s="922"/>
      <c r="H3" s="922"/>
      <c r="I3" s="922"/>
      <c r="J3" s="922"/>
      <c r="K3" s="922"/>
      <c r="L3" s="922"/>
      <c r="M3" s="923"/>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24" t="s">
        <v>221</v>
      </c>
      <c r="C5" s="924"/>
      <c r="D5" s="925"/>
      <c r="E5" s="925"/>
      <c r="F5" s="925"/>
      <c r="G5" s="925"/>
      <c r="H5" s="925"/>
      <c r="I5" s="925"/>
      <c r="J5" s="925"/>
      <c r="K5" s="925"/>
      <c r="L5" s="925"/>
      <c r="M5" s="925"/>
      <c r="N5" s="397">
        <f>IFERROR(SUM(P:P)+SUM(W:W),"")</f>
        <v>0</v>
      </c>
      <c r="O5" s="398" t="s">
        <v>58</v>
      </c>
      <c r="P5" s="399"/>
      <c r="Q5" s="400"/>
      <c r="R5" s="893" t="s">
        <v>222</v>
      </c>
      <c r="S5" s="893"/>
      <c r="T5" s="903" t="s">
        <v>223</v>
      </c>
      <c r="U5" s="743"/>
      <c r="V5" s="743"/>
      <c r="W5" s="743"/>
      <c r="X5" s="904"/>
      <c r="Y5" s="401">
        <f>SUM(S14:T113)</f>
        <v>0</v>
      </c>
      <c r="Z5" s="868" t="str">
        <f>IF(Y6=0, "", IF(Y5&gt;=Y6,"○","×"))</f>
        <v/>
      </c>
      <c r="AA5" s="396"/>
      <c r="AB5" s="496"/>
      <c r="AC5" s="496"/>
      <c r="AD5" s="496"/>
      <c r="AE5" s="493"/>
      <c r="AF5" s="493"/>
      <c r="AG5" s="493"/>
      <c r="AH5" s="493"/>
      <c r="AI5" s="391"/>
      <c r="AJ5" s="391"/>
      <c r="AK5" s="391"/>
    </row>
    <row r="6" spans="1:38" ht="30.6" customHeight="1" thickBot="1">
      <c r="A6" s="162"/>
      <c r="B6" s="906"/>
      <c r="C6" s="907"/>
      <c r="D6" s="908" t="s">
        <v>2174</v>
      </c>
      <c r="E6" s="908"/>
      <c r="F6" s="908"/>
      <c r="G6" s="908"/>
      <c r="H6" s="908"/>
      <c r="I6" s="908"/>
      <c r="J6" s="908"/>
      <c r="K6" s="908"/>
      <c r="L6" s="908"/>
      <c r="M6" s="908"/>
      <c r="N6" s="397">
        <f>SUM(Q:Q, X:X)</f>
        <v>0</v>
      </c>
      <c r="O6" s="398" t="s">
        <v>58</v>
      </c>
      <c r="P6" s="399"/>
      <c r="Q6" s="399"/>
      <c r="R6" s="893"/>
      <c r="S6" s="893"/>
      <c r="T6" s="903" t="s">
        <v>224</v>
      </c>
      <c r="U6" s="743"/>
      <c r="V6" s="743"/>
      <c r="W6" s="743"/>
      <c r="X6" s="904"/>
      <c r="Y6" s="402">
        <f>SUM(AF:AF)</f>
        <v>0</v>
      </c>
      <c r="Z6" s="869"/>
      <c r="AA6" s="396"/>
      <c r="AB6" s="496"/>
      <c r="AC6" s="496"/>
      <c r="AD6" s="496"/>
      <c r="AE6" s="493"/>
      <c r="AF6" s="493"/>
      <c r="AG6" s="493"/>
      <c r="AH6" s="493"/>
      <c r="AI6" s="391"/>
      <c r="AJ6" s="391"/>
      <c r="AK6" s="391"/>
    </row>
    <row r="7" spans="1:38" ht="33" customHeight="1">
      <c r="A7" s="162"/>
      <c r="B7" s="909" t="s">
        <v>225</v>
      </c>
      <c r="C7" s="909"/>
      <c r="D7" s="909"/>
      <c r="E7" s="909"/>
      <c r="F7" s="909"/>
      <c r="G7" s="909"/>
      <c r="H7" s="909"/>
      <c r="I7" s="909"/>
      <c r="J7" s="909"/>
      <c r="K7" s="909"/>
      <c r="L7" s="909"/>
      <c r="M7" s="909"/>
      <c r="N7" s="909"/>
      <c r="O7" s="909"/>
      <c r="P7" s="909"/>
      <c r="Q7" s="403"/>
      <c r="R7" s="893" t="s">
        <v>226</v>
      </c>
      <c r="S7" s="893"/>
      <c r="T7" s="903" t="s">
        <v>223</v>
      </c>
      <c r="U7" s="743"/>
      <c r="V7" s="743"/>
      <c r="W7" s="743"/>
      <c r="X7" s="904"/>
      <c r="Y7" s="404">
        <f>SUM(Z14:Z113)</f>
        <v>0</v>
      </c>
      <c r="Z7" s="868" t="str">
        <f>IF(Y8=0, "", IF(Y7&gt;=Y8,"○","×"))</f>
        <v/>
      </c>
      <c r="AA7" s="396"/>
      <c r="AB7" s="496"/>
      <c r="AC7" s="496"/>
      <c r="AD7" s="496"/>
      <c r="AE7" s="493"/>
      <c r="AF7" s="493"/>
      <c r="AG7" s="493"/>
      <c r="AH7" s="493"/>
      <c r="AI7" s="391"/>
      <c r="AJ7" s="391"/>
      <c r="AK7" s="391"/>
    </row>
    <row r="8" spans="1:38" ht="25.5" customHeight="1" thickBot="1">
      <c r="A8" s="162"/>
      <c r="B8" s="909"/>
      <c r="C8" s="909"/>
      <c r="D8" s="909"/>
      <c r="E8" s="909"/>
      <c r="F8" s="909"/>
      <c r="G8" s="909"/>
      <c r="H8" s="909"/>
      <c r="I8" s="909"/>
      <c r="J8" s="909"/>
      <c r="K8" s="909"/>
      <c r="L8" s="909"/>
      <c r="M8" s="909"/>
      <c r="N8" s="909"/>
      <c r="O8" s="909"/>
      <c r="P8" s="909"/>
      <c r="Q8" s="403"/>
      <c r="R8" s="893"/>
      <c r="S8" s="893"/>
      <c r="T8" s="903" t="s">
        <v>227</v>
      </c>
      <c r="U8" s="743"/>
      <c r="V8" s="743"/>
      <c r="W8" s="743"/>
      <c r="X8" s="904"/>
      <c r="Y8" s="402">
        <f>SUM(AG:AG)</f>
        <v>0</v>
      </c>
      <c r="Z8" s="86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0"/>
      <c r="B10" s="873" t="s">
        <v>228</v>
      </c>
      <c r="C10" s="874"/>
      <c r="D10" s="874"/>
      <c r="E10" s="874"/>
      <c r="F10" s="874"/>
      <c r="G10" s="874"/>
      <c r="H10" s="874"/>
      <c r="I10" s="875"/>
      <c r="J10" s="882" t="s">
        <v>229</v>
      </c>
      <c r="K10" s="885" t="s">
        <v>230</v>
      </c>
      <c r="L10" s="886"/>
      <c r="M10" s="935" t="s">
        <v>231</v>
      </c>
      <c r="N10" s="938" t="s">
        <v>41</v>
      </c>
      <c r="O10" s="894" t="s">
        <v>232</v>
      </c>
      <c r="P10" s="895"/>
      <c r="Q10" s="895"/>
      <c r="R10" s="895"/>
      <c r="S10" s="895"/>
      <c r="T10" s="895"/>
      <c r="U10" s="895"/>
      <c r="V10" s="895"/>
      <c r="W10" s="895"/>
      <c r="X10" s="895"/>
      <c r="Y10" s="895"/>
      <c r="Z10" s="895"/>
      <c r="AA10" s="895"/>
      <c r="AB10" s="943" t="s">
        <v>233</v>
      </c>
      <c r="AC10" s="943" t="s">
        <v>234</v>
      </c>
      <c r="AD10" s="943" t="s">
        <v>235</v>
      </c>
      <c r="AE10" s="948" t="s">
        <v>236</v>
      </c>
      <c r="AF10" s="942" t="s">
        <v>237</v>
      </c>
      <c r="AG10" s="943"/>
      <c r="AH10" s="957" t="s">
        <v>238</v>
      </c>
      <c r="AI10" s="408"/>
      <c r="AJ10" s="409"/>
      <c r="AK10" s="391"/>
    </row>
    <row r="11" spans="1:38" ht="21.6" customHeight="1">
      <c r="A11" s="871"/>
      <c r="B11" s="876"/>
      <c r="C11" s="877"/>
      <c r="D11" s="877"/>
      <c r="E11" s="877"/>
      <c r="F11" s="877"/>
      <c r="G11" s="877"/>
      <c r="H11" s="877"/>
      <c r="I11" s="878"/>
      <c r="J11" s="883"/>
      <c r="K11" s="887"/>
      <c r="L11" s="888"/>
      <c r="M11" s="936"/>
      <c r="N11" s="939"/>
      <c r="O11" s="896" t="s">
        <v>239</v>
      </c>
      <c r="P11" s="897"/>
      <c r="Q11" s="897"/>
      <c r="R11" s="897"/>
      <c r="S11" s="897"/>
      <c r="T11" s="897"/>
      <c r="U11" s="898"/>
      <c r="V11" s="901" t="s">
        <v>226</v>
      </c>
      <c r="W11" s="902"/>
      <c r="X11" s="902"/>
      <c r="Y11" s="902"/>
      <c r="Z11" s="902"/>
      <c r="AA11" s="902"/>
      <c r="AB11" s="945"/>
      <c r="AC11" s="945"/>
      <c r="AD11" s="945"/>
      <c r="AE11" s="949"/>
      <c r="AF11" s="944"/>
      <c r="AG11" s="945"/>
      <c r="AH11" s="957"/>
      <c r="AI11" s="408"/>
      <c r="AJ11" s="391"/>
      <c r="AK11" s="391"/>
    </row>
    <row r="12" spans="1:38" ht="36.75" customHeight="1">
      <c r="A12" s="871"/>
      <c r="B12" s="876"/>
      <c r="C12" s="877"/>
      <c r="D12" s="877"/>
      <c r="E12" s="877"/>
      <c r="F12" s="877"/>
      <c r="G12" s="877"/>
      <c r="H12" s="877"/>
      <c r="I12" s="878"/>
      <c r="J12" s="883"/>
      <c r="K12" s="889"/>
      <c r="L12" s="890"/>
      <c r="M12" s="936"/>
      <c r="N12" s="939"/>
      <c r="O12" s="910" t="s">
        <v>240</v>
      </c>
      <c r="P12" s="912" t="s">
        <v>241</v>
      </c>
      <c r="Q12" s="956" t="s">
        <v>242</v>
      </c>
      <c r="R12" s="956" t="s">
        <v>243</v>
      </c>
      <c r="S12" s="913" t="s">
        <v>244</v>
      </c>
      <c r="T12" s="914"/>
      <c r="U12" s="899" t="s">
        <v>245</v>
      </c>
      <c r="V12" s="910" t="s">
        <v>246</v>
      </c>
      <c r="W12" s="956" t="s">
        <v>241</v>
      </c>
      <c r="X12" s="956" t="s">
        <v>242</v>
      </c>
      <c r="Y12" s="956" t="s">
        <v>243</v>
      </c>
      <c r="Z12" s="410" t="s">
        <v>244</v>
      </c>
      <c r="AA12" s="899" t="s">
        <v>245</v>
      </c>
      <c r="AB12" s="945"/>
      <c r="AC12" s="945"/>
      <c r="AD12" s="945"/>
      <c r="AE12" s="949"/>
      <c r="AF12" s="946"/>
      <c r="AG12" s="947"/>
      <c r="AH12" s="957"/>
      <c r="AI12" s="408"/>
      <c r="AJ12" s="391"/>
      <c r="AK12" s="391"/>
    </row>
    <row r="13" spans="1:38" ht="72" customHeight="1" thickBot="1">
      <c r="A13" s="872"/>
      <c r="B13" s="879"/>
      <c r="C13" s="880"/>
      <c r="D13" s="880"/>
      <c r="E13" s="880"/>
      <c r="F13" s="880"/>
      <c r="G13" s="880"/>
      <c r="H13" s="880"/>
      <c r="I13" s="881"/>
      <c r="J13" s="884"/>
      <c r="K13" s="411" t="s">
        <v>43</v>
      </c>
      <c r="L13" s="411" t="s">
        <v>44</v>
      </c>
      <c r="M13" s="937"/>
      <c r="N13" s="940"/>
      <c r="O13" s="911"/>
      <c r="P13" s="876"/>
      <c r="Q13" s="883"/>
      <c r="R13" s="883"/>
      <c r="S13" s="958" t="s">
        <v>2173</v>
      </c>
      <c r="T13" s="959"/>
      <c r="U13" s="900"/>
      <c r="V13" s="955"/>
      <c r="W13" s="883"/>
      <c r="X13" s="883"/>
      <c r="Y13" s="883"/>
      <c r="Z13" s="412" t="s">
        <v>247</v>
      </c>
      <c r="AA13" s="900"/>
      <c r="AB13" s="947"/>
      <c r="AC13" s="947"/>
      <c r="AD13" s="947"/>
      <c r="AE13" s="950"/>
      <c r="AF13" s="499" t="s">
        <v>248</v>
      </c>
      <c r="AG13" s="500" t="s">
        <v>226</v>
      </c>
      <c r="AH13" s="957"/>
      <c r="AI13" s="408"/>
      <c r="AJ13" s="391"/>
      <c r="AK13" s="391"/>
    </row>
    <row r="14" spans="1:38" s="419" customFormat="1" ht="40.15" customHeight="1">
      <c r="A14" s="413" t="s">
        <v>249</v>
      </c>
      <c r="B14" s="952" t="str">
        <f>IF(基本情報入力シート!C45="","",基本情報入力シート!C45)</f>
        <v/>
      </c>
      <c r="C14" s="953"/>
      <c r="D14" s="953"/>
      <c r="E14" s="953"/>
      <c r="F14" s="953"/>
      <c r="G14" s="953"/>
      <c r="H14" s="953"/>
      <c r="I14" s="954"/>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51"/>
      <c r="T14" s="951"/>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941"/>
      <c r="AL14" s="941"/>
    </row>
    <row r="15" spans="1:38" ht="40.15" customHeight="1">
      <c r="A15" s="420">
        <v>2</v>
      </c>
      <c r="B15" s="916" t="str">
        <f>IF(基本情報入力シート!C46="","",基本情報入力シート!C46)</f>
        <v/>
      </c>
      <c r="C15" s="917"/>
      <c r="D15" s="917"/>
      <c r="E15" s="917"/>
      <c r="F15" s="917"/>
      <c r="G15" s="917"/>
      <c r="H15" s="917"/>
      <c r="I15" s="91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915"/>
      <c r="T15" s="915"/>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941"/>
      <c r="AL15" s="941"/>
    </row>
    <row r="16" spans="1:38" ht="40.15" customHeight="1">
      <c r="A16" s="420">
        <v>3</v>
      </c>
      <c r="B16" s="916" t="str">
        <f>IF(基本情報入力シート!C47="","",基本情報入力シート!C47)</f>
        <v/>
      </c>
      <c r="C16" s="917"/>
      <c r="D16" s="917"/>
      <c r="E16" s="917"/>
      <c r="F16" s="917"/>
      <c r="G16" s="917"/>
      <c r="H16" s="917"/>
      <c r="I16" s="91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915"/>
      <c r="T16" s="915"/>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941"/>
      <c r="AL16" s="941"/>
    </row>
    <row r="17" spans="1:43" ht="40.15" customHeight="1">
      <c r="A17" s="420">
        <v>4</v>
      </c>
      <c r="B17" s="916" t="str">
        <f>IF(基本情報入力シート!C48="","",基本情報入力シート!C48)</f>
        <v/>
      </c>
      <c r="C17" s="917"/>
      <c r="D17" s="917"/>
      <c r="E17" s="917"/>
      <c r="F17" s="917"/>
      <c r="G17" s="917"/>
      <c r="H17" s="917"/>
      <c r="I17" s="91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915"/>
      <c r="T17" s="915"/>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941"/>
      <c r="AL17" s="941"/>
    </row>
    <row r="18" spans="1:43" ht="40.15" customHeight="1">
      <c r="A18" s="420">
        <v>5</v>
      </c>
      <c r="B18" s="916" t="str">
        <f>IF(基本情報入力シート!C49="","",基本情報入力シート!C49)</f>
        <v/>
      </c>
      <c r="C18" s="917"/>
      <c r="D18" s="917"/>
      <c r="E18" s="917"/>
      <c r="F18" s="917"/>
      <c r="G18" s="917"/>
      <c r="H18" s="917"/>
      <c r="I18" s="91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915"/>
      <c r="T18" s="915"/>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941"/>
      <c r="AL18" s="941"/>
    </row>
    <row r="19" spans="1:43" ht="40.15" customHeight="1">
      <c r="A19" s="420">
        <v>6</v>
      </c>
      <c r="B19" s="916" t="str">
        <f>IF(基本情報入力シート!C50="","",基本情報入力シート!C50)</f>
        <v/>
      </c>
      <c r="C19" s="917"/>
      <c r="D19" s="917"/>
      <c r="E19" s="917"/>
      <c r="F19" s="917"/>
      <c r="G19" s="917"/>
      <c r="H19" s="917"/>
      <c r="I19" s="91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915"/>
      <c r="T19" s="915"/>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941"/>
      <c r="AL19" s="941"/>
    </row>
    <row r="20" spans="1:43" ht="40.15" customHeight="1">
      <c r="A20" s="420">
        <v>7</v>
      </c>
      <c r="B20" s="916" t="str">
        <f>IF(基本情報入力シート!C51="","",基本情報入力シート!C51)</f>
        <v/>
      </c>
      <c r="C20" s="917"/>
      <c r="D20" s="917"/>
      <c r="E20" s="917"/>
      <c r="F20" s="917"/>
      <c r="G20" s="917"/>
      <c r="H20" s="917"/>
      <c r="I20" s="91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5"/>
      <c r="T20" s="915"/>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1"/>
      <c r="AL20" s="941"/>
    </row>
    <row r="21" spans="1:43" ht="40.15" customHeight="1">
      <c r="A21" s="420">
        <v>8</v>
      </c>
      <c r="B21" s="916" t="str">
        <f>IF(基本情報入力シート!C52="","",基本情報入力シート!C52)</f>
        <v/>
      </c>
      <c r="C21" s="917"/>
      <c r="D21" s="917"/>
      <c r="E21" s="917"/>
      <c r="F21" s="917"/>
      <c r="G21" s="917"/>
      <c r="H21" s="917"/>
      <c r="I21" s="91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5"/>
      <c r="T21" s="915"/>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1"/>
      <c r="AL21" s="941"/>
    </row>
    <row r="22" spans="1:43" ht="40.15" customHeight="1">
      <c r="A22" s="420">
        <v>9</v>
      </c>
      <c r="B22" s="916" t="str">
        <f>IF(基本情報入力シート!C53="","",基本情報入力シート!C53)</f>
        <v/>
      </c>
      <c r="C22" s="917"/>
      <c r="D22" s="917"/>
      <c r="E22" s="917"/>
      <c r="F22" s="917"/>
      <c r="G22" s="917"/>
      <c r="H22" s="917"/>
      <c r="I22" s="91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5"/>
      <c r="T22" s="915"/>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6" t="str">
        <f>IF(基本情報入力シート!C54="","",基本情報入力シート!C54)</f>
        <v/>
      </c>
      <c r="C23" s="917"/>
      <c r="D23" s="917"/>
      <c r="E23" s="917"/>
      <c r="F23" s="917"/>
      <c r="G23" s="917"/>
      <c r="H23" s="917"/>
      <c r="I23" s="91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5"/>
      <c r="T23" s="915"/>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6" t="str">
        <f>IF(基本情報入力シート!C55="","",基本情報入力シート!C55)</f>
        <v/>
      </c>
      <c r="C24" s="917"/>
      <c r="D24" s="917"/>
      <c r="E24" s="917"/>
      <c r="F24" s="917"/>
      <c r="G24" s="917"/>
      <c r="H24" s="917"/>
      <c r="I24" s="91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5"/>
      <c r="T24" s="915"/>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6" t="str">
        <f>IF(基本情報入力シート!C56="","",基本情報入力シート!C56)</f>
        <v/>
      </c>
      <c r="C25" s="917"/>
      <c r="D25" s="917"/>
      <c r="E25" s="917"/>
      <c r="F25" s="917"/>
      <c r="G25" s="917"/>
      <c r="H25" s="917"/>
      <c r="I25" s="91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5"/>
      <c r="T25" s="915"/>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6" t="str">
        <f>IF(基本情報入力シート!C57="","",基本情報入力シート!C57)</f>
        <v/>
      </c>
      <c r="C26" s="917"/>
      <c r="D26" s="917"/>
      <c r="E26" s="917"/>
      <c r="F26" s="917"/>
      <c r="G26" s="917"/>
      <c r="H26" s="917"/>
      <c r="I26" s="91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5"/>
      <c r="T26" s="915"/>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6" t="str">
        <f>IF(基本情報入力シート!C58="","",基本情報入力シート!C58)</f>
        <v/>
      </c>
      <c r="C27" s="917"/>
      <c r="D27" s="917"/>
      <c r="E27" s="917"/>
      <c r="F27" s="917"/>
      <c r="G27" s="917"/>
      <c r="H27" s="917"/>
      <c r="I27" s="91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5"/>
      <c r="T27" s="915"/>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6" t="str">
        <f>IF(基本情報入力シート!C59="","",基本情報入力シート!C59)</f>
        <v/>
      </c>
      <c r="C28" s="917"/>
      <c r="D28" s="917"/>
      <c r="E28" s="917"/>
      <c r="F28" s="917"/>
      <c r="G28" s="917"/>
      <c r="H28" s="917"/>
      <c r="I28" s="91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5"/>
      <c r="T28" s="915"/>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6" t="str">
        <f>IF(基本情報入力シート!C60="","",基本情報入力シート!C60)</f>
        <v/>
      </c>
      <c r="C29" s="917"/>
      <c r="D29" s="917"/>
      <c r="E29" s="917"/>
      <c r="F29" s="917"/>
      <c r="G29" s="917"/>
      <c r="H29" s="917"/>
      <c r="I29" s="91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5"/>
      <c r="T29" s="915"/>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6" t="str">
        <f>IF(基本情報入力シート!C61="","",基本情報入力シート!C61)</f>
        <v/>
      </c>
      <c r="C30" s="917"/>
      <c r="D30" s="917"/>
      <c r="E30" s="917"/>
      <c r="F30" s="917"/>
      <c r="G30" s="917"/>
      <c r="H30" s="917"/>
      <c r="I30" s="91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5"/>
      <c r="T30" s="915"/>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6" t="str">
        <f>IF(基本情報入力シート!C62="","",基本情報入力シート!C62)</f>
        <v/>
      </c>
      <c r="C31" s="917"/>
      <c r="D31" s="917"/>
      <c r="E31" s="917"/>
      <c r="F31" s="917"/>
      <c r="G31" s="917"/>
      <c r="H31" s="917"/>
      <c r="I31" s="91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5"/>
      <c r="T31" s="915"/>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6" t="str">
        <f>IF(基本情報入力シート!C63="","",基本情報入力シート!C63)</f>
        <v/>
      </c>
      <c r="C32" s="917"/>
      <c r="D32" s="917"/>
      <c r="E32" s="917"/>
      <c r="F32" s="917"/>
      <c r="G32" s="917"/>
      <c r="H32" s="917"/>
      <c r="I32" s="91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5"/>
      <c r="T32" s="915"/>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6" t="str">
        <f>IF(基本情報入力シート!C64="","",基本情報入力シート!C64)</f>
        <v/>
      </c>
      <c r="C33" s="917"/>
      <c r="D33" s="917"/>
      <c r="E33" s="917"/>
      <c r="F33" s="917"/>
      <c r="G33" s="917"/>
      <c r="H33" s="917"/>
      <c r="I33" s="91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5"/>
      <c r="T33" s="915"/>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6" t="str">
        <f>IF(基本情報入力シート!C65="","",基本情報入力シート!C65)</f>
        <v/>
      </c>
      <c r="C34" s="917"/>
      <c r="D34" s="917"/>
      <c r="E34" s="917"/>
      <c r="F34" s="917"/>
      <c r="G34" s="917"/>
      <c r="H34" s="917"/>
      <c r="I34" s="91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5"/>
      <c r="T34" s="915"/>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2" t="str">
        <f>IF(基本情報入力シート!C66="","",基本情報入力シート!C66)</f>
        <v/>
      </c>
      <c r="C35" s="933"/>
      <c r="D35" s="933"/>
      <c r="E35" s="933"/>
      <c r="F35" s="933"/>
      <c r="G35" s="933"/>
      <c r="H35" s="933"/>
      <c r="I35" s="93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5"/>
      <c r="T35" s="915"/>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6" t="str">
        <f>IF(基本情報入力シート!C67="","",基本情報入力シート!C67)</f>
        <v/>
      </c>
      <c r="C36" s="917"/>
      <c r="D36" s="917"/>
      <c r="E36" s="917"/>
      <c r="F36" s="917"/>
      <c r="G36" s="917"/>
      <c r="H36" s="917"/>
      <c r="I36" s="91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5"/>
      <c r="T36" s="915"/>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6" t="str">
        <f>IF(基本情報入力シート!C68="","",基本情報入力シート!C68)</f>
        <v/>
      </c>
      <c r="C37" s="917"/>
      <c r="D37" s="917"/>
      <c r="E37" s="917"/>
      <c r="F37" s="917"/>
      <c r="G37" s="917"/>
      <c r="H37" s="917"/>
      <c r="I37" s="91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5"/>
      <c r="T37" s="915"/>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6" t="str">
        <f>IF(基本情報入力シート!C69="","",基本情報入力シート!C69)</f>
        <v/>
      </c>
      <c r="C38" s="917"/>
      <c r="D38" s="917"/>
      <c r="E38" s="917"/>
      <c r="F38" s="917"/>
      <c r="G38" s="917"/>
      <c r="H38" s="917"/>
      <c r="I38" s="91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5"/>
      <c r="T38" s="915"/>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6" t="str">
        <f>IF(基本情報入力シート!C70="","",基本情報入力シート!C70)</f>
        <v/>
      </c>
      <c r="C39" s="917"/>
      <c r="D39" s="917"/>
      <c r="E39" s="917"/>
      <c r="F39" s="917"/>
      <c r="G39" s="917"/>
      <c r="H39" s="917"/>
      <c r="I39" s="91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5"/>
      <c r="T39" s="915"/>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6" t="str">
        <f>IF(基本情報入力シート!C71="","",基本情報入力シート!C71)</f>
        <v/>
      </c>
      <c r="C40" s="917"/>
      <c r="D40" s="917"/>
      <c r="E40" s="917"/>
      <c r="F40" s="917"/>
      <c r="G40" s="917"/>
      <c r="H40" s="917"/>
      <c r="I40" s="91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5"/>
      <c r="T40" s="915"/>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6" t="str">
        <f>IF(基本情報入力シート!C72="","",基本情報入力シート!C72)</f>
        <v/>
      </c>
      <c r="C41" s="917"/>
      <c r="D41" s="917"/>
      <c r="E41" s="917"/>
      <c r="F41" s="917"/>
      <c r="G41" s="917"/>
      <c r="H41" s="917"/>
      <c r="I41" s="91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5"/>
      <c r="T41" s="915"/>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6" t="str">
        <f>IF(基本情報入力シート!C73="","",基本情報入力シート!C73)</f>
        <v/>
      </c>
      <c r="C42" s="917"/>
      <c r="D42" s="917"/>
      <c r="E42" s="917"/>
      <c r="F42" s="917"/>
      <c r="G42" s="917"/>
      <c r="H42" s="917"/>
      <c r="I42" s="91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5"/>
      <c r="T42" s="915"/>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6" t="str">
        <f>IF(基本情報入力シート!C74="","",基本情報入力シート!C74)</f>
        <v/>
      </c>
      <c r="C43" s="917"/>
      <c r="D43" s="917"/>
      <c r="E43" s="917"/>
      <c r="F43" s="917"/>
      <c r="G43" s="917"/>
      <c r="H43" s="917"/>
      <c r="I43" s="91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5"/>
      <c r="T43" s="915"/>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6" t="str">
        <f>IF(基本情報入力シート!C75="","",基本情報入力シート!C75)</f>
        <v/>
      </c>
      <c r="C44" s="917"/>
      <c r="D44" s="917"/>
      <c r="E44" s="917"/>
      <c r="F44" s="917"/>
      <c r="G44" s="917"/>
      <c r="H44" s="917"/>
      <c r="I44" s="91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5"/>
      <c r="T44" s="915"/>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6" t="str">
        <f>IF(基本情報入力シート!C76="","",基本情報入力シート!C76)</f>
        <v/>
      </c>
      <c r="C45" s="917"/>
      <c r="D45" s="917"/>
      <c r="E45" s="917"/>
      <c r="F45" s="917"/>
      <c r="G45" s="917"/>
      <c r="H45" s="917"/>
      <c r="I45" s="91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5"/>
      <c r="T45" s="915"/>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6" t="str">
        <f>IF(基本情報入力シート!C77="","",基本情報入力シート!C77)</f>
        <v/>
      </c>
      <c r="C46" s="917"/>
      <c r="D46" s="917"/>
      <c r="E46" s="917"/>
      <c r="F46" s="917"/>
      <c r="G46" s="917"/>
      <c r="H46" s="917"/>
      <c r="I46" s="91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5"/>
      <c r="T46" s="915"/>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6" t="str">
        <f>IF(基本情報入力シート!C78="","",基本情報入力シート!C78)</f>
        <v/>
      </c>
      <c r="C47" s="917"/>
      <c r="D47" s="917"/>
      <c r="E47" s="917"/>
      <c r="F47" s="917"/>
      <c r="G47" s="917"/>
      <c r="H47" s="917"/>
      <c r="I47" s="91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5"/>
      <c r="T47" s="915"/>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6" t="str">
        <f>IF(基本情報入力シート!C79="","",基本情報入力シート!C79)</f>
        <v/>
      </c>
      <c r="C48" s="917"/>
      <c r="D48" s="917"/>
      <c r="E48" s="917"/>
      <c r="F48" s="917"/>
      <c r="G48" s="917"/>
      <c r="H48" s="917"/>
      <c r="I48" s="91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5"/>
      <c r="T48" s="915"/>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6" t="str">
        <f>IF(基本情報入力シート!C80="","",基本情報入力シート!C80)</f>
        <v/>
      </c>
      <c r="C49" s="917"/>
      <c r="D49" s="917"/>
      <c r="E49" s="917"/>
      <c r="F49" s="917"/>
      <c r="G49" s="917"/>
      <c r="H49" s="917"/>
      <c r="I49" s="91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5"/>
      <c r="T49" s="915"/>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6" t="str">
        <f>IF(基本情報入力シート!C81="","",基本情報入力シート!C81)</f>
        <v/>
      </c>
      <c r="C50" s="917"/>
      <c r="D50" s="917"/>
      <c r="E50" s="917"/>
      <c r="F50" s="917"/>
      <c r="G50" s="917"/>
      <c r="H50" s="917"/>
      <c r="I50" s="91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5"/>
      <c r="T50" s="915"/>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6" t="str">
        <f>IF(基本情報入力シート!C82="","",基本情報入力シート!C82)</f>
        <v/>
      </c>
      <c r="C51" s="917"/>
      <c r="D51" s="917"/>
      <c r="E51" s="917"/>
      <c r="F51" s="917"/>
      <c r="G51" s="917"/>
      <c r="H51" s="917"/>
      <c r="I51" s="91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5"/>
      <c r="T51" s="915"/>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6" t="str">
        <f>IF(基本情報入力シート!C83="","",基本情報入力シート!C83)</f>
        <v/>
      </c>
      <c r="C52" s="917"/>
      <c r="D52" s="917"/>
      <c r="E52" s="917"/>
      <c r="F52" s="917"/>
      <c r="G52" s="917"/>
      <c r="H52" s="917"/>
      <c r="I52" s="91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5"/>
      <c r="T52" s="915"/>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6" t="str">
        <f>IF(基本情報入力シート!C84="","",基本情報入力シート!C84)</f>
        <v/>
      </c>
      <c r="C53" s="917"/>
      <c r="D53" s="917"/>
      <c r="E53" s="917"/>
      <c r="F53" s="917"/>
      <c r="G53" s="917"/>
      <c r="H53" s="917"/>
      <c r="I53" s="91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5"/>
      <c r="T53" s="915"/>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6" t="str">
        <f>IF(基本情報入力シート!C85="","",基本情報入力シート!C85)</f>
        <v/>
      </c>
      <c r="C54" s="917"/>
      <c r="D54" s="917"/>
      <c r="E54" s="917"/>
      <c r="F54" s="917"/>
      <c r="G54" s="917"/>
      <c r="H54" s="917"/>
      <c r="I54" s="91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5"/>
      <c r="T54" s="915"/>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6" t="str">
        <f>IF(基本情報入力シート!C86="","",基本情報入力シート!C86)</f>
        <v/>
      </c>
      <c r="C55" s="917"/>
      <c r="D55" s="917"/>
      <c r="E55" s="917"/>
      <c r="F55" s="917"/>
      <c r="G55" s="917"/>
      <c r="H55" s="917"/>
      <c r="I55" s="91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5"/>
      <c r="T55" s="915"/>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6" t="str">
        <f>IF(基本情報入力シート!C87="","",基本情報入力シート!C87)</f>
        <v/>
      </c>
      <c r="C56" s="917"/>
      <c r="D56" s="917"/>
      <c r="E56" s="917"/>
      <c r="F56" s="917"/>
      <c r="G56" s="917"/>
      <c r="H56" s="917"/>
      <c r="I56" s="91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5"/>
      <c r="T56" s="915"/>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6" t="str">
        <f>IF(基本情報入力シート!C88="","",基本情報入力シート!C88)</f>
        <v/>
      </c>
      <c r="C57" s="917"/>
      <c r="D57" s="917"/>
      <c r="E57" s="917"/>
      <c r="F57" s="917"/>
      <c r="G57" s="917"/>
      <c r="H57" s="917"/>
      <c r="I57" s="91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5"/>
      <c r="T57" s="915"/>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6" t="str">
        <f>IF(基本情報入力シート!C89="","",基本情報入力シート!C89)</f>
        <v/>
      </c>
      <c r="C58" s="917"/>
      <c r="D58" s="917"/>
      <c r="E58" s="917"/>
      <c r="F58" s="917"/>
      <c r="G58" s="917"/>
      <c r="H58" s="917"/>
      <c r="I58" s="91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5"/>
      <c r="T58" s="915"/>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6" t="str">
        <f>IF(基本情報入力シート!C90="","",基本情報入力シート!C90)</f>
        <v/>
      </c>
      <c r="C59" s="917"/>
      <c r="D59" s="917"/>
      <c r="E59" s="917"/>
      <c r="F59" s="917"/>
      <c r="G59" s="917"/>
      <c r="H59" s="917"/>
      <c r="I59" s="91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5"/>
      <c r="T59" s="915"/>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6" t="str">
        <f>IF(基本情報入力シート!C91="","",基本情報入力シート!C91)</f>
        <v/>
      </c>
      <c r="C60" s="917"/>
      <c r="D60" s="917"/>
      <c r="E60" s="917"/>
      <c r="F60" s="917"/>
      <c r="G60" s="917"/>
      <c r="H60" s="917"/>
      <c r="I60" s="91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5"/>
      <c r="T60" s="915"/>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6" t="str">
        <f>IF(基本情報入力シート!C92="","",基本情報入力シート!C92)</f>
        <v/>
      </c>
      <c r="C61" s="917"/>
      <c r="D61" s="917"/>
      <c r="E61" s="917"/>
      <c r="F61" s="917"/>
      <c r="G61" s="917"/>
      <c r="H61" s="917"/>
      <c r="I61" s="91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5"/>
      <c r="T61" s="915"/>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6" t="str">
        <f>IF(基本情報入力シート!C93="","",基本情報入力シート!C93)</f>
        <v/>
      </c>
      <c r="C62" s="917"/>
      <c r="D62" s="917"/>
      <c r="E62" s="917"/>
      <c r="F62" s="917"/>
      <c r="G62" s="917"/>
      <c r="H62" s="917"/>
      <c r="I62" s="91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5"/>
      <c r="T62" s="915"/>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6" t="str">
        <f>IF(基本情報入力シート!C94="","",基本情報入力シート!C94)</f>
        <v/>
      </c>
      <c r="C63" s="917"/>
      <c r="D63" s="917"/>
      <c r="E63" s="917"/>
      <c r="F63" s="917"/>
      <c r="G63" s="917"/>
      <c r="H63" s="917"/>
      <c r="I63" s="91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5"/>
      <c r="T63" s="915"/>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6" t="str">
        <f>IF(基本情報入力シート!C95="","",基本情報入力シート!C95)</f>
        <v/>
      </c>
      <c r="C64" s="917"/>
      <c r="D64" s="917"/>
      <c r="E64" s="917"/>
      <c r="F64" s="917"/>
      <c r="G64" s="917"/>
      <c r="H64" s="917"/>
      <c r="I64" s="91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5"/>
      <c r="T64" s="915"/>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6" t="str">
        <f>IF(基本情報入力シート!C96="","",基本情報入力シート!C96)</f>
        <v/>
      </c>
      <c r="C65" s="917"/>
      <c r="D65" s="917"/>
      <c r="E65" s="917"/>
      <c r="F65" s="917"/>
      <c r="G65" s="917"/>
      <c r="H65" s="917"/>
      <c r="I65" s="91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5"/>
      <c r="T65" s="915"/>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6" t="str">
        <f>IF(基本情報入力シート!C97="","",基本情報入力シート!C97)</f>
        <v/>
      </c>
      <c r="C66" s="917"/>
      <c r="D66" s="917"/>
      <c r="E66" s="917"/>
      <c r="F66" s="917"/>
      <c r="G66" s="917"/>
      <c r="H66" s="917"/>
      <c r="I66" s="91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5"/>
      <c r="T66" s="915"/>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6" t="str">
        <f>IF(基本情報入力シート!C98="","",基本情報入力シート!C98)</f>
        <v/>
      </c>
      <c r="C67" s="917"/>
      <c r="D67" s="917"/>
      <c r="E67" s="917"/>
      <c r="F67" s="917"/>
      <c r="G67" s="917"/>
      <c r="H67" s="917"/>
      <c r="I67" s="91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5"/>
      <c r="T67" s="915"/>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6" t="str">
        <f>IF(基本情報入力シート!C99="","",基本情報入力シート!C99)</f>
        <v/>
      </c>
      <c r="C68" s="917"/>
      <c r="D68" s="917"/>
      <c r="E68" s="917"/>
      <c r="F68" s="917"/>
      <c r="G68" s="917"/>
      <c r="H68" s="917"/>
      <c r="I68" s="91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5"/>
      <c r="T68" s="915"/>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6" t="str">
        <f>IF(基本情報入力シート!C100="","",基本情報入力シート!C100)</f>
        <v/>
      </c>
      <c r="C69" s="917"/>
      <c r="D69" s="917"/>
      <c r="E69" s="917"/>
      <c r="F69" s="917"/>
      <c r="G69" s="917"/>
      <c r="H69" s="917"/>
      <c r="I69" s="91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5"/>
      <c r="T69" s="915"/>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6" t="str">
        <f>IF(基本情報入力シート!C101="","",基本情報入力シート!C101)</f>
        <v/>
      </c>
      <c r="C70" s="917"/>
      <c r="D70" s="917"/>
      <c r="E70" s="917"/>
      <c r="F70" s="917"/>
      <c r="G70" s="917"/>
      <c r="H70" s="917"/>
      <c r="I70" s="91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5"/>
      <c r="T70" s="915"/>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6" t="str">
        <f>IF(基本情報入力シート!C102="","",基本情報入力シート!C102)</f>
        <v/>
      </c>
      <c r="C71" s="917"/>
      <c r="D71" s="917"/>
      <c r="E71" s="917"/>
      <c r="F71" s="917"/>
      <c r="G71" s="917"/>
      <c r="H71" s="917"/>
      <c r="I71" s="91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5"/>
      <c r="T71" s="915"/>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6" t="str">
        <f>IF(基本情報入力シート!C103="","",基本情報入力シート!C103)</f>
        <v/>
      </c>
      <c r="C72" s="917"/>
      <c r="D72" s="917"/>
      <c r="E72" s="917"/>
      <c r="F72" s="917"/>
      <c r="G72" s="917"/>
      <c r="H72" s="917"/>
      <c r="I72" s="91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5"/>
      <c r="T72" s="915"/>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6" t="str">
        <f>IF(基本情報入力シート!C104="","",基本情報入力シート!C104)</f>
        <v/>
      </c>
      <c r="C73" s="917"/>
      <c r="D73" s="917"/>
      <c r="E73" s="917"/>
      <c r="F73" s="917"/>
      <c r="G73" s="917"/>
      <c r="H73" s="917"/>
      <c r="I73" s="91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5"/>
      <c r="T73" s="915"/>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6" t="str">
        <f>IF(基本情報入力シート!C105="","",基本情報入力シート!C105)</f>
        <v/>
      </c>
      <c r="C74" s="917"/>
      <c r="D74" s="917"/>
      <c r="E74" s="917"/>
      <c r="F74" s="917"/>
      <c r="G74" s="917"/>
      <c r="H74" s="917"/>
      <c r="I74" s="91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5"/>
      <c r="T74" s="915"/>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6" t="str">
        <f>IF(基本情報入力シート!C106="","",基本情報入力シート!C106)</f>
        <v/>
      </c>
      <c r="C75" s="917"/>
      <c r="D75" s="917"/>
      <c r="E75" s="917"/>
      <c r="F75" s="917"/>
      <c r="G75" s="917"/>
      <c r="H75" s="917"/>
      <c r="I75" s="91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5"/>
      <c r="T75" s="915"/>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6" t="str">
        <f>IF(基本情報入力シート!C107="","",基本情報入力シート!C107)</f>
        <v/>
      </c>
      <c r="C76" s="917"/>
      <c r="D76" s="917"/>
      <c r="E76" s="917"/>
      <c r="F76" s="917"/>
      <c r="G76" s="917"/>
      <c r="H76" s="917"/>
      <c r="I76" s="91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5"/>
      <c r="T76" s="915"/>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6" t="str">
        <f>IF(基本情報入力シート!C108="","",基本情報入力シート!C108)</f>
        <v/>
      </c>
      <c r="C77" s="917"/>
      <c r="D77" s="917"/>
      <c r="E77" s="917"/>
      <c r="F77" s="917"/>
      <c r="G77" s="917"/>
      <c r="H77" s="917"/>
      <c r="I77" s="91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5"/>
      <c r="T77" s="915"/>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6" t="str">
        <f>IF(基本情報入力シート!C109="","",基本情報入力シート!C109)</f>
        <v/>
      </c>
      <c r="C78" s="917"/>
      <c r="D78" s="917"/>
      <c r="E78" s="917"/>
      <c r="F78" s="917"/>
      <c r="G78" s="917"/>
      <c r="H78" s="917"/>
      <c r="I78" s="91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5"/>
      <c r="T78" s="915"/>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6" t="str">
        <f>IF(基本情報入力シート!C110="","",基本情報入力シート!C110)</f>
        <v/>
      </c>
      <c r="C79" s="917"/>
      <c r="D79" s="917"/>
      <c r="E79" s="917"/>
      <c r="F79" s="917"/>
      <c r="G79" s="917"/>
      <c r="H79" s="917"/>
      <c r="I79" s="91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5"/>
      <c r="T79" s="915"/>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6" t="str">
        <f>IF(基本情報入力シート!C111="","",基本情報入力シート!C111)</f>
        <v/>
      </c>
      <c r="C80" s="917"/>
      <c r="D80" s="917"/>
      <c r="E80" s="917"/>
      <c r="F80" s="917"/>
      <c r="G80" s="917"/>
      <c r="H80" s="917"/>
      <c r="I80" s="91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5"/>
      <c r="T80" s="915"/>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6" t="str">
        <f>IF(基本情報入力シート!C112="","",基本情報入力シート!C112)</f>
        <v/>
      </c>
      <c r="C81" s="917"/>
      <c r="D81" s="917"/>
      <c r="E81" s="917"/>
      <c r="F81" s="917"/>
      <c r="G81" s="917"/>
      <c r="H81" s="917"/>
      <c r="I81" s="91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5"/>
      <c r="T81" s="915"/>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6" t="str">
        <f>IF(基本情報入力シート!C113="","",基本情報入力シート!C113)</f>
        <v/>
      </c>
      <c r="C82" s="917"/>
      <c r="D82" s="917"/>
      <c r="E82" s="917"/>
      <c r="F82" s="917"/>
      <c r="G82" s="917"/>
      <c r="H82" s="917"/>
      <c r="I82" s="91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5"/>
      <c r="T82" s="915"/>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6" t="str">
        <f>IF(基本情報入力シート!C114="","",基本情報入力シート!C114)</f>
        <v/>
      </c>
      <c r="C83" s="917"/>
      <c r="D83" s="917"/>
      <c r="E83" s="917"/>
      <c r="F83" s="917"/>
      <c r="G83" s="917"/>
      <c r="H83" s="917"/>
      <c r="I83" s="91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5"/>
      <c r="T83" s="915"/>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6" t="str">
        <f>IF(基本情報入力シート!C115="","",基本情報入力シート!C115)</f>
        <v/>
      </c>
      <c r="C84" s="917"/>
      <c r="D84" s="917"/>
      <c r="E84" s="917"/>
      <c r="F84" s="917"/>
      <c r="G84" s="917"/>
      <c r="H84" s="917"/>
      <c r="I84" s="91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5"/>
      <c r="T84" s="915"/>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6" t="str">
        <f>IF(基本情報入力シート!C116="","",基本情報入力シート!C116)</f>
        <v/>
      </c>
      <c r="C85" s="917"/>
      <c r="D85" s="917"/>
      <c r="E85" s="917"/>
      <c r="F85" s="917"/>
      <c r="G85" s="917"/>
      <c r="H85" s="917"/>
      <c r="I85" s="91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5"/>
      <c r="T85" s="915"/>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6" t="str">
        <f>IF(基本情報入力シート!C117="","",基本情報入力シート!C117)</f>
        <v/>
      </c>
      <c r="C86" s="917"/>
      <c r="D86" s="917"/>
      <c r="E86" s="917"/>
      <c r="F86" s="917"/>
      <c r="G86" s="917"/>
      <c r="H86" s="917"/>
      <c r="I86" s="91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5"/>
      <c r="T86" s="915"/>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6" t="str">
        <f>IF(基本情報入力シート!C118="","",基本情報入力シート!C118)</f>
        <v/>
      </c>
      <c r="C87" s="917"/>
      <c r="D87" s="917"/>
      <c r="E87" s="917"/>
      <c r="F87" s="917"/>
      <c r="G87" s="917"/>
      <c r="H87" s="917"/>
      <c r="I87" s="91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5"/>
      <c r="T87" s="915"/>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6" t="str">
        <f>IF(基本情報入力シート!C119="","",基本情報入力シート!C119)</f>
        <v/>
      </c>
      <c r="C88" s="917"/>
      <c r="D88" s="917"/>
      <c r="E88" s="917"/>
      <c r="F88" s="917"/>
      <c r="G88" s="917"/>
      <c r="H88" s="917"/>
      <c r="I88" s="91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5"/>
      <c r="T88" s="915"/>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6" t="str">
        <f>IF(基本情報入力シート!C120="","",基本情報入力シート!C120)</f>
        <v/>
      </c>
      <c r="C89" s="917"/>
      <c r="D89" s="917"/>
      <c r="E89" s="917"/>
      <c r="F89" s="917"/>
      <c r="G89" s="917"/>
      <c r="H89" s="917"/>
      <c r="I89" s="91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5"/>
      <c r="T89" s="915"/>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6" t="str">
        <f>IF(基本情報入力シート!C121="","",基本情報入力シート!C121)</f>
        <v/>
      </c>
      <c r="C90" s="917"/>
      <c r="D90" s="917"/>
      <c r="E90" s="917"/>
      <c r="F90" s="917"/>
      <c r="G90" s="917"/>
      <c r="H90" s="917"/>
      <c r="I90" s="91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5"/>
      <c r="T90" s="915"/>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6" t="str">
        <f>IF(基本情報入力シート!C122="","",基本情報入力シート!C122)</f>
        <v/>
      </c>
      <c r="C91" s="917"/>
      <c r="D91" s="917"/>
      <c r="E91" s="917"/>
      <c r="F91" s="917"/>
      <c r="G91" s="917"/>
      <c r="H91" s="917"/>
      <c r="I91" s="91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5"/>
      <c r="T91" s="915"/>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6" t="str">
        <f>IF(基本情報入力シート!C123="","",基本情報入力シート!C123)</f>
        <v/>
      </c>
      <c r="C92" s="917"/>
      <c r="D92" s="917"/>
      <c r="E92" s="917"/>
      <c r="F92" s="917"/>
      <c r="G92" s="917"/>
      <c r="H92" s="917"/>
      <c r="I92" s="91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5"/>
      <c r="T92" s="915"/>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6" t="str">
        <f>IF(基本情報入力シート!C124="","",基本情報入力シート!C124)</f>
        <v/>
      </c>
      <c r="C93" s="917"/>
      <c r="D93" s="917"/>
      <c r="E93" s="917"/>
      <c r="F93" s="917"/>
      <c r="G93" s="917"/>
      <c r="H93" s="917"/>
      <c r="I93" s="91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5"/>
      <c r="T93" s="915"/>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6" t="str">
        <f>IF(基本情報入力シート!C125="","",基本情報入力シート!C125)</f>
        <v/>
      </c>
      <c r="C94" s="917"/>
      <c r="D94" s="917"/>
      <c r="E94" s="917"/>
      <c r="F94" s="917"/>
      <c r="G94" s="917"/>
      <c r="H94" s="917"/>
      <c r="I94" s="91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5"/>
      <c r="T94" s="915"/>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6" t="str">
        <f>IF(基本情報入力シート!C126="","",基本情報入力シート!C126)</f>
        <v/>
      </c>
      <c r="C95" s="917"/>
      <c r="D95" s="917"/>
      <c r="E95" s="917"/>
      <c r="F95" s="917"/>
      <c r="G95" s="917"/>
      <c r="H95" s="917"/>
      <c r="I95" s="91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5"/>
      <c r="T95" s="915"/>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6" t="str">
        <f>IF(基本情報入力シート!C127="","",基本情報入力シート!C127)</f>
        <v/>
      </c>
      <c r="C96" s="917"/>
      <c r="D96" s="917"/>
      <c r="E96" s="917"/>
      <c r="F96" s="917"/>
      <c r="G96" s="917"/>
      <c r="H96" s="917"/>
      <c r="I96" s="91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5"/>
      <c r="T96" s="915"/>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6" t="str">
        <f>IF(基本情報入力シート!C128="","",基本情報入力シート!C128)</f>
        <v/>
      </c>
      <c r="C97" s="917"/>
      <c r="D97" s="917"/>
      <c r="E97" s="917"/>
      <c r="F97" s="917"/>
      <c r="G97" s="917"/>
      <c r="H97" s="917"/>
      <c r="I97" s="91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5"/>
      <c r="T97" s="915"/>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6" t="str">
        <f>IF(基本情報入力シート!C129="","",基本情報入力シート!C129)</f>
        <v/>
      </c>
      <c r="C98" s="917"/>
      <c r="D98" s="917"/>
      <c r="E98" s="917"/>
      <c r="F98" s="917"/>
      <c r="G98" s="917"/>
      <c r="H98" s="917"/>
      <c r="I98" s="91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5"/>
      <c r="T98" s="915"/>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6" t="str">
        <f>IF(基本情報入力シート!C130="","",基本情報入力シート!C130)</f>
        <v/>
      </c>
      <c r="C99" s="917"/>
      <c r="D99" s="917"/>
      <c r="E99" s="917"/>
      <c r="F99" s="917"/>
      <c r="G99" s="917"/>
      <c r="H99" s="917"/>
      <c r="I99" s="91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5"/>
      <c r="T99" s="915"/>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6" t="str">
        <f>IF(基本情報入力シート!C131="","",基本情報入力シート!C131)</f>
        <v/>
      </c>
      <c r="C100" s="917"/>
      <c r="D100" s="917"/>
      <c r="E100" s="917"/>
      <c r="F100" s="917"/>
      <c r="G100" s="917"/>
      <c r="H100" s="917"/>
      <c r="I100" s="91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5"/>
      <c r="T100" s="915"/>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6" t="str">
        <f>IF(基本情報入力シート!C132="","",基本情報入力シート!C132)</f>
        <v/>
      </c>
      <c r="C101" s="917"/>
      <c r="D101" s="917"/>
      <c r="E101" s="917"/>
      <c r="F101" s="917"/>
      <c r="G101" s="917"/>
      <c r="H101" s="917"/>
      <c r="I101" s="91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5"/>
      <c r="T101" s="915"/>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6" t="str">
        <f>IF(基本情報入力シート!C133="","",基本情報入力シート!C133)</f>
        <v/>
      </c>
      <c r="C102" s="917"/>
      <c r="D102" s="917"/>
      <c r="E102" s="917"/>
      <c r="F102" s="917"/>
      <c r="G102" s="917"/>
      <c r="H102" s="917"/>
      <c r="I102" s="91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5"/>
      <c r="T102" s="915"/>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6" t="str">
        <f>IF(基本情報入力シート!C134="","",基本情報入力シート!C134)</f>
        <v/>
      </c>
      <c r="C103" s="917"/>
      <c r="D103" s="917"/>
      <c r="E103" s="917"/>
      <c r="F103" s="917"/>
      <c r="G103" s="917"/>
      <c r="H103" s="917"/>
      <c r="I103" s="91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5"/>
      <c r="T103" s="915"/>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6" t="str">
        <f>IF(基本情報入力シート!C135="","",基本情報入力シート!C135)</f>
        <v/>
      </c>
      <c r="C104" s="917"/>
      <c r="D104" s="917"/>
      <c r="E104" s="917"/>
      <c r="F104" s="917"/>
      <c r="G104" s="917"/>
      <c r="H104" s="917"/>
      <c r="I104" s="91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5"/>
      <c r="T104" s="915"/>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6" t="str">
        <f>IF(基本情報入力シート!C136="","",基本情報入力シート!C136)</f>
        <v/>
      </c>
      <c r="C105" s="917"/>
      <c r="D105" s="917"/>
      <c r="E105" s="917"/>
      <c r="F105" s="917"/>
      <c r="G105" s="917"/>
      <c r="H105" s="917"/>
      <c r="I105" s="91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5"/>
      <c r="T105" s="915"/>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6" t="str">
        <f>IF(基本情報入力シート!C137="","",基本情報入力シート!C137)</f>
        <v/>
      </c>
      <c r="C106" s="917"/>
      <c r="D106" s="917"/>
      <c r="E106" s="917"/>
      <c r="F106" s="917"/>
      <c r="G106" s="917"/>
      <c r="H106" s="917"/>
      <c r="I106" s="91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5"/>
      <c r="T106" s="915"/>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6" t="str">
        <f>IF(基本情報入力シート!C138="","",基本情報入力シート!C138)</f>
        <v/>
      </c>
      <c r="C107" s="917"/>
      <c r="D107" s="917"/>
      <c r="E107" s="917"/>
      <c r="F107" s="917"/>
      <c r="G107" s="917"/>
      <c r="H107" s="917"/>
      <c r="I107" s="91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5"/>
      <c r="T107" s="915"/>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6" t="str">
        <f>IF(基本情報入力シート!C139="","",基本情報入力シート!C139)</f>
        <v/>
      </c>
      <c r="C108" s="917"/>
      <c r="D108" s="917"/>
      <c r="E108" s="917"/>
      <c r="F108" s="917"/>
      <c r="G108" s="917"/>
      <c r="H108" s="917"/>
      <c r="I108" s="91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5"/>
      <c r="T108" s="915"/>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6" t="str">
        <f>IF(基本情報入力シート!C140="","",基本情報入力シート!C140)</f>
        <v/>
      </c>
      <c r="C109" s="917"/>
      <c r="D109" s="917"/>
      <c r="E109" s="917"/>
      <c r="F109" s="917"/>
      <c r="G109" s="917"/>
      <c r="H109" s="917"/>
      <c r="I109" s="91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5"/>
      <c r="T109" s="915"/>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6" t="str">
        <f>IF(基本情報入力シート!C141="","",基本情報入力シート!C141)</f>
        <v/>
      </c>
      <c r="C110" s="917"/>
      <c r="D110" s="917"/>
      <c r="E110" s="917"/>
      <c r="F110" s="917"/>
      <c r="G110" s="917"/>
      <c r="H110" s="917"/>
      <c r="I110" s="91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5"/>
      <c r="T110" s="915"/>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6" t="str">
        <f>IF(基本情報入力シート!C142="","",基本情報入力シート!C142)</f>
        <v/>
      </c>
      <c r="C111" s="917"/>
      <c r="D111" s="917"/>
      <c r="E111" s="917"/>
      <c r="F111" s="917"/>
      <c r="G111" s="917"/>
      <c r="H111" s="917"/>
      <c r="I111" s="91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5"/>
      <c r="T111" s="915"/>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29" t="str">
        <f>IF(基本情報入力シート!C143="","",基本情報入力シート!C143)</f>
        <v/>
      </c>
      <c r="C112" s="930"/>
      <c r="D112" s="930"/>
      <c r="E112" s="930"/>
      <c r="F112" s="930"/>
      <c r="G112" s="930"/>
      <c r="H112" s="930"/>
      <c r="I112" s="931"/>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5"/>
      <c r="T112" s="915"/>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6" t="str">
        <f>IF(基本情報入力シート!C144="","",基本情報入力シート!C144)</f>
        <v/>
      </c>
      <c r="C113" s="927"/>
      <c r="D113" s="927"/>
      <c r="E113" s="927"/>
      <c r="F113" s="927"/>
      <c r="G113" s="927"/>
      <c r="H113" s="927"/>
      <c r="I113" s="928"/>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5"/>
      <c r="T113" s="915"/>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0" t="s">
        <v>261</v>
      </c>
      <c r="T2" s="961"/>
      <c r="V2" s="976" t="s">
        <v>262</v>
      </c>
      <c r="W2" s="970" t="s">
        <v>263</v>
      </c>
      <c r="X2" s="980" t="s">
        <v>264</v>
      </c>
      <c r="Y2" s="981"/>
      <c r="Z2" s="981"/>
      <c r="AA2" s="981"/>
      <c r="AB2" s="981"/>
      <c r="AC2" s="981"/>
      <c r="AD2" s="981"/>
      <c r="AE2" s="981"/>
      <c r="AF2" s="981"/>
      <c r="AG2" s="982"/>
      <c r="AI2" s="968" t="s">
        <v>262</v>
      </c>
      <c r="AJ2" s="973" t="s">
        <v>265</v>
      </c>
      <c r="AM2" s="471" t="s">
        <v>262</v>
      </c>
      <c r="AN2" s="99" t="s">
        <v>266</v>
      </c>
      <c r="AO2" s="99"/>
      <c r="AP2" s="99"/>
      <c r="AQ2" s="99"/>
      <c r="AR2" s="99"/>
      <c r="AS2" s="100"/>
      <c r="AT2" s="100"/>
      <c r="BE2" s="2"/>
    </row>
    <row r="3" spans="1:57" ht="28.5" customHeight="1" thickBot="1">
      <c r="A3" s="968" t="s">
        <v>262</v>
      </c>
      <c r="B3" s="970" t="s">
        <v>263</v>
      </c>
      <c r="C3" s="963" t="s">
        <v>267</v>
      </c>
      <c r="D3" s="963"/>
      <c r="E3" s="963"/>
      <c r="F3" s="964"/>
      <c r="G3" s="962" t="s">
        <v>268</v>
      </c>
      <c r="H3" s="963"/>
      <c r="I3" s="963"/>
      <c r="J3" s="963"/>
      <c r="K3" s="963"/>
      <c r="L3" s="963"/>
      <c r="M3" s="964"/>
      <c r="N3" s="962" t="s">
        <v>252</v>
      </c>
      <c r="O3" s="966" t="s">
        <v>269</v>
      </c>
      <c r="P3" s="40"/>
      <c r="Q3" s="23"/>
      <c r="R3" s="3"/>
      <c r="S3" s="90" t="s">
        <v>270</v>
      </c>
      <c r="T3" s="91" t="s">
        <v>271</v>
      </c>
      <c r="V3" s="977"/>
      <c r="W3" s="979"/>
      <c r="X3" s="962" t="s">
        <v>267</v>
      </c>
      <c r="Y3" s="963"/>
      <c r="Z3" s="963"/>
      <c r="AA3" s="964"/>
      <c r="AB3" s="962" t="s">
        <v>268</v>
      </c>
      <c r="AC3" s="963"/>
      <c r="AD3" s="963"/>
      <c r="AE3" s="963"/>
      <c r="AF3" s="963"/>
      <c r="AG3" s="964"/>
      <c r="AI3" s="972"/>
      <c r="AJ3" s="974"/>
      <c r="AM3" s="472" t="s">
        <v>272</v>
      </c>
      <c r="AN3" s="102" t="s">
        <v>2181</v>
      </c>
      <c r="AO3" s="47" t="s">
        <v>371</v>
      </c>
      <c r="AP3" s="47" t="s">
        <v>273</v>
      </c>
      <c r="AQ3" s="466" t="s">
        <v>274</v>
      </c>
      <c r="AR3" s="47" t="s">
        <v>251</v>
      </c>
      <c r="AS3" s="119"/>
      <c r="AT3" s="103"/>
      <c r="BE3" s="2"/>
    </row>
    <row r="4" spans="1:57" ht="28.5" customHeight="1" thickBot="1">
      <c r="A4" s="969"/>
      <c r="B4" s="971"/>
      <c r="C4" s="30" t="s">
        <v>250</v>
      </c>
      <c r="D4" s="31" t="s">
        <v>275</v>
      </c>
      <c r="E4" s="31" t="s">
        <v>276</v>
      </c>
      <c r="F4" s="31" t="s">
        <v>277</v>
      </c>
      <c r="G4" s="89" t="s">
        <v>278</v>
      </c>
      <c r="H4" s="31" t="s">
        <v>279</v>
      </c>
      <c r="I4" s="31" t="s">
        <v>280</v>
      </c>
      <c r="J4" s="31" t="s">
        <v>281</v>
      </c>
      <c r="K4" s="31" t="s">
        <v>282</v>
      </c>
      <c r="L4" s="31" t="s">
        <v>283</v>
      </c>
      <c r="M4" s="32" t="s">
        <v>284</v>
      </c>
      <c r="N4" s="965"/>
      <c r="O4" s="967"/>
      <c r="P4" s="40"/>
      <c r="Q4" s="36"/>
      <c r="R4" s="3"/>
      <c r="S4" s="20" t="s">
        <v>92</v>
      </c>
      <c r="T4" s="92" t="s">
        <v>285</v>
      </c>
      <c r="V4" s="978"/>
      <c r="W4" s="971"/>
      <c r="X4" s="30" t="s">
        <v>250</v>
      </c>
      <c r="Y4" s="31" t="s">
        <v>275</v>
      </c>
      <c r="Z4" s="31" t="s">
        <v>276</v>
      </c>
      <c r="AA4" s="31" t="s">
        <v>277</v>
      </c>
      <c r="AB4" s="89" t="s">
        <v>278</v>
      </c>
      <c r="AC4" s="31" t="s">
        <v>279</v>
      </c>
      <c r="AD4" s="31" t="s">
        <v>280</v>
      </c>
      <c r="AE4" s="31" t="s">
        <v>281</v>
      </c>
      <c r="AF4" s="31" t="s">
        <v>282</v>
      </c>
      <c r="AG4" s="32" t="s">
        <v>283</v>
      </c>
      <c r="AI4" s="969"/>
      <c r="AJ4" s="97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0" t="s">
        <v>302</v>
      </c>
      <c r="T9" s="96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2026-07-08T05:27:07Z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