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1.10\統合共有\0320_医療推進課\00 課共通\★補助金★\仕入控除税額\98 HP掲載関係資料\R2\"/>
    </mc:Choice>
  </mc:AlternateContent>
  <bookViews>
    <workbookView xWindow="3225" yWindow="0" windowWidth="19335" windowHeight="7365"/>
  </bookViews>
  <sheets>
    <sheet name="別紙概要 (全額控除等（課税売上割合95%以上）) " sheetId="3" r:id="rId1"/>
    <sheet name="別紙概要 (全額控除等（課税売上割合95%以上）)  複数税率" sheetId="8" r:id="rId2"/>
    <sheet name="別紙概要 (一括比例配分方式)" sheetId="2" r:id="rId3"/>
    <sheet name="別紙概要 (一括比例方式) 複数税率" sheetId="11" r:id="rId4"/>
    <sheet name="別紙概要 (個別対応方式)" sheetId="1" r:id="rId5"/>
    <sheet name="別紙概要 (個別対応方式) 複数税率" sheetId="12" r:id="rId6"/>
    <sheet name="別紙概要（返還なし）" sheetId="4" r:id="rId7"/>
    <sheet name="記載例１-１（返還有り）" sheetId="16" r:id="rId8"/>
    <sheet name="記載例１-２（返還有り）" sheetId="15" r:id="rId9"/>
    <sheet name="記載例２-１（返還有り）" sheetId="6" r:id="rId10"/>
    <sheet name="記載例２-２（返還有り）" sheetId="13" r:id="rId11"/>
    <sheet name="記載例３ｰ１（返還有り）" sheetId="5" r:id="rId12"/>
    <sheet name="記載例３ｰ２（返還有り）" sheetId="14" r:id="rId13"/>
    <sheet name="記載例（返還なし）" sheetId="7" r:id="rId14"/>
  </sheets>
  <definedNames>
    <definedName name="_xlnm.Print_Area" localSheetId="13">'記載例（返還なし）'!$A$1:$K$31</definedName>
    <definedName name="_xlnm.Print_Area" localSheetId="7">'記載例１-１（返還有り）'!$A$1:$O$29</definedName>
    <definedName name="_xlnm.Print_Area" localSheetId="8">'記載例１-２（返還有り）'!$A$1:$O$31</definedName>
    <definedName name="_xlnm.Print_Area" localSheetId="9">'記載例２-１（返還有り）'!$A$1:$O$45</definedName>
    <definedName name="_xlnm.Print_Area" localSheetId="10">'記載例２-２（返還有り）'!$A$1:$O$52</definedName>
    <definedName name="_xlnm.Print_Area" localSheetId="11">'記載例３ｰ１（返還有り）'!$A$1:$O$50</definedName>
    <definedName name="_xlnm.Print_Area" localSheetId="12">'記載例３ｰ２（返還有り）'!$A$1:$O$62</definedName>
    <definedName name="_xlnm.Print_Area" localSheetId="2">'別紙概要 (一括比例配分方式)'!$A$1:$O$45</definedName>
    <definedName name="_xlnm.Print_Area" localSheetId="3">'別紙概要 (一括比例方式) 複数税率'!$A$1:$O$52</definedName>
    <definedName name="_xlnm.Print_Area" localSheetId="4">'別紙概要 (個別対応方式)'!$A$1:$O$50</definedName>
    <definedName name="_xlnm.Print_Area" localSheetId="5">'別紙概要 (個別対応方式) 複数税率'!$A$1:$O$62</definedName>
    <definedName name="_xlnm.Print_Area" localSheetId="0">'別紙概要 (全額控除等（課税売上割合95%以上）) '!$A$1:$O$29</definedName>
    <definedName name="_xlnm.Print_Area" localSheetId="1">'別紙概要 (全額控除等（課税売上割合95%以上）)  複数税率'!$A$1:$O$31</definedName>
    <definedName name="_xlnm.Print_Area" localSheetId="6">'別紙概要（返還なし）'!$A$1:$K$28</definedName>
    <definedName name="Z_3B354CA7_5DDB_486E_B190_D1AF122751B8_.wvu.PrintArea" localSheetId="13" hidden="1">'記載例（返還なし）'!$A$2:$K$29</definedName>
    <definedName name="Z_3B354CA7_5DDB_486E_B190_D1AF122751B8_.wvu.PrintArea" localSheetId="7" hidden="1">'記載例１-１（返還有り）'!$A$2:$N$28</definedName>
    <definedName name="Z_3B354CA7_5DDB_486E_B190_D1AF122751B8_.wvu.PrintArea" localSheetId="8" hidden="1">'記載例１-２（返還有り）'!$A$2:$N$30</definedName>
    <definedName name="Z_3B354CA7_5DDB_486E_B190_D1AF122751B8_.wvu.PrintArea" localSheetId="9" hidden="1">'記載例２-１（返還有り）'!$A$2:$N$44</definedName>
    <definedName name="Z_3B354CA7_5DDB_486E_B190_D1AF122751B8_.wvu.PrintArea" localSheetId="11" hidden="1">'記載例３ｰ１（返還有り）'!$A$2:$N$49</definedName>
    <definedName name="Z_3B354CA7_5DDB_486E_B190_D1AF122751B8_.wvu.PrintArea" localSheetId="2" hidden="1">'別紙概要 (一括比例配分方式)'!$A$2:$N$44</definedName>
    <definedName name="Z_3B354CA7_5DDB_486E_B190_D1AF122751B8_.wvu.PrintArea" localSheetId="4" hidden="1">'別紙概要 (個別対応方式)'!$A$2:$N$49</definedName>
    <definedName name="Z_3B354CA7_5DDB_486E_B190_D1AF122751B8_.wvu.PrintArea" localSheetId="0" hidden="1">'別紙概要 (全額控除等（課税売上割合95%以上）) '!$A$2:$N$29</definedName>
    <definedName name="Z_3B354CA7_5DDB_486E_B190_D1AF122751B8_.wvu.PrintArea" localSheetId="1" hidden="1">'別紙概要 (全額控除等（課税売上割合95%以上）)  複数税率'!$A$2:$N$30</definedName>
    <definedName name="Z_3B354CA7_5DDB_486E_B190_D1AF122751B8_.wvu.PrintArea" localSheetId="6" hidden="1">'別紙概要（返還なし）'!$A$2:$K$26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6" l="1"/>
  <c r="J22" i="16" s="1"/>
  <c r="J23" i="15"/>
  <c r="H23" i="15"/>
  <c r="H22" i="15"/>
  <c r="J22" i="15" s="1"/>
  <c r="J25" i="15" s="1"/>
  <c r="I55" i="14"/>
  <c r="I54" i="14"/>
  <c r="I52" i="14"/>
  <c r="I51" i="14"/>
  <c r="L36" i="14"/>
  <c r="L38" i="14" s="1"/>
  <c r="M31" i="14"/>
  <c r="L31" i="14"/>
  <c r="K31" i="14"/>
  <c r="J31" i="14"/>
  <c r="N30" i="14"/>
  <c r="N29" i="14"/>
  <c r="N28" i="14"/>
  <c r="N27" i="14"/>
  <c r="M26" i="14"/>
  <c r="M32" i="14" s="1"/>
  <c r="L26" i="14"/>
  <c r="L32" i="14" s="1"/>
  <c r="K26" i="14"/>
  <c r="K32" i="14" s="1"/>
  <c r="J26" i="14"/>
  <c r="J32" i="14" s="1"/>
  <c r="N25" i="14"/>
  <c r="N24" i="14"/>
  <c r="N23" i="14"/>
  <c r="N22" i="14"/>
  <c r="H46" i="13"/>
  <c r="H45" i="13"/>
  <c r="L36" i="13"/>
  <c r="L38" i="13" s="1"/>
  <c r="M31" i="13"/>
  <c r="L31" i="13"/>
  <c r="K31" i="13"/>
  <c r="J31" i="13"/>
  <c r="N30" i="13"/>
  <c r="N29" i="13"/>
  <c r="N28" i="13"/>
  <c r="N27" i="13"/>
  <c r="M26" i="13"/>
  <c r="M32" i="13" s="1"/>
  <c r="L26" i="13"/>
  <c r="L32" i="13" s="1"/>
  <c r="K26" i="13"/>
  <c r="K32" i="13" s="1"/>
  <c r="J26" i="13"/>
  <c r="J32" i="13" s="1"/>
  <c r="N25" i="13"/>
  <c r="N24" i="13"/>
  <c r="N23" i="13"/>
  <c r="N22" i="13"/>
  <c r="N31" i="13" l="1"/>
  <c r="N31" i="14"/>
  <c r="N32" i="14"/>
  <c r="I47" i="14" s="1"/>
  <c r="K55" i="14" s="1"/>
  <c r="I46" i="14"/>
  <c r="K54" i="14" s="1"/>
  <c r="N26" i="14"/>
  <c r="N32" i="13"/>
  <c r="N26" i="13"/>
  <c r="I42" i="14" l="1"/>
  <c r="K51" i="14" s="1"/>
  <c r="I43" i="14"/>
  <c r="K52" i="14" s="1"/>
  <c r="K56" i="14" s="1"/>
  <c r="J42" i="13"/>
  <c r="J46" i="13" s="1"/>
  <c r="J41" i="13"/>
  <c r="J45" i="13" s="1"/>
  <c r="J47" i="13" s="1"/>
  <c r="I55" i="12" l="1"/>
  <c r="I54" i="12"/>
  <c r="I52" i="12"/>
  <c r="I51" i="12"/>
  <c r="L36" i="12"/>
  <c r="L38" i="12" s="1"/>
  <c r="M31" i="12"/>
  <c r="L31" i="12"/>
  <c r="K31" i="12"/>
  <c r="J31" i="12"/>
  <c r="N30" i="12"/>
  <c r="N29" i="12"/>
  <c r="N28" i="12"/>
  <c r="N27" i="12"/>
  <c r="M26" i="12"/>
  <c r="M32" i="12" s="1"/>
  <c r="L26" i="12"/>
  <c r="K26" i="12"/>
  <c r="J26" i="12"/>
  <c r="J32" i="12" s="1"/>
  <c r="N25" i="12"/>
  <c r="N24" i="12"/>
  <c r="N23" i="12"/>
  <c r="N22" i="12"/>
  <c r="H46" i="11"/>
  <c r="H45" i="11"/>
  <c r="L36" i="11"/>
  <c r="L38" i="11" s="1"/>
  <c r="J45" i="11" s="1"/>
  <c r="M31" i="11"/>
  <c r="L31" i="11"/>
  <c r="K31" i="11"/>
  <c r="J31" i="11"/>
  <c r="N30" i="11"/>
  <c r="N29" i="11"/>
  <c r="N28" i="11"/>
  <c r="N27" i="11"/>
  <c r="M26" i="11"/>
  <c r="M32" i="11" s="1"/>
  <c r="L26" i="11"/>
  <c r="L32" i="11" s="1"/>
  <c r="K26" i="11"/>
  <c r="K32" i="11" s="1"/>
  <c r="J26" i="11"/>
  <c r="N25" i="11"/>
  <c r="N24" i="11"/>
  <c r="N23" i="11"/>
  <c r="N22" i="11"/>
  <c r="L32" i="12" l="1"/>
  <c r="N26" i="11"/>
  <c r="J32" i="11"/>
  <c r="N31" i="12"/>
  <c r="K32" i="12"/>
  <c r="N32" i="12" s="1"/>
  <c r="I42" i="12" s="1"/>
  <c r="K51" i="12" s="1"/>
  <c r="N26" i="12"/>
  <c r="N32" i="11"/>
  <c r="N31" i="11"/>
  <c r="J23" i="8"/>
  <c r="J22" i="8"/>
  <c r="H23" i="8"/>
  <c r="H22" i="8"/>
  <c r="J25" i="8" l="1"/>
  <c r="I43" i="12"/>
  <c r="K52" i="12" s="1"/>
  <c r="I46" i="12"/>
  <c r="K54" i="12" s="1"/>
  <c r="I47" i="12"/>
  <c r="K55" i="12" s="1"/>
  <c r="J41" i="11"/>
  <c r="J42" i="11"/>
  <c r="J46" i="11" s="1"/>
  <c r="H22" i="3"/>
  <c r="H42" i="1"/>
  <c r="H41" i="1"/>
  <c r="H39" i="2"/>
  <c r="H42" i="5"/>
  <c r="H41" i="5"/>
  <c r="J47" i="11" l="1"/>
  <c r="L33" i="2"/>
  <c r="L33" i="1"/>
  <c r="K56" i="12" l="1"/>
  <c r="H39" i="6"/>
  <c r="J22" i="3"/>
  <c r="L31" i="6"/>
  <c r="L33" i="6" s="1"/>
  <c r="M27" i="6"/>
  <c r="L27" i="6"/>
  <c r="K27" i="6"/>
  <c r="J27" i="6"/>
  <c r="N26" i="6"/>
  <c r="N25" i="6"/>
  <c r="N24" i="6"/>
  <c r="N23" i="6"/>
  <c r="N22" i="6"/>
  <c r="L31" i="5"/>
  <c r="L33" i="5" s="1"/>
  <c r="M27" i="5"/>
  <c r="L27" i="5"/>
  <c r="K27" i="5"/>
  <c r="J27" i="5"/>
  <c r="N26" i="5"/>
  <c r="N25" i="5"/>
  <c r="N24" i="5"/>
  <c r="N23" i="5"/>
  <c r="N22" i="5"/>
  <c r="L31" i="2"/>
  <c r="M27" i="2"/>
  <c r="L27" i="2"/>
  <c r="K27" i="2"/>
  <c r="J27" i="2"/>
  <c r="N26" i="2"/>
  <c r="N25" i="2"/>
  <c r="N24" i="2"/>
  <c r="N23" i="2"/>
  <c r="N22" i="2"/>
  <c r="L31" i="1"/>
  <c r="M27" i="1"/>
  <c r="L27" i="1"/>
  <c r="K27" i="1"/>
  <c r="J27" i="1"/>
  <c r="N26" i="1"/>
  <c r="N25" i="1"/>
  <c r="N24" i="1"/>
  <c r="N23" i="1"/>
  <c r="N22" i="1"/>
  <c r="N27" i="2" l="1"/>
  <c r="I36" i="2" s="1"/>
  <c r="J39" i="2" s="1"/>
  <c r="N27" i="5"/>
  <c r="I37" i="5" s="1"/>
  <c r="J42" i="5" s="1"/>
  <c r="N27" i="6"/>
  <c r="I36" i="6" s="1"/>
  <c r="J39" i="6" s="1"/>
  <c r="N27" i="1"/>
  <c r="I36" i="1" s="1"/>
  <c r="J41" i="1" s="1"/>
  <c r="I36" i="5" l="1"/>
  <c r="I37" i="1"/>
  <c r="J42" i="1" s="1"/>
  <c r="J43" i="1" s="1"/>
  <c r="J41" i="5" l="1"/>
  <c r="J43" i="5" s="1"/>
</calcChain>
</file>

<file path=xl/comments1.xml><?xml version="1.0" encoding="utf-8"?>
<comments xmlns="http://schemas.openxmlformats.org/spreadsheetml/2006/main">
  <authors>
    <author>海原　喜彦</author>
  </authors>
  <commentList>
    <comment ref="L32" authorId="0" shapeId="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2.xml><?xml version="1.0" encoding="utf-8"?>
<comments xmlns="http://schemas.openxmlformats.org/spreadsheetml/2006/main">
  <authors>
    <author>海原　喜彦</author>
  </authors>
  <commentList>
    <comment ref="L37" authorId="0" shapeId="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3.xml><?xml version="1.0" encoding="utf-8"?>
<comments xmlns="http://schemas.openxmlformats.org/spreadsheetml/2006/main">
  <authors>
    <author>海原　喜彦</author>
  </authors>
  <commentList>
    <comment ref="L32" authorId="0" shapeId="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comments4.xml><?xml version="1.0" encoding="utf-8"?>
<comments xmlns="http://schemas.openxmlformats.org/spreadsheetml/2006/main">
  <authors>
    <author>海原　喜彦</author>
  </authors>
  <commentList>
    <comment ref="L37" authorId="0" shapeId="0">
      <text>
        <r>
          <rPr>
            <sz val="11"/>
            <color indexed="81"/>
            <rFont val="MS P ゴシック"/>
            <family val="3"/>
            <charset val="128"/>
          </rPr>
          <t>端数処理した課税売上割合、または、課税売上割合に準ずる割合で確定申告を行った場合のみ記入してください。</t>
        </r>
      </text>
    </comment>
  </commentList>
</comments>
</file>

<file path=xl/sharedStrings.xml><?xml version="1.0" encoding="utf-8"?>
<sst xmlns="http://schemas.openxmlformats.org/spreadsheetml/2006/main" count="576" uniqueCount="131">
  <si>
    <t>１　施設名</t>
  </si>
  <si>
    <t>２　開設者氏名</t>
  </si>
  <si>
    <t>３　施設の所在地</t>
  </si>
  <si>
    <t>４  補助事業名</t>
  </si>
  <si>
    <t xml:space="preserve">      </t>
    <phoneticPr fontId="3"/>
  </si>
  <si>
    <t>円</t>
    <phoneticPr fontId="3"/>
  </si>
  <si>
    <t>（１）補助対象経費の内訳 (補助事業実績報告添付の対象経費支出額内訳と一致すること。）</t>
    <phoneticPr fontId="3"/>
  </si>
  <si>
    <t>課税仕入</t>
    <rPh sb="0" eb="2">
      <t>カゼイ</t>
    </rPh>
    <rPh sb="2" eb="4">
      <t>シイレ</t>
    </rPh>
    <phoneticPr fontId="3"/>
  </si>
  <si>
    <t>非課税仕入</t>
    <rPh sb="0" eb="3">
      <t>ヒカゼイ</t>
    </rPh>
    <rPh sb="3" eb="5">
      <t>シイレ</t>
    </rPh>
    <phoneticPr fontId="3"/>
  </si>
  <si>
    <t>合計
（Ｄ）</t>
    <rPh sb="0" eb="2">
      <t>ゴウケイ</t>
    </rPh>
    <phoneticPr fontId="3"/>
  </si>
  <si>
    <t>非課税売上対応分（Ｂ）</t>
    <rPh sb="0" eb="3">
      <t>ヒカゼイ</t>
    </rPh>
    <rPh sb="3" eb="7">
      <t>ウリアゲタイオウ</t>
    </rPh>
    <rPh sb="7" eb="8">
      <t>ブン</t>
    </rPh>
    <phoneticPr fontId="3"/>
  </si>
  <si>
    <t>経費の内訳</t>
    <rPh sb="0" eb="2">
      <t>ケイヒ</t>
    </rPh>
    <rPh sb="3" eb="5">
      <t>ウチワケ</t>
    </rPh>
    <phoneticPr fontId="3"/>
  </si>
  <si>
    <t>（２）課税売上割合</t>
    <rPh sb="3" eb="5">
      <t>カゼイ</t>
    </rPh>
    <rPh sb="5" eb="7">
      <t>ウリアゲ</t>
    </rPh>
    <rPh sb="7" eb="9">
      <t>ワリアイ</t>
    </rPh>
    <phoneticPr fontId="3"/>
  </si>
  <si>
    <t>（課税資産の譲渡等の対価の額）（Ｅ）</t>
    <rPh sb="1" eb="3">
      <t>カゼイ</t>
    </rPh>
    <rPh sb="3" eb="5">
      <t>シサン</t>
    </rPh>
    <rPh sb="6" eb="8">
      <t>ジョウト</t>
    </rPh>
    <rPh sb="8" eb="9">
      <t>トウ</t>
    </rPh>
    <rPh sb="10" eb="12">
      <t>タイカ</t>
    </rPh>
    <rPh sb="13" eb="14">
      <t>ガク</t>
    </rPh>
    <phoneticPr fontId="3"/>
  </si>
  <si>
    <t>（資産の譲渡等の対価の額）（Ｆ）</t>
    <rPh sb="1" eb="3">
      <t>シサン</t>
    </rPh>
    <rPh sb="4" eb="6">
      <t>ジョウト</t>
    </rPh>
    <rPh sb="6" eb="7">
      <t>トウ</t>
    </rPh>
    <rPh sb="8" eb="10">
      <t>タイカ</t>
    </rPh>
    <rPh sb="11" eb="12">
      <t>ガク</t>
    </rPh>
    <phoneticPr fontId="3"/>
  </si>
  <si>
    <t>・・・・・・（Ｇ）
（計算に使用する課税売上割合）</t>
    <phoneticPr fontId="3"/>
  </si>
  <si>
    <t>（３）支出のうち課税仕入れの占める割合</t>
    <phoneticPr fontId="3"/>
  </si>
  <si>
    <t>・個別対応方式の場合</t>
    <rPh sb="1" eb="3">
      <t>コベツ</t>
    </rPh>
    <rPh sb="3" eb="5">
      <t>タイオウ</t>
    </rPh>
    <rPh sb="5" eb="7">
      <t>ホウシキ</t>
    </rPh>
    <rPh sb="8" eb="10">
      <t>バアイ</t>
    </rPh>
    <phoneticPr fontId="3"/>
  </si>
  <si>
    <t>　課税売上対応分（Ａ／Ｄ）＝</t>
    <phoneticPr fontId="3"/>
  </si>
  <si>
    <t>・・・・・・（Ｈ）</t>
    <phoneticPr fontId="3"/>
  </si>
  <si>
    <t>　共通対応分（Ｃ／Ｄ）＝</t>
    <phoneticPr fontId="3"/>
  </si>
  <si>
    <t>・・・・・・（Ｉ）</t>
    <phoneticPr fontId="3"/>
  </si>
  <si>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3"/>
  </si>
  <si>
    <t>国庫補助金確定額×Ｈ×</t>
    <rPh sb="0" eb="2">
      <t>コッコ</t>
    </rPh>
    <rPh sb="2" eb="4">
      <t>ホジョ</t>
    </rPh>
    <rPh sb="4" eb="5">
      <t>キン</t>
    </rPh>
    <rPh sb="5" eb="8">
      <t>カクテイガク</t>
    </rPh>
    <phoneticPr fontId="3"/>
  </si>
  <si>
    <t>／</t>
    <phoneticPr fontId="3"/>
  </si>
  <si>
    <t>＝</t>
    <phoneticPr fontId="3"/>
  </si>
  <si>
    <t>・・・・・・（Ｊ）</t>
    <phoneticPr fontId="3"/>
  </si>
  <si>
    <t>国庫補助金確定額×Ｉ×</t>
    <phoneticPr fontId="3"/>
  </si>
  <si>
    <t>／</t>
    <phoneticPr fontId="3"/>
  </si>
  <si>
    <t>×Ｇ＝</t>
    <phoneticPr fontId="3"/>
  </si>
  <si>
    <t>・・・・・・（Ｋ）</t>
    <phoneticPr fontId="3"/>
  </si>
  <si>
    <t xml:space="preserve"> 合計（Ｊ＋Ｋ）＝</t>
    <rPh sb="1" eb="3">
      <t>ゴウケイ</t>
    </rPh>
    <phoneticPr fontId="3"/>
  </si>
  <si>
    <t>・・・・・・（返還額）</t>
    <phoneticPr fontId="3"/>
  </si>
  <si>
    <t>（５）添付書類</t>
    <rPh sb="3" eb="5">
      <t>テンプ</t>
    </rPh>
    <rPh sb="5" eb="7">
      <t>ショルイ</t>
    </rPh>
    <phoneticPr fontId="3"/>
  </si>
  <si>
    <t>円</t>
    <phoneticPr fontId="3"/>
  </si>
  <si>
    <t>・・・・・・（Ｇ）
（計算に使用する課税売上割合）</t>
    <phoneticPr fontId="3"/>
  </si>
  <si>
    <t>（３）支出のうち課税仕入れの占める割合</t>
    <phoneticPr fontId="3"/>
  </si>
  <si>
    <t>・一括比例配分方式の場合</t>
    <rPh sb="1" eb="3">
      <t>イッカツ</t>
    </rPh>
    <rPh sb="3" eb="5">
      <t>ヒレイ</t>
    </rPh>
    <rPh sb="5" eb="7">
      <t>ハイブン</t>
    </rPh>
    <rPh sb="7" eb="9">
      <t>ホウシキ</t>
    </rPh>
    <rPh sb="10" eb="12">
      <t>バアイ</t>
    </rPh>
    <phoneticPr fontId="3"/>
  </si>
  <si>
    <t>　課税仕入（Ａ＋Ｂ＋Ｃ）／Ｄ＝</t>
    <phoneticPr fontId="3"/>
  </si>
  <si>
    <t>・・・・・・（Ｈ）</t>
    <phoneticPr fontId="3"/>
  </si>
  <si>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3"/>
  </si>
  <si>
    <t>国庫補助金確定額×Ｈ×</t>
    <phoneticPr fontId="3"/>
  </si>
  <si>
    <t>／</t>
    <phoneticPr fontId="3"/>
  </si>
  <si>
    <t>×Ｇ＝</t>
    <phoneticPr fontId="3"/>
  </si>
  <si>
    <t>・・・・・・（返還額）</t>
    <rPh sb="7" eb="10">
      <t>ヘンカンガク</t>
    </rPh>
    <phoneticPr fontId="3"/>
  </si>
  <si>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3"/>
  </si>
  <si>
    <t>／</t>
    <phoneticPr fontId="3"/>
  </si>
  <si>
    <t>・・・・・・（返還額）</t>
    <phoneticPr fontId="3"/>
  </si>
  <si>
    <t>（２）添付書類</t>
    <rPh sb="3" eb="5">
      <t>テンプ</t>
    </rPh>
    <rPh sb="5" eb="7">
      <t>ショルイ</t>
    </rPh>
    <phoneticPr fontId="3"/>
  </si>
  <si>
    <t>円</t>
    <rPh sb="0" eb="1">
      <t>エン</t>
    </rPh>
    <phoneticPr fontId="3"/>
  </si>
  <si>
    <t>　　添付書類</t>
    <rPh sb="2" eb="4">
      <t>テンプ</t>
    </rPh>
    <rPh sb="4" eb="6">
      <t>ショルイ</t>
    </rPh>
    <phoneticPr fontId="3"/>
  </si>
  <si>
    <t>　共通対応分（Ｃ／Ｄ）＝</t>
    <phoneticPr fontId="3"/>
  </si>
  <si>
    <t>・・・・・・（Ｉ）</t>
    <phoneticPr fontId="3"/>
  </si>
  <si>
    <t>／</t>
    <phoneticPr fontId="3"/>
  </si>
  <si>
    <t>×Ｇ＝</t>
    <phoneticPr fontId="3"/>
  </si>
  <si>
    <t>・・・・・・（返還額）</t>
    <phoneticPr fontId="3"/>
  </si>
  <si>
    <t>・・・・・・（Ｇ）
（計算に使用する課税売上割合）</t>
    <phoneticPr fontId="3"/>
  </si>
  <si>
    <t>国庫補助金確定額×Ｈ×</t>
    <phoneticPr fontId="3"/>
  </si>
  <si>
    <t>／</t>
    <phoneticPr fontId="3"/>
  </si>
  <si>
    <t>（例）</t>
  </si>
  <si>
    <t>・　特定収入割合が５％を超えるため、補助金に係る消費税及び地方消費税の仕入控除税額がない。</t>
  </si>
  <si>
    <t>・　簡易課税方式により申告したため、補助金に係る消費税及び地方消費税の仕入控除税額がない。</t>
  </si>
  <si>
    <t>・　補助金の使途が非課税仕入に該当するため、補助金に係る消費税及び地方消費税の仕入控除税額がない。</t>
    <phoneticPr fontId="3"/>
  </si>
  <si>
    <t>・　建物竣工後の○年度にまとめて確定申告するため、報告年度の仕入控除税額がない。</t>
    <rPh sb="2" eb="4">
      <t>タテモノ</t>
    </rPh>
    <rPh sb="4" eb="6">
      <t>シュンコウ</t>
    </rPh>
    <rPh sb="6" eb="7">
      <t>ゴ</t>
    </rPh>
    <rPh sb="9" eb="11">
      <t>ネンド</t>
    </rPh>
    <rPh sb="16" eb="18">
      <t>カクテイ</t>
    </rPh>
    <rPh sb="18" eb="20">
      <t>シンコク</t>
    </rPh>
    <rPh sb="25" eb="27">
      <t>ホウコク</t>
    </rPh>
    <rPh sb="27" eb="28">
      <t>ネン</t>
    </rPh>
    <rPh sb="28" eb="29">
      <t>ド</t>
    </rPh>
    <phoneticPr fontId="3"/>
  </si>
  <si>
    <t>・　○○により(申告義務のない理由を記載)、消費税の申告義務がない。</t>
  </si>
  <si>
    <t>○○病院</t>
    <phoneticPr fontId="3"/>
  </si>
  <si>
    <t>○○病院</t>
    <phoneticPr fontId="3"/>
  </si>
  <si>
    <t>合　　　　計</t>
    <rPh sb="0" eb="1">
      <t>ゴウ</t>
    </rPh>
    <rPh sb="5" eb="6">
      <t>ケイ</t>
    </rPh>
    <phoneticPr fontId="3"/>
  </si>
  <si>
    <t>区　　　分</t>
    <rPh sb="0" eb="1">
      <t>ク</t>
    </rPh>
    <rPh sb="4" eb="5">
      <t>ブン</t>
    </rPh>
    <phoneticPr fontId="3"/>
  </si>
  <si>
    <t>国庫補助金確定額×</t>
    <rPh sb="0" eb="2">
      <t>コッコ</t>
    </rPh>
    <rPh sb="2" eb="4">
      <t>ホジョ</t>
    </rPh>
    <rPh sb="4" eb="5">
      <t>キン</t>
    </rPh>
    <rPh sb="5" eb="8">
      <t>カクテイガク</t>
    </rPh>
    <phoneticPr fontId="3"/>
  </si>
  <si>
    <t>人件費</t>
    <rPh sb="0" eb="3">
      <t>ジンケンヒ</t>
    </rPh>
    <phoneticPr fontId="3"/>
  </si>
  <si>
    <t>旅費</t>
    <rPh sb="0" eb="2">
      <t>リョヒ</t>
    </rPh>
    <phoneticPr fontId="3"/>
  </si>
  <si>
    <t>需用費</t>
    <rPh sb="0" eb="3">
      <t>ジュヨウヒ</t>
    </rPh>
    <phoneticPr fontId="3"/>
  </si>
  <si>
    <t>役務費</t>
    <rPh sb="0" eb="2">
      <t>エキム</t>
    </rPh>
    <phoneticPr fontId="3"/>
  </si>
  <si>
    <t>備品購入費</t>
    <rPh sb="0" eb="2">
      <t>ビヒン</t>
    </rPh>
    <rPh sb="2" eb="5">
      <t>コウニュウヒ</t>
    </rPh>
    <phoneticPr fontId="3"/>
  </si>
  <si>
    <t>医療法人　○○</t>
    <rPh sb="0" eb="2">
      <t>イリョウ</t>
    </rPh>
    <rPh sb="2" eb="4">
      <t>ホウジン</t>
    </rPh>
    <phoneticPr fontId="3"/>
  </si>
  <si>
    <t>医療法人　○○</t>
    <phoneticPr fontId="3"/>
  </si>
  <si>
    <t>共通対応分
（Ｃ）</t>
    <rPh sb="0" eb="2">
      <t>キョウツウ</t>
    </rPh>
    <rPh sb="2" eb="4">
      <t>タイオウ</t>
    </rPh>
    <rPh sb="4" eb="5">
      <t>ブン</t>
    </rPh>
    <phoneticPr fontId="3"/>
  </si>
  <si>
    <t>課税売上対応分
（Ａ）</t>
    <rPh sb="0" eb="2">
      <t>カゼイ</t>
    </rPh>
    <rPh sb="2" eb="6">
      <t>ウリアゲタイオウ</t>
    </rPh>
    <rPh sb="6" eb="7">
      <t>ブン</t>
    </rPh>
    <phoneticPr fontId="3"/>
  </si>
  <si>
    <t>５　補助金確定額</t>
    <phoneticPr fontId="3"/>
  </si>
  <si>
    <t>５　補助金確定額</t>
    <phoneticPr fontId="3"/>
  </si>
  <si>
    <t>５　補助金確定額</t>
    <phoneticPr fontId="3"/>
  </si>
  <si>
    <t>（うち８％分</t>
    <rPh sb="5" eb="6">
      <t>ブン</t>
    </rPh>
    <phoneticPr fontId="3"/>
  </si>
  <si>
    <t>うち１０％分</t>
    <rPh sb="5" eb="6">
      <t>ブン</t>
    </rPh>
    <phoneticPr fontId="3"/>
  </si>
  <si>
    <t>）</t>
    <phoneticPr fontId="3"/>
  </si>
  <si>
    <t>・・・・・・　①</t>
    <phoneticPr fontId="3"/>
  </si>
  <si>
    <t>・・・・・・　②</t>
    <phoneticPr fontId="3"/>
  </si>
  <si>
    <t xml:space="preserve"> 合計（①＋②）＝</t>
    <rPh sb="1" eb="3">
      <t>ゴウケイ</t>
    </rPh>
    <phoneticPr fontId="3"/>
  </si>
  <si>
    <t>課税売上対応分（Ａ）</t>
    <rPh sb="0" eb="2">
      <t>カゼイ</t>
    </rPh>
    <rPh sb="2" eb="6">
      <t>ウリアゲタイオウ</t>
    </rPh>
    <rPh sb="6" eb="7">
      <t>ブン</t>
    </rPh>
    <phoneticPr fontId="3"/>
  </si>
  <si>
    <t>共通対応分（Ｃ）</t>
    <rPh sb="0" eb="2">
      <t>キョウツウ</t>
    </rPh>
    <rPh sb="2" eb="4">
      <t>タイオウ</t>
    </rPh>
    <rPh sb="4" eb="5">
      <t>ブン</t>
    </rPh>
    <phoneticPr fontId="3"/>
  </si>
  <si>
    <t>８％分</t>
    <rPh sb="2" eb="3">
      <t>ブン</t>
    </rPh>
    <phoneticPr fontId="3"/>
  </si>
  <si>
    <t>小計（8％分）</t>
    <rPh sb="0" eb="2">
      <t>ショウケイ</t>
    </rPh>
    <rPh sb="5" eb="6">
      <t>ブン</t>
    </rPh>
    <phoneticPr fontId="3"/>
  </si>
  <si>
    <t>10％分</t>
    <rPh sb="3" eb="4">
      <t>ブン</t>
    </rPh>
    <phoneticPr fontId="3"/>
  </si>
  <si>
    <t>小計（10％分）</t>
    <rPh sb="0" eb="2">
      <t>ショウケイ</t>
    </rPh>
    <rPh sb="6" eb="7">
      <t>ブン</t>
    </rPh>
    <phoneticPr fontId="3"/>
  </si>
  <si>
    <t>合計</t>
    <rPh sb="0" eb="2">
      <t>ゴウケイ</t>
    </rPh>
    <phoneticPr fontId="3"/>
  </si>
  <si>
    <t>（８％分）課税仕入（Ａ＋Ｂ＋Ｃ）／Ｄ＝</t>
    <rPh sb="3" eb="4">
      <t>ブン</t>
    </rPh>
    <phoneticPr fontId="3"/>
  </si>
  <si>
    <t>（10％分）課税仕入（Ａ＋Ｂ＋Ｃ）／Ｄ＝</t>
    <rPh sb="4" eb="5">
      <t>ブン</t>
    </rPh>
    <phoneticPr fontId="3"/>
  </si>
  <si>
    <t>・・・・・・（I）</t>
    <phoneticPr fontId="3"/>
  </si>
  <si>
    <t>国庫補助金確定額(8%分）×Ｈ×</t>
    <rPh sb="11" eb="12">
      <t>ブン</t>
    </rPh>
    <phoneticPr fontId="3"/>
  </si>
  <si>
    <t>国庫補助金確定額(10％分）×I×</t>
    <rPh sb="12" eb="13">
      <t>ブン</t>
    </rPh>
    <phoneticPr fontId="3"/>
  </si>
  <si>
    <t>１０％分</t>
    <rPh sb="3" eb="4">
      <t>ブン</t>
    </rPh>
    <phoneticPr fontId="3"/>
  </si>
  <si>
    <t>合計額を円未満切り捨て・・・・・・（返還額）</t>
    <rPh sb="0" eb="3">
      <t>ゴウケイガク</t>
    </rPh>
    <rPh sb="4" eb="7">
      <t>エンミマン</t>
    </rPh>
    <rPh sb="7" eb="8">
      <t>キ</t>
    </rPh>
    <rPh sb="9" eb="10">
      <t>ス</t>
    </rPh>
    <rPh sb="18" eb="21">
      <t>ヘンカンガク</t>
    </rPh>
    <phoneticPr fontId="3"/>
  </si>
  <si>
    <t>　　　・課税売上割合・控除対象仕入税額等の計算表（写し）</t>
    <rPh sb="25" eb="26">
      <t>ウツ</t>
    </rPh>
    <phoneticPr fontId="3"/>
  </si>
  <si>
    <t>①</t>
    <phoneticPr fontId="3"/>
  </si>
  <si>
    <t>②</t>
    <phoneticPr fontId="3"/>
  </si>
  <si>
    <t>国庫補助金確定額(8%分)×Ｈ×</t>
    <rPh sb="0" eb="2">
      <t>コッコ</t>
    </rPh>
    <rPh sb="2" eb="4">
      <t>ホジョ</t>
    </rPh>
    <rPh sb="4" eb="5">
      <t>キン</t>
    </rPh>
    <rPh sb="5" eb="8">
      <t>カクテイガク</t>
    </rPh>
    <rPh sb="11" eb="12">
      <t>ブン</t>
    </rPh>
    <phoneticPr fontId="3"/>
  </si>
  <si>
    <t>国庫補助金確定額(8%分)×I×</t>
    <rPh sb="0" eb="2">
      <t>コッコ</t>
    </rPh>
    <rPh sb="2" eb="4">
      <t>ホジョ</t>
    </rPh>
    <rPh sb="4" eb="5">
      <t>キン</t>
    </rPh>
    <rPh sb="5" eb="8">
      <t>カクテイガク</t>
    </rPh>
    <rPh sb="11" eb="12">
      <t>ブン</t>
    </rPh>
    <phoneticPr fontId="3"/>
  </si>
  <si>
    <t>国庫補助金確定額(10%分)×Ｈ×</t>
    <rPh sb="0" eb="2">
      <t>コッコ</t>
    </rPh>
    <rPh sb="2" eb="4">
      <t>ホジョ</t>
    </rPh>
    <rPh sb="4" eb="5">
      <t>キン</t>
    </rPh>
    <rPh sb="5" eb="8">
      <t>カクテイガク</t>
    </rPh>
    <rPh sb="12" eb="13">
      <t>ブン</t>
    </rPh>
    <phoneticPr fontId="3"/>
  </si>
  <si>
    <t>国庫補助金確定額(10%分)×I×</t>
    <rPh sb="0" eb="2">
      <t>コッコ</t>
    </rPh>
    <rPh sb="2" eb="4">
      <t>ホジョ</t>
    </rPh>
    <rPh sb="4" eb="5">
      <t>キン</t>
    </rPh>
    <rPh sb="5" eb="8">
      <t>カクテイガク</t>
    </rPh>
    <rPh sb="12" eb="13">
      <t>ブン</t>
    </rPh>
    <phoneticPr fontId="3"/>
  </si>
  <si>
    <t>区　　　分</t>
    <rPh sb="0" eb="1">
      <t>ク</t>
    </rPh>
    <rPh sb="4" eb="5">
      <t>ブン</t>
    </rPh>
    <phoneticPr fontId="3"/>
  </si>
  <si>
    <t>区　　　分</t>
    <phoneticPr fontId="3"/>
  </si>
  <si>
    <t>旅費</t>
    <rPh sb="0" eb="2">
      <t>リョヒ</t>
    </rPh>
    <phoneticPr fontId="3"/>
  </si>
  <si>
    <t>需用費</t>
    <rPh sb="0" eb="3">
      <t>ジュヨウヒ</t>
    </rPh>
    <phoneticPr fontId="3"/>
  </si>
  <si>
    <t>役務費</t>
    <rPh sb="0" eb="3">
      <t>エキムヒ</t>
    </rPh>
    <phoneticPr fontId="3"/>
  </si>
  <si>
    <t>備品購入費</t>
    <rPh sb="0" eb="2">
      <t>ビヒン</t>
    </rPh>
    <rPh sb="2" eb="5">
      <t>コウニュウヒ</t>
    </rPh>
    <phoneticPr fontId="3"/>
  </si>
  <si>
    <t>（様式：一括比例配分方式）</t>
    <rPh sb="1" eb="3">
      <t>ヨウシキ</t>
    </rPh>
    <rPh sb="4" eb="6">
      <t>イッカツ</t>
    </rPh>
    <rPh sb="6" eb="8">
      <t>ヒレイ</t>
    </rPh>
    <rPh sb="8" eb="10">
      <t>ハイブン</t>
    </rPh>
    <rPh sb="10" eb="12">
      <t>ホウシキ</t>
    </rPh>
    <phoneticPr fontId="3"/>
  </si>
  <si>
    <t>（様式：個別対応方式）</t>
    <rPh sb="1" eb="3">
      <t>ヨウシキ</t>
    </rPh>
    <rPh sb="4" eb="6">
      <t>コベツ</t>
    </rPh>
    <rPh sb="6" eb="8">
      <t>タイオウ</t>
    </rPh>
    <rPh sb="8" eb="10">
      <t>ホウシキ</t>
    </rPh>
    <phoneticPr fontId="3"/>
  </si>
  <si>
    <t>（様式：返還額が０円の場合）</t>
    <rPh sb="1" eb="3">
      <t>ヨウシキ</t>
    </rPh>
    <rPh sb="4" eb="6">
      <t>ヘンカン</t>
    </rPh>
    <rPh sb="6" eb="7">
      <t>ガク</t>
    </rPh>
    <rPh sb="9" eb="10">
      <t>エン</t>
    </rPh>
    <rPh sb="11" eb="13">
      <t>バアイ</t>
    </rPh>
    <phoneticPr fontId="3"/>
  </si>
  <si>
    <t>令和元年度医療施設近代化施設整備事業</t>
    <rPh sb="0" eb="2">
      <t>レイワ</t>
    </rPh>
    <rPh sb="2" eb="3">
      <t>モト</t>
    </rPh>
    <rPh sb="3" eb="5">
      <t>ネンド</t>
    </rPh>
    <rPh sb="5" eb="7">
      <t>イリョウ</t>
    </rPh>
    <rPh sb="7" eb="9">
      <t>シセツ</t>
    </rPh>
    <rPh sb="9" eb="12">
      <t>キンダイカ</t>
    </rPh>
    <rPh sb="12" eb="14">
      <t>シセツ</t>
    </rPh>
    <rPh sb="14" eb="16">
      <t>セイビ</t>
    </rPh>
    <rPh sb="16" eb="18">
      <t>ジギョウ</t>
    </rPh>
    <phoneticPr fontId="3"/>
  </si>
  <si>
    <t>令和元年度新人看護職員研修事業</t>
    <rPh sb="0" eb="2">
      <t>レイワ</t>
    </rPh>
    <rPh sb="2" eb="3">
      <t>モト</t>
    </rPh>
    <rPh sb="3" eb="5">
      <t>ネンド</t>
    </rPh>
    <rPh sb="5" eb="7">
      <t>シンジン</t>
    </rPh>
    <rPh sb="7" eb="9">
      <t>カンゴ</t>
    </rPh>
    <rPh sb="9" eb="11">
      <t>ショクイン</t>
    </rPh>
    <rPh sb="11" eb="13">
      <t>ケンシュウ</t>
    </rPh>
    <rPh sb="13" eb="15">
      <t>ジギョウ</t>
    </rPh>
    <phoneticPr fontId="3"/>
  </si>
  <si>
    <t>令和元年度新人看護研修事業</t>
    <rPh sb="0" eb="2">
      <t>レイワ</t>
    </rPh>
    <rPh sb="2" eb="3">
      <t>モト</t>
    </rPh>
    <rPh sb="3" eb="5">
      <t>ネンド</t>
    </rPh>
    <rPh sb="5" eb="7">
      <t>シンジン</t>
    </rPh>
    <rPh sb="7" eb="9">
      <t>カンゴ</t>
    </rPh>
    <rPh sb="9" eb="11">
      <t>ケンシュウ</t>
    </rPh>
    <rPh sb="11" eb="13">
      <t>ジギョウ</t>
    </rPh>
    <phoneticPr fontId="3"/>
  </si>
  <si>
    <t>令和元年度産科医等育成・確保支援事業</t>
    <rPh sb="0" eb="2">
      <t>レイワ</t>
    </rPh>
    <rPh sb="2" eb="3">
      <t>モト</t>
    </rPh>
    <rPh sb="3" eb="5">
      <t>ネンド</t>
    </rPh>
    <rPh sb="5" eb="8">
      <t>サンカイ</t>
    </rPh>
    <rPh sb="8" eb="9">
      <t>トウ</t>
    </rPh>
    <rPh sb="9" eb="11">
      <t>イクセイ</t>
    </rPh>
    <rPh sb="12" eb="14">
      <t>カクホ</t>
    </rPh>
    <rPh sb="14" eb="16">
      <t>シエン</t>
    </rPh>
    <rPh sb="16" eb="18">
      <t>ジギョウ</t>
    </rPh>
    <phoneticPr fontId="3"/>
  </si>
  <si>
    <t>６　概要</t>
    <phoneticPr fontId="3"/>
  </si>
  <si>
    <t>６　概要（返還のない理由を記載すること）</t>
    <rPh sb="5" eb="7">
      <t>ヘンカン</t>
    </rPh>
    <rPh sb="10" eb="12">
      <t>リユウ</t>
    </rPh>
    <rPh sb="13" eb="15">
      <t>キサイ</t>
    </rPh>
    <phoneticPr fontId="3"/>
  </si>
  <si>
    <t>岡山市北区内山下２－４－６</t>
    <rPh sb="0" eb="3">
      <t>オカヤマシ</t>
    </rPh>
    <rPh sb="3" eb="5">
      <t>キタク</t>
    </rPh>
    <rPh sb="5" eb="8">
      <t>ウチサンゲ</t>
    </rPh>
    <phoneticPr fontId="3"/>
  </si>
  <si>
    <t>　　　・医療法人以外の事業者については特定収入割合が分かる書類　等</t>
    <rPh sb="4" eb="6">
      <t>イリョウ</t>
    </rPh>
    <rPh sb="6" eb="8">
      <t>ホウジン</t>
    </rPh>
    <rPh sb="8" eb="10">
      <t>イガイ</t>
    </rPh>
    <rPh sb="11" eb="14">
      <t>ジギョウシャ</t>
    </rPh>
    <rPh sb="19" eb="21">
      <t>トクテイ</t>
    </rPh>
    <rPh sb="21" eb="23">
      <t>シュウニュウ</t>
    </rPh>
    <rPh sb="23" eb="25">
      <t>ワリアイ</t>
    </rPh>
    <rPh sb="26" eb="27">
      <t>ワ</t>
    </rPh>
    <rPh sb="29" eb="31">
      <t>ショルイ</t>
    </rPh>
    <rPh sb="32" eb="33">
      <t>トウ</t>
    </rPh>
    <phoneticPr fontId="3"/>
  </si>
  <si>
    <t>　　　　　（ただし、社会医療法人は書類の提出が必要です。）</t>
    <rPh sb="10" eb="12">
      <t>シャカイ</t>
    </rPh>
    <rPh sb="12" eb="14">
      <t>イリョウ</t>
    </rPh>
    <rPh sb="14" eb="16">
      <t>ホウジン</t>
    </rPh>
    <rPh sb="17" eb="19">
      <t>ショルイ</t>
    </rPh>
    <rPh sb="20" eb="22">
      <t>テイシュツ</t>
    </rPh>
    <rPh sb="23" eb="25">
      <t>ヒツヨウ</t>
    </rPh>
    <phoneticPr fontId="3"/>
  </si>
  <si>
    <t>　　　・課税期間分の消費税及び地方消費税の確定申告書（写し）</t>
    <rPh sb="4" eb="6">
      <t>カゼイ</t>
    </rPh>
    <rPh sb="6" eb="8">
      <t>キカン</t>
    </rPh>
    <rPh sb="8" eb="9">
      <t>ブン</t>
    </rPh>
    <rPh sb="10" eb="13">
      <t>ショウヒゼイ</t>
    </rPh>
    <rPh sb="13" eb="14">
      <t>オヨ</t>
    </rPh>
    <rPh sb="15" eb="17">
      <t>チホウ</t>
    </rPh>
    <rPh sb="17" eb="20">
      <t>ショウヒゼイ</t>
    </rPh>
    <rPh sb="21" eb="23">
      <t>カクテイ</t>
    </rPh>
    <rPh sb="23" eb="25">
      <t>シンコク</t>
    </rPh>
    <rPh sb="25" eb="26">
      <t>ショ</t>
    </rPh>
    <rPh sb="27" eb="28">
      <t>ウツ</t>
    </rPh>
    <phoneticPr fontId="3"/>
  </si>
  <si>
    <t>岡山市北区内山下２－４－６</t>
    <phoneticPr fontId="3"/>
  </si>
  <si>
    <t>（様式：課税売上割合95%以上かつ課税売上高が5億円以下の場合）</t>
    <rPh sb="1" eb="3">
      <t>ヨウシキ</t>
    </rPh>
    <rPh sb="4" eb="6">
      <t>カゼイ</t>
    </rPh>
    <rPh sb="6" eb="8">
      <t>ウリアゲ</t>
    </rPh>
    <rPh sb="8" eb="10">
      <t>ワリアイ</t>
    </rPh>
    <rPh sb="13" eb="15">
      <t>イジョウ</t>
    </rPh>
    <rPh sb="17" eb="19">
      <t>カゼイ</t>
    </rPh>
    <rPh sb="19" eb="21">
      <t>ウリアゲ</t>
    </rPh>
    <rPh sb="21" eb="22">
      <t>タカ</t>
    </rPh>
    <rPh sb="24" eb="26">
      <t>オクエン</t>
    </rPh>
    <rPh sb="26" eb="28">
      <t>イカ</t>
    </rPh>
    <rPh sb="29" eb="31">
      <t>バアイ</t>
    </rPh>
    <phoneticPr fontId="3"/>
  </si>
  <si>
    <t>（様式：課税売上割合95%以上かつ課税売上高が5億円以下の場合）</t>
    <rPh sb="1" eb="3">
      <t>ヨウシキ</t>
    </rPh>
    <rPh sb="4" eb="6">
      <t>カゼイ</t>
    </rPh>
    <rPh sb="6" eb="8">
      <t>ウリアゲ</t>
    </rPh>
    <rPh sb="8" eb="10">
      <t>ワリアイ</t>
    </rPh>
    <rPh sb="13" eb="15">
      <t>イジョウ</t>
    </rPh>
    <rPh sb="29" eb="31">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</si>
</sst>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0%"/>
    <numFmt numFmtId="177" formatCode="#,##0.00000000_ "/>
    <numFmt numFmtId="178" formatCode="#,##0_ "/>
    <numFmt numFmtId="179" formatCode="#,##0.000000000_ "/>
    <numFmt numFmtId="180" formatCode="#,##0.00000000_ ;[Red]\-#,##0.00000000\ "/>
    <numFmt numFmtId="181" formatCode="0.000000000%"/>
    <numFmt numFmtId="182" formatCode="#,##0.000"/>
    <numFmt numFmtId="183" formatCode="0_);[Red]\(0\)"/>
  </numFmts>
  <fonts count="16">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4"/>
      <color indexed="8"/>
      <name val="ＭＳ 明朝"/>
      <family val="1"/>
      <charset val="128"/>
    </font>
    <font>
      <b/>
      <sz val="12"/>
      <color indexed="8"/>
      <name val="ＭＳ 明朝"/>
      <family val="1"/>
      <charset val="128"/>
    </font>
    <font>
      <sz val="10.5"/>
      <color indexed="8"/>
      <name val="ＭＳ 明朝"/>
      <family val="1"/>
      <charset val="128"/>
    </font>
    <font>
      <sz val="12"/>
      <name val="ＭＳ 明朝"/>
      <family val="1"/>
      <charset val="128"/>
    </font>
    <font>
      <b/>
      <sz val="12"/>
      <name val="ＭＳ 明朝"/>
      <family val="1"/>
      <charset val="128"/>
    </font>
    <font>
      <sz val="12"/>
      <color theme="1"/>
      <name val="ＭＳ Ｐゴシック"/>
      <family val="3"/>
      <charset val="128"/>
    </font>
    <font>
      <sz val="11"/>
      <color indexed="81"/>
      <name val="MS P ゴシック"/>
      <family val="3"/>
      <charset val="128"/>
    </font>
    <font>
      <sz val="12"/>
      <color rgb="FFFF0000"/>
      <name val="ＭＳ 明朝"/>
      <family val="1"/>
      <charset val="128"/>
    </font>
    <font>
      <sz val="9"/>
      <name val="ＭＳ 明朝"/>
      <family val="1"/>
      <charset val="128"/>
    </font>
    <font>
      <sz val="10"/>
      <name val="ＭＳ 明朝"/>
      <family val="1"/>
      <charset val="128"/>
    </font>
    <font>
      <b/>
      <sz val="14"/>
      <color indexed="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cellStyleXfs>
  <cellXfs count="145">
    <xf numFmtId="0" fontId="0" fillId="0" borderId="0" xfId="0"/>
    <xf numFmtId="0" fontId="2"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vertical="center" wrapText="1"/>
    </xf>
    <xf numFmtId="0" fontId="6" fillId="2" borderId="0" xfId="0" applyFont="1" applyFill="1" applyAlignment="1">
      <alignment vertical="center"/>
    </xf>
    <xf numFmtId="0" fontId="7" fillId="2" borderId="0" xfId="0" applyFont="1" applyFill="1" applyAlignment="1">
      <alignment vertical="center"/>
    </xf>
    <xf numFmtId="0" fontId="2" fillId="0" borderId="0" xfId="0" applyFont="1" applyAlignment="1">
      <alignment vertical="center"/>
    </xf>
    <xf numFmtId="0" fontId="2" fillId="2" borderId="0" xfId="0" applyFont="1" applyFill="1" applyBorder="1" applyAlignment="1">
      <alignment vertical="center"/>
    </xf>
    <xf numFmtId="3" fontId="8" fillId="2" borderId="0" xfId="0" applyNumberFormat="1" applyFont="1" applyFill="1" applyBorder="1" applyAlignment="1">
      <alignment vertical="center" shrinkToFit="1"/>
    </xf>
    <xf numFmtId="3" fontId="8" fillId="0" borderId="0" xfId="0" applyNumberFormat="1" applyFont="1" applyFill="1" applyBorder="1" applyAlignment="1">
      <alignment vertical="center"/>
    </xf>
    <xf numFmtId="0" fontId="8" fillId="2" borderId="0" xfId="0" applyFont="1" applyFill="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8" fillId="2" borderId="4" xfId="0" applyFont="1" applyFill="1" applyBorder="1" applyAlignment="1">
      <alignment horizontal="center" vertical="center" wrapText="1"/>
    </xf>
    <xf numFmtId="38" fontId="8" fillId="3" borderId="4" xfId="2" applyFont="1" applyFill="1" applyBorder="1" applyAlignment="1">
      <alignment horizontal="right" vertical="center" shrinkToFit="1"/>
    </xf>
    <xf numFmtId="38" fontId="8" fillId="0" borderId="4" xfId="2" applyFont="1" applyFill="1" applyBorder="1" applyAlignment="1">
      <alignment horizontal="right" vertical="center" shrinkToFit="1"/>
    </xf>
    <xf numFmtId="38" fontId="8" fillId="2" borderId="4" xfId="2" applyFont="1" applyFill="1" applyBorder="1" applyAlignment="1">
      <alignment horizontal="right" vertical="center" shrinkToFit="1"/>
    </xf>
    <xf numFmtId="0" fontId="8" fillId="0" borderId="0" xfId="0" applyFont="1" applyAlignment="1">
      <alignment vertical="center"/>
    </xf>
    <xf numFmtId="0" fontId="8" fillId="2" borderId="5" xfId="0" applyFont="1" applyFill="1" applyBorder="1" applyAlignment="1">
      <alignment horizontal="left" vertical="center"/>
    </xf>
    <xf numFmtId="0" fontId="8" fillId="2" borderId="0" xfId="0" applyFont="1" applyFill="1" applyBorder="1" applyAlignment="1">
      <alignment vertical="center"/>
    </xf>
    <xf numFmtId="3" fontId="8" fillId="4" borderId="0" xfId="0" applyNumberFormat="1" applyFont="1" applyFill="1" applyBorder="1" applyAlignment="1">
      <alignment vertical="center"/>
    </xf>
    <xf numFmtId="0" fontId="8" fillId="4" borderId="0" xfId="0" applyFont="1" applyFill="1" applyAlignment="1">
      <alignment vertical="center"/>
    </xf>
    <xf numFmtId="3" fontId="8" fillId="4" borderId="0" xfId="0" applyNumberFormat="1" applyFont="1" applyFill="1" applyBorder="1" applyAlignment="1">
      <alignment horizontal="center" vertical="center"/>
    </xf>
    <xf numFmtId="176" fontId="8" fillId="2" borderId="4" xfId="1" applyNumberFormat="1" applyFont="1" applyFill="1" applyBorder="1" applyAlignment="1">
      <alignment horizontal="right" vertical="center"/>
    </xf>
    <xf numFmtId="3" fontId="8" fillId="2" borderId="0" xfId="0" applyNumberFormat="1" applyFont="1" applyFill="1" applyBorder="1" applyAlignment="1">
      <alignment vertical="center"/>
    </xf>
    <xf numFmtId="0" fontId="8" fillId="4" borderId="0" xfId="0" applyFont="1" applyFill="1" applyAlignment="1">
      <alignment vertical="center" wrapText="1"/>
    </xf>
    <xf numFmtId="0" fontId="9" fillId="2" borderId="0" xfId="0" applyFont="1" applyFill="1" applyAlignment="1">
      <alignment vertical="center"/>
    </xf>
    <xf numFmtId="177" fontId="8" fillId="2" borderId="4" xfId="0" applyNumberFormat="1" applyFont="1" applyFill="1" applyBorder="1" applyAlignment="1">
      <alignment vertical="center" shrinkToFit="1"/>
    </xf>
    <xf numFmtId="177" fontId="8" fillId="2" borderId="13" xfId="0" applyNumberFormat="1" applyFont="1" applyFill="1" applyBorder="1" applyAlignment="1">
      <alignment vertical="center" shrinkToFit="1"/>
    </xf>
    <xf numFmtId="3" fontId="8" fillId="2" borderId="0" xfId="0" quotePrefix="1" applyNumberFormat="1" applyFont="1" applyFill="1" applyAlignment="1">
      <alignment vertical="center"/>
    </xf>
    <xf numFmtId="178" fontId="8" fillId="2" borderId="4" xfId="0" applyNumberFormat="1" applyFont="1" applyFill="1" applyBorder="1" applyAlignment="1">
      <alignment vertical="center"/>
    </xf>
    <xf numFmtId="0" fontId="10" fillId="2" borderId="0" xfId="0" applyFont="1" applyFill="1" applyAlignment="1">
      <alignment vertical="center"/>
    </xf>
    <xf numFmtId="0" fontId="2" fillId="2" borderId="0" xfId="0" applyFont="1" applyFill="1" applyAlignment="1"/>
    <xf numFmtId="0" fontId="2" fillId="2" borderId="0" xfId="0" applyFont="1" applyFill="1"/>
    <xf numFmtId="0" fontId="2" fillId="0" borderId="0" xfId="0" applyFont="1"/>
    <xf numFmtId="0" fontId="2" fillId="0" borderId="0" xfId="0" applyFont="1" applyAlignment="1"/>
    <xf numFmtId="0" fontId="4" fillId="2" borderId="0" xfId="0" applyFont="1" applyFill="1" applyAlignment="1">
      <alignment vertical="center"/>
    </xf>
    <xf numFmtId="180" fontId="8" fillId="2" borderId="4" xfId="0" applyNumberFormat="1" applyFont="1" applyFill="1" applyBorder="1" applyAlignment="1">
      <alignment vertical="center" shrinkToFit="1"/>
    </xf>
    <xf numFmtId="0" fontId="6" fillId="2" borderId="0" xfId="0" applyFont="1" applyFill="1" applyAlignment="1"/>
    <xf numFmtId="0" fontId="7" fillId="2" borderId="0" xfId="0" applyFont="1" applyFill="1" applyAlignment="1"/>
    <xf numFmtId="0" fontId="2" fillId="2" borderId="0" xfId="0" applyFont="1" applyFill="1" applyBorder="1"/>
    <xf numFmtId="3" fontId="8" fillId="0" borderId="0" xfId="0" applyNumberFormat="1" applyFont="1" applyFill="1" applyBorder="1" applyAlignment="1"/>
    <xf numFmtId="0" fontId="8" fillId="2" borderId="0" xfId="0" applyFont="1" applyFill="1" applyAlignment="1"/>
    <xf numFmtId="0" fontId="8" fillId="2" borderId="0" xfId="0" applyFont="1" applyFill="1"/>
    <xf numFmtId="0" fontId="8" fillId="0" borderId="0" xfId="0" applyFont="1"/>
    <xf numFmtId="0" fontId="10" fillId="2" borderId="0" xfId="0" applyFont="1" applyFill="1"/>
    <xf numFmtId="179" fontId="8" fillId="2" borderId="4" xfId="0" applyNumberFormat="1" applyFont="1" applyFill="1" applyBorder="1" applyAlignment="1">
      <alignment vertical="center"/>
    </xf>
    <xf numFmtId="179" fontId="8" fillId="3" borderId="4" xfId="0" applyNumberFormat="1" applyFont="1" applyFill="1" applyBorder="1" applyAlignment="1">
      <alignment vertical="center" wrapText="1"/>
    </xf>
    <xf numFmtId="0" fontId="8" fillId="3" borderId="0" xfId="0" applyFont="1" applyFill="1" applyAlignment="1"/>
    <xf numFmtId="0" fontId="2" fillId="3" borderId="0" xfId="0" applyFont="1" applyFill="1" applyAlignment="1"/>
    <xf numFmtId="0" fontId="8" fillId="4" borderId="5" xfId="0" applyFont="1" applyFill="1" applyBorder="1" applyAlignment="1">
      <alignment vertical="center" shrinkToFit="1"/>
    </xf>
    <xf numFmtId="0" fontId="8" fillId="4" borderId="0" xfId="0" applyFont="1" applyFill="1" applyAlignment="1">
      <alignment vertical="center" shrinkToFit="1"/>
    </xf>
    <xf numFmtId="0" fontId="7" fillId="2" borderId="0" xfId="0" applyFont="1" applyFill="1" applyBorder="1" applyAlignment="1"/>
    <xf numFmtId="0" fontId="7" fillId="2" borderId="0" xfId="0" applyFont="1" applyFill="1" applyBorder="1" applyAlignment="1">
      <alignment vertical="center"/>
    </xf>
    <xf numFmtId="0" fontId="8" fillId="0" borderId="0" xfId="0" applyFont="1" applyFill="1" applyBorder="1" applyAlignment="1">
      <alignment vertical="center" shrinkToFit="1"/>
    </xf>
    <xf numFmtId="178" fontId="8" fillId="2" borderId="14" xfId="0" applyNumberFormat="1" applyFont="1" applyFill="1" applyBorder="1" applyAlignment="1">
      <alignment vertical="center"/>
    </xf>
    <xf numFmtId="178" fontId="8" fillId="2" borderId="15" xfId="0" applyNumberFormat="1" applyFont="1" applyFill="1" applyBorder="1" applyAlignment="1">
      <alignment vertical="center"/>
    </xf>
    <xf numFmtId="178" fontId="8" fillId="2" borderId="15" xfId="0" applyNumberFormat="1" applyFont="1" applyFill="1" applyBorder="1" applyAlignment="1">
      <alignment vertical="center" shrinkToFit="1"/>
    </xf>
    <xf numFmtId="179" fontId="8" fillId="2" borderId="4" xfId="0" applyNumberFormat="1" applyFont="1" applyFill="1" applyBorder="1" applyAlignment="1">
      <alignment horizontal="right" vertical="center" shrinkToFit="1"/>
    </xf>
    <xf numFmtId="179" fontId="8" fillId="3" borderId="4" xfId="0" applyNumberFormat="1" applyFont="1" applyFill="1" applyBorder="1" applyAlignment="1">
      <alignment horizontal="right" vertical="center" shrinkToFit="1"/>
    </xf>
    <xf numFmtId="181" fontId="8" fillId="4" borderId="4" xfId="1" applyNumberFormat="1" applyFont="1" applyFill="1" applyBorder="1" applyAlignment="1">
      <alignment horizontal="right" vertical="center" wrapText="1"/>
    </xf>
    <xf numFmtId="0" fontId="4" fillId="0" borderId="0" xfId="0" applyFont="1" applyFill="1" applyAlignment="1">
      <alignment vertical="center"/>
    </xf>
    <xf numFmtId="0" fontId="4" fillId="0" borderId="0" xfId="0" applyFont="1" applyFill="1"/>
    <xf numFmtId="0" fontId="5" fillId="0" borderId="0" xfId="0" applyFont="1" applyFill="1" applyAlignment="1">
      <alignment horizontal="left" vertical="center"/>
    </xf>
    <xf numFmtId="0" fontId="2" fillId="0" borderId="0" xfId="0" applyFont="1" applyFill="1" applyAlignment="1"/>
    <xf numFmtId="0" fontId="2" fillId="0" borderId="0" xfId="0" applyFont="1" applyFill="1"/>
    <xf numFmtId="0" fontId="8" fillId="2" borderId="0" xfId="0" applyFont="1" applyFill="1" applyAlignment="1">
      <alignment horizontal="center" vertical="center"/>
    </xf>
    <xf numFmtId="3" fontId="8" fillId="2" borderId="0" xfId="0" applyNumberFormat="1" applyFont="1" applyFill="1" applyAlignment="1">
      <alignment horizontal="center" vertical="center"/>
    </xf>
    <xf numFmtId="0" fontId="12" fillId="2" borderId="0" xfId="0" applyFont="1" applyFill="1" applyAlignment="1">
      <alignment vertical="center"/>
    </xf>
    <xf numFmtId="0" fontId="12" fillId="2" borderId="0" xfId="0" applyFont="1" applyFill="1" applyAlignment="1">
      <alignment horizontal="center" vertical="center"/>
    </xf>
    <xf numFmtId="38" fontId="12" fillId="2" borderId="0" xfId="3" applyFont="1" applyFill="1" applyAlignment="1">
      <alignment horizontal="right" vertical="center"/>
    </xf>
    <xf numFmtId="3" fontId="8" fillId="2" borderId="0" xfId="0" applyNumberFormat="1" applyFont="1" applyFill="1" applyAlignment="1">
      <alignment horizontal="center" vertical="center"/>
    </xf>
    <xf numFmtId="3" fontId="8" fillId="3" borderId="4" xfId="0" applyNumberFormat="1" applyFont="1" applyFill="1" applyBorder="1" applyAlignment="1">
      <alignment horizontal="center" vertical="center"/>
    </xf>
    <xf numFmtId="178" fontId="8" fillId="2" borderId="4" xfId="0" applyNumberFormat="1" applyFont="1" applyFill="1" applyBorder="1" applyAlignment="1">
      <alignment vertical="center" shrinkToFit="1"/>
    </xf>
    <xf numFmtId="178" fontId="8" fillId="2" borderId="14" xfId="0" applyNumberFormat="1" applyFont="1" applyFill="1" applyBorder="1" applyAlignment="1">
      <alignment vertical="center" shrinkToFit="1"/>
    </xf>
    <xf numFmtId="0" fontId="8" fillId="2" borderId="4" xfId="0" applyFont="1" applyFill="1" applyBorder="1" applyAlignment="1">
      <alignment horizontal="center" vertical="center" wrapText="1"/>
    </xf>
    <xf numFmtId="3" fontId="8" fillId="2" borderId="0" xfId="0" applyNumberFormat="1" applyFont="1" applyFill="1" applyAlignment="1">
      <alignment horizontal="center" vertical="center"/>
    </xf>
    <xf numFmtId="3" fontId="8" fillId="3" borderId="0" xfId="0" applyNumberFormat="1" applyFont="1" applyFill="1" applyBorder="1" applyAlignment="1">
      <alignment horizontal="center" vertical="center"/>
    </xf>
    <xf numFmtId="178" fontId="8" fillId="2" borderId="0" xfId="0" applyNumberFormat="1" applyFont="1" applyFill="1" applyBorder="1" applyAlignment="1">
      <alignment vertical="center"/>
    </xf>
    <xf numFmtId="0" fontId="8" fillId="2" borderId="4" xfId="0" applyFont="1" applyFill="1" applyBorder="1" applyAlignment="1">
      <alignment horizontal="center" vertical="center" wrapText="1"/>
    </xf>
    <xf numFmtId="3" fontId="8" fillId="2" borderId="0" xfId="0" applyNumberFormat="1" applyFont="1" applyFill="1" applyAlignment="1">
      <alignment horizontal="center" vertical="center"/>
    </xf>
    <xf numFmtId="0" fontId="4" fillId="0" borderId="0" xfId="0" applyFont="1" applyAlignment="1">
      <alignment vertical="center"/>
    </xf>
    <xf numFmtId="3" fontId="13" fillId="2" borderId="0" xfId="0" applyNumberFormat="1" applyFont="1" applyFill="1" applyBorder="1" applyAlignment="1">
      <alignment horizontal="left" vertical="center"/>
    </xf>
    <xf numFmtId="182" fontId="8" fillId="0" borderId="0" xfId="0" applyNumberFormat="1" applyFont="1" applyFill="1" applyBorder="1" applyAlignment="1">
      <alignment horizontal="right" vertical="center" shrinkToFit="1"/>
    </xf>
    <xf numFmtId="9" fontId="2" fillId="2" borderId="0" xfId="0" applyNumberFormat="1" applyFont="1" applyFill="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2" fillId="2" borderId="11" xfId="0" applyFont="1" applyFill="1" applyBorder="1" applyAlignment="1">
      <alignment vertical="center"/>
    </xf>
    <xf numFmtId="38" fontId="8" fillId="2" borderId="0" xfId="2" applyFont="1" applyFill="1" applyBorder="1" applyAlignment="1">
      <alignment horizontal="right" vertical="center" shrinkToFit="1"/>
    </xf>
    <xf numFmtId="179" fontId="8" fillId="2" borderId="4" xfId="0" applyNumberFormat="1" applyFont="1" applyFill="1" applyBorder="1" applyAlignment="1">
      <alignment horizontal="right" vertical="center"/>
    </xf>
    <xf numFmtId="179" fontId="8" fillId="3" borderId="4" xfId="0" applyNumberFormat="1" applyFont="1" applyFill="1" applyBorder="1" applyAlignment="1">
      <alignment horizontal="right" vertical="center" wrapText="1"/>
    </xf>
    <xf numFmtId="179" fontId="8" fillId="4" borderId="4" xfId="0" applyNumberFormat="1" applyFont="1" applyFill="1" applyBorder="1" applyAlignment="1">
      <alignment horizontal="right" vertical="center" wrapText="1"/>
    </xf>
    <xf numFmtId="0" fontId="8" fillId="2" borderId="16" xfId="0" applyFont="1" applyFill="1" applyBorder="1" applyAlignment="1">
      <alignment vertical="center"/>
    </xf>
    <xf numFmtId="3" fontId="8" fillId="2" borderId="0" xfId="0" applyNumberFormat="1" applyFont="1" applyFill="1" applyBorder="1" applyAlignment="1">
      <alignment horizontal="center" vertical="center"/>
    </xf>
    <xf numFmtId="178" fontId="8" fillId="2" borderId="4" xfId="0" applyNumberFormat="1" applyFont="1" applyFill="1" applyBorder="1" applyAlignment="1">
      <alignment horizontal="right" vertical="center"/>
    </xf>
    <xf numFmtId="0" fontId="14" fillId="2" borderId="0" xfId="0" applyFont="1" applyFill="1" applyAlignment="1">
      <alignment vertical="center"/>
    </xf>
    <xf numFmtId="178" fontId="8" fillId="2" borderId="9" xfId="0" applyNumberFormat="1" applyFont="1" applyFill="1" applyBorder="1" applyAlignment="1">
      <alignment horizontal="right" vertical="center"/>
    </xf>
    <xf numFmtId="178" fontId="8" fillId="2" borderId="13" xfId="0" applyNumberFormat="1" applyFont="1" applyFill="1" applyBorder="1" applyAlignment="1">
      <alignment vertical="center"/>
    </xf>
    <xf numFmtId="178" fontId="8" fillId="2" borderId="0" xfId="0" applyNumberFormat="1" applyFont="1" applyFill="1" applyAlignment="1">
      <alignment vertical="center"/>
    </xf>
    <xf numFmtId="183" fontId="8" fillId="3" borderId="4" xfId="1" applyNumberFormat="1" applyFont="1" applyFill="1" applyBorder="1" applyAlignment="1">
      <alignment horizontal="right" vertical="center" wrapText="1"/>
    </xf>
    <xf numFmtId="0" fontId="15" fillId="2" borderId="0" xfId="0" applyFont="1" applyFill="1" applyAlignment="1">
      <alignment horizontal="left" vertical="center" wrapText="1"/>
    </xf>
    <xf numFmtId="3" fontId="8" fillId="2" borderId="0" xfId="0" applyNumberFormat="1" applyFont="1" applyFill="1" applyAlignment="1">
      <alignment horizontal="center" vertical="center"/>
    </xf>
    <xf numFmtId="0" fontId="8" fillId="3" borderId="0" xfId="0" applyFont="1" applyFill="1" applyBorder="1" applyAlignment="1">
      <alignment horizontal="left" vertical="center" shrinkToFit="1"/>
    </xf>
    <xf numFmtId="0" fontId="5" fillId="2" borderId="0" xfId="0" applyFont="1" applyFill="1" applyAlignment="1">
      <alignment horizontal="left" vertical="center" wrapText="1"/>
    </xf>
    <xf numFmtId="3" fontId="8" fillId="3" borderId="0" xfId="0" applyNumberFormat="1" applyFont="1" applyFill="1" applyBorder="1" applyAlignment="1">
      <alignment horizontal="right" vertical="center" shrinkToFit="1"/>
    </xf>
    <xf numFmtId="3" fontId="8" fillId="3" borderId="4" xfId="0" applyNumberFormat="1" applyFont="1" applyFill="1" applyBorder="1" applyAlignment="1">
      <alignment horizontal="right" vertical="center" shrinkToFit="1"/>
    </xf>
    <xf numFmtId="0" fontId="8" fillId="4" borderId="5"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2" borderId="0" xfId="0" applyFont="1" applyFill="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shrinkToFit="1"/>
    </xf>
    <xf numFmtId="0" fontId="8" fillId="0" borderId="8" xfId="0" applyFont="1" applyFill="1" applyBorder="1" applyAlignment="1">
      <alignment horizontal="center" vertical="center" textRotation="255"/>
    </xf>
    <xf numFmtId="0" fontId="8" fillId="0" borderId="16" xfId="0" applyFont="1" applyFill="1" applyBorder="1" applyAlignment="1">
      <alignment horizontal="center" vertical="center" textRotation="255"/>
    </xf>
    <xf numFmtId="0" fontId="8" fillId="0" borderId="12" xfId="0" applyFont="1" applyFill="1" applyBorder="1" applyAlignment="1">
      <alignment horizontal="center" vertical="center" textRotation="255"/>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0" borderId="9" xfId="0" applyFont="1" applyFill="1" applyBorder="1" applyAlignment="1">
      <alignment horizontal="center" vertical="center" textRotation="255"/>
    </xf>
    <xf numFmtId="0" fontId="8" fillId="0" borderId="14" xfId="0" applyFont="1" applyFill="1" applyBorder="1" applyAlignment="1">
      <alignment horizontal="center" vertical="center" textRotation="255"/>
    </xf>
    <xf numFmtId="0" fontId="8" fillId="0" borderId="13" xfId="0" applyFont="1" applyFill="1" applyBorder="1" applyAlignment="1">
      <alignment horizontal="center" vertical="center" textRotation="255"/>
    </xf>
    <xf numFmtId="3" fontId="2" fillId="2" borderId="0" xfId="0" applyNumberFormat="1" applyFont="1" applyFill="1" applyAlignment="1">
      <alignment horizontal="center" vertical="center"/>
    </xf>
    <xf numFmtId="3" fontId="2" fillId="2" borderId="0" xfId="0" applyNumberFormat="1" applyFont="1" applyFill="1" applyBorder="1" applyAlignment="1">
      <alignment horizontal="center" vertical="center"/>
    </xf>
    <xf numFmtId="0" fontId="2" fillId="3" borderId="0" xfId="0" applyFont="1" applyFill="1" applyAlignment="1">
      <alignment horizontal="left" vertical="top"/>
    </xf>
    <xf numFmtId="0" fontId="8" fillId="3" borderId="0" xfId="0" applyFont="1" applyFill="1" applyBorder="1" applyAlignment="1">
      <alignment horizontal="left" vertical="center"/>
    </xf>
    <xf numFmtId="0" fontId="8" fillId="3" borderId="0" xfId="0" applyNumberFormat="1" applyFont="1" applyFill="1" applyBorder="1" applyAlignment="1">
      <alignment horizontal="left" vertical="center" shrinkToFit="1"/>
    </xf>
    <xf numFmtId="0" fontId="8" fillId="3" borderId="1" xfId="0" applyFont="1" applyFill="1" applyBorder="1" applyAlignment="1">
      <alignment horizontal="left" vertical="center"/>
    </xf>
    <xf numFmtId="3" fontId="8" fillId="3" borderId="0" xfId="0" applyNumberFormat="1" applyFont="1" applyFill="1" applyBorder="1" applyAlignment="1">
      <alignment horizontal="right" vertical="center"/>
    </xf>
    <xf numFmtId="183" fontId="8" fillId="3" borderId="4" xfId="1" applyNumberFormat="1" applyFont="1" applyFill="1" applyBorder="1" applyAlignment="1">
      <alignment horizontal="right" vertical="center" shrinkToFit="1"/>
    </xf>
  </cellXfs>
  <cellStyles count="4">
    <cellStyle name="パーセント" xfId="1" builtinId="5"/>
    <cellStyle name="桁区切り" xfId="3"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142316</xdr:colOff>
      <xdr:row>39</xdr:row>
      <xdr:rowOff>324970</xdr:rowOff>
    </xdr:from>
    <xdr:to>
      <xdr:col>10</xdr:col>
      <xdr:colOff>285751</xdr:colOff>
      <xdr:row>41</xdr:row>
      <xdr:rowOff>156882</xdr:rowOff>
    </xdr:to>
    <xdr:sp macro="" textlink="">
      <xdr:nvSpPr>
        <xdr:cNvPr id="4" name="四角形吹き出し 3"/>
        <xdr:cNvSpPr/>
      </xdr:nvSpPr>
      <xdr:spPr>
        <a:xfrm>
          <a:off x="3323666" y="13069420"/>
          <a:ext cx="2534210" cy="546287"/>
        </a:xfrm>
        <a:prstGeom prst="wedgeRectCallout">
          <a:avLst>
            <a:gd name="adj1" fmla="val -75261"/>
            <a:gd name="adj2" fmla="val -113385"/>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p>
      </xdr:txBody>
    </xdr:sp>
    <xdr:clientData/>
  </xdr:twoCellAnchor>
  <xdr:twoCellAnchor>
    <xdr:from>
      <xdr:col>12</xdr:col>
      <xdr:colOff>347381</xdr:colOff>
      <xdr:row>29</xdr:row>
      <xdr:rowOff>212912</xdr:rowOff>
    </xdr:from>
    <xdr:to>
      <xdr:col>13</xdr:col>
      <xdr:colOff>1232647</xdr:colOff>
      <xdr:row>31</xdr:row>
      <xdr:rowOff>437029</xdr:rowOff>
    </xdr:to>
    <xdr:sp macro="" textlink="">
      <xdr:nvSpPr>
        <xdr:cNvPr id="5" name="四角形吹き出し 4"/>
        <xdr:cNvSpPr/>
      </xdr:nvSpPr>
      <xdr:spPr>
        <a:xfrm>
          <a:off x="8370793" y="8673353"/>
          <a:ext cx="2173942" cy="112058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396875</xdr:colOff>
      <xdr:row>33</xdr:row>
      <xdr:rowOff>47625</xdr:rowOff>
    </xdr:from>
    <xdr:to>
      <xdr:col>14</xdr:col>
      <xdr:colOff>243916</xdr:colOff>
      <xdr:row>36</xdr:row>
      <xdr:rowOff>262217</xdr:rowOff>
    </xdr:to>
    <xdr:sp macro="" textlink="">
      <xdr:nvSpPr>
        <xdr:cNvPr id="2" name="四角形吹き出し 1"/>
        <xdr:cNvSpPr/>
      </xdr:nvSpPr>
      <xdr:spPr>
        <a:xfrm>
          <a:off x="8693150" y="10115550"/>
          <a:ext cx="2218766" cy="1138517"/>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291356</xdr:colOff>
      <xdr:row>29</xdr:row>
      <xdr:rowOff>100853</xdr:rowOff>
    </xdr:from>
    <xdr:to>
      <xdr:col>13</xdr:col>
      <xdr:colOff>1165411</xdr:colOff>
      <xdr:row>31</xdr:row>
      <xdr:rowOff>358589</xdr:rowOff>
    </xdr:to>
    <xdr:sp macro="" textlink="">
      <xdr:nvSpPr>
        <xdr:cNvPr id="2" name="四角形吹き出し 1"/>
        <xdr:cNvSpPr/>
      </xdr:nvSpPr>
      <xdr:spPr>
        <a:xfrm>
          <a:off x="8606121" y="8404412"/>
          <a:ext cx="2218761" cy="1154206"/>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19051</xdr:colOff>
      <xdr:row>44</xdr:row>
      <xdr:rowOff>44824</xdr:rowOff>
    </xdr:from>
    <xdr:to>
      <xdr:col>8</xdr:col>
      <xdr:colOff>571500</xdr:colOff>
      <xdr:row>45</xdr:row>
      <xdr:rowOff>216834</xdr:rowOff>
    </xdr:to>
    <xdr:sp macro="" textlink="">
      <xdr:nvSpPr>
        <xdr:cNvPr id="3" name="四角形吹き出し 2"/>
        <xdr:cNvSpPr/>
      </xdr:nvSpPr>
      <xdr:spPr>
        <a:xfrm>
          <a:off x="1219201" y="14360899"/>
          <a:ext cx="2581274" cy="514910"/>
        </a:xfrm>
        <a:prstGeom prst="wedgeRectCallout">
          <a:avLst>
            <a:gd name="adj1" fmla="val -9475"/>
            <a:gd name="adj2" fmla="val -194398"/>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381000</xdr:colOff>
      <xdr:row>32</xdr:row>
      <xdr:rowOff>222250</xdr:rowOff>
    </xdr:from>
    <xdr:to>
      <xdr:col>14</xdr:col>
      <xdr:colOff>216830</xdr:colOff>
      <xdr:row>36</xdr:row>
      <xdr:rowOff>200586</xdr:rowOff>
    </xdr:to>
    <xdr:sp macro="" textlink="">
      <xdr:nvSpPr>
        <xdr:cNvPr id="2" name="四角形吹き出し 1"/>
        <xdr:cNvSpPr/>
      </xdr:nvSpPr>
      <xdr:spPr>
        <a:xfrm>
          <a:off x="8543925" y="9499600"/>
          <a:ext cx="2207555" cy="1178486"/>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1467970</xdr:colOff>
      <xdr:row>14</xdr:row>
      <xdr:rowOff>67236</xdr:rowOff>
    </xdr:from>
    <xdr:to>
      <xdr:col>10</xdr:col>
      <xdr:colOff>201703</xdr:colOff>
      <xdr:row>16</xdr:row>
      <xdr:rowOff>257735</xdr:rowOff>
    </xdr:to>
    <xdr:sp macro="" textlink="">
      <xdr:nvSpPr>
        <xdr:cNvPr id="2" name="四角形吹き出し 1"/>
        <xdr:cNvSpPr/>
      </xdr:nvSpPr>
      <xdr:spPr>
        <a:xfrm>
          <a:off x="6201895" y="4010586"/>
          <a:ext cx="2600883" cy="742949"/>
        </a:xfrm>
        <a:prstGeom prst="wedgeRectCallout">
          <a:avLst>
            <a:gd name="adj1" fmla="val -71605"/>
            <a:gd name="adj2" fmla="val 8304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例示をいくつか記載していますので、当てはまるものを適宜加工の上、入力してください。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43"/>
  <sheetViews>
    <sheetView tabSelected="1" view="pageBreakPreview" topLeftCell="A19" zoomScale="75" zoomScaleNormal="100" zoomScaleSheetLayoutView="75" workbookViewId="0">
      <selection sqref="A1:N1"/>
    </sheetView>
  </sheetViews>
  <sheetFormatPr defaultRowHeight="13.5"/>
  <cols>
    <col min="1" max="1" width="3.125" style="36" customWidth="1"/>
    <col min="2" max="2" width="4.125" style="36" customWidth="1"/>
    <col min="3" max="4" width="8.125" style="35" customWidth="1"/>
    <col min="5" max="5" width="5.75" style="35" customWidth="1"/>
    <col min="6" max="6" width="4.25" style="35" customWidth="1"/>
    <col min="7" max="7" width="3.75" style="35" bestFit="1" customWidth="1"/>
    <col min="8" max="8" width="4.875" style="35" bestFit="1" customWidth="1"/>
    <col min="9" max="9" width="13.75" style="35" customWidth="1"/>
    <col min="10" max="10" width="17.625" style="35" customWidth="1"/>
    <col min="11" max="11" width="20" style="35" customWidth="1"/>
    <col min="12" max="12" width="16" style="35" customWidth="1"/>
    <col min="13" max="13" width="14.75" style="35" customWidth="1"/>
    <col min="14" max="14" width="10.75" style="35" customWidth="1"/>
    <col min="15" max="16384" width="9" style="35"/>
  </cols>
  <sheetData>
    <row r="1" spans="1:15" s="62" customFormat="1" ht="24" customHeight="1">
      <c r="A1" s="101" t="s">
        <v>129</v>
      </c>
      <c r="B1" s="101"/>
      <c r="C1" s="101"/>
      <c r="D1" s="101"/>
      <c r="E1" s="101"/>
      <c r="F1" s="101"/>
      <c r="G1" s="101"/>
      <c r="H1" s="101"/>
      <c r="I1" s="101"/>
      <c r="J1" s="101"/>
      <c r="K1" s="101"/>
      <c r="L1" s="101"/>
      <c r="M1" s="101"/>
      <c r="N1" s="101"/>
      <c r="O1" s="2"/>
    </row>
    <row r="2" spans="1:15" s="62" customFormat="1" ht="24" customHeight="1">
      <c r="A2" s="104"/>
      <c r="B2" s="104"/>
      <c r="C2" s="104"/>
      <c r="D2" s="104"/>
      <c r="E2" s="104"/>
      <c r="F2" s="104"/>
      <c r="G2" s="104"/>
      <c r="H2" s="104"/>
      <c r="I2" s="104"/>
      <c r="J2" s="104"/>
      <c r="K2" s="104"/>
      <c r="L2" s="104"/>
      <c r="M2" s="104"/>
      <c r="N2" s="104"/>
      <c r="O2" s="37"/>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103"/>
      <c r="D4" s="103"/>
      <c r="E4" s="103"/>
      <c r="F4" s="103"/>
      <c r="G4" s="103"/>
      <c r="H4" s="103"/>
      <c r="I4" s="103"/>
      <c r="J4" s="8"/>
      <c r="K4" s="1"/>
      <c r="L4" s="1"/>
      <c r="M4" s="1"/>
      <c r="N4" s="1"/>
      <c r="O4" s="1"/>
    </row>
    <row r="5" spans="1:15" s="7" customFormat="1" ht="21.75" customHeight="1">
      <c r="A5" s="6"/>
      <c r="B5" s="6"/>
      <c r="C5" s="8"/>
      <c r="D5" s="8"/>
      <c r="E5" s="8"/>
      <c r="F5" s="8"/>
      <c r="G5" s="8"/>
      <c r="H5" s="8"/>
      <c r="I5" s="8"/>
      <c r="J5" s="8"/>
      <c r="K5" s="1"/>
      <c r="L5" s="1"/>
      <c r="M5" s="1"/>
      <c r="N5" s="1"/>
      <c r="O5" s="1"/>
    </row>
    <row r="6" spans="1:15" s="7" customFormat="1" ht="21.75" customHeight="1">
      <c r="A6" s="5" t="s">
        <v>1</v>
      </c>
      <c r="B6" s="6"/>
      <c r="C6" s="8"/>
      <c r="D6" s="8"/>
      <c r="E6" s="8"/>
      <c r="F6" s="8"/>
      <c r="G6" s="8"/>
      <c r="H6" s="8"/>
      <c r="I6" s="8"/>
      <c r="J6" s="8"/>
      <c r="K6" s="1"/>
      <c r="L6" s="1"/>
      <c r="M6" s="1"/>
      <c r="N6" s="1"/>
      <c r="O6" s="1"/>
    </row>
    <row r="7" spans="1:15" s="7" customFormat="1" ht="21.75" customHeight="1">
      <c r="A7" s="6"/>
      <c r="B7" s="6"/>
      <c r="C7" s="103"/>
      <c r="D7" s="103"/>
      <c r="E7" s="103"/>
      <c r="F7" s="103"/>
      <c r="G7" s="103"/>
      <c r="H7" s="103"/>
      <c r="I7" s="103"/>
      <c r="J7" s="8"/>
      <c r="K7" s="1"/>
      <c r="L7" s="1"/>
      <c r="M7" s="1"/>
      <c r="N7" s="1"/>
      <c r="O7" s="1"/>
    </row>
    <row r="8" spans="1:15" s="7" customFormat="1" ht="21.75" customHeight="1">
      <c r="A8" s="6"/>
      <c r="B8" s="6"/>
      <c r="C8" s="8"/>
      <c r="D8" s="8"/>
      <c r="E8" s="8"/>
      <c r="F8" s="8"/>
      <c r="G8" s="8"/>
      <c r="H8" s="8"/>
      <c r="I8" s="8"/>
      <c r="J8" s="8"/>
      <c r="K8" s="1"/>
      <c r="L8" s="1"/>
      <c r="M8" s="1"/>
      <c r="N8" s="1"/>
      <c r="O8" s="1"/>
    </row>
    <row r="9" spans="1:15" s="7" customFormat="1" ht="21.75" customHeight="1">
      <c r="A9" s="5" t="s">
        <v>2</v>
      </c>
      <c r="B9" s="6"/>
      <c r="C9" s="8"/>
      <c r="D9" s="8"/>
      <c r="E9" s="8"/>
      <c r="F9" s="8"/>
      <c r="G9" s="8"/>
      <c r="H9" s="8"/>
      <c r="I9" s="8"/>
      <c r="J9" s="8"/>
      <c r="K9" s="1"/>
      <c r="L9" s="1"/>
      <c r="M9" s="1"/>
      <c r="N9" s="1"/>
      <c r="O9" s="1"/>
    </row>
    <row r="10" spans="1:15" s="7" customFormat="1" ht="21.75" customHeight="1">
      <c r="A10" s="6"/>
      <c r="B10" s="6"/>
      <c r="C10" s="103"/>
      <c r="D10" s="103"/>
      <c r="E10" s="103"/>
      <c r="F10" s="103"/>
      <c r="G10" s="103"/>
      <c r="H10" s="103"/>
      <c r="I10" s="103"/>
      <c r="J10" s="103"/>
      <c r="K10" s="55"/>
      <c r="L10" s="1"/>
      <c r="M10" s="1"/>
      <c r="N10" s="1"/>
      <c r="O10" s="1"/>
    </row>
    <row r="11" spans="1:15" s="7" customFormat="1" ht="21.75" customHeight="1">
      <c r="A11" s="6"/>
      <c r="B11" s="6"/>
      <c r="C11" s="8"/>
      <c r="D11" s="8"/>
      <c r="E11" s="8"/>
      <c r="F11" s="8"/>
      <c r="G11" s="8"/>
      <c r="H11" s="8"/>
      <c r="I11" s="8"/>
      <c r="J11" s="8"/>
      <c r="K11" s="1"/>
      <c r="L11" s="1"/>
      <c r="M11" s="1"/>
      <c r="N11" s="1"/>
      <c r="O11" s="1"/>
    </row>
    <row r="12" spans="1:15" s="7" customFormat="1" ht="21.75" customHeight="1">
      <c r="A12" s="5" t="s">
        <v>3</v>
      </c>
      <c r="B12" s="6"/>
      <c r="C12" s="8"/>
      <c r="D12" s="8"/>
      <c r="E12" s="8"/>
      <c r="F12" s="8"/>
      <c r="G12" s="8"/>
      <c r="H12" s="8"/>
      <c r="I12" s="8"/>
      <c r="J12" s="8"/>
      <c r="K12" s="1"/>
      <c r="L12" s="1"/>
      <c r="M12" s="1"/>
      <c r="N12" s="1"/>
      <c r="O12" s="1"/>
    </row>
    <row r="13" spans="1:15" s="7" customFormat="1" ht="21.75" customHeight="1">
      <c r="A13" s="6" t="s">
        <v>4</v>
      </c>
      <c r="B13" s="6"/>
      <c r="C13" s="103"/>
      <c r="D13" s="103"/>
      <c r="E13" s="103"/>
      <c r="F13" s="103"/>
      <c r="G13" s="103"/>
      <c r="H13" s="103"/>
      <c r="I13" s="103"/>
      <c r="J13" s="103"/>
      <c r="K13" s="1"/>
      <c r="L13" s="1"/>
      <c r="M13" s="1"/>
      <c r="N13" s="1"/>
      <c r="O13" s="1"/>
    </row>
    <row r="14" spans="1:15" s="7" customFormat="1" ht="21.75" customHeight="1">
      <c r="A14" s="6"/>
      <c r="B14" s="6"/>
      <c r="C14" s="8"/>
      <c r="D14" s="8"/>
      <c r="E14" s="8"/>
      <c r="F14" s="8"/>
      <c r="G14" s="8"/>
      <c r="H14" s="8"/>
      <c r="I14" s="8"/>
      <c r="J14" s="8"/>
      <c r="K14" s="1"/>
      <c r="L14" s="1"/>
      <c r="M14" s="1"/>
      <c r="N14" s="1"/>
      <c r="O14" s="1"/>
    </row>
    <row r="15" spans="1:15" s="7" customFormat="1" ht="21.75" customHeight="1">
      <c r="A15" s="5" t="s">
        <v>80</v>
      </c>
      <c r="B15" s="6"/>
      <c r="C15" s="8"/>
      <c r="D15" s="8"/>
      <c r="E15" s="8"/>
      <c r="F15" s="8"/>
      <c r="G15" s="8"/>
      <c r="H15" s="8"/>
      <c r="I15" s="8"/>
      <c r="J15" s="8"/>
      <c r="K15" s="1"/>
      <c r="L15" s="1"/>
      <c r="M15" s="1"/>
      <c r="N15" s="1"/>
      <c r="O15" s="1"/>
    </row>
    <row r="16" spans="1:15" s="7" customFormat="1" ht="21.75" customHeight="1">
      <c r="A16" s="6"/>
      <c r="B16" s="6"/>
      <c r="C16" s="105"/>
      <c r="D16" s="105"/>
      <c r="E16" s="105"/>
      <c r="F16" s="105"/>
      <c r="G16" s="9" t="s">
        <v>5</v>
      </c>
      <c r="H16" s="9"/>
      <c r="I16" s="10"/>
      <c r="J16" s="8"/>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122</v>
      </c>
      <c r="B18" s="6"/>
      <c r="C18" s="1"/>
      <c r="D18" s="1"/>
      <c r="E18" s="1"/>
      <c r="F18" s="1"/>
      <c r="G18" s="1"/>
      <c r="H18" s="1"/>
      <c r="I18" s="1"/>
      <c r="J18" s="1"/>
      <c r="K18" s="1"/>
      <c r="L18" s="1"/>
      <c r="M18" s="1"/>
      <c r="N18" s="1"/>
      <c r="O18" s="1"/>
    </row>
    <row r="19" spans="1:15" s="7" customFormat="1" ht="21.75" customHeight="1">
      <c r="A19" s="1"/>
      <c r="B19" s="1"/>
      <c r="C19" s="1"/>
      <c r="D19" s="1"/>
      <c r="E19" s="1"/>
      <c r="F19" s="1"/>
      <c r="G19" s="1"/>
      <c r="H19" s="1"/>
      <c r="I19" s="1"/>
      <c r="J19" s="1"/>
      <c r="K19" s="1"/>
      <c r="L19" s="1"/>
      <c r="M19" s="1"/>
      <c r="N19" s="1"/>
      <c r="O19" s="1"/>
    </row>
    <row r="20" spans="1:15" s="18" customFormat="1" ht="30.75" customHeight="1">
      <c r="A20" s="11" t="s">
        <v>45</v>
      </c>
      <c r="B20" s="11"/>
      <c r="C20" s="11"/>
      <c r="D20" s="11"/>
      <c r="E20" s="11"/>
      <c r="F20" s="11"/>
      <c r="G20" s="11"/>
      <c r="H20" s="11"/>
      <c r="I20" s="11"/>
      <c r="J20" s="11"/>
      <c r="K20" s="11"/>
      <c r="L20" s="11"/>
      <c r="M20" s="11"/>
      <c r="N20" s="11"/>
      <c r="O20" s="11"/>
    </row>
    <row r="21" spans="1:15" s="18" customFormat="1" ht="16.5" customHeight="1" thickBot="1">
      <c r="A21" s="11"/>
      <c r="B21" s="11"/>
      <c r="C21" s="11"/>
      <c r="D21" s="11"/>
      <c r="E21" s="11"/>
      <c r="F21" s="11"/>
      <c r="G21" s="11"/>
      <c r="H21" s="11"/>
      <c r="I21" s="11"/>
      <c r="J21" s="11"/>
      <c r="K21" s="11"/>
      <c r="L21" s="11"/>
      <c r="M21" s="11"/>
      <c r="N21" s="11"/>
      <c r="O21" s="11"/>
    </row>
    <row r="22" spans="1:15" s="18" customFormat="1" ht="30.75" customHeight="1" thickBot="1">
      <c r="A22" s="11"/>
      <c r="B22" s="102" t="s">
        <v>69</v>
      </c>
      <c r="C22" s="102"/>
      <c r="D22" s="102"/>
      <c r="E22" s="102"/>
      <c r="F22" s="73">
        <v>10</v>
      </c>
      <c r="G22" s="68" t="s">
        <v>46</v>
      </c>
      <c r="H22" s="68">
        <f>IF(F22=10,110,IF(F22=8,108,105))</f>
        <v>110</v>
      </c>
      <c r="I22" s="30" t="s">
        <v>25</v>
      </c>
      <c r="J22" s="57">
        <f>ROUNDDOWN(C16*F22/H22,0)</f>
        <v>0</v>
      </c>
      <c r="K22" s="11" t="s">
        <v>47</v>
      </c>
      <c r="L22" s="11"/>
      <c r="M22" s="11"/>
      <c r="N22" s="11"/>
      <c r="O22" s="11"/>
    </row>
    <row r="23" spans="1:15" s="18" customFormat="1" ht="30.75" customHeight="1">
      <c r="A23" s="11"/>
      <c r="B23" s="11"/>
      <c r="C23" s="11"/>
      <c r="D23" s="11"/>
      <c r="E23" s="11"/>
      <c r="F23" s="70"/>
      <c r="G23" s="70"/>
      <c r="H23" s="70"/>
      <c r="I23" s="11"/>
      <c r="J23" s="11"/>
      <c r="K23" s="11"/>
      <c r="L23" s="11"/>
      <c r="M23" s="11"/>
      <c r="N23" s="11"/>
      <c r="O23" s="11"/>
    </row>
    <row r="24" spans="1:15" s="18" customFormat="1" ht="30.75" customHeight="1">
      <c r="A24" s="11"/>
      <c r="B24" s="11"/>
      <c r="C24" s="11"/>
      <c r="D24" s="11"/>
      <c r="E24" s="11"/>
      <c r="F24" s="11"/>
      <c r="G24" s="11"/>
      <c r="H24" s="11"/>
      <c r="I24" s="11"/>
      <c r="J24" s="11"/>
      <c r="K24" s="11"/>
      <c r="L24" s="11"/>
      <c r="M24" s="11"/>
      <c r="N24" s="11"/>
      <c r="O24" s="11"/>
    </row>
    <row r="25" spans="1:15" s="18" customFormat="1" ht="30.75" customHeight="1">
      <c r="A25" s="11" t="s">
        <v>48</v>
      </c>
      <c r="B25" s="11"/>
      <c r="C25" s="11"/>
      <c r="D25" s="11"/>
      <c r="E25" s="11"/>
      <c r="F25" s="11"/>
      <c r="G25" s="11"/>
      <c r="H25" s="11"/>
      <c r="I25" s="11"/>
      <c r="J25" s="11"/>
      <c r="K25" s="11"/>
      <c r="L25" s="11"/>
      <c r="M25" s="11"/>
      <c r="N25" s="11"/>
      <c r="O25" s="11"/>
    </row>
    <row r="26" spans="1:15" s="18" customFormat="1" ht="22.5" customHeight="1">
      <c r="A26" s="11"/>
      <c r="B26" s="32" t="s">
        <v>127</v>
      </c>
      <c r="C26" s="11"/>
      <c r="D26" s="11"/>
      <c r="E26" s="11"/>
      <c r="F26" s="11"/>
      <c r="G26" s="11"/>
      <c r="H26" s="11"/>
      <c r="I26" s="11"/>
      <c r="J26" s="11"/>
      <c r="K26" s="11"/>
      <c r="L26" s="11"/>
      <c r="M26" s="11"/>
      <c r="N26" s="11"/>
      <c r="O26" s="11"/>
    </row>
    <row r="27" spans="1:15" s="7" customFormat="1" ht="22.5" customHeight="1">
      <c r="A27" s="11"/>
      <c r="B27" s="32" t="s">
        <v>102</v>
      </c>
      <c r="C27" s="11"/>
      <c r="D27" s="11"/>
      <c r="E27" s="11"/>
      <c r="F27" s="11"/>
      <c r="G27" s="11"/>
      <c r="H27" s="11"/>
      <c r="I27" s="11"/>
      <c r="J27" s="1"/>
      <c r="K27" s="1"/>
      <c r="L27" s="1"/>
      <c r="M27" s="1"/>
      <c r="N27" s="1"/>
      <c r="O27" s="1"/>
    </row>
    <row r="28" spans="1:15" s="7" customFormat="1" ht="23.25" customHeight="1">
      <c r="A28" s="11"/>
      <c r="B28" s="32" t="s">
        <v>125</v>
      </c>
      <c r="C28" s="11"/>
      <c r="D28" s="11"/>
      <c r="E28" s="11"/>
      <c r="F28" s="11"/>
      <c r="G28" s="11"/>
      <c r="H28" s="11"/>
      <c r="I28" s="11"/>
      <c r="J28" s="1"/>
      <c r="K28" s="1"/>
      <c r="L28" s="1"/>
      <c r="M28" s="1"/>
      <c r="N28" s="1"/>
      <c r="O28" s="1"/>
    </row>
    <row r="29" spans="1:15" s="7" customFormat="1" ht="23.25" customHeight="1">
      <c r="A29" s="11"/>
      <c r="B29" s="32" t="s">
        <v>126</v>
      </c>
      <c r="C29" s="11"/>
      <c r="D29" s="11"/>
      <c r="E29" s="11"/>
      <c r="F29" s="11"/>
      <c r="G29" s="11"/>
      <c r="H29" s="11"/>
      <c r="I29" s="11"/>
      <c r="J29" s="1"/>
      <c r="K29" s="1"/>
      <c r="L29" s="1"/>
      <c r="M29" s="1"/>
      <c r="N29" s="1"/>
      <c r="O29" s="1"/>
    </row>
    <row r="30" spans="1:15">
      <c r="A30" s="65"/>
      <c r="B30" s="65"/>
      <c r="C30" s="66"/>
      <c r="D30" s="66"/>
      <c r="E30" s="66"/>
      <c r="F30" s="66"/>
      <c r="G30" s="66"/>
      <c r="H30" s="66"/>
      <c r="I30" s="66"/>
      <c r="J30" s="66"/>
      <c r="K30" s="66"/>
      <c r="L30" s="66"/>
      <c r="M30" s="66"/>
      <c r="N30" s="66"/>
    </row>
    <row r="31" spans="1:15">
      <c r="A31" s="65"/>
      <c r="B31" s="65"/>
      <c r="C31" s="66"/>
      <c r="D31" s="66"/>
      <c r="E31" s="66"/>
      <c r="F31" s="66"/>
      <c r="G31" s="66"/>
      <c r="H31" s="66"/>
      <c r="I31" s="66"/>
      <c r="J31" s="66"/>
      <c r="K31" s="66"/>
      <c r="L31" s="66"/>
      <c r="M31" s="66"/>
      <c r="N31" s="66"/>
    </row>
    <row r="32" spans="1:15">
      <c r="A32" s="65"/>
      <c r="B32" s="65"/>
      <c r="C32" s="66"/>
      <c r="D32" s="66"/>
      <c r="E32" s="66"/>
      <c r="F32" s="66"/>
      <c r="G32" s="66"/>
      <c r="H32" s="66"/>
      <c r="I32" s="66"/>
      <c r="J32" s="66"/>
      <c r="K32" s="66"/>
      <c r="L32" s="66"/>
      <c r="M32" s="66"/>
      <c r="N32" s="66"/>
    </row>
    <row r="33" spans="1:14">
      <c r="A33" s="65"/>
      <c r="B33" s="65"/>
      <c r="C33" s="66"/>
      <c r="D33" s="66"/>
      <c r="E33" s="66"/>
      <c r="F33" s="66"/>
      <c r="G33" s="66"/>
      <c r="H33" s="66"/>
      <c r="I33" s="66"/>
      <c r="J33" s="66"/>
      <c r="K33" s="66"/>
      <c r="L33" s="66"/>
      <c r="M33" s="66"/>
      <c r="N33" s="66"/>
    </row>
    <row r="34" spans="1:14">
      <c r="A34" s="65"/>
      <c r="B34" s="65"/>
      <c r="C34" s="66"/>
      <c r="D34" s="66"/>
      <c r="E34" s="66"/>
      <c r="F34" s="66"/>
      <c r="G34" s="66"/>
      <c r="H34" s="66"/>
      <c r="I34" s="66"/>
      <c r="J34" s="66"/>
      <c r="K34" s="66"/>
      <c r="L34" s="66"/>
      <c r="M34" s="66"/>
      <c r="N34" s="66"/>
    </row>
    <row r="35" spans="1:14">
      <c r="A35" s="65"/>
      <c r="B35" s="65"/>
      <c r="C35" s="66"/>
      <c r="D35" s="66"/>
      <c r="E35" s="66"/>
      <c r="F35" s="66"/>
      <c r="G35" s="66"/>
      <c r="H35" s="66"/>
      <c r="I35" s="66"/>
      <c r="J35" s="66"/>
      <c r="K35" s="66"/>
      <c r="L35" s="66"/>
      <c r="M35" s="66"/>
      <c r="N35" s="66"/>
    </row>
    <row r="36" spans="1:14">
      <c r="A36" s="65"/>
      <c r="B36" s="65"/>
      <c r="C36" s="66"/>
      <c r="D36" s="66"/>
      <c r="E36" s="66"/>
      <c r="F36" s="66"/>
      <c r="G36" s="66"/>
      <c r="H36" s="66"/>
      <c r="I36" s="66"/>
      <c r="J36" s="66"/>
      <c r="K36" s="66"/>
      <c r="L36" s="66"/>
      <c r="M36" s="66"/>
      <c r="N36" s="66"/>
    </row>
    <row r="37" spans="1:14">
      <c r="A37" s="65"/>
      <c r="B37" s="65"/>
      <c r="C37" s="66"/>
      <c r="D37" s="66"/>
      <c r="E37" s="66"/>
      <c r="F37" s="66"/>
      <c r="G37" s="66"/>
      <c r="H37" s="66"/>
      <c r="I37" s="66"/>
      <c r="J37" s="66"/>
      <c r="K37" s="66"/>
      <c r="L37" s="66"/>
      <c r="M37" s="66"/>
      <c r="N37" s="66"/>
    </row>
    <row r="38" spans="1:14">
      <c r="A38" s="65"/>
      <c r="B38" s="65"/>
      <c r="C38" s="66"/>
      <c r="D38" s="66"/>
      <c r="E38" s="66"/>
      <c r="F38" s="66"/>
      <c r="G38" s="66"/>
      <c r="H38" s="66"/>
      <c r="I38" s="66"/>
      <c r="J38" s="66"/>
      <c r="K38" s="66"/>
      <c r="L38" s="66"/>
      <c r="M38" s="66"/>
      <c r="N38" s="66"/>
    </row>
    <row r="39" spans="1:14">
      <c r="A39" s="65"/>
      <c r="B39" s="65"/>
      <c r="C39" s="66"/>
      <c r="D39" s="66"/>
      <c r="E39" s="66"/>
      <c r="F39" s="66"/>
      <c r="G39" s="66"/>
      <c r="H39" s="66"/>
      <c r="I39" s="66"/>
      <c r="J39" s="66"/>
      <c r="K39" s="66"/>
      <c r="L39" s="66"/>
      <c r="M39" s="66"/>
      <c r="N39" s="66"/>
    </row>
    <row r="40" spans="1:14">
      <c r="A40" s="65"/>
      <c r="B40" s="65"/>
      <c r="C40" s="66"/>
      <c r="D40" s="66"/>
      <c r="E40" s="66"/>
      <c r="F40" s="66"/>
      <c r="G40" s="66"/>
      <c r="H40" s="66"/>
      <c r="I40" s="66"/>
      <c r="J40" s="66"/>
      <c r="K40" s="66"/>
      <c r="L40" s="66"/>
      <c r="M40" s="66"/>
      <c r="N40" s="66"/>
    </row>
    <row r="41" spans="1:14">
      <c r="A41" s="65"/>
      <c r="B41" s="65"/>
      <c r="C41" s="66"/>
      <c r="D41" s="66"/>
      <c r="E41" s="66"/>
      <c r="F41" s="66"/>
      <c r="G41" s="66"/>
      <c r="H41" s="66"/>
      <c r="I41" s="66"/>
      <c r="J41" s="66"/>
      <c r="K41" s="66"/>
      <c r="L41" s="66"/>
      <c r="M41" s="66"/>
      <c r="N41" s="66"/>
    </row>
    <row r="42" spans="1:14">
      <c r="A42" s="65"/>
      <c r="B42" s="65"/>
      <c r="C42" s="66"/>
      <c r="D42" s="66"/>
      <c r="E42" s="66"/>
      <c r="F42" s="66"/>
      <c r="G42" s="66"/>
      <c r="H42" s="66"/>
      <c r="I42" s="66"/>
      <c r="J42" s="66"/>
      <c r="K42" s="66"/>
      <c r="L42" s="66"/>
      <c r="M42" s="66"/>
      <c r="N42" s="66"/>
    </row>
    <row r="43" spans="1:14">
      <c r="A43" s="65"/>
      <c r="B43" s="65"/>
      <c r="C43" s="66"/>
      <c r="D43" s="66"/>
      <c r="E43" s="66"/>
      <c r="F43" s="66"/>
      <c r="G43" s="66"/>
      <c r="H43" s="66"/>
      <c r="I43" s="66"/>
      <c r="J43" s="66"/>
      <c r="K43" s="66"/>
      <c r="L43" s="66"/>
      <c r="M43" s="66"/>
      <c r="N43" s="66"/>
    </row>
  </sheetData>
  <mergeCells count="8">
    <mergeCell ref="A1:N1"/>
    <mergeCell ref="B22:E22"/>
    <mergeCell ref="C13:J13"/>
    <mergeCell ref="A2:N2"/>
    <mergeCell ref="C4:I4"/>
    <mergeCell ref="C7:I7"/>
    <mergeCell ref="C10:J10"/>
    <mergeCell ref="C16:F16"/>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60"/>
  <sheetViews>
    <sheetView view="pageBreakPreview" zoomScale="75" zoomScaleNormal="100" zoomScaleSheetLayoutView="75" workbookViewId="0">
      <selection activeCell="C22" sqref="C22:I26"/>
    </sheetView>
  </sheetViews>
  <sheetFormatPr defaultRowHeight="13.5"/>
  <cols>
    <col min="1" max="1" width="3.125" style="36" customWidth="1"/>
    <col min="2" max="2" width="4.125" style="36" customWidth="1"/>
    <col min="3" max="4" width="8.125" style="35" customWidth="1"/>
    <col min="5" max="5" width="5.75" style="35" customWidth="1"/>
    <col min="6" max="6" width="3.875" style="35" customWidth="1"/>
    <col min="7" max="7" width="3.75" style="35" bestFit="1" customWidth="1"/>
    <col min="8" max="8" width="4.875" style="35" bestFit="1" customWidth="1"/>
    <col min="9" max="9" width="13.75" style="35" customWidth="1"/>
    <col min="10" max="14" width="17.625" style="35" customWidth="1"/>
    <col min="15" max="15" width="2.625" style="35" customWidth="1"/>
    <col min="16" max="16384" width="9" style="35"/>
  </cols>
  <sheetData>
    <row r="1" spans="1:15" s="62" customFormat="1" ht="24" customHeight="1">
      <c r="A1" s="101" t="s">
        <v>115</v>
      </c>
      <c r="B1" s="101"/>
      <c r="C1" s="101"/>
      <c r="D1" s="101"/>
      <c r="E1" s="101"/>
      <c r="F1" s="101"/>
      <c r="G1" s="101"/>
      <c r="H1" s="101"/>
      <c r="I1" s="101"/>
      <c r="J1" s="101"/>
      <c r="K1" s="101"/>
      <c r="L1" s="101"/>
      <c r="M1" s="101"/>
      <c r="N1" s="101"/>
      <c r="O1" s="2"/>
    </row>
    <row r="2" spans="1:15" s="62" customFormat="1" ht="24" customHeight="1">
      <c r="A2" s="104"/>
      <c r="B2" s="104"/>
      <c r="C2" s="104"/>
      <c r="D2" s="104"/>
      <c r="E2" s="104"/>
      <c r="F2" s="104"/>
      <c r="G2" s="104"/>
      <c r="H2" s="104"/>
      <c r="I2" s="104"/>
      <c r="J2" s="104"/>
      <c r="K2" s="104"/>
      <c r="L2" s="104"/>
      <c r="M2" s="104"/>
      <c r="N2" s="104"/>
      <c r="O2" s="37"/>
    </row>
    <row r="3" spans="1:15" s="7" customFormat="1" ht="21.75" customHeight="1">
      <c r="A3" s="5" t="s">
        <v>0</v>
      </c>
      <c r="B3" s="54"/>
      <c r="C3" s="8"/>
      <c r="D3" s="8"/>
      <c r="E3" s="8"/>
      <c r="F3" s="8"/>
      <c r="G3" s="8"/>
      <c r="H3" s="8"/>
      <c r="I3" s="8"/>
      <c r="J3" s="1"/>
      <c r="K3" s="1"/>
      <c r="L3" s="1"/>
      <c r="M3" s="1"/>
      <c r="N3" s="1"/>
      <c r="O3" s="1"/>
    </row>
    <row r="4" spans="1:15" s="7" customFormat="1" ht="21.75" customHeight="1">
      <c r="A4" s="6"/>
      <c r="B4" s="54"/>
      <c r="C4" s="140" t="s">
        <v>65</v>
      </c>
      <c r="D4" s="140"/>
      <c r="E4" s="140"/>
      <c r="F4" s="140"/>
      <c r="G4" s="140"/>
      <c r="H4" s="140"/>
      <c r="I4" s="140"/>
      <c r="J4" s="1"/>
      <c r="K4" s="1"/>
      <c r="L4" s="1"/>
      <c r="M4" s="1"/>
      <c r="N4" s="1"/>
      <c r="O4" s="1"/>
    </row>
    <row r="5" spans="1:15" s="7" customFormat="1" ht="21.75" customHeight="1">
      <c r="A5" s="6"/>
      <c r="B5" s="54"/>
      <c r="C5" s="8"/>
      <c r="D5" s="8"/>
      <c r="E5" s="8"/>
      <c r="F5" s="8"/>
      <c r="G5" s="8"/>
      <c r="H5" s="8"/>
      <c r="I5" s="8"/>
      <c r="J5" s="1"/>
      <c r="K5" s="1"/>
      <c r="L5" s="1"/>
      <c r="M5" s="1"/>
      <c r="N5" s="1"/>
      <c r="O5" s="1"/>
    </row>
    <row r="6" spans="1:15" s="7" customFormat="1" ht="21.75" customHeight="1">
      <c r="A6" s="5" t="s">
        <v>1</v>
      </c>
      <c r="B6" s="54"/>
      <c r="C6" s="8"/>
      <c r="D6" s="8"/>
      <c r="E6" s="8"/>
      <c r="F6" s="8"/>
      <c r="G6" s="8"/>
      <c r="H6" s="8"/>
      <c r="I6" s="8"/>
      <c r="J6" s="1"/>
      <c r="K6" s="1"/>
      <c r="L6" s="1"/>
      <c r="M6" s="1"/>
      <c r="N6" s="1"/>
      <c r="O6" s="1"/>
    </row>
    <row r="7" spans="1:15" s="7" customFormat="1" ht="21.75" customHeight="1">
      <c r="A7" s="6"/>
      <c r="B7" s="54"/>
      <c r="C7" s="140" t="s">
        <v>76</v>
      </c>
      <c r="D7" s="140"/>
      <c r="E7" s="140"/>
      <c r="F7" s="140"/>
      <c r="G7" s="140"/>
      <c r="H7" s="140"/>
      <c r="I7" s="140"/>
      <c r="J7" s="8"/>
      <c r="K7" s="1"/>
      <c r="L7" s="1"/>
      <c r="M7" s="1"/>
      <c r="N7" s="1"/>
      <c r="O7" s="1"/>
    </row>
    <row r="8" spans="1:15" s="7" customFormat="1" ht="21.75" customHeight="1">
      <c r="A8" s="6"/>
      <c r="B8" s="54"/>
      <c r="C8" s="8"/>
      <c r="D8" s="8"/>
      <c r="E8" s="8"/>
      <c r="F8" s="8"/>
      <c r="G8" s="8"/>
      <c r="H8" s="8"/>
      <c r="I8" s="8"/>
      <c r="J8" s="1"/>
      <c r="K8" s="1"/>
      <c r="L8" s="1"/>
      <c r="M8" s="1"/>
      <c r="N8" s="1"/>
      <c r="O8" s="1"/>
    </row>
    <row r="9" spans="1:15" s="7" customFormat="1" ht="21.75" customHeight="1">
      <c r="A9" s="5" t="s">
        <v>2</v>
      </c>
      <c r="B9" s="54"/>
      <c r="C9" s="8"/>
      <c r="D9" s="8"/>
      <c r="E9" s="8"/>
      <c r="F9" s="8"/>
      <c r="G9" s="8"/>
      <c r="H9" s="8"/>
      <c r="I9" s="8"/>
      <c r="J9" s="8"/>
      <c r="K9" s="1"/>
      <c r="L9" s="1"/>
      <c r="M9" s="1"/>
      <c r="N9" s="1"/>
      <c r="O9" s="1"/>
    </row>
    <row r="10" spans="1:15" s="7" customFormat="1" ht="21.75" customHeight="1">
      <c r="A10" s="6"/>
      <c r="B10" s="54"/>
      <c r="C10" s="140" t="s">
        <v>124</v>
      </c>
      <c r="D10" s="140"/>
      <c r="E10" s="140"/>
      <c r="F10" s="140"/>
      <c r="G10" s="140"/>
      <c r="H10" s="140"/>
      <c r="I10" s="140"/>
      <c r="J10" s="140"/>
      <c r="K10" s="55"/>
      <c r="L10" s="1"/>
      <c r="M10" s="1"/>
      <c r="N10" s="1"/>
      <c r="O10" s="1"/>
    </row>
    <row r="11" spans="1:15" s="7" customFormat="1" ht="21.75" customHeight="1">
      <c r="A11" s="6"/>
      <c r="B11" s="54"/>
      <c r="C11" s="8"/>
      <c r="D11" s="8"/>
      <c r="E11" s="8"/>
      <c r="F11" s="8"/>
      <c r="G11" s="8"/>
      <c r="H11" s="8"/>
      <c r="I11" s="8"/>
      <c r="J11" s="1"/>
      <c r="K11" s="1"/>
      <c r="L11" s="1"/>
      <c r="M11" s="1"/>
      <c r="N11" s="1"/>
      <c r="O11" s="1"/>
    </row>
    <row r="12" spans="1:15" s="7" customFormat="1" ht="21.75" customHeight="1">
      <c r="A12" s="5" t="s">
        <v>3</v>
      </c>
      <c r="B12" s="54"/>
      <c r="C12" s="8"/>
      <c r="D12" s="8"/>
      <c r="E12" s="8"/>
      <c r="F12" s="8"/>
      <c r="G12" s="8"/>
      <c r="H12" s="8"/>
      <c r="I12" s="8"/>
      <c r="J12" s="1"/>
      <c r="K12" s="1"/>
      <c r="L12" s="1"/>
      <c r="M12" s="1"/>
      <c r="N12" s="1"/>
      <c r="O12" s="1"/>
    </row>
    <row r="13" spans="1:15" s="7" customFormat="1" ht="21.75" customHeight="1">
      <c r="A13" s="6" t="s">
        <v>4</v>
      </c>
      <c r="B13" s="54"/>
      <c r="C13" s="141" t="s">
        <v>120</v>
      </c>
      <c r="D13" s="141"/>
      <c r="E13" s="141"/>
      <c r="F13" s="141"/>
      <c r="G13" s="141"/>
      <c r="H13" s="141"/>
      <c r="I13" s="141"/>
      <c r="J13" s="141"/>
      <c r="K13" s="1"/>
      <c r="L13" s="1"/>
      <c r="M13" s="1"/>
      <c r="N13" s="1"/>
      <c r="O13" s="1"/>
    </row>
    <row r="14" spans="1:15" s="7" customFormat="1" ht="21.75" customHeight="1">
      <c r="A14" s="6"/>
      <c r="B14" s="54"/>
      <c r="C14" s="8"/>
      <c r="D14" s="8"/>
      <c r="E14" s="8"/>
      <c r="F14" s="8"/>
      <c r="G14" s="8"/>
      <c r="H14" s="8"/>
      <c r="I14" s="8"/>
      <c r="J14" s="1"/>
      <c r="K14" s="1"/>
      <c r="L14" s="1"/>
      <c r="M14" s="1"/>
      <c r="N14" s="1"/>
      <c r="O14" s="1"/>
    </row>
    <row r="15" spans="1:15" s="7" customFormat="1" ht="21.75" customHeight="1">
      <c r="A15" s="5" t="s">
        <v>80</v>
      </c>
      <c r="B15" s="54"/>
      <c r="C15" s="8"/>
      <c r="D15" s="8"/>
      <c r="E15" s="8"/>
      <c r="F15" s="8"/>
      <c r="G15" s="8"/>
      <c r="H15" s="8"/>
      <c r="I15" s="8"/>
      <c r="J15" s="1"/>
      <c r="K15" s="1"/>
      <c r="L15" s="1"/>
      <c r="M15" s="1"/>
      <c r="N15" s="1"/>
      <c r="O15" s="1"/>
    </row>
    <row r="16" spans="1:15" s="7" customFormat="1" ht="21.75" customHeight="1">
      <c r="A16" s="6"/>
      <c r="B16" s="54"/>
      <c r="C16" s="105">
        <v>1000000</v>
      </c>
      <c r="D16" s="105"/>
      <c r="E16" s="105"/>
      <c r="F16" s="105"/>
      <c r="G16" s="9" t="s">
        <v>5</v>
      </c>
      <c r="H16" s="9"/>
      <c r="I16" s="10"/>
      <c r="J16" s="1"/>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122</v>
      </c>
      <c r="B18" s="6"/>
      <c r="C18" s="1"/>
      <c r="D18" s="1"/>
      <c r="E18" s="1"/>
      <c r="F18" s="1"/>
      <c r="G18" s="1"/>
      <c r="H18" s="1"/>
      <c r="I18" s="1"/>
      <c r="J18" s="1"/>
      <c r="K18" s="1"/>
      <c r="L18" s="1"/>
      <c r="M18" s="1"/>
      <c r="N18" s="1"/>
      <c r="O18" s="1"/>
    </row>
    <row r="19" spans="1:15" s="7" customFormat="1" ht="21.75" customHeight="1">
      <c r="A19" s="11" t="s">
        <v>6</v>
      </c>
      <c r="B19" s="11"/>
      <c r="C19" s="1"/>
      <c r="D19" s="1"/>
      <c r="E19" s="1"/>
      <c r="F19" s="1"/>
      <c r="G19" s="1"/>
      <c r="H19" s="1"/>
      <c r="I19" s="1"/>
      <c r="J19" s="1"/>
      <c r="K19" s="1"/>
      <c r="L19" s="1"/>
      <c r="M19" s="1"/>
      <c r="N19" s="1"/>
      <c r="O19" s="1"/>
    </row>
    <row r="20" spans="1:15" s="13" customFormat="1" ht="21.75" customHeight="1">
      <c r="A20" s="12"/>
      <c r="B20" s="110" t="s">
        <v>68</v>
      </c>
      <c r="C20" s="111"/>
      <c r="D20" s="111"/>
      <c r="E20" s="111"/>
      <c r="F20" s="111"/>
      <c r="G20" s="111"/>
      <c r="H20" s="111"/>
      <c r="I20" s="112"/>
      <c r="J20" s="116" t="s">
        <v>7</v>
      </c>
      <c r="K20" s="116"/>
      <c r="L20" s="116"/>
      <c r="M20" s="117" t="s">
        <v>8</v>
      </c>
      <c r="N20" s="116" t="s">
        <v>9</v>
      </c>
      <c r="O20" s="12"/>
    </row>
    <row r="21" spans="1:15" s="13" customFormat="1" ht="32.25" customHeight="1">
      <c r="A21" s="12"/>
      <c r="B21" s="113"/>
      <c r="C21" s="114"/>
      <c r="D21" s="114"/>
      <c r="E21" s="114"/>
      <c r="F21" s="114"/>
      <c r="G21" s="114"/>
      <c r="H21" s="114"/>
      <c r="I21" s="115"/>
      <c r="J21" s="14" t="s">
        <v>78</v>
      </c>
      <c r="K21" s="14" t="s">
        <v>10</v>
      </c>
      <c r="L21" s="14" t="s">
        <v>77</v>
      </c>
      <c r="M21" s="118"/>
      <c r="N21" s="116"/>
      <c r="O21" s="12"/>
    </row>
    <row r="22" spans="1:15" s="7" customFormat="1" ht="25.5" customHeight="1">
      <c r="A22" s="1"/>
      <c r="B22" s="119" t="s">
        <v>11</v>
      </c>
      <c r="C22" s="142" t="s">
        <v>70</v>
      </c>
      <c r="D22" s="132"/>
      <c r="E22" s="132"/>
      <c r="F22" s="132"/>
      <c r="G22" s="132"/>
      <c r="H22" s="132"/>
      <c r="I22" s="133"/>
      <c r="J22" s="15"/>
      <c r="K22" s="15"/>
      <c r="L22" s="15">
        <v>200000</v>
      </c>
      <c r="M22" s="15">
        <v>7500000</v>
      </c>
      <c r="N22" s="16">
        <f t="shared" ref="N22:N27" si="0">SUM(J22:M22)</f>
        <v>7700000</v>
      </c>
      <c r="O22" s="1"/>
    </row>
    <row r="23" spans="1:15" s="7" customFormat="1" ht="25.5" customHeight="1">
      <c r="A23" s="1"/>
      <c r="B23" s="120"/>
      <c r="C23" s="142" t="s">
        <v>111</v>
      </c>
      <c r="D23" s="132"/>
      <c r="E23" s="132"/>
      <c r="F23" s="132"/>
      <c r="G23" s="132"/>
      <c r="H23" s="132"/>
      <c r="I23" s="133"/>
      <c r="J23" s="15"/>
      <c r="K23" s="15"/>
      <c r="L23" s="15">
        <v>100000</v>
      </c>
      <c r="M23" s="15"/>
      <c r="N23" s="16">
        <f t="shared" si="0"/>
        <v>100000</v>
      </c>
      <c r="O23" s="1"/>
    </row>
    <row r="24" spans="1:15" s="7" customFormat="1" ht="25.5" customHeight="1">
      <c r="A24" s="1"/>
      <c r="B24" s="120"/>
      <c r="C24" s="142" t="s">
        <v>112</v>
      </c>
      <c r="D24" s="132"/>
      <c r="E24" s="132"/>
      <c r="F24" s="132"/>
      <c r="G24" s="132"/>
      <c r="H24" s="132"/>
      <c r="I24" s="133"/>
      <c r="J24" s="15"/>
      <c r="K24" s="15"/>
      <c r="L24" s="15">
        <v>320000</v>
      </c>
      <c r="M24" s="15"/>
      <c r="N24" s="16">
        <f t="shared" si="0"/>
        <v>320000</v>
      </c>
      <c r="O24" s="1"/>
    </row>
    <row r="25" spans="1:15" s="7" customFormat="1" ht="25.5" customHeight="1">
      <c r="A25" s="1"/>
      <c r="B25" s="120"/>
      <c r="C25" s="142" t="s">
        <v>113</v>
      </c>
      <c r="D25" s="132"/>
      <c r="E25" s="132"/>
      <c r="F25" s="132"/>
      <c r="G25" s="132"/>
      <c r="H25" s="132"/>
      <c r="I25" s="133"/>
      <c r="J25" s="15"/>
      <c r="K25" s="15"/>
      <c r="L25" s="15">
        <v>80000</v>
      </c>
      <c r="M25" s="15"/>
      <c r="N25" s="16">
        <f t="shared" si="0"/>
        <v>80000</v>
      </c>
      <c r="O25" s="1"/>
    </row>
    <row r="26" spans="1:15" s="7" customFormat="1" ht="25.5" customHeight="1">
      <c r="A26" s="1"/>
      <c r="B26" s="120"/>
      <c r="C26" s="142" t="s">
        <v>114</v>
      </c>
      <c r="D26" s="132"/>
      <c r="E26" s="132"/>
      <c r="F26" s="132"/>
      <c r="G26" s="132"/>
      <c r="H26" s="132"/>
      <c r="I26" s="133"/>
      <c r="J26" s="15"/>
      <c r="K26" s="15"/>
      <c r="L26" s="15">
        <v>720000</v>
      </c>
      <c r="M26" s="15"/>
      <c r="N26" s="16">
        <f t="shared" si="0"/>
        <v>720000</v>
      </c>
      <c r="O26" s="1"/>
    </row>
    <row r="27" spans="1:15" s="7" customFormat="1" ht="25.5" customHeight="1">
      <c r="A27" s="1"/>
      <c r="B27" s="121"/>
      <c r="C27" s="125" t="s">
        <v>67</v>
      </c>
      <c r="D27" s="126"/>
      <c r="E27" s="126"/>
      <c r="F27" s="126"/>
      <c r="G27" s="126"/>
      <c r="H27" s="126"/>
      <c r="I27" s="127"/>
      <c r="J27" s="17">
        <f>SUM(J22:J26)</f>
        <v>0</v>
      </c>
      <c r="K27" s="17">
        <f>SUM(K22:K26)</f>
        <v>0</v>
      </c>
      <c r="L27" s="17">
        <f>SUM(L22:L26)</f>
        <v>1420000</v>
      </c>
      <c r="M27" s="17">
        <f>SUM(M22:M26)</f>
        <v>7500000</v>
      </c>
      <c r="N27" s="17">
        <f t="shared" si="0"/>
        <v>8920000</v>
      </c>
      <c r="O27" s="1"/>
    </row>
    <row r="28" spans="1:15" ht="21.75" customHeight="1">
      <c r="A28" s="33"/>
      <c r="B28" s="33"/>
      <c r="C28" s="34"/>
      <c r="D28" s="34"/>
      <c r="E28" s="34"/>
      <c r="F28" s="34"/>
      <c r="G28" s="34"/>
      <c r="H28" s="34"/>
      <c r="I28" s="34"/>
      <c r="J28" s="34"/>
      <c r="K28" s="34"/>
      <c r="L28" s="34"/>
      <c r="M28" s="34"/>
      <c r="N28" s="34"/>
      <c r="O28" s="34"/>
    </row>
    <row r="29" spans="1:15" s="18" customFormat="1" ht="37.5" customHeight="1">
      <c r="A29" s="11" t="s">
        <v>12</v>
      </c>
      <c r="B29" s="11"/>
      <c r="C29" s="11"/>
      <c r="D29" s="11"/>
      <c r="E29" s="11"/>
      <c r="F29" s="11"/>
      <c r="G29" s="11"/>
      <c r="H29" s="11"/>
      <c r="I29" s="11"/>
      <c r="J29" s="11"/>
      <c r="K29" s="11"/>
      <c r="L29" s="11"/>
      <c r="M29" s="11"/>
      <c r="N29" s="11"/>
      <c r="O29" s="11"/>
    </row>
    <row r="30" spans="1:15" s="18" customFormat="1" ht="35.25" customHeight="1">
      <c r="A30" s="11"/>
      <c r="B30" s="106">
        <v>136561437</v>
      </c>
      <c r="C30" s="106"/>
      <c r="D30" s="106"/>
      <c r="E30" s="106"/>
      <c r="F30" s="106"/>
      <c r="G30" s="106"/>
      <c r="H30" s="106"/>
      <c r="I30" s="19" t="s">
        <v>13</v>
      </c>
      <c r="J30" s="20"/>
      <c r="K30" s="21"/>
      <c r="L30" s="11"/>
      <c r="M30" s="22"/>
      <c r="N30" s="11"/>
      <c r="O30" s="11"/>
    </row>
    <row r="31" spans="1:15" s="18" customFormat="1" ht="35.25" customHeight="1">
      <c r="A31" s="11"/>
      <c r="B31" s="106">
        <v>3237118745</v>
      </c>
      <c r="C31" s="106"/>
      <c r="D31" s="106"/>
      <c r="E31" s="106"/>
      <c r="F31" s="106"/>
      <c r="G31" s="106"/>
      <c r="H31" s="106"/>
      <c r="I31" s="19" t="s">
        <v>14</v>
      </c>
      <c r="J31" s="20"/>
      <c r="K31" s="23"/>
      <c r="L31" s="47">
        <f>B30/B31</f>
        <v>4.2186106768845141E-2</v>
      </c>
      <c r="M31" s="22"/>
      <c r="N31" s="11"/>
      <c r="O31" s="11"/>
    </row>
    <row r="32" spans="1:15" s="18" customFormat="1" ht="35.25" customHeight="1">
      <c r="A32" s="11"/>
      <c r="B32" s="11"/>
      <c r="C32" s="25"/>
      <c r="D32" s="25"/>
      <c r="E32" s="25"/>
      <c r="F32" s="25"/>
      <c r="G32" s="25"/>
      <c r="H32" s="25"/>
      <c r="I32" s="25"/>
      <c r="J32" s="25"/>
      <c r="K32" s="26"/>
      <c r="L32" s="48"/>
      <c r="M32" s="26"/>
      <c r="N32" s="26"/>
      <c r="O32" s="11"/>
    </row>
    <row r="33" spans="1:15" s="18" customFormat="1" ht="35.25" customHeight="1">
      <c r="A33" s="11"/>
      <c r="B33" s="11"/>
      <c r="C33" s="25"/>
      <c r="D33" s="25"/>
      <c r="E33" s="25"/>
      <c r="F33" s="25"/>
      <c r="G33" s="25"/>
      <c r="H33" s="25"/>
      <c r="I33" s="25"/>
      <c r="J33" s="25"/>
      <c r="K33" s="26"/>
      <c r="L33" s="61">
        <f>IF(ISBLANK(L32),L31,L32)</f>
        <v>4.2186106768845141E-2</v>
      </c>
      <c r="M33" s="107" t="s">
        <v>56</v>
      </c>
      <c r="N33" s="108"/>
      <c r="O33" s="108"/>
    </row>
    <row r="34" spans="1:15" s="18" customFormat="1" ht="32.25" customHeight="1">
      <c r="A34" s="11" t="s">
        <v>16</v>
      </c>
      <c r="B34" s="11"/>
      <c r="C34" s="11"/>
      <c r="D34" s="11"/>
      <c r="E34" s="11"/>
      <c r="F34" s="11"/>
      <c r="G34" s="11"/>
      <c r="H34" s="11"/>
      <c r="I34" s="11"/>
      <c r="J34" s="11"/>
      <c r="K34" s="11"/>
      <c r="L34" s="11"/>
      <c r="M34" s="11"/>
      <c r="N34" s="11"/>
      <c r="O34" s="11"/>
    </row>
    <row r="35" spans="1:15" s="18" customFormat="1" ht="32.25" customHeight="1">
      <c r="A35" s="11"/>
      <c r="B35" s="27" t="s">
        <v>37</v>
      </c>
      <c r="C35" s="11"/>
      <c r="D35" s="27"/>
      <c r="E35" s="27"/>
      <c r="F35" s="27"/>
      <c r="G35" s="27"/>
      <c r="H35" s="27"/>
      <c r="I35" s="27"/>
      <c r="J35" s="11"/>
      <c r="K35" s="11"/>
      <c r="L35" s="11"/>
      <c r="M35" s="11"/>
      <c r="N35" s="11"/>
      <c r="O35" s="11"/>
    </row>
    <row r="36" spans="1:15" s="18" customFormat="1" ht="32.25" customHeight="1">
      <c r="A36" s="11"/>
      <c r="B36" s="11" t="s">
        <v>38</v>
      </c>
      <c r="C36" s="11"/>
      <c r="D36" s="11"/>
      <c r="E36" s="11"/>
      <c r="F36" s="11"/>
      <c r="G36" s="11"/>
      <c r="H36" s="11"/>
      <c r="I36" s="38">
        <f>(J27+K27+L27)/N27</f>
        <v>0.15919282511210761</v>
      </c>
      <c r="J36" s="11" t="s">
        <v>19</v>
      </c>
      <c r="K36" s="11"/>
      <c r="M36" s="11"/>
      <c r="N36" s="11"/>
      <c r="O36" s="11"/>
    </row>
    <row r="37" spans="1:15" s="18" customFormat="1" ht="21" customHeight="1">
      <c r="A37" s="11"/>
      <c r="B37" s="11"/>
      <c r="C37" s="11"/>
      <c r="D37" s="11"/>
      <c r="E37" s="11"/>
      <c r="F37" s="11"/>
      <c r="G37" s="11"/>
      <c r="H37" s="11"/>
      <c r="I37" s="11"/>
      <c r="J37" s="11"/>
      <c r="K37" s="11"/>
      <c r="L37" s="11"/>
      <c r="M37" s="11"/>
      <c r="N37" s="11"/>
      <c r="O37" s="11"/>
    </row>
    <row r="38" spans="1:15" s="18" customFormat="1" ht="32.25" customHeight="1" thickBot="1">
      <c r="A38" s="11" t="s">
        <v>40</v>
      </c>
      <c r="B38" s="11"/>
      <c r="C38" s="11"/>
      <c r="D38" s="11"/>
      <c r="E38" s="11"/>
      <c r="F38" s="11"/>
      <c r="G38" s="11"/>
      <c r="H38" s="11"/>
      <c r="I38" s="11"/>
      <c r="J38" s="11"/>
      <c r="K38" s="11"/>
      <c r="L38" s="11"/>
      <c r="M38" s="11"/>
      <c r="N38" s="11"/>
      <c r="O38" s="11"/>
    </row>
    <row r="39" spans="1:15" s="18" customFormat="1" ht="32.25" customHeight="1" thickBot="1">
      <c r="A39" s="11"/>
      <c r="B39" s="109" t="s">
        <v>57</v>
      </c>
      <c r="C39" s="109"/>
      <c r="D39" s="109"/>
      <c r="E39" s="109"/>
      <c r="F39" s="73">
        <v>10</v>
      </c>
      <c r="G39" s="68" t="s">
        <v>58</v>
      </c>
      <c r="H39" s="68">
        <f>IF(F39=10,110,IF(F39=8,108,105))</f>
        <v>110</v>
      </c>
      <c r="I39" s="30" t="s">
        <v>54</v>
      </c>
      <c r="J39" s="58">
        <f>ROUNDDOWN(ROUNDDOWN(C16*I36,0)*F39/H39*L33,0)</f>
        <v>610</v>
      </c>
      <c r="K39" s="11" t="s">
        <v>44</v>
      </c>
      <c r="L39" s="11"/>
      <c r="M39" s="11"/>
      <c r="N39" s="11"/>
      <c r="O39" s="11"/>
    </row>
    <row r="40" spans="1:15" s="18" customFormat="1" ht="32.25" customHeight="1">
      <c r="A40" s="11"/>
      <c r="B40" s="11"/>
      <c r="C40" s="11"/>
      <c r="D40" s="11"/>
      <c r="E40" s="11"/>
      <c r="F40" s="70"/>
      <c r="G40" s="70"/>
      <c r="H40" s="70"/>
      <c r="I40" s="11"/>
      <c r="J40" s="71"/>
      <c r="K40" s="11"/>
      <c r="L40" s="11"/>
      <c r="M40" s="11"/>
      <c r="N40" s="11"/>
      <c r="O40" s="11"/>
    </row>
    <row r="41" spans="1:15" s="18" customFormat="1" ht="24" customHeight="1">
      <c r="A41" s="11" t="s">
        <v>33</v>
      </c>
      <c r="B41" s="11"/>
      <c r="C41" s="11"/>
      <c r="D41" s="11"/>
      <c r="E41" s="11"/>
      <c r="F41" s="11"/>
      <c r="G41" s="11"/>
      <c r="H41" s="11"/>
      <c r="I41" s="11"/>
      <c r="J41" s="11"/>
      <c r="K41" s="11"/>
      <c r="L41" s="11"/>
      <c r="M41" s="11"/>
      <c r="N41" s="11"/>
      <c r="O41" s="11"/>
    </row>
    <row r="42" spans="1:15" s="18" customFormat="1" ht="22.5" customHeight="1">
      <c r="A42" s="11"/>
      <c r="B42" s="32" t="s">
        <v>127</v>
      </c>
      <c r="C42" s="11"/>
      <c r="D42" s="11"/>
      <c r="E42" s="11"/>
      <c r="F42" s="11"/>
      <c r="G42" s="11"/>
      <c r="H42" s="11"/>
      <c r="I42" s="11"/>
      <c r="J42" s="11"/>
      <c r="K42" s="11"/>
      <c r="L42" s="11"/>
      <c r="M42" s="11"/>
      <c r="N42" s="11"/>
      <c r="O42" s="11"/>
    </row>
    <row r="43" spans="1:15" s="7" customFormat="1" ht="22.5" customHeight="1">
      <c r="A43" s="11"/>
      <c r="B43" s="32" t="s">
        <v>102</v>
      </c>
      <c r="C43" s="11"/>
      <c r="D43" s="11"/>
      <c r="E43" s="11"/>
      <c r="F43" s="11"/>
      <c r="G43" s="11"/>
      <c r="H43" s="11"/>
      <c r="I43" s="11"/>
      <c r="J43" s="1"/>
      <c r="K43" s="1"/>
      <c r="L43" s="1"/>
      <c r="M43" s="1"/>
      <c r="N43" s="1"/>
      <c r="O43" s="1"/>
    </row>
    <row r="44" spans="1:15" s="7" customFormat="1" ht="23.25" customHeight="1">
      <c r="A44" s="11"/>
      <c r="B44" s="32" t="s">
        <v>125</v>
      </c>
      <c r="C44" s="11"/>
      <c r="D44" s="11"/>
      <c r="E44" s="11"/>
      <c r="F44" s="11"/>
      <c r="G44" s="11"/>
      <c r="H44" s="11"/>
      <c r="I44" s="11"/>
      <c r="J44" s="1"/>
      <c r="K44" s="1"/>
      <c r="L44" s="1"/>
      <c r="M44" s="1"/>
      <c r="N44" s="1"/>
      <c r="O44" s="1"/>
    </row>
    <row r="45" spans="1:15" s="7" customFormat="1" ht="23.25" customHeight="1">
      <c r="A45" s="11"/>
      <c r="B45" s="32" t="s">
        <v>126</v>
      </c>
      <c r="C45" s="11"/>
      <c r="D45" s="11"/>
      <c r="E45" s="11"/>
      <c r="F45" s="11"/>
      <c r="G45" s="11"/>
      <c r="H45" s="11"/>
      <c r="I45" s="11"/>
      <c r="J45" s="1"/>
      <c r="K45" s="1"/>
      <c r="L45" s="1"/>
      <c r="M45" s="1"/>
      <c r="N45" s="1"/>
      <c r="O45" s="1"/>
    </row>
    <row r="46" spans="1:15">
      <c r="A46" s="65"/>
      <c r="B46" s="65"/>
      <c r="C46" s="66"/>
      <c r="D46" s="66"/>
      <c r="E46" s="66"/>
      <c r="F46" s="66"/>
      <c r="G46" s="66"/>
      <c r="H46" s="66"/>
      <c r="I46" s="66"/>
      <c r="J46" s="66"/>
      <c r="K46" s="66"/>
      <c r="L46" s="66"/>
      <c r="M46" s="66"/>
      <c r="N46" s="66"/>
    </row>
    <row r="47" spans="1:15">
      <c r="A47" s="65"/>
      <c r="B47" s="65"/>
      <c r="C47" s="66"/>
      <c r="D47" s="66"/>
      <c r="E47" s="66"/>
      <c r="F47" s="66"/>
      <c r="G47" s="66"/>
      <c r="H47" s="66"/>
      <c r="I47" s="66"/>
      <c r="J47" s="66"/>
      <c r="K47" s="66"/>
      <c r="L47" s="66"/>
      <c r="M47" s="66"/>
      <c r="N47" s="66"/>
    </row>
    <row r="48" spans="1:15">
      <c r="A48" s="65"/>
      <c r="B48" s="65"/>
      <c r="C48" s="66"/>
      <c r="D48" s="66"/>
      <c r="E48" s="66"/>
      <c r="F48" s="66"/>
      <c r="G48" s="66"/>
      <c r="H48" s="66"/>
      <c r="I48" s="66"/>
      <c r="J48" s="66"/>
      <c r="K48" s="66"/>
      <c r="L48" s="66"/>
      <c r="M48" s="66"/>
      <c r="N48" s="66"/>
    </row>
    <row r="49" spans="1:14">
      <c r="A49" s="65"/>
      <c r="B49" s="65"/>
      <c r="C49" s="66"/>
      <c r="D49" s="66"/>
      <c r="E49" s="66"/>
      <c r="F49" s="66"/>
      <c r="G49" s="66"/>
      <c r="H49" s="66"/>
      <c r="I49" s="66"/>
      <c r="J49" s="66"/>
      <c r="K49" s="66"/>
      <c r="L49" s="66"/>
      <c r="M49" s="66"/>
      <c r="N49" s="66"/>
    </row>
    <row r="50" spans="1:14">
      <c r="A50" s="65"/>
      <c r="B50" s="65"/>
      <c r="C50" s="66"/>
      <c r="D50" s="66"/>
      <c r="E50" s="66"/>
      <c r="F50" s="66"/>
      <c r="G50" s="66"/>
      <c r="H50" s="66"/>
      <c r="I50" s="66"/>
      <c r="J50" s="66"/>
      <c r="K50" s="66"/>
      <c r="L50" s="66"/>
      <c r="M50" s="66"/>
      <c r="N50" s="66"/>
    </row>
    <row r="51" spans="1:14">
      <c r="A51" s="65"/>
      <c r="B51" s="65"/>
      <c r="C51" s="66"/>
      <c r="D51" s="66"/>
      <c r="E51" s="66"/>
      <c r="F51" s="66"/>
      <c r="G51" s="66"/>
      <c r="H51" s="66"/>
      <c r="I51" s="66"/>
      <c r="J51" s="66"/>
      <c r="K51" s="66"/>
      <c r="L51" s="66"/>
      <c r="M51" s="66"/>
      <c r="N51" s="66"/>
    </row>
    <row r="52" spans="1:14">
      <c r="A52" s="65"/>
      <c r="B52" s="65"/>
      <c r="C52" s="66"/>
      <c r="D52" s="66"/>
      <c r="E52" s="66"/>
      <c r="F52" s="66"/>
      <c r="G52" s="66"/>
      <c r="H52" s="66"/>
      <c r="I52" s="66"/>
      <c r="J52" s="66"/>
      <c r="K52" s="66"/>
      <c r="L52" s="66"/>
      <c r="M52" s="66"/>
      <c r="N52" s="66"/>
    </row>
    <row r="53" spans="1:14">
      <c r="A53" s="65"/>
      <c r="B53" s="65"/>
      <c r="C53" s="66"/>
      <c r="D53" s="66"/>
      <c r="E53" s="66"/>
      <c r="F53" s="66"/>
      <c r="G53" s="66"/>
      <c r="H53" s="66"/>
      <c r="I53" s="66"/>
      <c r="J53" s="66"/>
      <c r="K53" s="66"/>
      <c r="L53" s="66"/>
      <c r="M53" s="66"/>
      <c r="N53" s="66"/>
    </row>
    <row r="54" spans="1:14">
      <c r="A54" s="65"/>
      <c r="B54" s="65"/>
      <c r="C54" s="66"/>
      <c r="D54" s="66"/>
      <c r="E54" s="66"/>
      <c r="F54" s="66"/>
      <c r="G54" s="66"/>
      <c r="H54" s="66"/>
      <c r="I54" s="66"/>
      <c r="J54" s="66"/>
      <c r="K54" s="66"/>
      <c r="L54" s="66"/>
      <c r="M54" s="66"/>
      <c r="N54" s="66"/>
    </row>
    <row r="55" spans="1:14">
      <c r="A55" s="65"/>
      <c r="B55" s="65"/>
      <c r="C55" s="66"/>
      <c r="D55" s="66"/>
      <c r="E55" s="66"/>
      <c r="F55" s="66"/>
      <c r="G55" s="66"/>
      <c r="H55" s="66"/>
      <c r="I55" s="66"/>
      <c r="J55" s="66"/>
      <c r="K55" s="66"/>
      <c r="L55" s="66"/>
      <c r="M55" s="66"/>
      <c r="N55" s="66"/>
    </row>
    <row r="56" spans="1:14">
      <c r="A56" s="65"/>
      <c r="B56" s="65"/>
      <c r="C56" s="66"/>
      <c r="D56" s="66"/>
      <c r="E56" s="66"/>
      <c r="F56" s="66"/>
      <c r="G56" s="66"/>
      <c r="H56" s="66"/>
      <c r="I56" s="66"/>
      <c r="J56" s="66"/>
      <c r="K56" s="66"/>
      <c r="L56" s="66"/>
      <c r="M56" s="66"/>
      <c r="N56" s="66"/>
    </row>
    <row r="57" spans="1:14">
      <c r="A57" s="65"/>
      <c r="B57" s="65"/>
      <c r="C57" s="66"/>
      <c r="D57" s="66"/>
      <c r="E57" s="66"/>
      <c r="F57" s="66"/>
      <c r="G57" s="66"/>
      <c r="H57" s="66"/>
      <c r="I57" s="66"/>
      <c r="J57" s="66"/>
      <c r="K57" s="66"/>
      <c r="L57" s="66"/>
      <c r="M57" s="66"/>
      <c r="N57" s="66"/>
    </row>
    <row r="58" spans="1:14">
      <c r="A58" s="65"/>
      <c r="B58" s="65"/>
      <c r="C58" s="66"/>
      <c r="D58" s="66"/>
      <c r="E58" s="66"/>
      <c r="F58" s="66"/>
      <c r="G58" s="66"/>
      <c r="H58" s="66"/>
      <c r="I58" s="66"/>
      <c r="J58" s="66"/>
      <c r="K58" s="66"/>
      <c r="L58" s="66"/>
      <c r="M58" s="66"/>
      <c r="N58" s="66"/>
    </row>
    <row r="59" spans="1:14">
      <c r="A59" s="65"/>
      <c r="B59" s="65"/>
      <c r="C59" s="66"/>
      <c r="D59" s="66"/>
      <c r="E59" s="66"/>
      <c r="F59" s="66"/>
      <c r="G59" s="66"/>
      <c r="H59" s="66"/>
      <c r="I59" s="66"/>
      <c r="J59" s="66"/>
      <c r="K59" s="66"/>
      <c r="L59" s="66"/>
      <c r="M59" s="66"/>
      <c r="N59" s="66"/>
    </row>
    <row r="60" spans="1:14">
      <c r="A60" s="65"/>
      <c r="B60" s="65"/>
      <c r="C60" s="66"/>
      <c r="D60" s="66"/>
      <c r="E60" s="66"/>
      <c r="F60" s="66"/>
      <c r="G60" s="66"/>
      <c r="H60" s="66"/>
      <c r="I60" s="66"/>
      <c r="J60" s="66"/>
      <c r="K60" s="66"/>
      <c r="L60" s="66"/>
      <c r="M60" s="66"/>
      <c r="N60" s="66"/>
    </row>
  </sheetData>
  <mergeCells count="22">
    <mergeCell ref="B31:H31"/>
    <mergeCell ref="C10:J10"/>
    <mergeCell ref="C22:I22"/>
    <mergeCell ref="C23:I23"/>
    <mergeCell ref="C24:I24"/>
    <mergeCell ref="C25:I25"/>
    <mergeCell ref="A1:N1"/>
    <mergeCell ref="M33:O33"/>
    <mergeCell ref="B39:E39"/>
    <mergeCell ref="A2:N2"/>
    <mergeCell ref="C4:I4"/>
    <mergeCell ref="C7:I7"/>
    <mergeCell ref="C16:F16"/>
    <mergeCell ref="B20:I21"/>
    <mergeCell ref="J20:L20"/>
    <mergeCell ref="M20:M21"/>
    <mergeCell ref="N20:N21"/>
    <mergeCell ref="C13:J13"/>
    <mergeCell ref="C26:I26"/>
    <mergeCell ref="B22:B27"/>
    <mergeCell ref="C27:I27"/>
    <mergeCell ref="B30:H30"/>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P64"/>
  <sheetViews>
    <sheetView view="pageBreakPreview" topLeftCell="A7" zoomScale="75" zoomScaleNormal="100" zoomScaleSheetLayoutView="75" workbookViewId="0">
      <selection activeCell="A49" sqref="A49:XFD52"/>
    </sheetView>
  </sheetViews>
  <sheetFormatPr defaultColWidth="9" defaultRowHeight="13.5"/>
  <cols>
    <col min="1" max="1" width="3.125" style="36" customWidth="1"/>
    <col min="2" max="2" width="3.25" style="36" customWidth="1"/>
    <col min="3" max="3" width="3.75" style="35" customWidth="1"/>
    <col min="4" max="4" width="13.25" style="35" customWidth="1"/>
    <col min="5" max="5" width="5.75" style="35" customWidth="1"/>
    <col min="6" max="7" width="3.75" style="35" bestFit="1" customWidth="1"/>
    <col min="8" max="8" width="4.875" style="35" bestFit="1" customWidth="1"/>
    <col min="9" max="9" width="13.75" style="35" customWidth="1"/>
    <col min="10" max="10" width="17.625" style="35" customWidth="1"/>
    <col min="11" max="11" width="20" style="35" customWidth="1"/>
    <col min="12" max="12" width="16" style="35" customWidth="1"/>
    <col min="13" max="13" width="14.75" style="35" customWidth="1"/>
    <col min="14" max="14" width="16.375" style="35" customWidth="1"/>
    <col min="15" max="16384" width="9" style="35"/>
  </cols>
  <sheetData>
    <row r="1" spans="1:15" s="62" customFormat="1" ht="24" customHeight="1">
      <c r="A1" s="101" t="s">
        <v>115</v>
      </c>
      <c r="B1" s="101"/>
      <c r="C1" s="101"/>
      <c r="D1" s="101"/>
      <c r="E1" s="101"/>
      <c r="F1" s="101"/>
      <c r="G1" s="101"/>
      <c r="H1" s="101"/>
      <c r="I1" s="101"/>
      <c r="J1" s="101"/>
      <c r="K1" s="101"/>
      <c r="L1" s="101"/>
      <c r="M1" s="101"/>
      <c r="N1" s="101"/>
      <c r="O1" s="2"/>
    </row>
    <row r="2" spans="1:15" s="82" customFormat="1" ht="24" customHeight="1">
      <c r="A2" s="104"/>
      <c r="B2" s="104"/>
      <c r="C2" s="104"/>
      <c r="D2" s="104"/>
      <c r="E2" s="104"/>
      <c r="F2" s="104"/>
      <c r="G2" s="104"/>
      <c r="H2" s="104"/>
      <c r="I2" s="104"/>
      <c r="J2" s="104"/>
      <c r="K2" s="104"/>
      <c r="L2" s="104"/>
      <c r="M2" s="104"/>
      <c r="N2" s="104"/>
      <c r="O2" s="37"/>
    </row>
    <row r="3" spans="1:15" s="7" customFormat="1" ht="21.75" customHeight="1">
      <c r="A3" s="5" t="s">
        <v>0</v>
      </c>
      <c r="B3" s="54"/>
      <c r="C3" s="8"/>
      <c r="D3" s="8"/>
      <c r="E3" s="8"/>
      <c r="F3" s="8"/>
      <c r="G3" s="8"/>
      <c r="H3" s="8"/>
      <c r="I3" s="8"/>
      <c r="J3" s="1"/>
      <c r="K3" s="1"/>
      <c r="L3" s="1"/>
      <c r="M3" s="1"/>
      <c r="N3" s="1"/>
      <c r="O3" s="1"/>
    </row>
    <row r="4" spans="1:15" s="7" customFormat="1" ht="21.75" customHeight="1">
      <c r="A4" s="6"/>
      <c r="B4" s="54"/>
      <c r="C4" s="140" t="s">
        <v>65</v>
      </c>
      <c r="D4" s="140"/>
      <c r="E4" s="140"/>
      <c r="F4" s="140"/>
      <c r="G4" s="140"/>
      <c r="H4" s="140"/>
      <c r="I4" s="140"/>
      <c r="J4" s="1"/>
      <c r="K4" s="1"/>
      <c r="L4" s="1"/>
      <c r="M4" s="1"/>
      <c r="N4" s="1"/>
      <c r="O4" s="1"/>
    </row>
    <row r="5" spans="1:15" s="7" customFormat="1" ht="21.75" customHeight="1">
      <c r="A5" s="6"/>
      <c r="B5" s="54"/>
      <c r="C5" s="8"/>
      <c r="D5" s="8"/>
      <c r="E5" s="8"/>
      <c r="F5" s="8"/>
      <c r="G5" s="8"/>
      <c r="H5" s="8"/>
      <c r="I5" s="8"/>
      <c r="J5" s="1"/>
      <c r="K5" s="1"/>
      <c r="L5" s="1"/>
      <c r="M5" s="1"/>
      <c r="N5" s="1"/>
      <c r="O5" s="1"/>
    </row>
    <row r="6" spans="1:15" s="7" customFormat="1" ht="21.75" customHeight="1">
      <c r="A6" s="5" t="s">
        <v>1</v>
      </c>
      <c r="B6" s="54"/>
      <c r="C6" s="8"/>
      <c r="D6" s="8"/>
      <c r="E6" s="8"/>
      <c r="F6" s="8"/>
      <c r="G6" s="8"/>
      <c r="H6" s="8"/>
      <c r="I6" s="8"/>
      <c r="J6" s="1"/>
      <c r="K6" s="1"/>
      <c r="L6" s="1"/>
      <c r="M6" s="1"/>
      <c r="N6" s="1"/>
      <c r="O6" s="1"/>
    </row>
    <row r="7" spans="1:15" s="7" customFormat="1" ht="21.75" customHeight="1">
      <c r="A7" s="6"/>
      <c r="B7" s="54"/>
      <c r="C7" s="140" t="s">
        <v>76</v>
      </c>
      <c r="D7" s="140"/>
      <c r="E7" s="140"/>
      <c r="F7" s="140"/>
      <c r="G7" s="140"/>
      <c r="H7" s="140"/>
      <c r="I7" s="140"/>
      <c r="J7" s="8"/>
      <c r="K7" s="1"/>
      <c r="L7" s="1"/>
      <c r="M7" s="1"/>
      <c r="N7" s="1"/>
      <c r="O7" s="1"/>
    </row>
    <row r="8" spans="1:15" s="7" customFormat="1" ht="21.75" customHeight="1">
      <c r="A8" s="6"/>
      <c r="B8" s="54"/>
      <c r="C8" s="8"/>
      <c r="D8" s="8"/>
      <c r="E8" s="8"/>
      <c r="F8" s="8"/>
      <c r="G8" s="8"/>
      <c r="H8" s="8"/>
      <c r="I8" s="8"/>
      <c r="J8" s="1"/>
      <c r="K8" s="1"/>
      <c r="L8" s="1"/>
      <c r="M8" s="1"/>
      <c r="N8" s="1"/>
      <c r="O8" s="1"/>
    </row>
    <row r="9" spans="1:15" s="7" customFormat="1" ht="21.75" customHeight="1">
      <c r="A9" s="5" t="s">
        <v>2</v>
      </c>
      <c r="B9" s="54"/>
      <c r="C9" s="8"/>
      <c r="D9" s="8"/>
      <c r="E9" s="8"/>
      <c r="F9" s="8"/>
      <c r="G9" s="8"/>
      <c r="H9" s="8"/>
      <c r="I9" s="8"/>
      <c r="J9" s="8"/>
      <c r="K9" s="1"/>
      <c r="L9" s="1"/>
      <c r="M9" s="1"/>
      <c r="N9" s="1"/>
      <c r="O9" s="1"/>
    </row>
    <row r="10" spans="1:15" s="7" customFormat="1" ht="21.75" customHeight="1">
      <c r="A10" s="6"/>
      <c r="B10" s="54"/>
      <c r="C10" s="140" t="s">
        <v>124</v>
      </c>
      <c r="D10" s="140"/>
      <c r="E10" s="140"/>
      <c r="F10" s="140"/>
      <c r="G10" s="140"/>
      <c r="H10" s="140"/>
      <c r="I10" s="140"/>
      <c r="J10" s="140"/>
      <c r="K10" s="55"/>
      <c r="L10" s="1"/>
      <c r="M10" s="1"/>
      <c r="N10" s="1"/>
      <c r="O10" s="1"/>
    </row>
    <row r="11" spans="1:15" s="7" customFormat="1" ht="21.75" customHeight="1">
      <c r="A11" s="6"/>
      <c r="B11" s="54"/>
      <c r="C11" s="8"/>
      <c r="D11" s="8"/>
      <c r="E11" s="8"/>
      <c r="F11" s="8"/>
      <c r="G11" s="8"/>
      <c r="H11" s="8"/>
      <c r="I11" s="8"/>
      <c r="J11" s="1"/>
      <c r="K11" s="1"/>
      <c r="L11" s="1"/>
      <c r="M11" s="1"/>
      <c r="N11" s="1"/>
      <c r="O11" s="1"/>
    </row>
    <row r="12" spans="1:15" s="7" customFormat="1" ht="21.75" customHeight="1">
      <c r="A12" s="5" t="s">
        <v>3</v>
      </c>
      <c r="B12" s="54"/>
      <c r="C12" s="8"/>
      <c r="D12" s="8"/>
      <c r="E12" s="8"/>
      <c r="F12" s="8"/>
      <c r="G12" s="8"/>
      <c r="H12" s="8"/>
      <c r="I12" s="8"/>
      <c r="J12" s="1"/>
      <c r="K12" s="1"/>
      <c r="L12" s="1"/>
      <c r="M12" s="1"/>
      <c r="N12" s="1"/>
      <c r="O12" s="1"/>
    </row>
    <row r="13" spans="1:15" s="7" customFormat="1" ht="21.75" customHeight="1">
      <c r="A13" s="6" t="s">
        <v>4</v>
      </c>
      <c r="B13" s="54"/>
      <c r="C13" s="141" t="s">
        <v>120</v>
      </c>
      <c r="D13" s="141"/>
      <c r="E13" s="141"/>
      <c r="F13" s="141"/>
      <c r="G13" s="141"/>
      <c r="H13" s="141"/>
      <c r="I13" s="141"/>
      <c r="J13" s="141"/>
      <c r="K13" s="1"/>
      <c r="L13" s="1"/>
      <c r="M13" s="1"/>
      <c r="N13" s="1"/>
      <c r="O13" s="1"/>
    </row>
    <row r="14" spans="1:15" s="7" customFormat="1" ht="21.75" customHeight="1">
      <c r="A14" s="6"/>
      <c r="B14" s="54"/>
      <c r="C14" s="8"/>
      <c r="D14" s="8"/>
      <c r="E14" s="8"/>
      <c r="F14" s="8"/>
      <c r="G14" s="8"/>
      <c r="H14" s="8"/>
      <c r="I14" s="8"/>
      <c r="J14" s="1"/>
      <c r="K14" s="1"/>
      <c r="L14" s="1"/>
      <c r="M14" s="1"/>
      <c r="N14" s="1"/>
      <c r="O14" s="1"/>
    </row>
    <row r="15" spans="1:15" s="7" customFormat="1" ht="21.75" customHeight="1">
      <c r="A15" s="5" t="s">
        <v>79</v>
      </c>
      <c r="B15" s="54"/>
      <c r="C15" s="8"/>
      <c r="D15" s="8"/>
      <c r="E15" s="8"/>
      <c r="F15" s="8"/>
      <c r="G15" s="8"/>
      <c r="H15" s="8"/>
      <c r="I15" s="8"/>
      <c r="J15" s="1"/>
      <c r="K15" s="1"/>
      <c r="L15" s="1"/>
      <c r="M15" s="1"/>
      <c r="N15" s="1"/>
      <c r="O15" s="1"/>
    </row>
    <row r="16" spans="1:15" s="7" customFormat="1" ht="21.75" customHeight="1">
      <c r="A16" s="6"/>
      <c r="B16" s="54"/>
      <c r="C16" s="105">
        <v>1000000</v>
      </c>
      <c r="D16" s="105"/>
      <c r="E16" s="105"/>
      <c r="F16" s="105"/>
      <c r="G16" s="9" t="s">
        <v>5</v>
      </c>
      <c r="H16" s="9"/>
      <c r="I16" s="10"/>
      <c r="J16" s="1"/>
      <c r="K16" s="1"/>
      <c r="L16" s="1"/>
      <c r="M16" s="1"/>
      <c r="N16" s="1"/>
      <c r="O16" s="1"/>
    </row>
    <row r="17" spans="1:16" s="7" customFormat="1" ht="21.75" customHeight="1">
      <c r="A17" s="6"/>
      <c r="B17" s="6"/>
      <c r="C17" s="84"/>
      <c r="D17" s="83"/>
      <c r="E17" s="1"/>
      <c r="F17" s="1"/>
      <c r="G17" s="1"/>
      <c r="H17" s="1"/>
      <c r="I17" s="1"/>
      <c r="J17" s="1"/>
      <c r="K17" s="1"/>
      <c r="L17" s="1"/>
      <c r="M17" s="1"/>
      <c r="N17" s="1"/>
      <c r="O17" s="1"/>
    </row>
    <row r="18" spans="1:16" s="7" customFormat="1" ht="21.75" customHeight="1">
      <c r="A18" s="5" t="s">
        <v>122</v>
      </c>
      <c r="B18" s="6"/>
      <c r="C18" s="1"/>
      <c r="D18" s="1"/>
      <c r="E18" s="1"/>
      <c r="F18" s="1"/>
      <c r="G18" s="1"/>
      <c r="H18" s="1"/>
      <c r="I18" s="1"/>
      <c r="J18" s="1"/>
      <c r="K18" s="1"/>
      <c r="L18" s="1"/>
      <c r="M18" s="1"/>
      <c r="N18" s="1"/>
      <c r="O18" s="1"/>
    </row>
    <row r="19" spans="1:16" s="7" customFormat="1" ht="21.75" customHeight="1">
      <c r="A19" s="11" t="s">
        <v>6</v>
      </c>
      <c r="B19" s="11"/>
      <c r="C19" s="1"/>
      <c r="D19" s="1"/>
      <c r="E19" s="1"/>
      <c r="F19" s="1"/>
      <c r="G19" s="1"/>
      <c r="H19" s="1"/>
      <c r="I19" s="1"/>
      <c r="J19" s="1"/>
      <c r="K19" s="1"/>
      <c r="L19" s="1"/>
      <c r="M19" s="1"/>
      <c r="N19" s="1"/>
      <c r="O19" s="1"/>
    </row>
    <row r="20" spans="1:16" s="13" customFormat="1" ht="21.75" customHeight="1">
      <c r="A20" s="12"/>
      <c r="B20" s="110"/>
      <c r="C20" s="111"/>
      <c r="D20" s="111"/>
      <c r="E20" s="111"/>
      <c r="F20" s="111"/>
      <c r="G20" s="111"/>
      <c r="H20" s="111"/>
      <c r="I20" s="112"/>
      <c r="J20" s="116" t="s">
        <v>7</v>
      </c>
      <c r="K20" s="116"/>
      <c r="L20" s="116"/>
      <c r="M20" s="117" t="s">
        <v>8</v>
      </c>
      <c r="N20" s="116" t="s">
        <v>9</v>
      </c>
      <c r="O20" s="12"/>
    </row>
    <row r="21" spans="1:16" s="13" customFormat="1" ht="32.25" customHeight="1">
      <c r="A21" s="12"/>
      <c r="B21" s="113"/>
      <c r="C21" s="114"/>
      <c r="D21" s="114"/>
      <c r="E21" s="114"/>
      <c r="F21" s="114"/>
      <c r="G21" s="114"/>
      <c r="H21" s="114"/>
      <c r="I21" s="115"/>
      <c r="J21" s="80" t="s">
        <v>88</v>
      </c>
      <c r="K21" s="80" t="s">
        <v>10</v>
      </c>
      <c r="L21" s="80" t="s">
        <v>89</v>
      </c>
      <c r="M21" s="118"/>
      <c r="N21" s="116"/>
      <c r="O21" s="12"/>
      <c r="P21" s="7"/>
    </row>
    <row r="22" spans="1:16" s="7" customFormat="1" ht="21.6" customHeight="1">
      <c r="A22" s="1"/>
      <c r="B22" s="119" t="s">
        <v>11</v>
      </c>
      <c r="C22" s="129" t="s">
        <v>90</v>
      </c>
      <c r="D22" s="132" t="s">
        <v>70</v>
      </c>
      <c r="E22" s="132"/>
      <c r="F22" s="132"/>
      <c r="G22" s="132"/>
      <c r="H22" s="132"/>
      <c r="I22" s="133"/>
      <c r="J22" s="15"/>
      <c r="K22" s="15"/>
      <c r="L22" s="15">
        <v>100000</v>
      </c>
      <c r="M22" s="15">
        <v>3750000</v>
      </c>
      <c r="N22" s="16">
        <f t="shared" ref="N22:N31" si="0">SUM(J22:M22)</f>
        <v>3850000</v>
      </c>
      <c r="O22" s="85"/>
      <c r="P22" s="13"/>
    </row>
    <row r="23" spans="1:16" s="7" customFormat="1" ht="21.75" customHeight="1">
      <c r="A23" s="1"/>
      <c r="B23" s="120"/>
      <c r="C23" s="130"/>
      <c r="D23" s="132" t="s">
        <v>71</v>
      </c>
      <c r="E23" s="132"/>
      <c r="F23" s="132"/>
      <c r="G23" s="132"/>
      <c r="H23" s="132"/>
      <c r="I23" s="133"/>
      <c r="J23" s="15"/>
      <c r="K23" s="15"/>
      <c r="L23" s="15">
        <v>50000</v>
      </c>
      <c r="M23" s="15"/>
      <c r="N23" s="16">
        <f t="shared" si="0"/>
        <v>50000</v>
      </c>
      <c r="O23" s="85"/>
      <c r="P23" s="13"/>
    </row>
    <row r="24" spans="1:16" s="7" customFormat="1" ht="21.75" customHeight="1">
      <c r="A24" s="1"/>
      <c r="B24" s="120"/>
      <c r="C24" s="130"/>
      <c r="D24" s="132" t="s">
        <v>72</v>
      </c>
      <c r="E24" s="132"/>
      <c r="F24" s="132"/>
      <c r="G24" s="132"/>
      <c r="H24" s="132"/>
      <c r="I24" s="133"/>
      <c r="J24" s="15"/>
      <c r="K24" s="15"/>
      <c r="L24" s="15">
        <v>560000</v>
      </c>
      <c r="M24" s="15"/>
      <c r="N24" s="16">
        <f t="shared" si="0"/>
        <v>560000</v>
      </c>
      <c r="O24" s="85"/>
    </row>
    <row r="25" spans="1:16" s="7" customFormat="1" ht="21.75" customHeight="1">
      <c r="A25" s="1"/>
      <c r="B25" s="120"/>
      <c r="C25" s="130"/>
      <c r="D25" s="132"/>
      <c r="E25" s="132"/>
      <c r="F25" s="132"/>
      <c r="G25" s="132"/>
      <c r="H25" s="132"/>
      <c r="I25" s="133"/>
      <c r="J25" s="15"/>
      <c r="K25" s="15"/>
      <c r="L25" s="15"/>
      <c r="M25" s="15"/>
      <c r="N25" s="16">
        <f t="shared" si="0"/>
        <v>0</v>
      </c>
      <c r="O25" s="1"/>
    </row>
    <row r="26" spans="1:16" s="7" customFormat="1" ht="21.75" customHeight="1">
      <c r="A26" s="1"/>
      <c r="B26" s="120"/>
      <c r="C26" s="131"/>
      <c r="D26" s="86" t="s">
        <v>91</v>
      </c>
      <c r="E26" s="86"/>
      <c r="F26" s="86"/>
      <c r="G26" s="86"/>
      <c r="H26" s="86"/>
      <c r="I26" s="87"/>
      <c r="J26" s="17">
        <f>SUM(J22:J25)</f>
        <v>0</v>
      </c>
      <c r="K26" s="17">
        <f>SUM(K22:K25)</f>
        <v>0</v>
      </c>
      <c r="L26" s="17">
        <f>SUM(L22:L25)</f>
        <v>710000</v>
      </c>
      <c r="M26" s="17">
        <f>SUM(M22:M25)</f>
        <v>3750000</v>
      </c>
      <c r="N26" s="17">
        <f t="shared" si="0"/>
        <v>4460000</v>
      </c>
      <c r="O26" s="1"/>
    </row>
    <row r="27" spans="1:16" s="7" customFormat="1" ht="21.6" customHeight="1">
      <c r="A27" s="1"/>
      <c r="B27" s="120"/>
      <c r="C27" s="134" t="s">
        <v>92</v>
      </c>
      <c r="D27" s="132" t="s">
        <v>70</v>
      </c>
      <c r="E27" s="132"/>
      <c r="F27" s="132"/>
      <c r="G27" s="132"/>
      <c r="H27" s="132"/>
      <c r="I27" s="133"/>
      <c r="J27" s="15"/>
      <c r="K27" s="15"/>
      <c r="L27" s="15">
        <v>100000</v>
      </c>
      <c r="M27" s="15">
        <v>3750000</v>
      </c>
      <c r="N27" s="16">
        <f t="shared" si="0"/>
        <v>3850000</v>
      </c>
      <c r="O27" s="85"/>
      <c r="P27" s="13"/>
    </row>
    <row r="28" spans="1:16" s="7" customFormat="1" ht="21.75" customHeight="1">
      <c r="A28" s="1"/>
      <c r="B28" s="120"/>
      <c r="C28" s="135"/>
      <c r="D28" s="132" t="s">
        <v>71</v>
      </c>
      <c r="E28" s="132"/>
      <c r="F28" s="132"/>
      <c r="G28" s="132"/>
      <c r="H28" s="132"/>
      <c r="I28" s="133"/>
      <c r="J28" s="15"/>
      <c r="K28" s="15"/>
      <c r="L28" s="15">
        <v>50000</v>
      </c>
      <c r="M28" s="15"/>
      <c r="N28" s="16">
        <f t="shared" si="0"/>
        <v>50000</v>
      </c>
      <c r="O28" s="85"/>
      <c r="P28" s="13"/>
    </row>
    <row r="29" spans="1:16" s="7" customFormat="1" ht="21.75" customHeight="1">
      <c r="A29" s="1"/>
      <c r="B29" s="120"/>
      <c r="C29" s="135"/>
      <c r="D29" s="132" t="s">
        <v>72</v>
      </c>
      <c r="E29" s="132"/>
      <c r="F29" s="132"/>
      <c r="G29" s="132"/>
      <c r="H29" s="132"/>
      <c r="I29" s="133"/>
      <c r="J29" s="15"/>
      <c r="K29" s="15"/>
      <c r="L29" s="15">
        <v>560000</v>
      </c>
      <c r="M29" s="15"/>
      <c r="N29" s="16">
        <f t="shared" si="0"/>
        <v>560000</v>
      </c>
      <c r="O29" s="85"/>
    </row>
    <row r="30" spans="1:16" s="7" customFormat="1" ht="21.75" customHeight="1">
      <c r="A30" s="1"/>
      <c r="B30" s="120"/>
      <c r="C30" s="135"/>
      <c r="D30" s="132"/>
      <c r="E30" s="132"/>
      <c r="F30" s="132"/>
      <c r="G30" s="132"/>
      <c r="H30" s="132"/>
      <c r="I30" s="133"/>
      <c r="J30" s="15"/>
      <c r="K30" s="15"/>
      <c r="L30" s="15"/>
      <c r="M30" s="15"/>
      <c r="N30" s="16">
        <f t="shared" si="0"/>
        <v>0</v>
      </c>
      <c r="O30" s="1"/>
    </row>
    <row r="31" spans="1:16" s="7" customFormat="1" ht="21.75" customHeight="1">
      <c r="A31" s="1"/>
      <c r="B31" s="120"/>
      <c r="C31" s="136"/>
      <c r="D31" s="86" t="s">
        <v>93</v>
      </c>
      <c r="E31" s="86"/>
      <c r="F31" s="86"/>
      <c r="G31" s="86"/>
      <c r="H31" s="86"/>
      <c r="I31" s="87"/>
      <c r="J31" s="17">
        <f>SUM(J27:J30)</f>
        <v>0</v>
      </c>
      <c r="K31" s="17">
        <f>SUM(K27:K30)</f>
        <v>0</v>
      </c>
      <c r="L31" s="17">
        <f>SUM(L27:L30)</f>
        <v>710000</v>
      </c>
      <c r="M31" s="17">
        <f>SUM(M27:M30)</f>
        <v>3750000</v>
      </c>
      <c r="N31" s="17">
        <f t="shared" si="0"/>
        <v>4460000</v>
      </c>
      <c r="O31" s="1"/>
    </row>
    <row r="32" spans="1:16" s="7" customFormat="1" ht="21.75" customHeight="1">
      <c r="A32" s="1"/>
      <c r="B32" s="121"/>
      <c r="C32" s="88" t="s">
        <v>94</v>
      </c>
      <c r="D32" s="86"/>
      <c r="E32" s="86"/>
      <c r="F32" s="86"/>
      <c r="G32" s="86"/>
      <c r="H32" s="86"/>
      <c r="I32" s="87"/>
      <c r="J32" s="17">
        <f>J26+J31</f>
        <v>0</v>
      </c>
      <c r="K32" s="17">
        <f t="shared" ref="K32:M32" si="1">K26+K31</f>
        <v>0</v>
      </c>
      <c r="L32" s="17">
        <f t="shared" si="1"/>
        <v>1420000</v>
      </c>
      <c r="M32" s="17">
        <f t="shared" si="1"/>
        <v>7500000</v>
      </c>
      <c r="N32" s="17">
        <f>SUM(J32:M32)</f>
        <v>8920000</v>
      </c>
      <c r="O32" s="1"/>
    </row>
    <row r="33" spans="1:15" s="7" customFormat="1" ht="21.75" customHeight="1">
      <c r="A33" s="1"/>
      <c r="B33" s="1"/>
      <c r="C33" s="1"/>
      <c r="D33" s="20"/>
      <c r="E33" s="20"/>
      <c r="F33" s="20"/>
      <c r="G33" s="20"/>
      <c r="H33" s="20"/>
      <c r="I33" s="20"/>
      <c r="J33" s="89"/>
      <c r="K33" s="89"/>
      <c r="L33" s="89"/>
      <c r="M33" s="89"/>
      <c r="N33" s="89"/>
      <c r="O33" s="1"/>
    </row>
    <row r="34" spans="1:15" s="18" customFormat="1" ht="21.75" customHeight="1">
      <c r="A34" s="11" t="s">
        <v>12</v>
      </c>
      <c r="B34" s="11"/>
      <c r="C34" s="11"/>
      <c r="D34" s="11"/>
      <c r="E34" s="11"/>
      <c r="F34" s="11"/>
      <c r="G34" s="11"/>
      <c r="H34" s="11"/>
      <c r="I34" s="11"/>
      <c r="J34" s="11"/>
      <c r="K34" s="11"/>
      <c r="L34" s="11"/>
      <c r="M34" s="11"/>
      <c r="N34" s="11"/>
      <c r="O34" s="11"/>
    </row>
    <row r="35" spans="1:15" s="18" customFormat="1" ht="25.5" customHeight="1">
      <c r="A35" s="11"/>
      <c r="B35" s="106">
        <v>136561437</v>
      </c>
      <c r="C35" s="106"/>
      <c r="D35" s="106"/>
      <c r="E35" s="106"/>
      <c r="F35" s="106"/>
      <c r="G35" s="106"/>
      <c r="H35" s="106"/>
      <c r="I35" s="19" t="s">
        <v>13</v>
      </c>
      <c r="J35" s="20"/>
      <c r="K35" s="21"/>
      <c r="L35" s="11"/>
      <c r="M35" s="22"/>
      <c r="N35" s="11"/>
      <c r="O35" s="11"/>
    </row>
    <row r="36" spans="1:15" s="18" customFormat="1" ht="25.5" customHeight="1">
      <c r="A36" s="11"/>
      <c r="B36" s="106">
        <v>3237118745</v>
      </c>
      <c r="C36" s="106"/>
      <c r="D36" s="106"/>
      <c r="E36" s="106"/>
      <c r="F36" s="106"/>
      <c r="G36" s="106"/>
      <c r="H36" s="106"/>
      <c r="I36" s="19" t="s">
        <v>14</v>
      </c>
      <c r="J36" s="20"/>
      <c r="K36" s="23"/>
      <c r="L36" s="90">
        <f>B35/B36</f>
        <v>4.2186106768845141E-2</v>
      </c>
      <c r="M36" s="22"/>
      <c r="N36" s="11"/>
      <c r="O36" s="11"/>
    </row>
    <row r="37" spans="1:15" s="18" customFormat="1" ht="28.5" customHeight="1">
      <c r="A37" s="11"/>
      <c r="B37" s="11"/>
      <c r="C37" s="25"/>
      <c r="D37" s="25"/>
      <c r="E37" s="25"/>
      <c r="F37" s="25"/>
      <c r="G37" s="25"/>
      <c r="H37" s="25"/>
      <c r="I37" s="25"/>
      <c r="J37" s="25"/>
      <c r="K37" s="26"/>
      <c r="L37" s="91"/>
      <c r="M37" s="26"/>
      <c r="N37" s="26"/>
      <c r="O37" s="11"/>
    </row>
    <row r="38" spans="1:15" s="18" customFormat="1" ht="31.5" customHeight="1">
      <c r="A38" s="11"/>
      <c r="B38" s="11"/>
      <c r="C38" s="25"/>
      <c r="D38" s="25"/>
      <c r="E38" s="25"/>
      <c r="F38" s="25"/>
      <c r="G38" s="25"/>
      <c r="H38" s="25"/>
      <c r="I38" s="25"/>
      <c r="J38" s="25"/>
      <c r="K38" s="26"/>
      <c r="L38" s="92">
        <f>MIN(L36:L37)</f>
        <v>4.2186106768845141E-2</v>
      </c>
      <c r="M38" s="107" t="s">
        <v>15</v>
      </c>
      <c r="N38" s="108"/>
      <c r="O38" s="108"/>
    </row>
    <row r="39" spans="1:15" s="18" customFormat="1" ht="21.75" customHeight="1">
      <c r="A39" s="11" t="s">
        <v>16</v>
      </c>
      <c r="B39" s="11"/>
      <c r="C39" s="11"/>
      <c r="D39" s="11"/>
      <c r="E39" s="11"/>
      <c r="F39" s="11"/>
      <c r="G39" s="11"/>
      <c r="H39" s="11"/>
      <c r="I39" s="11"/>
      <c r="J39" s="11"/>
      <c r="K39" s="11"/>
      <c r="L39" s="11"/>
      <c r="M39" s="11"/>
      <c r="N39" s="11"/>
      <c r="O39" s="11"/>
    </row>
    <row r="40" spans="1:15" s="18" customFormat="1" ht="21.75" customHeight="1">
      <c r="A40" s="11"/>
      <c r="B40" s="27" t="s">
        <v>37</v>
      </c>
      <c r="C40" s="11"/>
      <c r="D40" s="27"/>
      <c r="E40" s="27"/>
      <c r="F40" s="27"/>
      <c r="G40" s="27"/>
      <c r="H40" s="27"/>
      <c r="I40" s="27"/>
      <c r="J40" s="11"/>
      <c r="K40" s="11"/>
      <c r="L40" s="11"/>
      <c r="M40" s="11"/>
      <c r="N40" s="11"/>
      <c r="O40" s="11"/>
    </row>
    <row r="41" spans="1:15" s="18" customFormat="1" ht="26.25" customHeight="1">
      <c r="A41" s="11"/>
      <c r="B41" s="11" t="s">
        <v>95</v>
      </c>
      <c r="C41" s="11"/>
      <c r="D41" s="11"/>
      <c r="E41" s="11"/>
      <c r="F41" s="11"/>
      <c r="G41" s="11"/>
      <c r="H41" s="11"/>
      <c r="I41" s="93"/>
      <c r="J41" s="38">
        <f>IF(N32=0,0,(J26+K26+L26)/N32)</f>
        <v>7.9596412556053805E-2</v>
      </c>
      <c r="K41" s="11" t="s">
        <v>19</v>
      </c>
      <c r="L41" s="11"/>
      <c r="M41" s="11"/>
      <c r="N41" s="11"/>
      <c r="O41" s="11"/>
    </row>
    <row r="42" spans="1:15" s="18" customFormat="1" ht="26.25" customHeight="1">
      <c r="A42" s="11"/>
      <c r="B42" s="11" t="s">
        <v>96</v>
      </c>
      <c r="C42" s="11"/>
      <c r="D42" s="11"/>
      <c r="E42" s="11"/>
      <c r="F42" s="11"/>
      <c r="G42" s="11"/>
      <c r="H42" s="11"/>
      <c r="I42" s="11"/>
      <c r="J42" s="38">
        <f>IF(N32=0,0,(J31+K31+L31)/N32)</f>
        <v>7.9596412556053805E-2</v>
      </c>
      <c r="K42" s="11" t="s">
        <v>97</v>
      </c>
      <c r="L42" s="11"/>
      <c r="M42" s="11"/>
      <c r="N42" s="11"/>
      <c r="O42" s="11"/>
    </row>
    <row r="43" spans="1:15" s="18" customFormat="1" ht="21.75" customHeight="1">
      <c r="A43" s="11"/>
      <c r="B43" s="11"/>
      <c r="C43" s="11"/>
      <c r="D43" s="11"/>
      <c r="E43" s="11"/>
      <c r="F43" s="11"/>
      <c r="G43" s="11"/>
      <c r="H43" s="11"/>
      <c r="I43" s="11"/>
      <c r="J43" s="11"/>
      <c r="K43" s="11"/>
      <c r="L43" s="11"/>
      <c r="M43" s="11"/>
      <c r="N43" s="11"/>
      <c r="O43" s="11"/>
    </row>
    <row r="44" spans="1:15" s="18" customFormat="1" ht="21.6" customHeight="1">
      <c r="A44" s="11" t="s">
        <v>40</v>
      </c>
      <c r="B44" s="11"/>
      <c r="C44" s="11"/>
      <c r="D44" s="11"/>
      <c r="E44" s="11"/>
      <c r="F44" s="11"/>
      <c r="G44" s="11"/>
      <c r="H44" s="11"/>
      <c r="I44" s="11"/>
      <c r="J44" s="11"/>
      <c r="K44" s="11"/>
      <c r="L44" s="11"/>
      <c r="M44" s="11"/>
      <c r="N44" s="11"/>
      <c r="O44" s="11"/>
    </row>
    <row r="45" spans="1:15" s="18" customFormat="1" ht="21.75" customHeight="1">
      <c r="A45" s="11"/>
      <c r="B45" s="128" t="s">
        <v>98</v>
      </c>
      <c r="C45" s="128"/>
      <c r="D45" s="128"/>
      <c r="E45" s="128"/>
      <c r="F45" s="94">
        <v>8</v>
      </c>
      <c r="G45" s="81" t="s">
        <v>24</v>
      </c>
      <c r="H45" s="81">
        <f>IF(F45=8,108,110)</f>
        <v>108</v>
      </c>
      <c r="I45" s="30" t="s">
        <v>29</v>
      </c>
      <c r="J45" s="95">
        <f>ROUNDDOWN((C16*J41)*F45/H45*L36,0)</f>
        <v>248</v>
      </c>
      <c r="K45" s="96" t="s">
        <v>90</v>
      </c>
      <c r="L45" s="11"/>
      <c r="M45" s="11"/>
      <c r="N45" s="11"/>
      <c r="O45" s="11"/>
    </row>
    <row r="46" spans="1:15" s="18" customFormat="1" ht="21.75" customHeight="1" thickBot="1">
      <c r="A46" s="11"/>
      <c r="B46" s="128" t="s">
        <v>99</v>
      </c>
      <c r="C46" s="128"/>
      <c r="D46" s="128"/>
      <c r="E46" s="128"/>
      <c r="F46" s="94">
        <v>10</v>
      </c>
      <c r="G46" s="81" t="s">
        <v>24</v>
      </c>
      <c r="H46" s="81">
        <f>IF(F46=8,108,110)</f>
        <v>110</v>
      </c>
      <c r="I46" s="30" t="s">
        <v>29</v>
      </c>
      <c r="J46" s="97">
        <f>ROUNDDOWN((C16*J42)*F46/H46*L38,0)</f>
        <v>305</v>
      </c>
      <c r="K46" s="96" t="s">
        <v>100</v>
      </c>
      <c r="L46" s="11"/>
      <c r="M46" s="11"/>
      <c r="N46" s="11"/>
      <c r="O46" s="11"/>
    </row>
    <row r="47" spans="1:15" s="18" customFormat="1" ht="21.75" customHeight="1" thickBot="1">
      <c r="A47" s="11"/>
      <c r="B47" s="11"/>
      <c r="C47" s="11"/>
      <c r="D47" s="11"/>
      <c r="E47" s="11"/>
      <c r="F47" s="11"/>
      <c r="G47" s="11"/>
      <c r="H47" s="11"/>
      <c r="I47" s="11"/>
      <c r="J47" s="57">
        <f>ROUNDDOWN(SUM(J45:J46),0)</f>
        <v>553</v>
      </c>
      <c r="K47" s="11" t="s">
        <v>101</v>
      </c>
      <c r="L47" s="11"/>
      <c r="M47" s="11"/>
      <c r="N47" s="11"/>
      <c r="O47" s="11"/>
    </row>
    <row r="48" spans="1:15" s="18" customFormat="1" ht="21.75" customHeight="1">
      <c r="A48" s="11" t="s">
        <v>33</v>
      </c>
      <c r="B48" s="11"/>
      <c r="C48" s="11"/>
      <c r="D48" s="11"/>
      <c r="E48" s="11"/>
      <c r="F48" s="11"/>
      <c r="G48" s="11"/>
      <c r="H48" s="11"/>
      <c r="I48" s="11"/>
      <c r="J48" s="11"/>
      <c r="K48" s="11"/>
      <c r="L48" s="11"/>
      <c r="M48" s="11"/>
      <c r="N48" s="11"/>
      <c r="O48" s="11"/>
    </row>
    <row r="49" spans="1:15" s="18" customFormat="1" ht="22.5" customHeight="1">
      <c r="A49" s="11"/>
      <c r="B49" s="32" t="s">
        <v>127</v>
      </c>
      <c r="C49" s="11"/>
      <c r="D49" s="11"/>
      <c r="E49" s="11"/>
      <c r="F49" s="11"/>
      <c r="G49" s="11"/>
      <c r="H49" s="11"/>
      <c r="I49" s="11"/>
      <c r="J49" s="11"/>
      <c r="K49" s="11"/>
      <c r="L49" s="11"/>
      <c r="M49" s="11"/>
      <c r="N49" s="11"/>
      <c r="O49" s="11"/>
    </row>
    <row r="50" spans="1:15" s="7" customFormat="1" ht="22.5" customHeight="1">
      <c r="A50" s="11"/>
      <c r="B50" s="32" t="s">
        <v>102</v>
      </c>
      <c r="C50" s="11"/>
      <c r="D50" s="11"/>
      <c r="E50" s="11"/>
      <c r="F50" s="11"/>
      <c r="G50" s="11"/>
      <c r="H50" s="11"/>
      <c r="I50" s="11"/>
      <c r="J50" s="1"/>
      <c r="K50" s="1"/>
      <c r="L50" s="1"/>
      <c r="M50" s="1"/>
      <c r="N50" s="1"/>
      <c r="O50" s="1"/>
    </row>
    <row r="51" spans="1:15" s="7" customFormat="1" ht="23.25" customHeight="1">
      <c r="A51" s="11"/>
      <c r="B51" s="32" t="s">
        <v>125</v>
      </c>
      <c r="C51" s="11"/>
      <c r="D51" s="11"/>
      <c r="E51" s="11"/>
      <c r="F51" s="11"/>
      <c r="G51" s="11"/>
      <c r="H51" s="11"/>
      <c r="I51" s="11"/>
      <c r="J51" s="1"/>
      <c r="K51" s="1"/>
      <c r="L51" s="1"/>
      <c r="M51" s="1"/>
      <c r="N51" s="1"/>
      <c r="O51" s="1"/>
    </row>
    <row r="52" spans="1:15" s="7" customFormat="1" ht="23.25" customHeight="1">
      <c r="A52" s="11"/>
      <c r="B52" s="32" t="s">
        <v>126</v>
      </c>
      <c r="C52" s="11"/>
      <c r="D52" s="11"/>
      <c r="E52" s="11"/>
      <c r="F52" s="11"/>
      <c r="G52" s="11"/>
      <c r="H52" s="11"/>
      <c r="I52" s="11"/>
      <c r="J52" s="1"/>
      <c r="K52" s="1"/>
      <c r="L52" s="1"/>
      <c r="M52" s="1"/>
      <c r="N52" s="1"/>
      <c r="O52" s="1"/>
    </row>
    <row r="53" spans="1:15">
      <c r="A53" s="33"/>
      <c r="B53" s="33"/>
      <c r="C53" s="34"/>
      <c r="D53" s="34"/>
      <c r="E53" s="34"/>
      <c r="F53" s="34"/>
      <c r="G53" s="34"/>
      <c r="H53" s="34"/>
      <c r="I53" s="34"/>
      <c r="J53" s="34"/>
      <c r="K53" s="34"/>
      <c r="L53" s="34"/>
      <c r="M53" s="34"/>
      <c r="N53" s="34"/>
    </row>
    <row r="54" spans="1:15">
      <c r="A54" s="33"/>
      <c r="B54" s="33"/>
      <c r="C54" s="34"/>
      <c r="D54" s="34"/>
      <c r="E54" s="34"/>
      <c r="F54" s="34"/>
      <c r="G54" s="34"/>
      <c r="H54" s="34"/>
      <c r="I54" s="34"/>
      <c r="J54" s="34"/>
      <c r="K54" s="34"/>
      <c r="L54" s="34"/>
      <c r="M54" s="34"/>
      <c r="N54" s="34"/>
    </row>
    <row r="55" spans="1:15">
      <c r="A55" s="33"/>
      <c r="B55" s="33"/>
      <c r="C55" s="34"/>
      <c r="D55" s="34"/>
      <c r="E55" s="34"/>
      <c r="F55" s="34"/>
      <c r="G55" s="34"/>
      <c r="H55" s="34"/>
      <c r="I55" s="34"/>
      <c r="J55" s="34"/>
      <c r="K55" s="34"/>
      <c r="L55" s="34"/>
      <c r="M55" s="34"/>
      <c r="N55" s="34"/>
    </row>
    <row r="56" spans="1:15">
      <c r="A56" s="33"/>
      <c r="B56" s="33"/>
      <c r="C56" s="34"/>
      <c r="D56" s="34"/>
      <c r="E56" s="34"/>
      <c r="F56" s="34"/>
      <c r="G56" s="34"/>
      <c r="H56" s="34"/>
      <c r="I56" s="34"/>
      <c r="J56" s="34"/>
      <c r="K56" s="34"/>
      <c r="L56" s="34"/>
      <c r="M56" s="34"/>
      <c r="N56" s="34"/>
    </row>
    <row r="57" spans="1:15">
      <c r="A57" s="33"/>
      <c r="B57" s="33"/>
      <c r="C57" s="34"/>
      <c r="D57" s="34"/>
      <c r="E57" s="34"/>
      <c r="F57" s="34"/>
      <c r="G57" s="34"/>
      <c r="H57" s="34"/>
      <c r="I57" s="34"/>
      <c r="J57" s="34"/>
      <c r="K57" s="34"/>
      <c r="L57" s="34"/>
      <c r="M57" s="34"/>
      <c r="N57" s="34"/>
    </row>
    <row r="58" spans="1:15">
      <c r="A58" s="33"/>
      <c r="B58" s="33"/>
      <c r="C58" s="34"/>
      <c r="D58" s="34"/>
      <c r="E58" s="34"/>
      <c r="F58" s="34"/>
      <c r="G58" s="34"/>
      <c r="H58" s="34"/>
      <c r="I58" s="34"/>
      <c r="J58" s="34"/>
      <c r="K58" s="34"/>
      <c r="L58" s="34"/>
      <c r="M58" s="34"/>
      <c r="N58" s="34"/>
    </row>
    <row r="59" spans="1:15">
      <c r="A59" s="33"/>
      <c r="B59" s="33"/>
      <c r="C59" s="34"/>
      <c r="D59" s="34"/>
      <c r="E59" s="34"/>
      <c r="F59" s="34"/>
      <c r="G59" s="34"/>
      <c r="H59" s="34"/>
      <c r="I59" s="34"/>
      <c r="J59" s="34"/>
      <c r="K59" s="34"/>
      <c r="L59" s="34"/>
      <c r="M59" s="34"/>
      <c r="N59" s="34"/>
    </row>
    <row r="60" spans="1:15">
      <c r="A60" s="33"/>
      <c r="B60" s="33"/>
      <c r="C60" s="34"/>
      <c r="D60" s="34"/>
      <c r="E60" s="34"/>
      <c r="F60" s="34"/>
      <c r="G60" s="34"/>
      <c r="H60" s="34"/>
      <c r="I60" s="34"/>
      <c r="J60" s="34"/>
      <c r="K60" s="34"/>
      <c r="L60" s="34"/>
      <c r="M60" s="34"/>
      <c r="N60" s="34"/>
    </row>
    <row r="61" spans="1:15">
      <c r="A61" s="33"/>
      <c r="B61" s="33"/>
      <c r="C61" s="34"/>
      <c r="D61" s="34"/>
      <c r="E61" s="34"/>
      <c r="F61" s="34"/>
      <c r="G61" s="34"/>
      <c r="H61" s="34"/>
      <c r="I61" s="34"/>
      <c r="J61" s="34"/>
      <c r="K61" s="34"/>
      <c r="L61" s="34"/>
      <c r="M61" s="34"/>
      <c r="N61" s="34"/>
    </row>
    <row r="62" spans="1:15">
      <c r="A62" s="33"/>
      <c r="B62" s="33"/>
      <c r="C62" s="34"/>
      <c r="D62" s="34"/>
      <c r="E62" s="34"/>
      <c r="F62" s="34"/>
      <c r="G62" s="34"/>
      <c r="H62" s="34"/>
      <c r="I62" s="34"/>
      <c r="J62" s="34"/>
      <c r="K62" s="34"/>
      <c r="L62" s="34"/>
      <c r="M62" s="34"/>
      <c r="N62" s="34"/>
    </row>
    <row r="63" spans="1:15">
      <c r="A63" s="33"/>
      <c r="B63" s="33"/>
      <c r="C63" s="34"/>
      <c r="D63" s="34"/>
      <c r="E63" s="34"/>
      <c r="F63" s="34"/>
      <c r="G63" s="34"/>
      <c r="H63" s="34"/>
      <c r="I63" s="34"/>
      <c r="J63" s="34"/>
      <c r="K63" s="34"/>
      <c r="L63" s="34"/>
      <c r="M63" s="34"/>
      <c r="N63" s="34"/>
    </row>
    <row r="64" spans="1:15">
      <c r="A64" s="33"/>
      <c r="B64" s="33"/>
      <c r="C64" s="34"/>
      <c r="D64" s="34"/>
      <c r="E64" s="34"/>
      <c r="F64" s="34"/>
      <c r="G64" s="34"/>
      <c r="H64" s="34"/>
      <c r="I64" s="34"/>
      <c r="J64" s="34"/>
      <c r="K64" s="34"/>
      <c r="L64" s="34"/>
      <c r="M64" s="34"/>
      <c r="N64" s="34"/>
    </row>
  </sheetData>
  <mergeCells count="27">
    <mergeCell ref="C16:F16"/>
    <mergeCell ref="A2:N2"/>
    <mergeCell ref="C4:I4"/>
    <mergeCell ref="C7:I7"/>
    <mergeCell ref="C10:J10"/>
    <mergeCell ref="C13:J13"/>
    <mergeCell ref="D27:I27"/>
    <mergeCell ref="D28:I28"/>
    <mergeCell ref="B20:I21"/>
    <mergeCell ref="J20:L20"/>
    <mergeCell ref="M20:M21"/>
    <mergeCell ref="B46:E46"/>
    <mergeCell ref="A1:N1"/>
    <mergeCell ref="D29:I29"/>
    <mergeCell ref="D30:I30"/>
    <mergeCell ref="B35:H35"/>
    <mergeCell ref="B36:H36"/>
    <mergeCell ref="M38:O38"/>
    <mergeCell ref="B45:E45"/>
    <mergeCell ref="N20:N21"/>
    <mergeCell ref="B22:B32"/>
    <mergeCell ref="C22:C26"/>
    <mergeCell ref="D22:I22"/>
    <mergeCell ref="D23:I23"/>
    <mergeCell ref="D24:I24"/>
    <mergeCell ref="D25:I25"/>
    <mergeCell ref="C27:C31"/>
  </mergeCells>
  <phoneticPr fontId="3"/>
  <pageMargins left="0.70866141732283472" right="0.70866141732283472" top="0.74803149606299213" bottom="0.74803149606299213" header="0.31496062992125984" footer="0.31496062992125984"/>
  <pageSetup paperSize="9" scale="59" orientation="portrait" cellComments="asDisplayed" r:id="rId1"/>
  <headerFooter>
    <oddHeader>&amp;R&amp;14積算内訳</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62"/>
  <sheetViews>
    <sheetView view="pageBreakPreview" zoomScale="75" zoomScaleNormal="100" zoomScaleSheetLayoutView="75" workbookViewId="0">
      <selection activeCell="A47" sqref="A47:XFD50"/>
    </sheetView>
  </sheetViews>
  <sheetFormatPr defaultRowHeight="13.5"/>
  <cols>
    <col min="1" max="1" width="3.125" style="36" customWidth="1"/>
    <col min="2" max="2" width="4.5" style="36" customWidth="1"/>
    <col min="3" max="4" width="8.125" style="35" customWidth="1"/>
    <col min="5" max="5" width="5.75" style="35" customWidth="1"/>
    <col min="6" max="6" width="4.125" style="35" customWidth="1"/>
    <col min="7" max="7" width="3.75" style="35" bestFit="1" customWidth="1"/>
    <col min="8" max="8" width="4.875" style="35" bestFit="1" customWidth="1"/>
    <col min="9" max="9" width="13.75" style="35" customWidth="1"/>
    <col min="10" max="14" width="17.625" style="35" customWidth="1"/>
    <col min="15" max="15" width="2.625" style="35" customWidth="1"/>
    <col min="16" max="16384" width="9" style="35"/>
  </cols>
  <sheetData>
    <row r="1" spans="1:15" s="62" customFormat="1" ht="24" customHeight="1">
      <c r="A1" s="101" t="s">
        <v>116</v>
      </c>
      <c r="B1" s="101"/>
      <c r="C1" s="101"/>
      <c r="D1" s="101"/>
      <c r="E1" s="101"/>
      <c r="F1" s="101"/>
      <c r="G1" s="101"/>
      <c r="H1" s="101"/>
      <c r="I1" s="101"/>
      <c r="J1" s="101"/>
      <c r="K1" s="101"/>
      <c r="L1" s="101"/>
      <c r="M1" s="101"/>
      <c r="N1" s="101"/>
      <c r="O1" s="2"/>
    </row>
    <row r="2" spans="1:15" s="62" customFormat="1" ht="30" customHeight="1">
      <c r="A2" s="64"/>
      <c r="B2" s="4"/>
      <c r="C2" s="4"/>
      <c r="D2" s="4"/>
      <c r="E2" s="4"/>
      <c r="F2" s="4"/>
      <c r="G2" s="4"/>
      <c r="H2" s="4"/>
      <c r="I2" s="4"/>
      <c r="J2" s="4"/>
      <c r="K2" s="4"/>
      <c r="L2" s="4"/>
      <c r="M2" s="4"/>
      <c r="N2" s="4"/>
      <c r="O2" s="2"/>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140" t="s">
        <v>66</v>
      </c>
      <c r="D4" s="140"/>
      <c r="E4" s="140"/>
      <c r="F4" s="140"/>
      <c r="G4" s="140"/>
      <c r="H4" s="140"/>
      <c r="I4" s="140"/>
      <c r="J4" s="8"/>
      <c r="K4" s="8"/>
      <c r="L4" s="1"/>
      <c r="M4" s="1"/>
      <c r="N4" s="1"/>
      <c r="O4" s="1"/>
    </row>
    <row r="5" spans="1:15" s="7" customFormat="1" ht="21.75" customHeight="1">
      <c r="A5" s="6"/>
      <c r="B5" s="6"/>
      <c r="C5" s="8"/>
      <c r="D5" s="8"/>
      <c r="E5" s="8"/>
      <c r="F5" s="8"/>
      <c r="G5" s="8"/>
      <c r="H5" s="8"/>
      <c r="I5" s="8"/>
      <c r="J5" s="8"/>
      <c r="K5" s="8"/>
      <c r="L5" s="1"/>
      <c r="M5" s="1"/>
      <c r="N5" s="1"/>
      <c r="O5" s="1"/>
    </row>
    <row r="6" spans="1:15" s="7" customFormat="1" ht="21.75" customHeight="1">
      <c r="A6" s="5" t="s">
        <v>1</v>
      </c>
      <c r="B6" s="6"/>
      <c r="C6" s="8"/>
      <c r="D6" s="8"/>
      <c r="E6" s="8"/>
      <c r="F6" s="8"/>
      <c r="G6" s="8"/>
      <c r="H6" s="8"/>
      <c r="I6" s="8"/>
      <c r="J6" s="8"/>
      <c r="K6" s="8"/>
      <c r="L6" s="1"/>
      <c r="M6" s="1"/>
      <c r="N6" s="1"/>
      <c r="O6" s="1"/>
    </row>
    <row r="7" spans="1:15" s="7" customFormat="1" ht="21.75" customHeight="1">
      <c r="A7" s="6"/>
      <c r="B7" s="6"/>
      <c r="C7" s="140" t="s">
        <v>75</v>
      </c>
      <c r="D7" s="140"/>
      <c r="E7" s="140"/>
      <c r="F7" s="140"/>
      <c r="G7" s="140"/>
      <c r="H7" s="140"/>
      <c r="I7" s="140"/>
      <c r="J7" s="8"/>
      <c r="K7" s="8"/>
      <c r="L7" s="1"/>
      <c r="M7" s="1"/>
      <c r="N7" s="1"/>
      <c r="O7" s="1"/>
    </row>
    <row r="8" spans="1:15" s="7" customFormat="1" ht="21.75" customHeight="1">
      <c r="A8" s="6"/>
      <c r="B8" s="6"/>
      <c r="C8" s="8"/>
      <c r="D8" s="8"/>
      <c r="E8" s="8"/>
      <c r="F8" s="8"/>
      <c r="G8" s="8"/>
      <c r="H8" s="8"/>
      <c r="I8" s="8"/>
      <c r="J8" s="8"/>
      <c r="K8" s="8"/>
      <c r="L8" s="1"/>
      <c r="M8" s="1"/>
      <c r="N8" s="1"/>
      <c r="O8" s="1"/>
    </row>
    <row r="9" spans="1:15" s="7" customFormat="1" ht="21.75" customHeight="1">
      <c r="A9" s="5" t="s">
        <v>2</v>
      </c>
      <c r="B9" s="6"/>
      <c r="C9" s="8"/>
      <c r="D9" s="8"/>
      <c r="E9" s="8"/>
      <c r="F9" s="8"/>
      <c r="G9" s="8"/>
      <c r="H9" s="8"/>
      <c r="I9" s="8"/>
      <c r="J9" s="8"/>
      <c r="K9" s="8"/>
      <c r="L9" s="1"/>
      <c r="M9" s="1"/>
      <c r="N9" s="1"/>
      <c r="O9" s="1"/>
    </row>
    <row r="10" spans="1:15" s="7" customFormat="1" ht="21.75" customHeight="1">
      <c r="A10" s="6"/>
      <c r="B10" s="6"/>
      <c r="C10" s="140" t="s">
        <v>124</v>
      </c>
      <c r="D10" s="140"/>
      <c r="E10" s="140"/>
      <c r="F10" s="140"/>
      <c r="G10" s="140"/>
      <c r="H10" s="140"/>
      <c r="I10" s="140"/>
      <c r="J10" s="140"/>
      <c r="K10" s="55"/>
      <c r="L10" s="1"/>
      <c r="M10" s="1"/>
      <c r="N10" s="1"/>
      <c r="O10" s="1"/>
    </row>
    <row r="11" spans="1:15" s="7" customFormat="1" ht="21.75" customHeight="1">
      <c r="A11" s="6"/>
      <c r="B11" s="6"/>
      <c r="C11" s="8"/>
      <c r="D11" s="8"/>
      <c r="E11" s="8"/>
      <c r="F11" s="8"/>
      <c r="G11" s="8"/>
      <c r="H11" s="8"/>
      <c r="I11" s="8"/>
      <c r="J11" s="8"/>
      <c r="K11" s="8"/>
      <c r="L11" s="1"/>
      <c r="M11" s="1"/>
      <c r="N11" s="1"/>
      <c r="O11" s="1"/>
    </row>
    <row r="12" spans="1:15" s="7" customFormat="1" ht="21.75" customHeight="1">
      <c r="A12" s="5" t="s">
        <v>3</v>
      </c>
      <c r="B12" s="6"/>
      <c r="C12" s="8"/>
      <c r="D12" s="8"/>
      <c r="E12" s="8"/>
      <c r="F12" s="8"/>
      <c r="G12" s="8"/>
      <c r="H12" s="8"/>
      <c r="I12" s="8"/>
      <c r="J12" s="8"/>
      <c r="K12" s="8"/>
      <c r="L12" s="1"/>
      <c r="M12" s="1"/>
      <c r="N12" s="1"/>
      <c r="O12" s="1"/>
    </row>
    <row r="13" spans="1:15" s="7" customFormat="1" ht="21.75" customHeight="1">
      <c r="A13" s="6" t="s">
        <v>4</v>
      </c>
      <c r="B13" s="6"/>
      <c r="C13" s="141" t="s">
        <v>119</v>
      </c>
      <c r="D13" s="141"/>
      <c r="E13" s="141"/>
      <c r="F13" s="141"/>
      <c r="G13" s="141"/>
      <c r="H13" s="141"/>
      <c r="I13" s="141"/>
      <c r="J13" s="141"/>
      <c r="K13" s="8"/>
      <c r="L13" s="1"/>
      <c r="M13" s="1"/>
      <c r="N13" s="1"/>
      <c r="O13" s="1"/>
    </row>
    <row r="14" spans="1:15" s="7" customFormat="1" ht="21.75" customHeight="1">
      <c r="A14" s="6"/>
      <c r="B14" s="6"/>
      <c r="C14" s="8"/>
      <c r="D14" s="8"/>
      <c r="E14" s="8"/>
      <c r="F14" s="8"/>
      <c r="G14" s="8"/>
      <c r="H14" s="8"/>
      <c r="I14" s="8"/>
      <c r="J14" s="8"/>
      <c r="K14" s="8"/>
      <c r="L14" s="1"/>
      <c r="M14" s="1"/>
      <c r="N14" s="1"/>
      <c r="O14" s="1"/>
    </row>
    <row r="15" spans="1:15" s="7" customFormat="1" ht="21.75" customHeight="1">
      <c r="A15" s="5" t="s">
        <v>81</v>
      </c>
      <c r="B15" s="6"/>
      <c r="C15" s="8"/>
      <c r="D15" s="8"/>
      <c r="E15" s="8"/>
      <c r="F15" s="8"/>
      <c r="G15" s="8"/>
      <c r="H15" s="8"/>
      <c r="I15" s="8"/>
      <c r="J15" s="8"/>
      <c r="K15" s="8"/>
      <c r="L15" s="1"/>
      <c r="M15" s="1"/>
      <c r="N15" s="1"/>
      <c r="O15" s="1"/>
    </row>
    <row r="16" spans="1:15" s="7" customFormat="1" ht="21.75" customHeight="1">
      <c r="A16" s="6"/>
      <c r="B16" s="6"/>
      <c r="C16" s="105">
        <v>1000000</v>
      </c>
      <c r="D16" s="105"/>
      <c r="E16" s="105"/>
      <c r="F16" s="105"/>
      <c r="G16" s="9" t="s">
        <v>5</v>
      </c>
      <c r="H16" s="9"/>
      <c r="I16" s="10"/>
      <c r="J16" s="8"/>
      <c r="K16" s="8"/>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122</v>
      </c>
      <c r="B18" s="6"/>
      <c r="C18" s="1"/>
      <c r="D18" s="1"/>
      <c r="E18" s="1"/>
      <c r="F18" s="1"/>
      <c r="G18" s="1"/>
      <c r="H18" s="1"/>
      <c r="I18" s="1"/>
      <c r="J18" s="1"/>
      <c r="K18" s="1"/>
      <c r="L18" s="1"/>
      <c r="M18" s="1"/>
      <c r="N18" s="1"/>
      <c r="O18" s="1"/>
    </row>
    <row r="19" spans="1:15" s="7" customFormat="1" ht="21.75" customHeight="1">
      <c r="A19" s="11" t="s">
        <v>6</v>
      </c>
      <c r="B19" s="11"/>
      <c r="C19" s="1"/>
      <c r="D19" s="1"/>
      <c r="E19" s="1"/>
      <c r="F19" s="1"/>
      <c r="G19" s="1"/>
      <c r="H19" s="1"/>
      <c r="I19" s="1"/>
      <c r="J19" s="1"/>
      <c r="K19" s="1"/>
      <c r="L19" s="1"/>
      <c r="M19" s="1"/>
      <c r="N19" s="1"/>
      <c r="O19" s="1"/>
    </row>
    <row r="20" spans="1:15" s="13" customFormat="1" ht="21.75" customHeight="1">
      <c r="A20" s="12"/>
      <c r="B20" s="110" t="s">
        <v>68</v>
      </c>
      <c r="C20" s="111"/>
      <c r="D20" s="111"/>
      <c r="E20" s="111"/>
      <c r="F20" s="111"/>
      <c r="G20" s="111"/>
      <c r="H20" s="111"/>
      <c r="I20" s="112"/>
      <c r="J20" s="116" t="s">
        <v>7</v>
      </c>
      <c r="K20" s="116"/>
      <c r="L20" s="116"/>
      <c r="M20" s="117" t="s">
        <v>8</v>
      </c>
      <c r="N20" s="116" t="s">
        <v>9</v>
      </c>
      <c r="O20" s="12"/>
    </row>
    <row r="21" spans="1:15" s="13" customFormat="1" ht="32.25" customHeight="1">
      <c r="A21" s="12"/>
      <c r="B21" s="113"/>
      <c r="C21" s="114"/>
      <c r="D21" s="114"/>
      <c r="E21" s="114"/>
      <c r="F21" s="114"/>
      <c r="G21" s="114"/>
      <c r="H21" s="114"/>
      <c r="I21" s="115"/>
      <c r="J21" s="14" t="s">
        <v>78</v>
      </c>
      <c r="K21" s="14" t="s">
        <v>10</v>
      </c>
      <c r="L21" s="14" t="s">
        <v>77</v>
      </c>
      <c r="M21" s="118"/>
      <c r="N21" s="116"/>
      <c r="O21" s="12"/>
    </row>
    <row r="22" spans="1:15" s="7" customFormat="1" ht="25.5" customHeight="1">
      <c r="A22" s="1"/>
      <c r="B22" s="119" t="s">
        <v>11</v>
      </c>
      <c r="C22" s="122" t="s">
        <v>70</v>
      </c>
      <c r="D22" s="123"/>
      <c r="E22" s="123"/>
      <c r="F22" s="123"/>
      <c r="G22" s="123"/>
      <c r="H22" s="123"/>
      <c r="I22" s="124"/>
      <c r="J22" s="15"/>
      <c r="K22" s="15"/>
      <c r="L22" s="15">
        <v>200000</v>
      </c>
      <c r="M22" s="15">
        <v>7500000</v>
      </c>
      <c r="N22" s="16">
        <f t="shared" ref="N22:N27" si="0">SUM(J22:M22)</f>
        <v>7700000</v>
      </c>
      <c r="O22" s="1"/>
    </row>
    <row r="23" spans="1:15" s="7" customFormat="1" ht="25.5" customHeight="1">
      <c r="A23" s="1"/>
      <c r="B23" s="120"/>
      <c r="C23" s="122" t="s">
        <v>71</v>
      </c>
      <c r="D23" s="123"/>
      <c r="E23" s="123"/>
      <c r="F23" s="123"/>
      <c r="G23" s="123"/>
      <c r="H23" s="123"/>
      <c r="I23" s="124"/>
      <c r="J23" s="15">
        <v>100000</v>
      </c>
      <c r="K23" s="15"/>
      <c r="L23" s="15"/>
      <c r="M23" s="15"/>
      <c r="N23" s="16">
        <f t="shared" si="0"/>
        <v>100000</v>
      </c>
      <c r="O23" s="1"/>
    </row>
    <row r="24" spans="1:15" s="7" customFormat="1" ht="25.5" customHeight="1">
      <c r="A24" s="1"/>
      <c r="B24" s="120"/>
      <c r="C24" s="122" t="s">
        <v>72</v>
      </c>
      <c r="D24" s="123"/>
      <c r="E24" s="123"/>
      <c r="F24" s="123"/>
      <c r="G24" s="123"/>
      <c r="H24" s="123"/>
      <c r="I24" s="124"/>
      <c r="J24" s="15">
        <v>320000</v>
      </c>
      <c r="K24" s="15"/>
      <c r="L24" s="15"/>
      <c r="M24" s="15"/>
      <c r="N24" s="16">
        <f t="shared" si="0"/>
        <v>320000</v>
      </c>
      <c r="O24" s="1"/>
    </row>
    <row r="25" spans="1:15" s="7" customFormat="1" ht="25.5" customHeight="1">
      <c r="A25" s="1"/>
      <c r="B25" s="120"/>
      <c r="C25" s="122" t="s">
        <v>73</v>
      </c>
      <c r="D25" s="123"/>
      <c r="E25" s="123"/>
      <c r="F25" s="123"/>
      <c r="G25" s="123"/>
      <c r="H25" s="123"/>
      <c r="I25" s="124"/>
      <c r="J25" s="15">
        <v>80000</v>
      </c>
      <c r="K25" s="15"/>
      <c r="L25" s="15"/>
      <c r="M25" s="15"/>
      <c r="N25" s="16">
        <f t="shared" si="0"/>
        <v>80000</v>
      </c>
      <c r="O25" s="1"/>
    </row>
    <row r="26" spans="1:15" s="7" customFormat="1" ht="25.5" customHeight="1">
      <c r="A26" s="1"/>
      <c r="B26" s="120"/>
      <c r="C26" s="122" t="s">
        <v>74</v>
      </c>
      <c r="D26" s="123"/>
      <c r="E26" s="123"/>
      <c r="F26" s="123"/>
      <c r="G26" s="123"/>
      <c r="H26" s="123"/>
      <c r="I26" s="124"/>
      <c r="J26" s="15">
        <v>720000</v>
      </c>
      <c r="K26" s="15"/>
      <c r="L26" s="15"/>
      <c r="M26" s="15"/>
      <c r="N26" s="16">
        <f t="shared" si="0"/>
        <v>720000</v>
      </c>
      <c r="O26" s="1"/>
    </row>
    <row r="27" spans="1:15" s="7" customFormat="1" ht="25.5" customHeight="1">
      <c r="A27" s="1"/>
      <c r="B27" s="121"/>
      <c r="C27" s="125" t="s">
        <v>67</v>
      </c>
      <c r="D27" s="126"/>
      <c r="E27" s="126"/>
      <c r="F27" s="126"/>
      <c r="G27" s="126"/>
      <c r="H27" s="126"/>
      <c r="I27" s="127"/>
      <c r="J27" s="17">
        <f>SUM(J22:J26)</f>
        <v>1220000</v>
      </c>
      <c r="K27" s="17">
        <f>SUM(K22:K26)</f>
        <v>0</v>
      </c>
      <c r="L27" s="17">
        <f>SUM(L22:L26)</f>
        <v>200000</v>
      </c>
      <c r="M27" s="17">
        <f>SUM(M22:M26)</f>
        <v>7500000</v>
      </c>
      <c r="N27" s="17">
        <f t="shared" si="0"/>
        <v>8920000</v>
      </c>
      <c r="O27" s="1"/>
    </row>
    <row r="28" spans="1:15" s="7" customFormat="1" ht="21.75" customHeight="1">
      <c r="A28" s="1"/>
      <c r="B28" s="1"/>
      <c r="C28" s="1"/>
      <c r="D28" s="1"/>
      <c r="E28" s="1"/>
      <c r="F28" s="1"/>
      <c r="G28" s="1"/>
      <c r="H28" s="1"/>
      <c r="I28" s="1"/>
      <c r="J28" s="1"/>
      <c r="K28" s="1"/>
      <c r="L28" s="1"/>
      <c r="M28" s="1"/>
      <c r="N28" s="1"/>
      <c r="O28" s="1"/>
    </row>
    <row r="29" spans="1:15" s="18" customFormat="1" ht="21.75" customHeight="1">
      <c r="A29" s="11" t="s">
        <v>12</v>
      </c>
      <c r="B29" s="11"/>
      <c r="C29" s="11"/>
      <c r="D29" s="11"/>
      <c r="E29" s="11"/>
      <c r="F29" s="11"/>
      <c r="G29" s="11"/>
      <c r="H29" s="11"/>
      <c r="I29" s="11"/>
      <c r="J29" s="11"/>
      <c r="K29" s="11"/>
      <c r="L29" s="11"/>
      <c r="M29" s="11"/>
      <c r="N29" s="11"/>
      <c r="O29" s="11"/>
    </row>
    <row r="30" spans="1:15" s="18" customFormat="1" ht="35.25" customHeight="1">
      <c r="A30" s="11"/>
      <c r="B30" s="106">
        <v>136561437</v>
      </c>
      <c r="C30" s="106"/>
      <c r="D30" s="106"/>
      <c r="E30" s="106"/>
      <c r="F30" s="106"/>
      <c r="G30" s="106"/>
      <c r="H30" s="106"/>
      <c r="I30" s="19" t="s">
        <v>13</v>
      </c>
      <c r="J30" s="20"/>
      <c r="K30" s="21"/>
      <c r="L30" s="11"/>
      <c r="M30" s="22"/>
      <c r="N30" s="11"/>
      <c r="O30" s="11"/>
    </row>
    <row r="31" spans="1:15" s="18" customFormat="1" ht="35.25" customHeight="1">
      <c r="A31" s="11"/>
      <c r="B31" s="106">
        <v>3237118745</v>
      </c>
      <c r="C31" s="106"/>
      <c r="D31" s="106"/>
      <c r="E31" s="106"/>
      <c r="F31" s="106"/>
      <c r="G31" s="106"/>
      <c r="H31" s="106"/>
      <c r="I31" s="19" t="s">
        <v>14</v>
      </c>
      <c r="J31" s="20"/>
      <c r="K31" s="23"/>
      <c r="L31" s="59">
        <f>B30/B31</f>
        <v>4.2186106768845141E-2</v>
      </c>
      <c r="M31" s="22"/>
      <c r="N31" s="11"/>
      <c r="O31" s="11"/>
    </row>
    <row r="32" spans="1:15" s="18" customFormat="1" ht="35.25" customHeight="1">
      <c r="A32" s="11"/>
      <c r="B32" s="11"/>
      <c r="C32" s="25"/>
      <c r="D32" s="25"/>
      <c r="E32" s="25"/>
      <c r="F32" s="25"/>
      <c r="G32" s="25"/>
      <c r="H32" s="25"/>
      <c r="I32" s="25"/>
      <c r="J32" s="25"/>
      <c r="K32" s="26"/>
      <c r="L32" s="60"/>
      <c r="M32" s="26"/>
      <c r="N32" s="26"/>
      <c r="O32" s="11"/>
    </row>
    <row r="33" spans="1:15" s="18" customFormat="1" ht="35.25" customHeight="1">
      <c r="A33" s="11"/>
      <c r="B33" s="11"/>
      <c r="C33" s="25"/>
      <c r="D33" s="25"/>
      <c r="E33" s="25"/>
      <c r="F33" s="25"/>
      <c r="G33" s="25"/>
      <c r="H33" s="25"/>
      <c r="I33" s="25"/>
      <c r="J33" s="25"/>
      <c r="K33" s="26"/>
      <c r="L33" s="61">
        <f>IF(ISBLANK(L32),L31,L32)</f>
        <v>4.2186106768845141E-2</v>
      </c>
      <c r="M33" s="107" t="s">
        <v>15</v>
      </c>
      <c r="N33" s="108"/>
      <c r="O33" s="108"/>
    </row>
    <row r="34" spans="1:15" s="18" customFormat="1" ht="35.25" customHeight="1">
      <c r="A34" s="11" t="s">
        <v>16</v>
      </c>
      <c r="B34" s="11"/>
      <c r="C34" s="11"/>
      <c r="D34" s="11"/>
      <c r="E34" s="11"/>
      <c r="F34" s="11"/>
      <c r="G34" s="11"/>
      <c r="H34" s="11"/>
      <c r="I34" s="11"/>
      <c r="J34" s="11"/>
      <c r="K34" s="11"/>
      <c r="L34" s="11"/>
      <c r="M34" s="11"/>
      <c r="N34" s="11"/>
      <c r="O34" s="11"/>
    </row>
    <row r="35" spans="1:15" s="18" customFormat="1" ht="35.25" customHeight="1">
      <c r="A35" s="11"/>
      <c r="B35" s="27" t="s">
        <v>17</v>
      </c>
      <c r="C35" s="11"/>
      <c r="D35" s="27"/>
      <c r="E35" s="27"/>
      <c r="F35" s="27"/>
      <c r="G35" s="27"/>
      <c r="H35" s="27"/>
      <c r="I35" s="27"/>
      <c r="J35" s="11"/>
      <c r="K35" s="11"/>
      <c r="L35" s="11"/>
      <c r="M35" s="11"/>
      <c r="N35" s="11"/>
      <c r="O35" s="11"/>
    </row>
    <row r="36" spans="1:15" s="18" customFormat="1" ht="35.25" customHeight="1">
      <c r="A36" s="11"/>
      <c r="B36" s="11" t="s">
        <v>18</v>
      </c>
      <c r="C36" s="11"/>
      <c r="D36" s="11"/>
      <c r="E36" s="11"/>
      <c r="F36" s="11"/>
      <c r="G36" s="11"/>
      <c r="H36" s="11"/>
      <c r="I36" s="28">
        <f>J27/N27</f>
        <v>0.1367713004484305</v>
      </c>
      <c r="J36" s="11" t="s">
        <v>19</v>
      </c>
      <c r="K36" s="11"/>
      <c r="L36" s="11"/>
      <c r="M36" s="11"/>
      <c r="N36" s="11"/>
      <c r="O36" s="11"/>
    </row>
    <row r="37" spans="1:15" s="18" customFormat="1" ht="35.25" customHeight="1">
      <c r="A37" s="11"/>
      <c r="B37" s="11" t="s">
        <v>51</v>
      </c>
      <c r="C37" s="11"/>
      <c r="D37" s="11"/>
      <c r="E37" s="11"/>
      <c r="F37" s="11"/>
      <c r="G37" s="11"/>
      <c r="H37" s="11"/>
      <c r="I37" s="29">
        <f>L27/N27</f>
        <v>2.2421524663677129E-2</v>
      </c>
      <c r="J37" s="11" t="s">
        <v>52</v>
      </c>
      <c r="K37" s="11"/>
      <c r="L37" s="11"/>
      <c r="M37" s="11"/>
      <c r="N37" s="11"/>
      <c r="O37" s="11"/>
    </row>
    <row r="38" spans="1:15" s="18" customFormat="1" ht="14.25" customHeight="1">
      <c r="A38" s="11"/>
      <c r="B38" s="11"/>
      <c r="C38" s="11"/>
      <c r="D38" s="11"/>
      <c r="E38" s="11"/>
      <c r="F38" s="11"/>
      <c r="G38" s="11"/>
      <c r="H38" s="11"/>
      <c r="I38" s="11"/>
      <c r="J38" s="11"/>
      <c r="K38" s="11"/>
      <c r="L38" s="11"/>
      <c r="M38" s="11"/>
      <c r="N38" s="11"/>
      <c r="O38" s="11"/>
    </row>
    <row r="39" spans="1:15" s="18" customFormat="1" ht="14.25" customHeight="1">
      <c r="A39" s="11"/>
      <c r="B39" s="11"/>
      <c r="C39" s="11"/>
      <c r="D39" s="11"/>
      <c r="E39" s="11"/>
      <c r="F39" s="11"/>
      <c r="G39" s="11"/>
      <c r="H39" s="11"/>
      <c r="I39" s="11"/>
      <c r="J39" s="11"/>
      <c r="K39" s="11"/>
      <c r="L39" s="11"/>
      <c r="M39" s="11"/>
      <c r="N39" s="11"/>
      <c r="O39" s="11"/>
    </row>
    <row r="40" spans="1:15" s="18" customFormat="1" ht="35.25" customHeight="1">
      <c r="A40" s="11" t="s">
        <v>22</v>
      </c>
      <c r="B40" s="11"/>
      <c r="C40" s="11"/>
      <c r="D40" s="11"/>
      <c r="E40" s="11"/>
      <c r="F40" s="11"/>
      <c r="G40" s="11"/>
      <c r="H40" s="11"/>
      <c r="I40" s="11"/>
      <c r="J40" s="11"/>
      <c r="K40" s="11"/>
      <c r="L40" s="11"/>
      <c r="M40" s="11"/>
      <c r="N40" s="11"/>
      <c r="O40" s="11"/>
    </row>
    <row r="41" spans="1:15" s="18" customFormat="1" ht="24.75" customHeight="1">
      <c r="A41" s="11"/>
      <c r="B41" s="102" t="s">
        <v>23</v>
      </c>
      <c r="C41" s="102"/>
      <c r="D41" s="102"/>
      <c r="E41" s="102"/>
      <c r="F41" s="73">
        <v>10</v>
      </c>
      <c r="G41" s="68" t="s">
        <v>28</v>
      </c>
      <c r="H41" s="68">
        <f>IF(F41=10,110,IF(F41=8,108,105))</f>
        <v>110</v>
      </c>
      <c r="I41" s="30" t="s">
        <v>25</v>
      </c>
      <c r="J41" s="74">
        <f>ROUNDDOWN(ROUNDDOWN(C16*I36,0)*F41/H41,0)</f>
        <v>12433</v>
      </c>
      <c r="K41" s="11" t="s">
        <v>26</v>
      </c>
      <c r="L41" s="11"/>
      <c r="M41" s="11"/>
      <c r="N41" s="11"/>
      <c r="O41" s="11"/>
    </row>
    <row r="42" spans="1:15" s="18" customFormat="1" ht="24.75" customHeight="1" thickBot="1">
      <c r="A42" s="11"/>
      <c r="B42" s="109" t="s">
        <v>27</v>
      </c>
      <c r="C42" s="109"/>
      <c r="D42" s="109"/>
      <c r="E42" s="109"/>
      <c r="F42" s="73">
        <v>10</v>
      </c>
      <c r="G42" s="68" t="s">
        <v>53</v>
      </c>
      <c r="H42" s="68">
        <f>IF(F42=10,110,IF(F42=8,108,105))</f>
        <v>110</v>
      </c>
      <c r="I42" s="30" t="s">
        <v>54</v>
      </c>
      <c r="J42" s="75">
        <f>ROUNDDOWN(ROUNDDOWN(C16*I37,0)*F42/H42*L33,0)</f>
        <v>85</v>
      </c>
      <c r="K42" s="11" t="s">
        <v>30</v>
      </c>
      <c r="L42" s="11"/>
      <c r="M42" s="11"/>
      <c r="N42" s="11"/>
      <c r="O42" s="11"/>
    </row>
    <row r="43" spans="1:15" s="18" customFormat="1" ht="29.25" customHeight="1" thickBot="1">
      <c r="A43" s="11"/>
      <c r="B43" s="11" t="s">
        <v>31</v>
      </c>
      <c r="C43" s="11"/>
      <c r="D43" s="11"/>
      <c r="E43" s="11"/>
      <c r="F43" s="67"/>
      <c r="G43" s="67"/>
      <c r="H43" s="67"/>
      <c r="I43" s="11"/>
      <c r="J43" s="58">
        <f>J42+J41</f>
        <v>12518</v>
      </c>
      <c r="K43" s="11" t="s">
        <v>55</v>
      </c>
      <c r="L43" s="11"/>
      <c r="M43" s="11"/>
      <c r="N43" s="11"/>
      <c r="O43" s="11"/>
    </row>
    <row r="44" spans="1:15" s="18" customFormat="1" ht="35.25" customHeight="1">
      <c r="A44" s="11"/>
      <c r="B44" s="11"/>
      <c r="C44" s="11"/>
      <c r="D44" s="11"/>
      <c r="E44" s="11"/>
      <c r="F44" s="70"/>
      <c r="G44" s="70"/>
      <c r="H44" s="70"/>
      <c r="I44" s="11"/>
      <c r="J44" s="69"/>
      <c r="K44" s="11"/>
      <c r="L44" s="11"/>
      <c r="M44" s="11"/>
      <c r="N44" s="11"/>
      <c r="O44" s="11"/>
    </row>
    <row r="45" spans="1:15" s="18" customFormat="1" ht="27" customHeight="1">
      <c r="A45" s="11"/>
      <c r="B45" s="11"/>
      <c r="C45" s="11"/>
      <c r="D45" s="11"/>
      <c r="E45" s="11"/>
      <c r="F45" s="11"/>
      <c r="G45" s="11"/>
      <c r="H45" s="11"/>
      <c r="I45" s="11"/>
      <c r="J45" s="69"/>
      <c r="K45" s="11"/>
      <c r="L45" s="11"/>
      <c r="M45" s="11"/>
      <c r="N45" s="11"/>
      <c r="O45" s="11"/>
    </row>
    <row r="46" spans="1:15" s="18" customFormat="1" ht="26.25" customHeight="1">
      <c r="A46" s="11" t="s">
        <v>33</v>
      </c>
      <c r="B46" s="11"/>
      <c r="C46" s="11"/>
      <c r="D46" s="11"/>
      <c r="E46" s="11"/>
      <c r="F46" s="11"/>
      <c r="G46" s="11"/>
      <c r="H46" s="11"/>
      <c r="I46" s="11"/>
      <c r="J46" s="69"/>
      <c r="K46" s="11"/>
      <c r="L46" s="11"/>
      <c r="M46" s="11"/>
      <c r="N46" s="11"/>
      <c r="O46" s="11"/>
    </row>
    <row r="47" spans="1:15" s="18" customFormat="1" ht="22.5" customHeight="1">
      <c r="A47" s="11"/>
      <c r="B47" s="32" t="s">
        <v>127</v>
      </c>
      <c r="C47" s="11"/>
      <c r="D47" s="11"/>
      <c r="E47" s="11"/>
      <c r="F47" s="11"/>
      <c r="G47" s="11"/>
      <c r="H47" s="11"/>
      <c r="I47" s="11"/>
      <c r="J47" s="11"/>
      <c r="K47" s="11"/>
      <c r="L47" s="11"/>
      <c r="M47" s="11"/>
      <c r="N47" s="11"/>
      <c r="O47" s="11"/>
    </row>
    <row r="48" spans="1:15" s="7" customFormat="1" ht="22.5" customHeight="1">
      <c r="A48" s="11"/>
      <c r="B48" s="32" t="s">
        <v>102</v>
      </c>
      <c r="C48" s="11"/>
      <c r="D48" s="11"/>
      <c r="E48" s="11"/>
      <c r="F48" s="11"/>
      <c r="G48" s="11"/>
      <c r="H48" s="11"/>
      <c r="I48" s="11"/>
      <c r="J48" s="1"/>
      <c r="K48" s="1"/>
      <c r="L48" s="1"/>
      <c r="M48" s="1"/>
      <c r="N48" s="1"/>
      <c r="O48" s="1"/>
    </row>
    <row r="49" spans="1:15" s="7" customFormat="1" ht="23.25" customHeight="1">
      <c r="A49" s="11"/>
      <c r="B49" s="32" t="s">
        <v>125</v>
      </c>
      <c r="C49" s="11"/>
      <c r="D49" s="11"/>
      <c r="E49" s="11"/>
      <c r="F49" s="11"/>
      <c r="G49" s="11"/>
      <c r="H49" s="11"/>
      <c r="I49" s="11"/>
      <c r="J49" s="1"/>
      <c r="K49" s="1"/>
      <c r="L49" s="1"/>
      <c r="M49" s="1"/>
      <c r="N49" s="1"/>
      <c r="O49" s="1"/>
    </row>
    <row r="50" spans="1:15" s="7" customFormat="1" ht="23.25" customHeight="1">
      <c r="A50" s="11"/>
      <c r="B50" s="32" t="s">
        <v>126</v>
      </c>
      <c r="C50" s="11"/>
      <c r="D50" s="11"/>
      <c r="E50" s="11"/>
      <c r="F50" s="11"/>
      <c r="G50" s="11"/>
      <c r="H50" s="11"/>
      <c r="I50" s="11"/>
      <c r="J50" s="1"/>
      <c r="K50" s="1"/>
      <c r="L50" s="1"/>
      <c r="M50" s="1"/>
      <c r="N50" s="1"/>
      <c r="O50" s="1"/>
    </row>
    <row r="51" spans="1:15">
      <c r="A51" s="33"/>
      <c r="B51" s="65"/>
      <c r="C51" s="66"/>
      <c r="D51" s="66"/>
      <c r="E51" s="66"/>
      <c r="F51" s="66"/>
      <c r="G51" s="66"/>
      <c r="H51" s="66"/>
      <c r="I51" s="66"/>
      <c r="J51" s="66"/>
      <c r="K51" s="66"/>
      <c r="L51" s="66"/>
      <c r="M51" s="66"/>
      <c r="N51" s="66"/>
    </row>
    <row r="52" spans="1:15">
      <c r="A52" s="33"/>
      <c r="B52" s="65"/>
      <c r="C52" s="66"/>
      <c r="D52" s="66"/>
      <c r="E52" s="66"/>
      <c r="F52" s="66"/>
      <c r="G52" s="66"/>
      <c r="H52" s="66"/>
      <c r="I52" s="66"/>
      <c r="J52" s="66"/>
      <c r="K52" s="66"/>
      <c r="L52" s="66"/>
      <c r="M52" s="66"/>
      <c r="N52" s="66"/>
    </row>
    <row r="53" spans="1:15">
      <c r="A53" s="33"/>
      <c r="B53" s="65"/>
      <c r="C53" s="66"/>
      <c r="D53" s="66"/>
      <c r="E53" s="66"/>
      <c r="F53" s="66"/>
      <c r="G53" s="66"/>
      <c r="H53" s="66"/>
      <c r="I53" s="66"/>
      <c r="J53" s="66"/>
      <c r="K53" s="66"/>
      <c r="L53" s="66"/>
      <c r="M53" s="66"/>
      <c r="N53" s="66"/>
    </row>
    <row r="54" spans="1:15">
      <c r="A54" s="33"/>
      <c r="B54" s="65"/>
      <c r="C54" s="66"/>
      <c r="D54" s="66"/>
      <c r="E54" s="66"/>
      <c r="F54" s="66"/>
      <c r="G54" s="66"/>
      <c r="H54" s="66"/>
      <c r="I54" s="66"/>
      <c r="J54" s="66"/>
      <c r="K54" s="66"/>
      <c r="L54" s="66"/>
      <c r="M54" s="66"/>
      <c r="N54" s="66"/>
    </row>
    <row r="55" spans="1:15">
      <c r="A55" s="33"/>
      <c r="B55" s="65"/>
      <c r="C55" s="66"/>
      <c r="D55" s="66"/>
      <c r="E55" s="66"/>
      <c r="F55" s="66"/>
      <c r="G55" s="66"/>
      <c r="H55" s="66"/>
      <c r="I55" s="66"/>
      <c r="J55" s="66"/>
      <c r="K55" s="66"/>
      <c r="L55" s="66"/>
      <c r="M55" s="66"/>
      <c r="N55" s="66"/>
    </row>
    <row r="56" spans="1:15">
      <c r="A56" s="33"/>
      <c r="B56" s="65"/>
      <c r="C56" s="66"/>
      <c r="D56" s="66"/>
      <c r="E56" s="66"/>
      <c r="F56" s="66"/>
      <c r="G56" s="66"/>
      <c r="H56" s="66"/>
      <c r="I56" s="66"/>
      <c r="J56" s="66"/>
      <c r="K56" s="66"/>
      <c r="L56" s="66"/>
      <c r="M56" s="66"/>
      <c r="N56" s="66"/>
    </row>
    <row r="57" spans="1:15">
      <c r="A57" s="33"/>
      <c r="B57" s="65"/>
      <c r="C57" s="66"/>
      <c r="D57" s="66"/>
      <c r="E57" s="66"/>
      <c r="F57" s="66"/>
      <c r="G57" s="66"/>
      <c r="H57" s="66"/>
      <c r="I57" s="66"/>
      <c r="J57" s="66"/>
      <c r="K57" s="66"/>
      <c r="L57" s="66"/>
      <c r="M57" s="66"/>
      <c r="N57" s="66"/>
    </row>
    <row r="58" spans="1:15">
      <c r="A58" s="33"/>
      <c r="B58" s="65"/>
      <c r="C58" s="66"/>
      <c r="D58" s="66"/>
      <c r="E58" s="66"/>
      <c r="F58" s="66"/>
      <c r="G58" s="66"/>
      <c r="H58" s="66"/>
      <c r="I58" s="66"/>
      <c r="J58" s="66"/>
      <c r="K58" s="66"/>
      <c r="L58" s="66"/>
      <c r="M58" s="66"/>
      <c r="N58" s="66"/>
    </row>
    <row r="59" spans="1:15">
      <c r="A59" s="33"/>
      <c r="B59" s="65"/>
      <c r="C59" s="66"/>
      <c r="D59" s="66"/>
      <c r="E59" s="66"/>
      <c r="F59" s="66"/>
      <c r="G59" s="66"/>
      <c r="H59" s="66"/>
      <c r="I59" s="66"/>
      <c r="J59" s="66"/>
      <c r="K59" s="66"/>
      <c r="L59" s="66"/>
      <c r="M59" s="66"/>
      <c r="N59" s="66"/>
    </row>
    <row r="60" spans="1:15">
      <c r="A60" s="33"/>
      <c r="B60" s="65"/>
      <c r="C60" s="66"/>
      <c r="D60" s="66"/>
      <c r="E60" s="66"/>
      <c r="F60" s="66"/>
      <c r="G60" s="66"/>
      <c r="H60" s="66"/>
      <c r="I60" s="66"/>
      <c r="J60" s="66"/>
      <c r="K60" s="66"/>
      <c r="L60" s="66"/>
      <c r="M60" s="66"/>
      <c r="N60" s="66"/>
    </row>
    <row r="61" spans="1:15">
      <c r="A61" s="33"/>
      <c r="B61" s="65"/>
      <c r="C61" s="66"/>
      <c r="D61" s="66"/>
      <c r="E61" s="66"/>
      <c r="F61" s="66"/>
      <c r="G61" s="66"/>
      <c r="H61" s="66"/>
      <c r="I61" s="66"/>
      <c r="J61" s="66"/>
      <c r="K61" s="66"/>
      <c r="L61" s="66"/>
      <c r="M61" s="66"/>
      <c r="N61" s="66"/>
    </row>
    <row r="62" spans="1:15">
      <c r="A62" s="33"/>
      <c r="B62" s="65"/>
      <c r="C62" s="66"/>
      <c r="D62" s="66"/>
      <c r="E62" s="66"/>
      <c r="F62" s="66"/>
      <c r="G62" s="66"/>
      <c r="H62" s="66"/>
      <c r="I62" s="66"/>
      <c r="J62" s="66"/>
      <c r="K62" s="66"/>
      <c r="L62" s="66"/>
      <c r="M62" s="66"/>
      <c r="N62" s="66"/>
    </row>
  </sheetData>
  <mergeCells count="22">
    <mergeCell ref="M33:O33"/>
    <mergeCell ref="B41:E41"/>
    <mergeCell ref="B42:E42"/>
    <mergeCell ref="C10:J10"/>
    <mergeCell ref="C13:J13"/>
    <mergeCell ref="C22:I22"/>
    <mergeCell ref="C23:I23"/>
    <mergeCell ref="C24:I24"/>
    <mergeCell ref="C25:I25"/>
    <mergeCell ref="C26:I26"/>
    <mergeCell ref="M20:M21"/>
    <mergeCell ref="N20:N21"/>
    <mergeCell ref="B22:B27"/>
    <mergeCell ref="C27:I27"/>
    <mergeCell ref="B30:H30"/>
    <mergeCell ref="B31:H31"/>
    <mergeCell ref="A1:N1"/>
    <mergeCell ref="C4:I4"/>
    <mergeCell ref="C7:I7"/>
    <mergeCell ref="C16:F16"/>
    <mergeCell ref="B20:I21"/>
    <mergeCell ref="J20:L20"/>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P74"/>
  <sheetViews>
    <sheetView view="pageBreakPreview" zoomScale="75" zoomScaleNormal="100" zoomScaleSheetLayoutView="75" workbookViewId="0">
      <selection activeCell="M6" sqref="M6"/>
    </sheetView>
  </sheetViews>
  <sheetFormatPr defaultColWidth="9" defaultRowHeight="13.5"/>
  <cols>
    <col min="1" max="1" width="3.125" style="36" customWidth="1"/>
    <col min="2" max="2" width="3.25" style="36" customWidth="1"/>
    <col min="3" max="4" width="8.125" style="35" customWidth="1"/>
    <col min="5" max="5" width="5.75" style="35" customWidth="1"/>
    <col min="6" max="6" width="2.75" style="35" bestFit="1" customWidth="1"/>
    <col min="7" max="7" width="3.75" style="35" bestFit="1" customWidth="1"/>
    <col min="8" max="8" width="4.875" style="35" bestFit="1" customWidth="1"/>
    <col min="9" max="9" width="13.75" style="35" customWidth="1"/>
    <col min="10" max="10" width="17.625" style="35" customWidth="1"/>
    <col min="11" max="11" width="20" style="35" customWidth="1"/>
    <col min="12" max="12" width="16" style="35" customWidth="1"/>
    <col min="13" max="13" width="14.75" style="35" customWidth="1"/>
    <col min="14" max="14" width="16.375" style="35" customWidth="1"/>
    <col min="15" max="16384" width="9" style="35"/>
  </cols>
  <sheetData>
    <row r="1" spans="1:15" s="62" customFormat="1" ht="24" customHeight="1">
      <c r="A1" s="101" t="s">
        <v>116</v>
      </c>
      <c r="B1" s="101"/>
      <c r="C1" s="101"/>
      <c r="D1" s="101"/>
      <c r="E1" s="101"/>
      <c r="F1" s="101"/>
      <c r="G1" s="101"/>
      <c r="H1" s="101"/>
      <c r="I1" s="101"/>
      <c r="J1" s="101"/>
      <c r="K1" s="101"/>
      <c r="L1" s="101"/>
      <c r="M1" s="101"/>
      <c r="N1" s="101"/>
      <c r="O1" s="2"/>
    </row>
    <row r="2" spans="1:15" s="82" customFormat="1" ht="30" customHeight="1">
      <c r="A2" s="3"/>
      <c r="B2" s="4"/>
      <c r="C2" s="4"/>
      <c r="D2" s="4"/>
      <c r="E2" s="4"/>
      <c r="F2" s="4"/>
      <c r="G2" s="4"/>
      <c r="H2" s="4"/>
      <c r="I2" s="4"/>
      <c r="J2" s="4"/>
      <c r="K2" s="4"/>
      <c r="L2" s="4"/>
      <c r="M2" s="4"/>
      <c r="N2" s="4"/>
      <c r="O2" s="2"/>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140" t="s">
        <v>65</v>
      </c>
      <c r="D4" s="140"/>
      <c r="E4" s="140"/>
      <c r="F4" s="140"/>
      <c r="G4" s="140"/>
      <c r="H4" s="140"/>
      <c r="I4" s="140"/>
      <c r="J4" s="8"/>
      <c r="K4" s="8"/>
      <c r="L4" s="1"/>
      <c r="M4" s="1"/>
      <c r="N4" s="1"/>
      <c r="O4" s="1"/>
    </row>
    <row r="5" spans="1:15" s="7" customFormat="1" ht="21.75" customHeight="1">
      <c r="A5" s="6"/>
      <c r="B5" s="6"/>
      <c r="C5" s="8"/>
      <c r="D5" s="8"/>
      <c r="E5" s="8"/>
      <c r="F5" s="8"/>
      <c r="G5" s="8"/>
      <c r="H5" s="8"/>
      <c r="I5" s="8"/>
      <c r="J5" s="8"/>
      <c r="K5" s="8"/>
      <c r="L5" s="1"/>
      <c r="M5" s="1"/>
      <c r="N5" s="1"/>
      <c r="O5" s="1"/>
    </row>
    <row r="6" spans="1:15" s="7" customFormat="1" ht="21.75" customHeight="1">
      <c r="A6" s="5" t="s">
        <v>1</v>
      </c>
      <c r="B6" s="6"/>
      <c r="C6" s="8"/>
      <c r="D6" s="8"/>
      <c r="E6" s="8"/>
      <c r="F6" s="8"/>
      <c r="G6" s="8"/>
      <c r="H6" s="8"/>
      <c r="I6" s="8"/>
      <c r="J6" s="8"/>
      <c r="K6" s="8"/>
      <c r="L6" s="1"/>
      <c r="M6" s="1"/>
      <c r="N6" s="1"/>
      <c r="O6" s="1"/>
    </row>
    <row r="7" spans="1:15" s="7" customFormat="1" ht="21.75" customHeight="1">
      <c r="A7" s="6"/>
      <c r="B7" s="6"/>
      <c r="C7" s="140" t="s">
        <v>75</v>
      </c>
      <c r="D7" s="140"/>
      <c r="E7" s="140"/>
      <c r="F7" s="140"/>
      <c r="G7" s="140"/>
      <c r="H7" s="140"/>
      <c r="I7" s="140"/>
      <c r="J7" s="8"/>
      <c r="K7" s="8"/>
      <c r="L7" s="1"/>
      <c r="M7" s="1"/>
      <c r="N7" s="1"/>
      <c r="O7" s="1"/>
    </row>
    <row r="8" spans="1:15" s="7" customFormat="1" ht="21.75" customHeight="1">
      <c r="A8" s="6"/>
      <c r="B8" s="6"/>
      <c r="C8" s="8"/>
      <c r="D8" s="8"/>
      <c r="E8" s="8"/>
      <c r="F8" s="8"/>
      <c r="G8" s="8"/>
      <c r="H8" s="8"/>
      <c r="I8" s="8"/>
      <c r="J8" s="8"/>
      <c r="K8" s="8"/>
      <c r="L8" s="1"/>
      <c r="M8" s="1"/>
      <c r="N8" s="1"/>
      <c r="O8" s="1"/>
    </row>
    <row r="9" spans="1:15" s="7" customFormat="1" ht="21.75" customHeight="1">
      <c r="A9" s="5" t="s">
        <v>2</v>
      </c>
      <c r="B9" s="6"/>
      <c r="C9" s="8"/>
      <c r="D9" s="8"/>
      <c r="E9" s="8"/>
      <c r="F9" s="8"/>
      <c r="G9" s="8"/>
      <c r="H9" s="8"/>
      <c r="I9" s="8"/>
      <c r="J9" s="8"/>
      <c r="K9" s="8"/>
      <c r="L9" s="1"/>
      <c r="M9" s="1"/>
      <c r="N9" s="1"/>
      <c r="O9" s="1"/>
    </row>
    <row r="10" spans="1:15" s="7" customFormat="1" ht="21.75" customHeight="1">
      <c r="A10" s="6"/>
      <c r="B10" s="6"/>
      <c r="C10" s="140" t="s">
        <v>124</v>
      </c>
      <c r="D10" s="140"/>
      <c r="E10" s="140"/>
      <c r="F10" s="140"/>
      <c r="G10" s="140"/>
      <c r="H10" s="140"/>
      <c r="I10" s="140"/>
      <c r="J10" s="140"/>
      <c r="K10" s="55"/>
      <c r="L10" s="1"/>
      <c r="M10" s="1"/>
      <c r="N10" s="1"/>
      <c r="O10" s="1"/>
    </row>
    <row r="11" spans="1:15" s="7" customFormat="1" ht="21.75" customHeight="1">
      <c r="A11" s="6"/>
      <c r="B11" s="6"/>
      <c r="C11" s="8"/>
      <c r="D11" s="8"/>
      <c r="E11" s="8"/>
      <c r="F11" s="8"/>
      <c r="G11" s="8"/>
      <c r="H11" s="8"/>
      <c r="I11" s="8"/>
      <c r="J11" s="8"/>
      <c r="K11" s="8"/>
      <c r="L11" s="1"/>
      <c r="M11" s="1"/>
      <c r="N11" s="1"/>
      <c r="O11" s="1"/>
    </row>
    <row r="12" spans="1:15" s="7" customFormat="1" ht="21.75" customHeight="1">
      <c r="A12" s="5" t="s">
        <v>3</v>
      </c>
      <c r="B12" s="6"/>
      <c r="C12" s="8"/>
      <c r="D12" s="8"/>
      <c r="E12" s="8"/>
      <c r="F12" s="8"/>
      <c r="G12" s="8"/>
      <c r="H12" s="8"/>
      <c r="I12" s="8"/>
      <c r="J12" s="8"/>
      <c r="K12" s="8"/>
      <c r="L12" s="1"/>
      <c r="M12" s="1"/>
      <c r="N12" s="1"/>
      <c r="O12" s="1"/>
    </row>
    <row r="13" spans="1:15" s="7" customFormat="1" ht="21.75" customHeight="1">
      <c r="A13" s="6" t="s">
        <v>4</v>
      </c>
      <c r="B13" s="6"/>
      <c r="C13" s="141" t="s">
        <v>119</v>
      </c>
      <c r="D13" s="141"/>
      <c r="E13" s="141"/>
      <c r="F13" s="141"/>
      <c r="G13" s="141"/>
      <c r="H13" s="141"/>
      <c r="I13" s="141"/>
      <c r="J13" s="141"/>
      <c r="K13" s="8"/>
      <c r="L13" s="1"/>
      <c r="M13" s="1"/>
      <c r="N13" s="1"/>
      <c r="O13" s="1"/>
    </row>
    <row r="14" spans="1:15" s="7" customFormat="1" ht="21.75" customHeight="1">
      <c r="A14" s="6"/>
      <c r="B14" s="6"/>
      <c r="C14" s="8"/>
      <c r="D14" s="8"/>
      <c r="E14" s="8"/>
      <c r="F14" s="8"/>
      <c r="G14" s="8"/>
      <c r="H14" s="8"/>
      <c r="I14" s="8"/>
      <c r="J14" s="8"/>
      <c r="K14" s="8"/>
      <c r="L14" s="1"/>
      <c r="M14" s="1"/>
      <c r="N14" s="1"/>
      <c r="O14" s="1"/>
    </row>
    <row r="15" spans="1:15" s="7" customFormat="1" ht="21.75" customHeight="1">
      <c r="A15" s="5" t="s">
        <v>79</v>
      </c>
      <c r="B15" s="6"/>
      <c r="C15" s="8"/>
      <c r="D15" s="8"/>
      <c r="E15" s="8"/>
      <c r="F15" s="8"/>
      <c r="G15" s="8"/>
      <c r="H15" s="8"/>
      <c r="I15" s="8"/>
      <c r="J15" s="8"/>
      <c r="K15" s="8"/>
      <c r="L15" s="1"/>
      <c r="M15" s="1"/>
      <c r="N15" s="1"/>
      <c r="O15" s="1"/>
    </row>
    <row r="16" spans="1:15" s="7" customFormat="1" ht="21.75" customHeight="1">
      <c r="A16" s="6"/>
      <c r="B16" s="6"/>
      <c r="C16" s="105">
        <v>1000000</v>
      </c>
      <c r="D16" s="105"/>
      <c r="E16" s="105"/>
      <c r="F16" s="105"/>
      <c r="G16" s="9" t="s">
        <v>5</v>
      </c>
      <c r="H16" s="9"/>
      <c r="I16" s="10"/>
      <c r="J16" s="8"/>
      <c r="K16" s="8"/>
      <c r="L16" s="1"/>
      <c r="M16" s="1"/>
      <c r="N16" s="1"/>
      <c r="O16" s="1"/>
    </row>
    <row r="17" spans="1:16" s="7" customFormat="1" ht="21.75" customHeight="1">
      <c r="A17" s="6"/>
      <c r="B17" s="6"/>
      <c r="C17" s="1"/>
      <c r="D17" s="1"/>
      <c r="E17" s="1"/>
      <c r="F17" s="1"/>
      <c r="G17" s="1"/>
      <c r="H17" s="1"/>
      <c r="I17" s="1"/>
      <c r="J17" s="1"/>
      <c r="K17" s="1"/>
      <c r="L17" s="1"/>
      <c r="M17" s="1"/>
      <c r="N17" s="1"/>
      <c r="O17" s="1"/>
    </row>
    <row r="18" spans="1:16" s="7" customFormat="1" ht="21.75" customHeight="1">
      <c r="A18" s="5" t="s">
        <v>122</v>
      </c>
      <c r="B18" s="6"/>
      <c r="C18" s="1"/>
      <c r="D18" s="1"/>
      <c r="E18" s="1"/>
      <c r="F18" s="1"/>
      <c r="G18" s="1"/>
      <c r="H18" s="1"/>
      <c r="I18" s="1"/>
      <c r="J18" s="1"/>
      <c r="K18" s="1"/>
      <c r="L18" s="1"/>
      <c r="M18" s="1"/>
      <c r="N18" s="1"/>
      <c r="O18" s="1"/>
    </row>
    <row r="19" spans="1:16" s="7" customFormat="1" ht="21.75" customHeight="1">
      <c r="A19" s="11" t="s">
        <v>6</v>
      </c>
      <c r="B19" s="11"/>
      <c r="C19" s="1"/>
      <c r="D19" s="1"/>
      <c r="E19" s="1"/>
      <c r="F19" s="1"/>
      <c r="G19" s="1"/>
      <c r="H19" s="1"/>
      <c r="I19" s="1"/>
      <c r="J19" s="1"/>
      <c r="K19" s="1"/>
      <c r="L19" s="1"/>
      <c r="M19" s="1"/>
      <c r="N19" s="1"/>
      <c r="O19" s="1"/>
    </row>
    <row r="20" spans="1:16" s="13" customFormat="1" ht="21.75" customHeight="1">
      <c r="A20" s="12"/>
      <c r="B20" s="110"/>
      <c r="C20" s="111"/>
      <c r="D20" s="111"/>
      <c r="E20" s="111"/>
      <c r="F20" s="111"/>
      <c r="G20" s="111"/>
      <c r="H20" s="111"/>
      <c r="I20" s="112"/>
      <c r="J20" s="116" t="s">
        <v>7</v>
      </c>
      <c r="K20" s="116"/>
      <c r="L20" s="116"/>
      <c r="M20" s="117" t="s">
        <v>8</v>
      </c>
      <c r="N20" s="116" t="s">
        <v>9</v>
      </c>
      <c r="O20" s="12"/>
      <c r="P20" s="7"/>
    </row>
    <row r="21" spans="1:16" s="13" customFormat="1" ht="32.25" customHeight="1">
      <c r="A21" s="12"/>
      <c r="B21" s="113"/>
      <c r="C21" s="114"/>
      <c r="D21" s="114"/>
      <c r="E21" s="114"/>
      <c r="F21" s="114"/>
      <c r="G21" s="114"/>
      <c r="H21" s="114"/>
      <c r="I21" s="115"/>
      <c r="J21" s="80" t="s">
        <v>88</v>
      </c>
      <c r="K21" s="80" t="s">
        <v>10</v>
      </c>
      <c r="L21" s="80" t="s">
        <v>89</v>
      </c>
      <c r="M21" s="118"/>
      <c r="N21" s="116"/>
      <c r="O21" s="12"/>
    </row>
    <row r="22" spans="1:16" s="7" customFormat="1" ht="21.6" customHeight="1">
      <c r="A22" s="1"/>
      <c r="B22" s="119" t="s">
        <v>11</v>
      </c>
      <c r="C22" s="129" t="s">
        <v>90</v>
      </c>
      <c r="D22" s="132" t="s">
        <v>70</v>
      </c>
      <c r="E22" s="132"/>
      <c r="F22" s="132"/>
      <c r="G22" s="132"/>
      <c r="H22" s="132"/>
      <c r="I22" s="133"/>
      <c r="J22" s="15"/>
      <c r="K22" s="15"/>
      <c r="L22" s="15">
        <v>100000</v>
      </c>
      <c r="M22" s="15">
        <v>3750000</v>
      </c>
      <c r="N22" s="16">
        <f t="shared" ref="N22:N32" si="0">SUM(J22:M22)</f>
        <v>3850000</v>
      </c>
      <c r="O22" s="85"/>
      <c r="P22" s="13"/>
    </row>
    <row r="23" spans="1:16" s="7" customFormat="1" ht="21.75" customHeight="1">
      <c r="A23" s="1"/>
      <c r="B23" s="120"/>
      <c r="C23" s="130"/>
      <c r="D23" s="132" t="s">
        <v>71</v>
      </c>
      <c r="E23" s="132"/>
      <c r="F23" s="132"/>
      <c r="G23" s="132"/>
      <c r="H23" s="132"/>
      <c r="I23" s="133"/>
      <c r="J23" s="15">
        <v>50000</v>
      </c>
      <c r="K23" s="15"/>
      <c r="L23" s="15"/>
      <c r="M23" s="15"/>
      <c r="N23" s="16">
        <f t="shared" si="0"/>
        <v>50000</v>
      </c>
      <c r="O23" s="85"/>
    </row>
    <row r="24" spans="1:16" s="7" customFormat="1" ht="21.75" customHeight="1">
      <c r="A24" s="1"/>
      <c r="B24" s="120"/>
      <c r="C24" s="130"/>
      <c r="D24" s="132" t="s">
        <v>72</v>
      </c>
      <c r="E24" s="132"/>
      <c r="F24" s="132"/>
      <c r="G24" s="132"/>
      <c r="H24" s="132"/>
      <c r="I24" s="133"/>
      <c r="J24" s="15">
        <v>560000</v>
      </c>
      <c r="K24" s="15"/>
      <c r="L24" s="15"/>
      <c r="M24" s="15"/>
      <c r="N24" s="16">
        <f t="shared" si="0"/>
        <v>560000</v>
      </c>
      <c r="O24" s="85"/>
    </row>
    <row r="25" spans="1:16" s="7" customFormat="1" ht="21.75" customHeight="1">
      <c r="A25" s="1"/>
      <c r="B25" s="120"/>
      <c r="C25" s="130"/>
      <c r="D25" s="132"/>
      <c r="E25" s="132"/>
      <c r="F25" s="132"/>
      <c r="G25" s="132"/>
      <c r="H25" s="132"/>
      <c r="I25" s="133"/>
      <c r="J25" s="15"/>
      <c r="K25" s="15"/>
      <c r="L25" s="15"/>
      <c r="M25" s="15"/>
      <c r="N25" s="16">
        <f t="shared" si="0"/>
        <v>0</v>
      </c>
      <c r="O25" s="1"/>
    </row>
    <row r="26" spans="1:16" s="7" customFormat="1" ht="21.75" customHeight="1">
      <c r="A26" s="1"/>
      <c r="B26" s="120"/>
      <c r="C26" s="131"/>
      <c r="D26" s="86" t="s">
        <v>91</v>
      </c>
      <c r="E26" s="86"/>
      <c r="F26" s="86"/>
      <c r="G26" s="86"/>
      <c r="H26" s="86"/>
      <c r="I26" s="87"/>
      <c r="J26" s="17">
        <f>SUM(J22:J25)</f>
        <v>610000</v>
      </c>
      <c r="K26" s="17">
        <f>SUM(K22:K25)</f>
        <v>0</v>
      </c>
      <c r="L26" s="17">
        <f>SUM(L22:L25)</f>
        <v>100000</v>
      </c>
      <c r="M26" s="17">
        <f>SUM(M22:M25)</f>
        <v>3750000</v>
      </c>
      <c r="N26" s="17">
        <f t="shared" si="0"/>
        <v>4460000</v>
      </c>
      <c r="O26" s="1"/>
      <c r="P26" s="13"/>
    </row>
    <row r="27" spans="1:16" s="7" customFormat="1" ht="21.6" customHeight="1">
      <c r="A27" s="1"/>
      <c r="B27" s="120"/>
      <c r="C27" s="134" t="s">
        <v>92</v>
      </c>
      <c r="D27" s="132" t="s">
        <v>70</v>
      </c>
      <c r="E27" s="132"/>
      <c r="F27" s="132"/>
      <c r="G27" s="132"/>
      <c r="H27" s="132"/>
      <c r="I27" s="133"/>
      <c r="J27" s="15"/>
      <c r="K27" s="15"/>
      <c r="L27" s="15">
        <v>100000</v>
      </c>
      <c r="M27" s="15">
        <v>3750000</v>
      </c>
      <c r="N27" s="16">
        <f t="shared" si="0"/>
        <v>3850000</v>
      </c>
      <c r="O27" s="85"/>
      <c r="P27" s="13"/>
    </row>
    <row r="28" spans="1:16" s="7" customFormat="1" ht="21.75" customHeight="1">
      <c r="A28" s="1"/>
      <c r="B28" s="120"/>
      <c r="C28" s="135"/>
      <c r="D28" s="132" t="s">
        <v>71</v>
      </c>
      <c r="E28" s="132"/>
      <c r="F28" s="132"/>
      <c r="G28" s="132"/>
      <c r="H28" s="132"/>
      <c r="I28" s="133"/>
      <c r="J28" s="15">
        <v>50000</v>
      </c>
      <c r="K28" s="15"/>
      <c r="L28" s="15"/>
      <c r="M28" s="15"/>
      <c r="N28" s="16">
        <f t="shared" si="0"/>
        <v>50000</v>
      </c>
      <c r="O28" s="85"/>
    </row>
    <row r="29" spans="1:16" s="7" customFormat="1" ht="21.75" customHeight="1">
      <c r="A29" s="1"/>
      <c r="B29" s="120"/>
      <c r="C29" s="135"/>
      <c r="D29" s="132" t="s">
        <v>72</v>
      </c>
      <c r="E29" s="132"/>
      <c r="F29" s="132"/>
      <c r="G29" s="132"/>
      <c r="H29" s="132"/>
      <c r="I29" s="133"/>
      <c r="J29" s="15">
        <v>560000</v>
      </c>
      <c r="K29" s="15"/>
      <c r="L29" s="15"/>
      <c r="M29" s="15"/>
      <c r="N29" s="16">
        <f t="shared" si="0"/>
        <v>560000</v>
      </c>
      <c r="O29" s="85"/>
    </row>
    <row r="30" spans="1:16" s="7" customFormat="1" ht="21.75" customHeight="1">
      <c r="A30" s="1"/>
      <c r="B30" s="120"/>
      <c r="C30" s="135"/>
      <c r="D30" s="132"/>
      <c r="E30" s="132"/>
      <c r="F30" s="132"/>
      <c r="G30" s="132"/>
      <c r="H30" s="132"/>
      <c r="I30" s="133"/>
      <c r="J30" s="15"/>
      <c r="K30" s="15"/>
      <c r="L30" s="15"/>
      <c r="M30" s="15"/>
      <c r="N30" s="16">
        <f t="shared" si="0"/>
        <v>0</v>
      </c>
      <c r="O30" s="1"/>
    </row>
    <row r="31" spans="1:16" s="7" customFormat="1" ht="21.75" customHeight="1">
      <c r="A31" s="1"/>
      <c r="B31" s="120"/>
      <c r="C31" s="136"/>
      <c r="D31" s="86" t="s">
        <v>93</v>
      </c>
      <c r="E31" s="86"/>
      <c r="F31" s="86"/>
      <c r="G31" s="86"/>
      <c r="H31" s="86"/>
      <c r="I31" s="87"/>
      <c r="J31" s="17">
        <f>SUM(J27:J30)</f>
        <v>610000</v>
      </c>
      <c r="K31" s="17">
        <f>SUM(K27:K30)</f>
        <v>0</v>
      </c>
      <c r="L31" s="17">
        <f>SUM(L27:L30)</f>
        <v>100000</v>
      </c>
      <c r="M31" s="17">
        <f>SUM(M27:M30)</f>
        <v>3750000</v>
      </c>
      <c r="N31" s="17">
        <f t="shared" si="0"/>
        <v>4460000</v>
      </c>
      <c r="O31" s="1"/>
    </row>
    <row r="32" spans="1:16" s="7" customFormat="1" ht="21.75" customHeight="1">
      <c r="A32" s="1"/>
      <c r="B32" s="121"/>
      <c r="C32" s="88" t="s">
        <v>94</v>
      </c>
      <c r="D32" s="86"/>
      <c r="E32" s="86"/>
      <c r="F32" s="86"/>
      <c r="G32" s="86"/>
      <c r="H32" s="86"/>
      <c r="I32" s="87"/>
      <c r="J32" s="17">
        <f>J26+J31</f>
        <v>1220000</v>
      </c>
      <c r="K32" s="17">
        <f t="shared" ref="K32:M32" si="1">K26+K31</f>
        <v>0</v>
      </c>
      <c r="L32" s="17">
        <f t="shared" si="1"/>
        <v>200000</v>
      </c>
      <c r="M32" s="17">
        <f t="shared" si="1"/>
        <v>7500000</v>
      </c>
      <c r="N32" s="17">
        <f t="shared" si="0"/>
        <v>8920000</v>
      </c>
      <c r="O32" s="1"/>
    </row>
    <row r="33" spans="1:15" s="7" customFormat="1" ht="21.75" customHeight="1">
      <c r="A33" s="1"/>
      <c r="B33" s="1"/>
      <c r="C33" s="1"/>
      <c r="D33" s="20"/>
      <c r="E33" s="20"/>
      <c r="F33" s="20"/>
      <c r="G33" s="20"/>
      <c r="H33" s="20"/>
      <c r="I33" s="20"/>
      <c r="J33" s="89"/>
      <c r="K33" s="89"/>
      <c r="L33" s="89"/>
      <c r="M33" s="89"/>
      <c r="N33" s="89"/>
      <c r="O33" s="1"/>
    </row>
    <row r="34" spans="1:15" s="18" customFormat="1" ht="21.75" customHeight="1">
      <c r="A34" s="11" t="s">
        <v>12</v>
      </c>
      <c r="B34" s="11"/>
      <c r="C34" s="11"/>
      <c r="D34" s="11"/>
      <c r="E34" s="11"/>
      <c r="F34" s="11"/>
      <c r="G34" s="11"/>
      <c r="H34" s="11"/>
      <c r="I34" s="11"/>
      <c r="J34" s="11"/>
      <c r="K34" s="11"/>
      <c r="L34" s="11"/>
      <c r="M34" s="11"/>
      <c r="N34" s="11"/>
      <c r="O34" s="11"/>
    </row>
    <row r="35" spans="1:15" s="18" customFormat="1" ht="25.5" customHeight="1">
      <c r="A35" s="11"/>
      <c r="B35" s="106">
        <v>136561437</v>
      </c>
      <c r="C35" s="106"/>
      <c r="D35" s="106"/>
      <c r="E35" s="106"/>
      <c r="F35" s="106"/>
      <c r="G35" s="106"/>
      <c r="H35" s="106"/>
      <c r="I35" s="19" t="s">
        <v>13</v>
      </c>
      <c r="J35" s="20"/>
      <c r="K35" s="21"/>
      <c r="L35" s="11"/>
      <c r="M35" s="22"/>
      <c r="N35" s="11"/>
      <c r="O35" s="11"/>
    </row>
    <row r="36" spans="1:15" s="18" customFormat="1" ht="25.5" customHeight="1">
      <c r="A36" s="11"/>
      <c r="B36" s="106">
        <v>3237118745</v>
      </c>
      <c r="C36" s="106"/>
      <c r="D36" s="106"/>
      <c r="E36" s="106"/>
      <c r="F36" s="106"/>
      <c r="G36" s="106"/>
      <c r="H36" s="106"/>
      <c r="I36" s="19" t="s">
        <v>14</v>
      </c>
      <c r="J36" s="20"/>
      <c r="K36" s="23"/>
      <c r="L36" s="90">
        <f>B35/B36</f>
        <v>4.2186106768845141E-2</v>
      </c>
      <c r="M36" s="22"/>
      <c r="N36" s="11"/>
      <c r="O36" s="11"/>
    </row>
    <row r="37" spans="1:15" s="18" customFormat="1" ht="28.5" customHeight="1">
      <c r="A37" s="11"/>
      <c r="B37" s="11"/>
      <c r="C37" s="25"/>
      <c r="D37" s="25"/>
      <c r="E37" s="25"/>
      <c r="F37" s="25"/>
      <c r="G37" s="25"/>
      <c r="H37" s="25"/>
      <c r="I37" s="25"/>
      <c r="J37" s="25"/>
      <c r="K37" s="26"/>
      <c r="L37" s="91"/>
      <c r="M37" s="26"/>
      <c r="N37" s="26"/>
      <c r="O37" s="11"/>
    </row>
    <row r="38" spans="1:15" s="18" customFormat="1" ht="31.5" customHeight="1">
      <c r="A38" s="11"/>
      <c r="B38" s="11"/>
      <c r="C38" s="25"/>
      <c r="D38" s="25"/>
      <c r="E38" s="25"/>
      <c r="F38" s="25"/>
      <c r="G38" s="25"/>
      <c r="H38" s="25"/>
      <c r="I38" s="25"/>
      <c r="J38" s="25"/>
      <c r="K38" s="26"/>
      <c r="L38" s="92">
        <f>MIN(L36:L37)</f>
        <v>4.2186106768845141E-2</v>
      </c>
      <c r="M38" s="107" t="s">
        <v>15</v>
      </c>
      <c r="N38" s="108"/>
      <c r="O38" s="108"/>
    </row>
    <row r="39" spans="1:15" s="18" customFormat="1" ht="21.75" customHeight="1">
      <c r="A39" s="11" t="s">
        <v>16</v>
      </c>
      <c r="B39" s="11"/>
      <c r="C39" s="11"/>
      <c r="D39" s="11"/>
      <c r="E39" s="11"/>
      <c r="F39" s="11"/>
      <c r="G39" s="11"/>
      <c r="H39" s="11"/>
      <c r="I39" s="11"/>
      <c r="J39" s="11"/>
      <c r="K39" s="11"/>
      <c r="L39" s="11"/>
      <c r="M39" s="11"/>
      <c r="N39" s="11"/>
      <c r="O39" s="11"/>
    </row>
    <row r="40" spans="1:15" s="18" customFormat="1" ht="21.75" customHeight="1">
      <c r="A40" s="11"/>
      <c r="B40" s="27" t="s">
        <v>17</v>
      </c>
      <c r="C40" s="11"/>
      <c r="D40" s="27"/>
      <c r="E40" s="27"/>
      <c r="F40" s="27"/>
      <c r="G40" s="27"/>
      <c r="H40" s="27"/>
      <c r="I40" s="27"/>
      <c r="J40" s="11"/>
      <c r="K40" s="11"/>
      <c r="L40" s="11"/>
      <c r="M40" s="11"/>
      <c r="N40" s="11"/>
      <c r="O40" s="11"/>
    </row>
    <row r="41" spans="1:15" s="18" customFormat="1" ht="21.75" customHeight="1">
      <c r="A41" s="11"/>
      <c r="B41" s="27" t="s">
        <v>103</v>
      </c>
      <c r="C41" s="27" t="s">
        <v>90</v>
      </c>
      <c r="D41" s="27"/>
      <c r="E41" s="27"/>
      <c r="F41" s="27"/>
      <c r="G41" s="27"/>
      <c r="H41" s="27"/>
      <c r="I41" s="27"/>
      <c r="J41" s="11"/>
      <c r="K41" s="11"/>
      <c r="L41" s="11"/>
      <c r="M41" s="11"/>
      <c r="N41" s="11"/>
      <c r="O41" s="11"/>
    </row>
    <row r="42" spans="1:15" s="18" customFormat="1" ht="21.75" customHeight="1">
      <c r="A42" s="11"/>
      <c r="B42" s="11" t="s">
        <v>18</v>
      </c>
      <c r="C42" s="11"/>
      <c r="D42" s="11"/>
      <c r="E42" s="11"/>
      <c r="F42" s="11"/>
      <c r="G42" s="11"/>
      <c r="H42" s="11"/>
      <c r="I42" s="28">
        <f>J26/N32</f>
        <v>6.838565022421525E-2</v>
      </c>
      <c r="J42" s="11" t="s">
        <v>19</v>
      </c>
      <c r="K42" s="11"/>
      <c r="L42" s="11"/>
      <c r="M42" s="11"/>
      <c r="N42" s="11"/>
      <c r="O42" s="11"/>
    </row>
    <row r="43" spans="1:15" s="18" customFormat="1" ht="21.75" customHeight="1">
      <c r="A43" s="11"/>
      <c r="B43" s="11" t="s">
        <v>20</v>
      </c>
      <c r="C43" s="11"/>
      <c r="D43" s="11"/>
      <c r="E43" s="11"/>
      <c r="F43" s="11"/>
      <c r="G43" s="11"/>
      <c r="H43" s="11"/>
      <c r="I43" s="29">
        <f>L26/N32</f>
        <v>1.1210762331838564E-2</v>
      </c>
      <c r="J43" s="11" t="s">
        <v>21</v>
      </c>
      <c r="K43" s="11"/>
      <c r="L43" s="11"/>
      <c r="M43" s="11"/>
      <c r="N43" s="11"/>
      <c r="O43" s="11"/>
    </row>
    <row r="44" spans="1:15" s="18" customFormat="1" ht="12.75" customHeight="1">
      <c r="A44" s="11"/>
      <c r="B44" s="11"/>
      <c r="C44" s="11"/>
      <c r="D44" s="11"/>
      <c r="E44" s="11"/>
      <c r="F44" s="11"/>
      <c r="G44" s="11"/>
      <c r="H44" s="11"/>
      <c r="I44" s="11"/>
      <c r="J44" s="11"/>
      <c r="K44" s="11"/>
      <c r="L44" s="11"/>
      <c r="M44" s="11"/>
      <c r="N44" s="11"/>
      <c r="O44" s="11"/>
    </row>
    <row r="45" spans="1:15" s="18" customFormat="1" ht="21.75" customHeight="1">
      <c r="A45" s="11"/>
      <c r="B45" s="27" t="s">
        <v>104</v>
      </c>
      <c r="C45" s="27" t="s">
        <v>92</v>
      </c>
      <c r="D45" s="27"/>
      <c r="E45" s="27"/>
      <c r="F45" s="27"/>
      <c r="G45" s="27"/>
      <c r="H45" s="27"/>
      <c r="I45" s="27"/>
      <c r="J45" s="11"/>
      <c r="K45" s="11"/>
      <c r="L45" s="11"/>
      <c r="M45" s="11"/>
      <c r="N45" s="11"/>
      <c r="O45" s="11"/>
    </row>
    <row r="46" spans="1:15" s="18" customFormat="1" ht="21.75" customHeight="1">
      <c r="A46" s="11"/>
      <c r="B46" s="11" t="s">
        <v>18</v>
      </c>
      <c r="C46" s="11"/>
      <c r="D46" s="11"/>
      <c r="E46" s="11"/>
      <c r="F46" s="11"/>
      <c r="G46" s="11"/>
      <c r="H46" s="11"/>
      <c r="I46" s="28">
        <f>J31/N32</f>
        <v>6.838565022421525E-2</v>
      </c>
      <c r="J46" s="11" t="s">
        <v>19</v>
      </c>
      <c r="K46" s="11"/>
      <c r="L46" s="11"/>
      <c r="M46" s="11"/>
      <c r="N46" s="11"/>
      <c r="O46" s="11"/>
    </row>
    <row r="47" spans="1:15" s="18" customFormat="1" ht="21.75" customHeight="1">
      <c r="A47" s="11"/>
      <c r="B47" s="11" t="s">
        <v>20</v>
      </c>
      <c r="C47" s="11"/>
      <c r="D47" s="11"/>
      <c r="E47" s="11"/>
      <c r="F47" s="11"/>
      <c r="G47" s="11"/>
      <c r="H47" s="11"/>
      <c r="I47" s="29">
        <f>L31/N32</f>
        <v>1.1210762331838564E-2</v>
      </c>
      <c r="J47" s="11" t="s">
        <v>21</v>
      </c>
      <c r="K47" s="11"/>
      <c r="L47" s="11"/>
      <c r="M47" s="11"/>
      <c r="N47" s="11"/>
      <c r="O47" s="11"/>
    </row>
    <row r="48" spans="1:15" s="18" customFormat="1" ht="12.75" customHeight="1">
      <c r="A48" s="11"/>
      <c r="B48" s="11"/>
      <c r="C48" s="11"/>
      <c r="D48" s="11"/>
      <c r="E48" s="11"/>
      <c r="F48" s="11"/>
      <c r="G48" s="11"/>
      <c r="H48" s="11"/>
      <c r="I48" s="11"/>
      <c r="J48" s="11"/>
      <c r="K48" s="11"/>
      <c r="L48" s="11"/>
      <c r="M48" s="11"/>
      <c r="N48" s="11"/>
      <c r="O48" s="11"/>
    </row>
    <row r="49" spans="1:15" s="18" customFormat="1" ht="21.75" customHeight="1">
      <c r="A49" s="11" t="s">
        <v>22</v>
      </c>
      <c r="B49" s="11"/>
      <c r="C49" s="11"/>
      <c r="D49" s="11"/>
      <c r="E49" s="11"/>
      <c r="F49" s="11"/>
      <c r="G49" s="11"/>
      <c r="H49" s="11"/>
      <c r="I49" s="11"/>
      <c r="J49" s="11"/>
      <c r="K49" s="11"/>
      <c r="L49" s="11"/>
      <c r="M49" s="11"/>
      <c r="N49" s="11"/>
      <c r="O49" s="11"/>
    </row>
    <row r="50" spans="1:15" s="18" customFormat="1" ht="21.75" customHeight="1">
      <c r="A50" s="11"/>
      <c r="B50" s="27" t="s">
        <v>103</v>
      </c>
      <c r="C50" s="27" t="s">
        <v>90</v>
      </c>
      <c r="D50" s="11"/>
      <c r="E50" s="11"/>
      <c r="F50" s="11"/>
      <c r="G50" s="11"/>
      <c r="H50" s="11"/>
      <c r="I50" s="11"/>
      <c r="J50" s="11"/>
      <c r="K50" s="11"/>
      <c r="L50" s="11"/>
      <c r="M50" s="11"/>
      <c r="N50" s="11"/>
      <c r="O50" s="11"/>
    </row>
    <row r="51" spans="1:15" s="18" customFormat="1" ht="21.75" customHeight="1">
      <c r="A51" s="11"/>
      <c r="B51" s="137" t="s">
        <v>105</v>
      </c>
      <c r="C51" s="137"/>
      <c r="D51" s="137"/>
      <c r="E51" s="137"/>
      <c r="F51" s="138"/>
      <c r="G51" s="94">
        <v>8</v>
      </c>
      <c r="H51" s="81" t="s">
        <v>24</v>
      </c>
      <c r="I51" s="81">
        <f>IF(G51=8,108,110)</f>
        <v>108</v>
      </c>
      <c r="J51" s="30" t="s">
        <v>25</v>
      </c>
      <c r="K51" s="31">
        <f>ROUNDDOWN(C16*I42*G51/I51,0)</f>
        <v>5065</v>
      </c>
      <c r="L51" s="11" t="s">
        <v>26</v>
      </c>
      <c r="M51" s="11"/>
      <c r="N51" s="11"/>
      <c r="O51" s="11"/>
    </row>
    <row r="52" spans="1:15" s="18" customFormat="1" ht="21.75" customHeight="1">
      <c r="A52" s="11"/>
      <c r="B52" s="137" t="s">
        <v>106</v>
      </c>
      <c r="C52" s="137"/>
      <c r="D52" s="137"/>
      <c r="E52" s="137"/>
      <c r="F52" s="138"/>
      <c r="G52" s="94">
        <v>8</v>
      </c>
      <c r="H52" s="81" t="s">
        <v>24</v>
      </c>
      <c r="I52" s="81">
        <f>IF(G52=8,108,110)</f>
        <v>108</v>
      </c>
      <c r="J52" s="30" t="s">
        <v>29</v>
      </c>
      <c r="K52" s="98">
        <f>ROUNDDOWN(C16*I43*G52/I52*L38,0)</f>
        <v>35</v>
      </c>
      <c r="L52" s="11" t="s">
        <v>30</v>
      </c>
      <c r="M52" s="11"/>
      <c r="N52" s="11"/>
      <c r="O52" s="11"/>
    </row>
    <row r="53" spans="1:15" s="18" customFormat="1" ht="21.75" customHeight="1">
      <c r="A53" s="11"/>
      <c r="B53" s="27" t="s">
        <v>104</v>
      </c>
      <c r="C53" s="27" t="s">
        <v>92</v>
      </c>
      <c r="D53" s="11"/>
      <c r="E53" s="11"/>
      <c r="F53" s="11"/>
      <c r="G53" s="11"/>
      <c r="H53" s="11"/>
      <c r="I53" s="11"/>
      <c r="J53" s="11"/>
      <c r="K53" s="99"/>
      <c r="L53" s="11"/>
      <c r="M53" s="11"/>
      <c r="N53" s="11"/>
      <c r="O53" s="11"/>
    </row>
    <row r="54" spans="1:15" s="18" customFormat="1" ht="21.75" customHeight="1">
      <c r="A54" s="11"/>
      <c r="B54" s="137" t="s">
        <v>107</v>
      </c>
      <c r="C54" s="137"/>
      <c r="D54" s="137"/>
      <c r="E54" s="137"/>
      <c r="F54" s="138"/>
      <c r="G54" s="94">
        <v>10</v>
      </c>
      <c r="H54" s="81" t="s">
        <v>24</v>
      </c>
      <c r="I54" s="81">
        <f>IF(G54=8,108,110)</f>
        <v>110</v>
      </c>
      <c r="J54" s="30" t="s">
        <v>25</v>
      </c>
      <c r="K54" s="31">
        <f>ROUNDDOWN(C16*I46*G54/I54,0)</f>
        <v>6216</v>
      </c>
      <c r="L54" s="11" t="s">
        <v>26</v>
      </c>
      <c r="M54" s="11"/>
      <c r="N54" s="11"/>
      <c r="O54" s="11"/>
    </row>
    <row r="55" spans="1:15" s="18" customFormat="1" ht="21.75" customHeight="1" thickBot="1">
      <c r="A55" s="11"/>
      <c r="B55" s="137" t="s">
        <v>108</v>
      </c>
      <c r="C55" s="137"/>
      <c r="D55" s="137"/>
      <c r="E55" s="137"/>
      <c r="F55" s="138"/>
      <c r="G55" s="94">
        <v>10</v>
      </c>
      <c r="H55" s="81" t="s">
        <v>24</v>
      </c>
      <c r="I55" s="81">
        <f>IF(G55=8,108,110)</f>
        <v>110</v>
      </c>
      <c r="J55" s="30" t="s">
        <v>29</v>
      </c>
      <c r="K55" s="56">
        <f>ROUNDDOWN(C16*I47*G55/I55*L38,0)</f>
        <v>42</v>
      </c>
      <c r="L55" s="11" t="s">
        <v>30</v>
      </c>
      <c r="M55" s="11"/>
      <c r="N55" s="11"/>
      <c r="O55" s="11"/>
    </row>
    <row r="56" spans="1:15" s="18" customFormat="1" ht="21.75" customHeight="1" thickBot="1">
      <c r="A56" s="11"/>
      <c r="B56" s="11" t="s">
        <v>31</v>
      </c>
      <c r="C56" s="11"/>
      <c r="D56" s="11"/>
      <c r="E56" s="11"/>
      <c r="F56" s="11"/>
      <c r="G56" s="11"/>
      <c r="H56" s="11"/>
      <c r="I56" s="11"/>
      <c r="J56" s="11"/>
      <c r="K56" s="57">
        <f>ROUNDDOWN(K52+K51+K54+K55,0)</f>
        <v>11358</v>
      </c>
      <c r="L56" s="11" t="s">
        <v>101</v>
      </c>
      <c r="M56" s="11"/>
      <c r="N56" s="11"/>
      <c r="O56" s="11"/>
    </row>
    <row r="57" spans="1:15" s="18" customFormat="1" ht="12.75" customHeight="1">
      <c r="A57" s="11"/>
      <c r="B57" s="11"/>
      <c r="C57" s="11"/>
      <c r="D57" s="11"/>
      <c r="E57" s="11"/>
      <c r="F57" s="11"/>
      <c r="G57" s="11"/>
      <c r="H57" s="11"/>
      <c r="I57" s="11"/>
      <c r="J57" s="11"/>
      <c r="K57" s="11"/>
      <c r="L57" s="11"/>
      <c r="M57" s="11"/>
      <c r="N57" s="11"/>
      <c r="O57" s="11"/>
    </row>
    <row r="58" spans="1:15" s="18" customFormat="1" ht="21.75" customHeight="1">
      <c r="A58" s="11" t="s">
        <v>33</v>
      </c>
      <c r="B58" s="11"/>
      <c r="C58" s="11"/>
      <c r="D58" s="11"/>
      <c r="E58" s="11"/>
      <c r="F58" s="11"/>
      <c r="G58" s="11"/>
      <c r="H58" s="11"/>
      <c r="I58" s="11"/>
      <c r="J58" s="11"/>
      <c r="K58" s="11"/>
      <c r="L58" s="11"/>
      <c r="M58" s="11"/>
      <c r="N58" s="11"/>
      <c r="O58" s="11"/>
    </row>
    <row r="59" spans="1:15" s="18" customFormat="1" ht="22.5" customHeight="1">
      <c r="A59" s="11"/>
      <c r="B59" s="32" t="s">
        <v>127</v>
      </c>
      <c r="C59" s="11"/>
      <c r="D59" s="11"/>
      <c r="E59" s="11"/>
      <c r="F59" s="11"/>
      <c r="G59" s="11"/>
      <c r="H59" s="11"/>
      <c r="I59" s="11"/>
      <c r="J59" s="11"/>
      <c r="K59" s="11"/>
      <c r="L59" s="11"/>
      <c r="M59" s="11"/>
      <c r="N59" s="11"/>
      <c r="O59" s="11"/>
    </row>
    <row r="60" spans="1:15" s="7" customFormat="1" ht="22.5" customHeight="1">
      <c r="A60" s="11"/>
      <c r="B60" s="32" t="s">
        <v>102</v>
      </c>
      <c r="C60" s="11"/>
      <c r="D60" s="11"/>
      <c r="E60" s="11"/>
      <c r="F60" s="11"/>
      <c r="G60" s="11"/>
      <c r="H60" s="11"/>
      <c r="I60" s="11"/>
      <c r="J60" s="1"/>
      <c r="K60" s="1"/>
      <c r="L60" s="1"/>
      <c r="M60" s="1"/>
      <c r="N60" s="1"/>
      <c r="O60" s="1"/>
    </row>
    <row r="61" spans="1:15" s="7" customFormat="1" ht="23.25" customHeight="1">
      <c r="A61" s="11"/>
      <c r="B61" s="32" t="s">
        <v>125</v>
      </c>
      <c r="C61" s="11"/>
      <c r="D61" s="11"/>
      <c r="E61" s="11"/>
      <c r="F61" s="11"/>
      <c r="G61" s="11"/>
      <c r="H61" s="11"/>
      <c r="I61" s="11"/>
      <c r="J61" s="1"/>
      <c r="K61" s="1"/>
      <c r="L61" s="1"/>
      <c r="M61" s="1"/>
      <c r="N61" s="1"/>
      <c r="O61" s="1"/>
    </row>
    <row r="62" spans="1:15" s="7" customFormat="1" ht="23.25" customHeight="1">
      <c r="A62" s="11"/>
      <c r="B62" s="32" t="s">
        <v>126</v>
      </c>
      <c r="C62" s="11"/>
      <c r="D62" s="11"/>
      <c r="E62" s="11"/>
      <c r="F62" s="11"/>
      <c r="G62" s="11"/>
      <c r="H62" s="11"/>
      <c r="I62" s="11"/>
      <c r="J62" s="1"/>
      <c r="K62" s="1"/>
      <c r="L62" s="1"/>
      <c r="M62" s="1"/>
      <c r="N62" s="1"/>
      <c r="O62" s="1"/>
    </row>
    <row r="63" spans="1:15">
      <c r="A63" s="33"/>
      <c r="B63" s="33"/>
      <c r="C63" s="34"/>
      <c r="D63" s="34"/>
      <c r="E63" s="34"/>
      <c r="F63" s="34"/>
      <c r="G63" s="34"/>
      <c r="H63" s="34"/>
      <c r="I63" s="34"/>
      <c r="J63" s="34"/>
      <c r="K63" s="34"/>
      <c r="L63" s="34"/>
      <c r="M63" s="34"/>
      <c r="N63" s="34"/>
    </row>
    <row r="64" spans="1:15">
      <c r="A64" s="33"/>
      <c r="B64" s="33"/>
      <c r="C64" s="34"/>
      <c r="D64" s="34"/>
      <c r="E64" s="34"/>
      <c r="F64" s="34"/>
      <c r="G64" s="34"/>
      <c r="H64" s="34"/>
      <c r="I64" s="34"/>
      <c r="J64" s="34"/>
      <c r="K64" s="34"/>
      <c r="L64" s="34"/>
      <c r="M64" s="34"/>
      <c r="N64" s="34"/>
    </row>
    <row r="65" spans="1:14">
      <c r="A65" s="33"/>
      <c r="B65" s="33"/>
      <c r="C65" s="34"/>
      <c r="D65" s="34"/>
      <c r="E65" s="34"/>
      <c r="F65" s="34"/>
      <c r="G65" s="34"/>
      <c r="H65" s="34"/>
      <c r="I65" s="34"/>
      <c r="J65" s="34"/>
      <c r="K65" s="34"/>
      <c r="L65" s="34"/>
      <c r="M65" s="34"/>
      <c r="N65" s="34"/>
    </row>
    <row r="66" spans="1:14">
      <c r="A66" s="33"/>
      <c r="B66" s="33"/>
      <c r="C66" s="34"/>
      <c r="D66" s="34"/>
      <c r="E66" s="34"/>
      <c r="F66" s="34"/>
      <c r="G66" s="34"/>
      <c r="H66" s="34"/>
      <c r="I66" s="34"/>
      <c r="J66" s="34"/>
      <c r="K66" s="34"/>
      <c r="L66" s="34"/>
      <c r="M66" s="34"/>
      <c r="N66" s="34"/>
    </row>
    <row r="67" spans="1:14">
      <c r="A67" s="33"/>
      <c r="B67" s="33"/>
      <c r="C67" s="34"/>
      <c r="D67" s="34"/>
      <c r="E67" s="34"/>
      <c r="F67" s="34"/>
      <c r="G67" s="34"/>
      <c r="H67" s="34"/>
      <c r="I67" s="34"/>
      <c r="J67" s="34"/>
      <c r="K67" s="34"/>
      <c r="L67" s="34"/>
      <c r="M67" s="34"/>
      <c r="N67" s="34"/>
    </row>
    <row r="68" spans="1:14">
      <c r="A68" s="33"/>
      <c r="B68" s="33"/>
      <c r="C68" s="34"/>
      <c r="D68" s="34"/>
      <c r="E68" s="34"/>
      <c r="F68" s="34"/>
      <c r="G68" s="34"/>
      <c r="H68" s="34"/>
      <c r="I68" s="34"/>
      <c r="J68" s="34"/>
      <c r="K68" s="34"/>
      <c r="L68" s="34"/>
      <c r="M68" s="34"/>
      <c r="N68" s="34"/>
    </row>
    <row r="69" spans="1:14">
      <c r="A69" s="33"/>
      <c r="B69" s="33"/>
      <c r="C69" s="34"/>
      <c r="D69" s="34"/>
      <c r="E69" s="34"/>
      <c r="F69" s="34"/>
      <c r="G69" s="34"/>
      <c r="H69" s="34"/>
      <c r="I69" s="34"/>
      <c r="J69" s="34"/>
      <c r="K69" s="34"/>
      <c r="L69" s="34"/>
      <c r="M69" s="34"/>
      <c r="N69" s="34"/>
    </row>
    <row r="70" spans="1:14">
      <c r="A70" s="33"/>
      <c r="B70" s="33"/>
      <c r="C70" s="34"/>
      <c r="D70" s="34"/>
      <c r="E70" s="34"/>
      <c r="F70" s="34"/>
      <c r="G70" s="34"/>
      <c r="H70" s="34"/>
      <c r="I70" s="34"/>
      <c r="J70" s="34"/>
      <c r="K70" s="34"/>
      <c r="L70" s="34"/>
      <c r="M70" s="34"/>
      <c r="N70" s="34"/>
    </row>
    <row r="71" spans="1:14">
      <c r="A71" s="33"/>
      <c r="B71" s="33"/>
      <c r="C71" s="34"/>
      <c r="D71" s="34"/>
      <c r="E71" s="34"/>
      <c r="F71" s="34"/>
      <c r="G71" s="34"/>
      <c r="H71" s="34"/>
      <c r="I71" s="34"/>
      <c r="J71" s="34"/>
      <c r="K71" s="34"/>
      <c r="L71" s="34"/>
      <c r="M71" s="34"/>
      <c r="N71" s="34"/>
    </row>
    <row r="72" spans="1:14">
      <c r="A72" s="33"/>
      <c r="B72" s="33"/>
      <c r="C72" s="34"/>
      <c r="D72" s="34"/>
      <c r="E72" s="34"/>
      <c r="F72" s="34"/>
      <c r="G72" s="34"/>
      <c r="H72" s="34"/>
      <c r="I72" s="34"/>
      <c r="J72" s="34"/>
      <c r="K72" s="34"/>
      <c r="L72" s="34"/>
      <c r="M72" s="34"/>
      <c r="N72" s="34"/>
    </row>
    <row r="73" spans="1:14">
      <c r="A73" s="33"/>
      <c r="B73" s="33"/>
      <c r="C73" s="34"/>
      <c r="D73" s="34"/>
      <c r="E73" s="34"/>
      <c r="F73" s="34"/>
      <c r="G73" s="34"/>
      <c r="H73" s="34"/>
      <c r="I73" s="34"/>
      <c r="J73" s="34"/>
      <c r="K73" s="34"/>
      <c r="L73" s="34"/>
      <c r="M73" s="34"/>
      <c r="N73" s="34"/>
    </row>
    <row r="74" spans="1:14">
      <c r="A74" s="33"/>
      <c r="B74" s="33"/>
      <c r="C74" s="34"/>
      <c r="D74" s="34"/>
      <c r="E74" s="34"/>
      <c r="F74" s="34"/>
      <c r="G74" s="34"/>
      <c r="H74" s="34"/>
      <c r="I74" s="34"/>
      <c r="J74" s="34"/>
      <c r="K74" s="34"/>
      <c r="L74" s="34"/>
      <c r="M74" s="34"/>
      <c r="N74" s="34"/>
    </row>
  </sheetData>
  <mergeCells count="28">
    <mergeCell ref="B54:F54"/>
    <mergeCell ref="B55:F55"/>
    <mergeCell ref="C27:C31"/>
    <mergeCell ref="D27:I27"/>
    <mergeCell ref="D28:I28"/>
    <mergeCell ref="D29:I29"/>
    <mergeCell ref="D30:I30"/>
    <mergeCell ref="B35:H35"/>
    <mergeCell ref="B22:B32"/>
    <mergeCell ref="C22:C26"/>
    <mergeCell ref="D22:I22"/>
    <mergeCell ref="D23:I23"/>
    <mergeCell ref="D24:I24"/>
    <mergeCell ref="D25:I25"/>
    <mergeCell ref="A1:N1"/>
    <mergeCell ref="B36:H36"/>
    <mergeCell ref="M38:O38"/>
    <mergeCell ref="B51:F51"/>
    <mergeCell ref="B52:F52"/>
    <mergeCell ref="B20:I21"/>
    <mergeCell ref="J20:L20"/>
    <mergeCell ref="M20:M21"/>
    <mergeCell ref="N20:N21"/>
    <mergeCell ref="C4:I4"/>
    <mergeCell ref="C7:I7"/>
    <mergeCell ref="C10:J10"/>
    <mergeCell ref="C13:J13"/>
    <mergeCell ref="C16:F16"/>
  </mergeCells>
  <phoneticPr fontId="3"/>
  <pageMargins left="0.70866141732283472" right="0.70866141732283472" top="0.74803149606299213" bottom="0.74803149606299213" header="0.31496062992125984" footer="0.31496062992125984"/>
  <pageSetup paperSize="9" scale="59" orientation="portrait" cellComments="asDisplayed" r:id="rId1"/>
  <headerFooter>
    <oddHeader>&amp;R積算内訳</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43"/>
  <sheetViews>
    <sheetView view="pageBreakPreview" zoomScale="75" zoomScaleNormal="100" zoomScaleSheetLayoutView="75" workbookViewId="0">
      <selection activeCell="J11" sqref="J11"/>
    </sheetView>
  </sheetViews>
  <sheetFormatPr defaultRowHeight="13.5"/>
  <cols>
    <col min="1" max="1" width="3.125" style="36" customWidth="1"/>
    <col min="2" max="2" width="3.25" style="36" customWidth="1"/>
    <col min="3" max="5" width="8.125" style="35" customWidth="1"/>
    <col min="6" max="6" width="13.75" style="35" customWidth="1"/>
    <col min="7" max="7" width="17.625" style="35" customWidth="1"/>
    <col min="8" max="8" width="20" style="35" customWidth="1"/>
    <col min="9" max="9" width="16" style="35" customWidth="1"/>
    <col min="10" max="10" width="14.75" style="35" customWidth="1"/>
    <col min="11" max="11" width="16.375" style="35" customWidth="1"/>
    <col min="12" max="16384" width="9" style="35"/>
  </cols>
  <sheetData>
    <row r="1" spans="1:15" s="62" customFormat="1" ht="24" customHeight="1">
      <c r="A1" s="101" t="s">
        <v>117</v>
      </c>
      <c r="B1" s="101"/>
      <c r="C1" s="101"/>
      <c r="D1" s="101"/>
      <c r="E1" s="101"/>
      <c r="F1" s="101"/>
      <c r="G1" s="101"/>
      <c r="H1" s="101"/>
      <c r="I1" s="101"/>
      <c r="J1" s="101"/>
      <c r="K1" s="101"/>
      <c r="L1" s="101"/>
      <c r="M1" s="101"/>
      <c r="N1" s="101"/>
      <c r="O1" s="2"/>
    </row>
    <row r="2" spans="1:15" s="63" customFormat="1" ht="24" customHeight="1">
      <c r="A2" s="104"/>
      <c r="B2" s="104"/>
      <c r="C2" s="104"/>
      <c r="D2" s="104"/>
      <c r="E2" s="104"/>
      <c r="F2" s="104"/>
      <c r="G2" s="104"/>
      <c r="H2" s="104"/>
      <c r="I2" s="104"/>
      <c r="J2" s="104"/>
      <c r="K2" s="104"/>
    </row>
    <row r="3" spans="1:15" ht="21.75" customHeight="1">
      <c r="A3" s="39" t="s">
        <v>0</v>
      </c>
      <c r="B3" s="40"/>
      <c r="C3" s="41"/>
      <c r="D3" s="41"/>
      <c r="E3" s="41"/>
      <c r="F3" s="41"/>
      <c r="G3" s="34"/>
      <c r="H3" s="34"/>
      <c r="I3" s="34"/>
      <c r="J3" s="34"/>
      <c r="K3" s="34"/>
    </row>
    <row r="4" spans="1:15" ht="21.75" customHeight="1">
      <c r="A4" s="40"/>
      <c r="B4" s="40"/>
      <c r="C4" s="140" t="s">
        <v>65</v>
      </c>
      <c r="D4" s="140"/>
      <c r="E4" s="140"/>
      <c r="F4" s="140"/>
      <c r="G4" s="34"/>
      <c r="H4" s="34"/>
      <c r="I4" s="34"/>
      <c r="J4" s="34"/>
      <c r="K4" s="34"/>
    </row>
    <row r="5" spans="1:15" ht="21.75" customHeight="1">
      <c r="A5" s="40"/>
      <c r="B5" s="40"/>
      <c r="C5" s="41"/>
      <c r="D5" s="41"/>
      <c r="E5" s="41"/>
      <c r="F5" s="41"/>
      <c r="G5" s="34"/>
      <c r="H5" s="34"/>
      <c r="I5" s="34"/>
      <c r="J5" s="34"/>
      <c r="K5" s="34"/>
    </row>
    <row r="6" spans="1:15" ht="21.75" customHeight="1">
      <c r="A6" s="39" t="s">
        <v>1</v>
      </c>
      <c r="B6" s="40"/>
      <c r="C6" s="34"/>
      <c r="D6" s="34"/>
      <c r="E6" s="34"/>
      <c r="F6" s="34"/>
      <c r="G6" s="34"/>
      <c r="H6" s="34"/>
      <c r="I6" s="34"/>
      <c r="J6" s="34"/>
      <c r="K6" s="34"/>
    </row>
    <row r="7" spans="1:15" ht="21.75" customHeight="1">
      <c r="A7" s="40"/>
      <c r="B7" s="40"/>
      <c r="C7" s="140" t="s">
        <v>76</v>
      </c>
      <c r="D7" s="140"/>
      <c r="E7" s="140"/>
      <c r="F7" s="140"/>
      <c r="G7" s="41"/>
      <c r="H7" s="34"/>
      <c r="I7" s="34"/>
      <c r="J7" s="34"/>
      <c r="K7" s="34"/>
    </row>
    <row r="8" spans="1:15" ht="21.75" customHeight="1">
      <c r="A8" s="40"/>
      <c r="B8" s="40"/>
      <c r="C8" s="34"/>
      <c r="D8" s="34"/>
      <c r="E8" s="34"/>
      <c r="F8" s="34"/>
      <c r="G8" s="34"/>
      <c r="H8" s="34"/>
      <c r="I8" s="34"/>
      <c r="J8" s="34"/>
      <c r="K8" s="34"/>
    </row>
    <row r="9" spans="1:15" ht="21.75" customHeight="1">
      <c r="A9" s="39" t="s">
        <v>2</v>
      </c>
      <c r="B9" s="40"/>
      <c r="C9" s="34"/>
      <c r="D9" s="34"/>
      <c r="E9" s="34"/>
      <c r="F9" s="34"/>
      <c r="G9" s="34"/>
      <c r="H9" s="34"/>
      <c r="I9" s="34"/>
      <c r="J9" s="34"/>
      <c r="K9" s="34"/>
    </row>
    <row r="10" spans="1:15" ht="21.75" customHeight="1">
      <c r="A10" s="40"/>
      <c r="B10" s="40"/>
      <c r="C10" s="140" t="s">
        <v>128</v>
      </c>
      <c r="D10" s="140"/>
      <c r="E10" s="140"/>
      <c r="F10" s="140"/>
      <c r="G10" s="140"/>
      <c r="H10" s="34"/>
      <c r="I10" s="34"/>
      <c r="J10" s="34"/>
      <c r="K10" s="34"/>
    </row>
    <row r="11" spans="1:15" ht="21.75" customHeight="1">
      <c r="A11" s="40"/>
      <c r="B11" s="40"/>
      <c r="C11" s="34"/>
      <c r="D11" s="34"/>
      <c r="E11" s="34"/>
      <c r="F11" s="34"/>
      <c r="G11" s="34"/>
      <c r="H11" s="34"/>
      <c r="I11" s="34"/>
      <c r="J11" s="34"/>
      <c r="K11" s="34"/>
    </row>
    <row r="12" spans="1:15" ht="21.75" customHeight="1">
      <c r="A12" s="39" t="s">
        <v>3</v>
      </c>
      <c r="B12" s="40"/>
      <c r="C12" s="34"/>
      <c r="D12" s="34"/>
      <c r="E12" s="34"/>
      <c r="F12" s="34"/>
      <c r="G12" s="34"/>
      <c r="H12" s="34"/>
      <c r="I12" s="34"/>
      <c r="J12" s="34"/>
      <c r="K12" s="34"/>
    </row>
    <row r="13" spans="1:15" ht="21.75" customHeight="1">
      <c r="A13" s="40" t="s">
        <v>4</v>
      </c>
      <c r="B13" s="53"/>
      <c r="C13" s="141" t="s">
        <v>121</v>
      </c>
      <c r="D13" s="141"/>
      <c r="E13" s="141"/>
      <c r="F13" s="141"/>
      <c r="G13" s="141"/>
      <c r="H13" s="34"/>
      <c r="I13" s="34"/>
      <c r="J13" s="34"/>
      <c r="K13" s="34"/>
    </row>
    <row r="14" spans="1:15" ht="21.75" customHeight="1">
      <c r="A14" s="40"/>
      <c r="B14" s="40"/>
      <c r="C14" s="34"/>
      <c r="D14" s="34"/>
      <c r="E14" s="34"/>
      <c r="F14" s="34"/>
      <c r="G14" s="34"/>
      <c r="H14" s="34"/>
      <c r="I14" s="34"/>
      <c r="J14" s="34"/>
      <c r="K14" s="34"/>
    </row>
    <row r="15" spans="1:15" ht="21.75" customHeight="1">
      <c r="A15" s="39" t="s">
        <v>80</v>
      </c>
      <c r="B15" s="53"/>
      <c r="C15" s="41"/>
      <c r="D15" s="41"/>
      <c r="E15" s="41"/>
      <c r="F15" s="34"/>
      <c r="G15" s="34"/>
      <c r="H15" s="34"/>
      <c r="I15" s="34"/>
      <c r="J15" s="34"/>
      <c r="K15" s="34"/>
    </row>
    <row r="16" spans="1:15" ht="21.75" customHeight="1">
      <c r="A16" s="40"/>
      <c r="B16" s="53"/>
      <c r="C16" s="143">
        <v>2000000</v>
      </c>
      <c r="D16" s="143"/>
      <c r="E16" s="143"/>
      <c r="F16" s="42" t="s">
        <v>49</v>
      </c>
      <c r="G16" s="34"/>
      <c r="H16" s="34"/>
      <c r="I16" s="34"/>
      <c r="J16" s="34"/>
      <c r="K16" s="34"/>
    </row>
    <row r="17" spans="1:15" ht="21.75" customHeight="1">
      <c r="A17" s="40"/>
      <c r="B17" s="40"/>
      <c r="C17" s="34"/>
      <c r="D17" s="34"/>
      <c r="E17" s="34"/>
      <c r="F17" s="34"/>
      <c r="G17" s="34"/>
      <c r="H17" s="34"/>
      <c r="I17" s="34"/>
      <c r="J17" s="34"/>
      <c r="K17" s="34"/>
    </row>
    <row r="18" spans="1:15" ht="21.75" customHeight="1">
      <c r="A18" s="39" t="s">
        <v>123</v>
      </c>
      <c r="B18" s="40"/>
      <c r="C18" s="34"/>
      <c r="D18" s="34"/>
      <c r="E18" s="34"/>
      <c r="F18" s="34"/>
      <c r="G18" s="34"/>
      <c r="H18" s="34"/>
      <c r="I18" s="34"/>
      <c r="J18" s="34"/>
      <c r="K18" s="34"/>
    </row>
    <row r="19" spans="1:15" ht="21.75" customHeight="1">
      <c r="A19" s="39"/>
      <c r="B19" s="40"/>
      <c r="C19" s="49" t="s">
        <v>59</v>
      </c>
      <c r="D19" s="50"/>
      <c r="E19" s="50"/>
      <c r="F19" s="50"/>
      <c r="G19" s="50"/>
      <c r="H19" s="50"/>
      <c r="I19" s="50"/>
      <c r="J19" s="50"/>
      <c r="K19" s="34"/>
    </row>
    <row r="20" spans="1:15" ht="31.5" customHeight="1">
      <c r="A20" s="39"/>
      <c r="B20" s="40"/>
      <c r="C20" s="49" t="s">
        <v>60</v>
      </c>
      <c r="D20" s="49"/>
      <c r="E20" s="49"/>
      <c r="F20" s="49"/>
      <c r="G20" s="49"/>
      <c r="H20" s="49"/>
      <c r="I20" s="49"/>
      <c r="J20" s="50"/>
      <c r="K20" s="34"/>
    </row>
    <row r="21" spans="1:15" ht="31.5" customHeight="1">
      <c r="A21" s="39"/>
      <c r="B21" s="40"/>
      <c r="C21" s="49" t="s">
        <v>61</v>
      </c>
      <c r="D21" s="49"/>
      <c r="E21" s="49"/>
      <c r="F21" s="49"/>
      <c r="G21" s="49"/>
      <c r="H21" s="49"/>
      <c r="I21" s="49"/>
      <c r="J21" s="50"/>
      <c r="K21" s="34"/>
    </row>
    <row r="22" spans="1:15" ht="31.5" customHeight="1">
      <c r="A22" s="39"/>
      <c r="B22" s="40"/>
      <c r="C22" s="49" t="s">
        <v>62</v>
      </c>
      <c r="D22" s="49"/>
      <c r="E22" s="49"/>
      <c r="F22" s="49"/>
      <c r="G22" s="49"/>
      <c r="H22" s="49"/>
      <c r="I22" s="49"/>
      <c r="J22" s="50"/>
      <c r="K22" s="34"/>
    </row>
    <row r="23" spans="1:15" ht="31.5" customHeight="1">
      <c r="A23" s="39"/>
      <c r="B23" s="40"/>
      <c r="C23" s="49" t="s">
        <v>63</v>
      </c>
      <c r="D23" s="49"/>
      <c r="E23" s="49"/>
      <c r="F23" s="49"/>
      <c r="G23" s="49"/>
      <c r="H23" s="49"/>
      <c r="I23" s="49"/>
      <c r="J23" s="50"/>
      <c r="K23" s="34"/>
    </row>
    <row r="24" spans="1:15" ht="31.5" customHeight="1">
      <c r="A24" s="33"/>
      <c r="B24" s="33"/>
      <c r="C24" s="49" t="s">
        <v>64</v>
      </c>
      <c r="D24" s="49"/>
      <c r="E24" s="49"/>
      <c r="F24" s="49"/>
      <c r="G24" s="49"/>
      <c r="H24" s="49"/>
      <c r="I24" s="49"/>
      <c r="J24" s="50"/>
      <c r="K24" s="34"/>
    </row>
    <row r="25" spans="1:15" s="45" customFormat="1" ht="21.75" customHeight="1">
      <c r="A25" s="43"/>
      <c r="B25" s="43"/>
      <c r="C25" s="44"/>
      <c r="D25" s="44"/>
      <c r="E25" s="44"/>
      <c r="F25" s="44"/>
      <c r="G25" s="44"/>
      <c r="H25" s="44"/>
      <c r="I25" s="44"/>
      <c r="J25" s="44"/>
      <c r="K25" s="44"/>
    </row>
    <row r="26" spans="1:15" s="18" customFormat="1" ht="21.75" customHeight="1">
      <c r="A26" s="11" t="s">
        <v>50</v>
      </c>
      <c r="B26" s="11"/>
      <c r="C26" s="11"/>
      <c r="D26" s="11"/>
      <c r="E26" s="11"/>
      <c r="F26" s="11"/>
      <c r="G26" s="11"/>
      <c r="H26" s="11"/>
      <c r="I26" s="11"/>
      <c r="J26" s="11"/>
      <c r="K26" s="11"/>
    </row>
    <row r="27" spans="1:15" s="7" customFormat="1" ht="14.25">
      <c r="A27" s="11"/>
      <c r="B27" s="32"/>
      <c r="C27" s="11"/>
      <c r="D27" s="11"/>
      <c r="E27" s="11"/>
      <c r="F27" s="11"/>
      <c r="G27" s="1"/>
      <c r="H27" s="1"/>
      <c r="I27" s="1"/>
      <c r="J27" s="1"/>
      <c r="K27" s="1"/>
    </row>
    <row r="28" spans="1:15" s="18" customFormat="1" ht="22.5" customHeight="1">
      <c r="A28" s="11"/>
      <c r="B28" s="32" t="s">
        <v>127</v>
      </c>
      <c r="C28" s="11"/>
      <c r="D28" s="11"/>
      <c r="E28" s="11"/>
      <c r="F28" s="11"/>
      <c r="G28" s="11"/>
      <c r="H28" s="11"/>
      <c r="I28" s="11"/>
      <c r="J28" s="11"/>
      <c r="K28" s="11"/>
      <c r="L28" s="11"/>
      <c r="M28" s="11"/>
      <c r="N28" s="11"/>
      <c r="O28" s="11"/>
    </row>
    <row r="29" spans="1:15" s="7" customFormat="1" ht="22.5" customHeight="1">
      <c r="A29" s="11"/>
      <c r="B29" s="32" t="s">
        <v>102</v>
      </c>
      <c r="C29" s="11"/>
      <c r="D29" s="11"/>
      <c r="E29" s="11"/>
      <c r="F29" s="11"/>
      <c r="G29" s="11"/>
      <c r="H29" s="11"/>
      <c r="I29" s="11"/>
      <c r="J29" s="1"/>
      <c r="K29" s="1"/>
      <c r="L29" s="1"/>
      <c r="M29" s="1"/>
      <c r="N29" s="1"/>
      <c r="O29" s="1"/>
    </row>
    <row r="30" spans="1:15" s="7" customFormat="1" ht="23.25" customHeight="1">
      <c r="A30" s="11"/>
      <c r="B30" s="32" t="s">
        <v>125</v>
      </c>
      <c r="C30" s="11"/>
      <c r="D30" s="11"/>
      <c r="E30" s="11"/>
      <c r="F30" s="11"/>
      <c r="G30" s="11"/>
      <c r="H30" s="11"/>
      <c r="I30" s="11"/>
      <c r="J30" s="1"/>
      <c r="K30" s="1"/>
      <c r="L30" s="1"/>
      <c r="M30" s="1"/>
      <c r="N30" s="1"/>
      <c r="O30" s="1"/>
    </row>
    <row r="31" spans="1:15" s="7" customFormat="1" ht="23.25" customHeight="1">
      <c r="A31" s="11"/>
      <c r="B31" s="32" t="s">
        <v>126</v>
      </c>
      <c r="C31" s="11"/>
      <c r="D31" s="11"/>
      <c r="E31" s="11"/>
      <c r="F31" s="11"/>
      <c r="G31" s="11"/>
      <c r="H31" s="11"/>
      <c r="I31" s="11"/>
      <c r="J31" s="1"/>
      <c r="K31" s="1"/>
      <c r="L31" s="1"/>
      <c r="M31" s="1"/>
      <c r="N31" s="1"/>
      <c r="O31" s="1"/>
    </row>
    <row r="32" spans="1:15">
      <c r="A32" s="65"/>
      <c r="B32" s="65"/>
      <c r="C32" s="66"/>
      <c r="D32" s="66"/>
      <c r="E32" s="66"/>
      <c r="F32" s="66"/>
      <c r="G32" s="66"/>
      <c r="H32" s="66"/>
      <c r="I32" s="66"/>
      <c r="J32" s="66"/>
      <c r="K32" s="66"/>
    </row>
    <row r="33" spans="1:11">
      <c r="A33" s="65"/>
      <c r="B33" s="65"/>
      <c r="C33" s="66"/>
      <c r="D33" s="66"/>
      <c r="E33" s="66"/>
      <c r="F33" s="66"/>
      <c r="G33" s="66"/>
      <c r="H33" s="66"/>
      <c r="I33" s="66"/>
      <c r="J33" s="66"/>
      <c r="K33" s="66"/>
    </row>
    <row r="34" spans="1:11">
      <c r="A34" s="65"/>
      <c r="B34" s="65"/>
      <c r="C34" s="66"/>
      <c r="D34" s="66"/>
      <c r="E34" s="66"/>
      <c r="F34" s="66"/>
      <c r="G34" s="66"/>
      <c r="H34" s="66"/>
      <c r="I34" s="66"/>
      <c r="J34" s="66"/>
      <c r="K34" s="66"/>
    </row>
    <row r="35" spans="1:11">
      <c r="A35" s="65"/>
      <c r="B35" s="65"/>
      <c r="C35" s="66"/>
      <c r="D35" s="66"/>
      <c r="E35" s="66"/>
      <c r="F35" s="66"/>
      <c r="G35" s="66"/>
      <c r="H35" s="66"/>
      <c r="I35" s="66"/>
      <c r="J35" s="66"/>
      <c r="K35" s="66"/>
    </row>
    <row r="36" spans="1:11">
      <c r="A36" s="65"/>
      <c r="B36" s="65"/>
      <c r="C36" s="66"/>
      <c r="D36" s="66"/>
      <c r="E36" s="66"/>
      <c r="F36" s="66"/>
      <c r="G36" s="66"/>
      <c r="H36" s="66"/>
      <c r="I36" s="66"/>
      <c r="J36" s="66"/>
      <c r="K36" s="66"/>
    </row>
    <row r="37" spans="1:11">
      <c r="A37" s="65"/>
      <c r="B37" s="65"/>
      <c r="C37" s="66"/>
      <c r="D37" s="66"/>
      <c r="E37" s="66"/>
      <c r="F37" s="66"/>
      <c r="G37" s="66"/>
      <c r="H37" s="66"/>
      <c r="I37" s="66"/>
      <c r="J37" s="66"/>
      <c r="K37" s="66"/>
    </row>
    <row r="38" spans="1:11">
      <c r="A38" s="65"/>
      <c r="B38" s="65"/>
      <c r="C38" s="66"/>
      <c r="D38" s="66"/>
      <c r="E38" s="66"/>
      <c r="F38" s="66"/>
      <c r="G38" s="66"/>
      <c r="H38" s="66"/>
      <c r="I38" s="66"/>
      <c r="J38" s="66"/>
      <c r="K38" s="66"/>
    </row>
    <row r="39" spans="1:11">
      <c r="A39" s="65"/>
      <c r="B39" s="65"/>
      <c r="C39" s="66"/>
      <c r="D39" s="66"/>
      <c r="E39" s="66"/>
      <c r="F39" s="66"/>
      <c r="G39" s="66"/>
      <c r="H39" s="66"/>
      <c r="I39" s="66"/>
      <c r="J39" s="66"/>
      <c r="K39" s="66"/>
    </row>
    <row r="40" spans="1:11">
      <c r="A40" s="65"/>
      <c r="B40" s="65"/>
      <c r="C40" s="66"/>
      <c r="D40" s="66"/>
      <c r="E40" s="66"/>
      <c r="F40" s="66"/>
      <c r="G40" s="66"/>
      <c r="H40" s="66"/>
      <c r="I40" s="66"/>
      <c r="J40" s="66"/>
      <c r="K40" s="66"/>
    </row>
    <row r="41" spans="1:11">
      <c r="A41" s="65"/>
      <c r="B41" s="65"/>
      <c r="C41" s="66"/>
      <c r="D41" s="66"/>
      <c r="E41" s="66"/>
      <c r="F41" s="66"/>
      <c r="G41" s="66"/>
      <c r="H41" s="66"/>
      <c r="I41" s="66"/>
      <c r="J41" s="66"/>
      <c r="K41" s="66"/>
    </row>
    <row r="42" spans="1:11">
      <c r="A42" s="65"/>
      <c r="B42" s="65"/>
      <c r="C42" s="66"/>
      <c r="D42" s="66"/>
      <c r="E42" s="66"/>
      <c r="F42" s="66"/>
      <c r="G42" s="66"/>
      <c r="H42" s="66"/>
      <c r="I42" s="66"/>
      <c r="J42" s="66"/>
      <c r="K42" s="66"/>
    </row>
    <row r="43" spans="1:11">
      <c r="A43" s="65"/>
      <c r="B43" s="65"/>
      <c r="C43" s="66"/>
      <c r="D43" s="66"/>
      <c r="E43" s="66"/>
      <c r="F43" s="66"/>
      <c r="G43" s="66"/>
      <c r="H43" s="66"/>
      <c r="I43" s="66"/>
      <c r="J43" s="66"/>
      <c r="K43" s="66"/>
    </row>
  </sheetData>
  <mergeCells count="7">
    <mergeCell ref="C16:E16"/>
    <mergeCell ref="C13:G13"/>
    <mergeCell ref="A1:N1"/>
    <mergeCell ref="A2:K2"/>
    <mergeCell ref="C4:F4"/>
    <mergeCell ref="C7:F7"/>
    <mergeCell ref="C10:G10"/>
  </mergeCells>
  <phoneticPr fontId="3"/>
  <printOptions horizontalCentered="1"/>
  <pageMargins left="0.78740157480314965" right="0.78740157480314965" top="0.98425196850393704" bottom="0.98425196850393704" header="0.51181102362204722" footer="0.51181102362204722"/>
  <pageSetup paperSize="9" scale="66" orientation="portrait" cellComments="asDisplayed" r:id="rId1"/>
  <headerFooter>
    <oddHeader>&amp;R&amp;14積算内訳</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4"/>
  <sheetViews>
    <sheetView view="pageBreakPreview" topLeftCell="A13" zoomScale="75" zoomScaleNormal="75" zoomScaleSheetLayoutView="75" workbookViewId="0">
      <selection activeCell="A2" sqref="A2:N2"/>
    </sheetView>
  </sheetViews>
  <sheetFormatPr defaultRowHeight="13.5"/>
  <cols>
    <col min="1" max="1" width="3.125" style="36" customWidth="1"/>
    <col min="2" max="2" width="4.125" style="36" customWidth="1"/>
    <col min="3" max="4" width="8.125" style="35" customWidth="1"/>
    <col min="5" max="5" width="5.75" style="35" customWidth="1"/>
    <col min="6" max="6" width="4.25" style="35" customWidth="1"/>
    <col min="7" max="7" width="3.75" style="35" bestFit="1" customWidth="1"/>
    <col min="8" max="8" width="4.875" style="35" bestFit="1" customWidth="1"/>
    <col min="9" max="9" width="13.75" style="35" customWidth="1"/>
    <col min="10" max="10" width="17.625" style="35" customWidth="1"/>
    <col min="11" max="11" width="20" style="35" customWidth="1"/>
    <col min="12" max="12" width="16" style="35" customWidth="1"/>
    <col min="13" max="13" width="14.75" style="35" customWidth="1"/>
    <col min="14" max="14" width="10.75" style="35" customWidth="1"/>
    <col min="15" max="16384" width="9" style="35"/>
  </cols>
  <sheetData>
    <row r="1" spans="1:15" s="62" customFormat="1" ht="24" customHeight="1">
      <c r="A1" s="101" t="s">
        <v>130</v>
      </c>
      <c r="B1" s="101"/>
      <c r="C1" s="101"/>
      <c r="D1" s="101"/>
      <c r="E1" s="101"/>
      <c r="F1" s="101"/>
      <c r="G1" s="101"/>
      <c r="H1" s="101"/>
      <c r="I1" s="101"/>
      <c r="J1" s="101"/>
      <c r="K1" s="101"/>
      <c r="L1" s="101"/>
      <c r="M1" s="101"/>
      <c r="N1" s="101"/>
      <c r="O1" s="2"/>
    </row>
    <row r="2" spans="1:15" s="62" customFormat="1" ht="24" customHeight="1">
      <c r="A2" s="104"/>
      <c r="B2" s="104"/>
      <c r="C2" s="104"/>
      <c r="D2" s="104"/>
      <c r="E2" s="104"/>
      <c r="F2" s="104"/>
      <c r="G2" s="104"/>
      <c r="H2" s="104"/>
      <c r="I2" s="104"/>
      <c r="J2" s="104"/>
      <c r="K2" s="104"/>
      <c r="L2" s="104"/>
      <c r="M2" s="104"/>
      <c r="N2" s="104"/>
      <c r="O2" s="37"/>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103"/>
      <c r="D4" s="103"/>
      <c r="E4" s="103"/>
      <c r="F4" s="103"/>
      <c r="G4" s="103"/>
      <c r="H4" s="103"/>
      <c r="I4" s="103"/>
      <c r="J4" s="8"/>
      <c r="K4" s="1"/>
      <c r="L4" s="1"/>
      <c r="M4" s="1"/>
      <c r="N4" s="1"/>
      <c r="O4" s="1"/>
    </row>
    <row r="5" spans="1:15" s="7" customFormat="1" ht="21.75" customHeight="1">
      <c r="A5" s="6"/>
      <c r="B5" s="6"/>
      <c r="C5" s="8"/>
      <c r="D5" s="8"/>
      <c r="E5" s="8"/>
      <c r="F5" s="8"/>
      <c r="G5" s="8"/>
      <c r="H5" s="8"/>
      <c r="I5" s="8"/>
      <c r="J5" s="8"/>
      <c r="K5" s="1"/>
      <c r="L5" s="1"/>
      <c r="M5" s="1"/>
      <c r="N5" s="1"/>
      <c r="O5" s="1"/>
    </row>
    <row r="6" spans="1:15" s="7" customFormat="1" ht="21.75" customHeight="1">
      <c r="A6" s="5" t="s">
        <v>1</v>
      </c>
      <c r="B6" s="6"/>
      <c r="C6" s="8"/>
      <c r="D6" s="8"/>
      <c r="E6" s="8"/>
      <c r="F6" s="8"/>
      <c r="G6" s="8"/>
      <c r="H6" s="8"/>
      <c r="I6" s="8"/>
      <c r="J6" s="8"/>
      <c r="K6" s="1"/>
      <c r="L6" s="1"/>
      <c r="M6" s="1"/>
      <c r="N6" s="1"/>
      <c r="O6" s="1"/>
    </row>
    <row r="7" spans="1:15" s="7" customFormat="1" ht="21.75" customHeight="1">
      <c r="A7" s="6"/>
      <c r="B7" s="6"/>
      <c r="C7" s="103"/>
      <c r="D7" s="103"/>
      <c r="E7" s="103"/>
      <c r="F7" s="103"/>
      <c r="G7" s="103"/>
      <c r="H7" s="103"/>
      <c r="I7" s="103"/>
      <c r="J7" s="8"/>
      <c r="K7" s="1"/>
      <c r="L7" s="1"/>
      <c r="M7" s="1"/>
      <c r="N7" s="1"/>
      <c r="O7" s="1"/>
    </row>
    <row r="8" spans="1:15" s="7" customFormat="1" ht="21.75" customHeight="1">
      <c r="A8" s="6"/>
      <c r="B8" s="6"/>
      <c r="C8" s="8"/>
      <c r="D8" s="8"/>
      <c r="E8" s="8"/>
      <c r="F8" s="8"/>
      <c r="G8" s="8"/>
      <c r="H8" s="8"/>
      <c r="I8" s="8"/>
      <c r="J8" s="8"/>
      <c r="K8" s="1"/>
      <c r="L8" s="1"/>
      <c r="M8" s="1"/>
      <c r="N8" s="1"/>
      <c r="O8" s="1"/>
    </row>
    <row r="9" spans="1:15" s="7" customFormat="1" ht="21.75" customHeight="1">
      <c r="A9" s="5" t="s">
        <v>2</v>
      </c>
      <c r="B9" s="6"/>
      <c r="C9" s="8"/>
      <c r="D9" s="8"/>
      <c r="E9" s="8"/>
      <c r="F9" s="8"/>
      <c r="G9" s="8"/>
      <c r="H9" s="8"/>
      <c r="I9" s="8"/>
      <c r="J9" s="8"/>
      <c r="K9" s="1"/>
      <c r="L9" s="1"/>
      <c r="M9" s="1"/>
      <c r="N9" s="1"/>
      <c r="O9" s="1"/>
    </row>
    <row r="10" spans="1:15" s="7" customFormat="1" ht="21.75" customHeight="1">
      <c r="A10" s="6"/>
      <c r="B10" s="6"/>
      <c r="C10" s="103"/>
      <c r="D10" s="103"/>
      <c r="E10" s="103"/>
      <c r="F10" s="103"/>
      <c r="G10" s="103"/>
      <c r="H10" s="103"/>
      <c r="I10" s="103"/>
      <c r="J10" s="103"/>
      <c r="K10" s="55"/>
      <c r="L10" s="1"/>
      <c r="M10" s="1"/>
      <c r="N10" s="1"/>
      <c r="O10" s="1"/>
    </row>
    <row r="11" spans="1:15" s="7" customFormat="1" ht="21.75" customHeight="1">
      <c r="A11" s="6"/>
      <c r="B11" s="6"/>
      <c r="C11" s="8"/>
      <c r="D11" s="8"/>
      <c r="E11" s="8"/>
      <c r="F11" s="8"/>
      <c r="G11" s="8"/>
      <c r="H11" s="8"/>
      <c r="I11" s="8"/>
      <c r="J11" s="8"/>
      <c r="K11" s="1"/>
      <c r="L11" s="1"/>
      <c r="M11" s="1"/>
      <c r="N11" s="1"/>
      <c r="O11" s="1"/>
    </row>
    <row r="12" spans="1:15" s="7" customFormat="1" ht="21.75" customHeight="1">
      <c r="A12" s="5" t="s">
        <v>3</v>
      </c>
      <c r="B12" s="6"/>
      <c r="C12" s="8"/>
      <c r="D12" s="8"/>
      <c r="E12" s="8"/>
      <c r="F12" s="8"/>
      <c r="G12" s="8"/>
      <c r="H12" s="8"/>
      <c r="I12" s="8"/>
      <c r="J12" s="8"/>
      <c r="K12" s="1"/>
      <c r="L12" s="1"/>
      <c r="M12" s="1"/>
      <c r="N12" s="1"/>
      <c r="O12" s="1"/>
    </row>
    <row r="13" spans="1:15" s="7" customFormat="1" ht="21.75" customHeight="1">
      <c r="A13" s="6" t="s">
        <v>4</v>
      </c>
      <c r="B13" s="6"/>
      <c r="C13" s="103"/>
      <c r="D13" s="103"/>
      <c r="E13" s="103"/>
      <c r="F13" s="103"/>
      <c r="G13" s="103"/>
      <c r="H13" s="103"/>
      <c r="I13" s="103"/>
      <c r="J13" s="103"/>
      <c r="K13" s="1"/>
      <c r="L13" s="1"/>
      <c r="M13" s="1"/>
      <c r="N13" s="1"/>
      <c r="O13" s="1"/>
    </row>
    <row r="14" spans="1:15" s="7" customFormat="1" ht="21.75" customHeight="1">
      <c r="A14" s="6"/>
      <c r="B14" s="6"/>
      <c r="C14" s="8"/>
      <c r="D14" s="8"/>
      <c r="E14" s="8"/>
      <c r="F14" s="8"/>
      <c r="G14" s="8"/>
      <c r="H14" s="8"/>
      <c r="I14" s="8"/>
      <c r="J14" s="8"/>
      <c r="K14" s="1"/>
      <c r="L14" s="1"/>
      <c r="M14" s="1"/>
      <c r="N14" s="1"/>
      <c r="O14" s="1"/>
    </row>
    <row r="15" spans="1:15" s="7" customFormat="1" ht="21.75" customHeight="1">
      <c r="A15" s="5" t="s">
        <v>79</v>
      </c>
      <c r="B15" s="6"/>
      <c r="C15" s="8"/>
      <c r="D15" s="8"/>
      <c r="E15" s="8"/>
      <c r="F15" s="8"/>
      <c r="G15" s="8"/>
      <c r="H15" s="8"/>
      <c r="I15" s="8"/>
      <c r="J15" s="8"/>
      <c r="K15" s="1"/>
      <c r="L15" s="1"/>
      <c r="M15" s="1"/>
      <c r="N15" s="1"/>
      <c r="O15" s="1"/>
    </row>
    <row r="16" spans="1:15" s="7" customFormat="1" ht="21.75" customHeight="1">
      <c r="A16" s="6"/>
      <c r="B16" s="6"/>
      <c r="C16" s="105"/>
      <c r="D16" s="105"/>
      <c r="E16" s="105"/>
      <c r="F16" s="105"/>
      <c r="G16" s="9" t="s">
        <v>5</v>
      </c>
      <c r="H16" s="9"/>
      <c r="I16" s="10"/>
      <c r="J16" s="8"/>
      <c r="K16" s="1"/>
      <c r="L16" s="1"/>
      <c r="M16" s="1"/>
      <c r="N16" s="1"/>
      <c r="O16" s="1"/>
    </row>
    <row r="17" spans="1:18" s="7" customFormat="1" ht="21.75" customHeight="1">
      <c r="A17" s="6"/>
      <c r="B17" s="6"/>
      <c r="C17" s="1" t="s">
        <v>82</v>
      </c>
      <c r="D17" s="1"/>
      <c r="E17" s="105"/>
      <c r="F17" s="105"/>
      <c r="G17" s="105"/>
      <c r="H17" s="1" t="s">
        <v>49</v>
      </c>
      <c r="I17" s="1" t="s">
        <v>83</v>
      </c>
      <c r="J17" s="78"/>
      <c r="K17" s="1" t="s">
        <v>84</v>
      </c>
      <c r="L17" s="1"/>
      <c r="M17" s="1"/>
      <c r="N17" s="1"/>
      <c r="O17" s="1"/>
    </row>
    <row r="18" spans="1:18" s="7" customFormat="1" ht="21.75" customHeight="1">
      <c r="A18" s="5" t="s">
        <v>122</v>
      </c>
      <c r="B18" s="6"/>
      <c r="C18" s="1"/>
      <c r="D18" s="1"/>
      <c r="E18" s="1"/>
      <c r="F18" s="1"/>
      <c r="G18" s="1"/>
      <c r="H18" s="1"/>
      <c r="I18" s="1"/>
      <c r="J18" s="1"/>
      <c r="K18" s="1"/>
      <c r="L18" s="1"/>
      <c r="M18" s="1"/>
      <c r="N18" s="1"/>
      <c r="O18" s="1"/>
    </row>
    <row r="19" spans="1:18" s="7" customFormat="1" ht="21.75" customHeight="1">
      <c r="A19" s="1"/>
      <c r="B19" s="1"/>
      <c r="C19" s="1"/>
      <c r="D19" s="1"/>
      <c r="E19" s="1"/>
      <c r="F19" s="1"/>
      <c r="G19" s="1"/>
      <c r="H19" s="1"/>
      <c r="I19" s="1"/>
      <c r="J19" s="1"/>
      <c r="K19" s="1"/>
      <c r="L19" s="1"/>
      <c r="M19" s="1"/>
      <c r="N19" s="1"/>
      <c r="O19" s="1"/>
    </row>
    <row r="20" spans="1:18" s="18" customFormat="1" ht="30.75" customHeight="1">
      <c r="A20" s="11" t="s">
        <v>45</v>
      </c>
      <c r="B20" s="11"/>
      <c r="C20" s="11"/>
      <c r="D20" s="11"/>
      <c r="E20" s="11"/>
      <c r="F20" s="11"/>
      <c r="G20" s="11"/>
      <c r="H20" s="11"/>
      <c r="I20" s="11"/>
      <c r="J20" s="11"/>
      <c r="K20" s="11"/>
      <c r="L20" s="11"/>
      <c r="M20" s="11"/>
      <c r="N20" s="11"/>
      <c r="O20" s="11"/>
    </row>
    <row r="21" spans="1:18" s="18" customFormat="1" ht="16.5" customHeight="1" thickBot="1">
      <c r="A21" s="11"/>
      <c r="B21" s="11"/>
      <c r="C21" s="11"/>
      <c r="D21" s="11"/>
      <c r="E21" s="11"/>
      <c r="F21" s="11"/>
      <c r="G21" s="11"/>
      <c r="H21" s="11"/>
      <c r="I21" s="11"/>
      <c r="J21" s="11"/>
      <c r="K21" s="11"/>
      <c r="L21" s="11"/>
      <c r="M21" s="11"/>
      <c r="N21" s="11"/>
      <c r="O21" s="11"/>
    </row>
    <row r="22" spans="1:18" s="18" customFormat="1" ht="30.75" customHeight="1" thickBot="1">
      <c r="A22" s="11"/>
      <c r="B22" s="102" t="s">
        <v>69</v>
      </c>
      <c r="C22" s="102"/>
      <c r="D22" s="102"/>
      <c r="E22" s="102"/>
      <c r="F22" s="73">
        <v>8</v>
      </c>
      <c r="G22" s="72" t="s">
        <v>24</v>
      </c>
      <c r="H22" s="72">
        <f>IF(F22=10,110,IF(F22=8,108,105))</f>
        <v>108</v>
      </c>
      <c r="I22" s="30" t="s">
        <v>25</v>
      </c>
      <c r="J22" s="57">
        <f>ROUNDDOWN(E17*F22/H22,0)</f>
        <v>0</v>
      </c>
      <c r="K22" s="11" t="s">
        <v>85</v>
      </c>
      <c r="L22" s="11"/>
      <c r="M22" s="11"/>
      <c r="N22" s="11"/>
      <c r="O22" s="11"/>
    </row>
    <row r="23" spans="1:18" s="18" customFormat="1" ht="30.75" customHeight="1" thickBot="1">
      <c r="A23" s="11"/>
      <c r="B23" s="102" t="s">
        <v>69</v>
      </c>
      <c r="C23" s="102"/>
      <c r="D23" s="102"/>
      <c r="E23" s="102"/>
      <c r="F23" s="73">
        <v>10</v>
      </c>
      <c r="G23" s="72" t="s">
        <v>24</v>
      </c>
      <c r="H23" s="72">
        <f>IF(F23=10,110,IF(F23=8,108,105))</f>
        <v>110</v>
      </c>
      <c r="I23" s="30" t="s">
        <v>25</v>
      </c>
      <c r="J23" s="57">
        <f>ROUNDDOWN(J17*F23/H23,0)</f>
        <v>0</v>
      </c>
      <c r="K23" s="11" t="s">
        <v>86</v>
      </c>
      <c r="L23" s="11"/>
      <c r="M23" s="11"/>
      <c r="N23" s="11"/>
      <c r="O23" s="11"/>
    </row>
    <row r="24" spans="1:18" s="18" customFormat="1" ht="30.75" customHeight="1" thickBot="1">
      <c r="A24" s="11"/>
      <c r="B24" s="11"/>
      <c r="C24" s="11"/>
      <c r="D24" s="11"/>
      <c r="E24" s="11"/>
      <c r="F24" s="11"/>
      <c r="G24" s="11"/>
      <c r="H24" s="11"/>
      <c r="I24" s="11"/>
      <c r="J24" s="11"/>
      <c r="K24" s="11"/>
      <c r="L24" s="11"/>
      <c r="M24" s="11"/>
      <c r="N24" s="11"/>
      <c r="O24" s="11"/>
    </row>
    <row r="25" spans="1:18" s="18" customFormat="1" ht="21.75" customHeight="1" thickBot="1">
      <c r="A25" s="11"/>
      <c r="B25" s="11"/>
      <c r="C25" s="11"/>
      <c r="D25" s="11" t="s">
        <v>87</v>
      </c>
      <c r="E25" s="11"/>
      <c r="F25" s="70"/>
      <c r="G25" s="70"/>
      <c r="H25" s="70"/>
      <c r="I25" s="11"/>
      <c r="J25" s="57">
        <f>J22+J23</f>
        <v>0</v>
      </c>
      <c r="K25" s="79"/>
      <c r="L25" s="11" t="s">
        <v>32</v>
      </c>
      <c r="M25" s="11"/>
      <c r="N25" s="11"/>
      <c r="O25" s="11"/>
      <c r="P25" s="11"/>
      <c r="Q25" s="11"/>
      <c r="R25" s="11"/>
    </row>
    <row r="26" spans="1:18" s="18" customFormat="1" ht="30.75" customHeight="1">
      <c r="A26" s="11"/>
      <c r="B26" s="11"/>
      <c r="C26" s="11"/>
      <c r="D26" s="11"/>
      <c r="E26" s="11"/>
      <c r="F26" s="11"/>
      <c r="G26" s="11"/>
      <c r="H26" s="11"/>
      <c r="I26" s="11"/>
      <c r="J26" s="11"/>
      <c r="K26" s="11"/>
      <c r="L26" s="11"/>
      <c r="M26" s="11"/>
      <c r="N26" s="11"/>
      <c r="O26" s="11"/>
    </row>
    <row r="27" spans="1:18" s="18" customFormat="1" ht="30.75" customHeight="1">
      <c r="A27" s="11" t="s">
        <v>48</v>
      </c>
      <c r="B27" s="11"/>
      <c r="C27" s="11"/>
      <c r="D27" s="11"/>
      <c r="E27" s="11"/>
      <c r="F27" s="11"/>
      <c r="G27" s="11"/>
      <c r="H27" s="11"/>
      <c r="I27" s="11"/>
      <c r="J27" s="11"/>
      <c r="K27" s="11"/>
      <c r="L27" s="11"/>
      <c r="M27" s="11"/>
      <c r="N27" s="11"/>
      <c r="O27" s="11"/>
    </row>
    <row r="28" spans="1:18" s="18" customFormat="1" ht="22.5" customHeight="1">
      <c r="A28" s="11"/>
      <c r="B28" s="32" t="s">
        <v>127</v>
      </c>
      <c r="C28" s="11"/>
      <c r="D28" s="11"/>
      <c r="E28" s="11"/>
      <c r="F28" s="11"/>
      <c r="G28" s="11"/>
      <c r="H28" s="11"/>
      <c r="I28" s="11"/>
      <c r="J28" s="11"/>
      <c r="K28" s="11"/>
      <c r="L28" s="11"/>
      <c r="M28" s="11"/>
      <c r="N28" s="11"/>
      <c r="O28" s="11"/>
    </row>
    <row r="29" spans="1:18" s="7" customFormat="1" ht="22.5" customHeight="1">
      <c r="A29" s="11"/>
      <c r="B29" s="32" t="s">
        <v>102</v>
      </c>
      <c r="C29" s="11"/>
      <c r="D29" s="11"/>
      <c r="E29" s="11"/>
      <c r="F29" s="11"/>
      <c r="G29" s="11"/>
      <c r="H29" s="11"/>
      <c r="I29" s="11"/>
      <c r="J29" s="1"/>
      <c r="K29" s="1"/>
      <c r="L29" s="1"/>
      <c r="M29" s="1"/>
      <c r="N29" s="1"/>
      <c r="O29" s="1"/>
    </row>
    <row r="30" spans="1:18" s="7" customFormat="1" ht="23.25" customHeight="1">
      <c r="A30" s="11"/>
      <c r="B30" s="32" t="s">
        <v>125</v>
      </c>
      <c r="C30" s="11"/>
      <c r="D30" s="11"/>
      <c r="E30" s="11"/>
      <c r="F30" s="11"/>
      <c r="G30" s="11"/>
      <c r="H30" s="11"/>
      <c r="I30" s="11"/>
      <c r="J30" s="1"/>
      <c r="K30" s="1"/>
      <c r="L30" s="1"/>
      <c r="M30" s="1"/>
      <c r="N30" s="1"/>
      <c r="O30" s="1"/>
    </row>
    <row r="31" spans="1:18" s="7" customFormat="1" ht="23.25" customHeight="1">
      <c r="A31" s="11"/>
      <c r="B31" s="32" t="s">
        <v>126</v>
      </c>
      <c r="C31" s="11"/>
      <c r="D31" s="11"/>
      <c r="E31" s="11"/>
      <c r="F31" s="11"/>
      <c r="G31" s="11"/>
      <c r="H31" s="11"/>
      <c r="I31" s="11"/>
      <c r="J31" s="1"/>
      <c r="K31" s="1"/>
      <c r="L31" s="1"/>
      <c r="M31" s="1"/>
      <c r="N31" s="1"/>
      <c r="O31" s="1"/>
    </row>
    <row r="32" spans="1:18">
      <c r="A32" s="65"/>
      <c r="B32" s="65"/>
      <c r="C32" s="66"/>
      <c r="D32" s="66"/>
      <c r="E32" s="66"/>
      <c r="F32" s="66"/>
      <c r="G32" s="66"/>
      <c r="H32" s="66"/>
      <c r="I32" s="66"/>
      <c r="J32" s="66"/>
      <c r="K32" s="66"/>
      <c r="L32" s="66"/>
      <c r="M32" s="66"/>
      <c r="N32" s="66"/>
    </row>
    <row r="33" spans="1:14">
      <c r="A33" s="65"/>
      <c r="B33" s="65"/>
      <c r="C33" s="66"/>
      <c r="D33" s="66"/>
      <c r="E33" s="66"/>
      <c r="F33" s="66"/>
      <c r="G33" s="66"/>
      <c r="H33" s="66"/>
      <c r="I33" s="66"/>
      <c r="J33" s="66"/>
      <c r="K33" s="66"/>
      <c r="L33" s="66"/>
      <c r="M33" s="66"/>
      <c r="N33" s="66"/>
    </row>
    <row r="34" spans="1:14">
      <c r="A34" s="65"/>
      <c r="B34" s="65"/>
      <c r="C34" s="66"/>
      <c r="D34" s="66"/>
      <c r="E34" s="66"/>
      <c r="F34" s="66"/>
      <c r="G34" s="66"/>
      <c r="H34" s="66"/>
      <c r="I34" s="66"/>
      <c r="J34" s="66"/>
      <c r="K34" s="66"/>
      <c r="L34" s="66"/>
      <c r="M34" s="66"/>
      <c r="N34" s="66"/>
    </row>
    <row r="35" spans="1:14">
      <c r="A35" s="65"/>
      <c r="B35" s="65"/>
      <c r="C35" s="66"/>
      <c r="D35" s="66"/>
      <c r="E35" s="66"/>
      <c r="F35" s="66"/>
      <c r="G35" s="66"/>
      <c r="H35" s="66"/>
      <c r="I35" s="66"/>
      <c r="J35" s="66"/>
      <c r="K35" s="66"/>
      <c r="L35" s="66"/>
      <c r="M35" s="66"/>
      <c r="N35" s="66"/>
    </row>
    <row r="36" spans="1:14">
      <c r="A36" s="65"/>
      <c r="B36" s="65"/>
      <c r="C36" s="66"/>
      <c r="D36" s="66"/>
      <c r="E36" s="66"/>
      <c r="F36" s="66"/>
      <c r="G36" s="66"/>
      <c r="H36" s="66"/>
      <c r="I36" s="66"/>
      <c r="J36" s="66"/>
      <c r="K36" s="66"/>
      <c r="L36" s="66"/>
      <c r="M36" s="66"/>
      <c r="N36" s="66"/>
    </row>
    <row r="37" spans="1:14">
      <c r="A37" s="65"/>
      <c r="B37" s="65"/>
      <c r="C37" s="66"/>
      <c r="D37" s="66"/>
      <c r="E37" s="66"/>
      <c r="F37" s="66"/>
      <c r="G37" s="66"/>
      <c r="H37" s="66"/>
      <c r="I37" s="66"/>
      <c r="J37" s="66"/>
      <c r="K37" s="66"/>
      <c r="L37" s="66"/>
      <c r="M37" s="66"/>
      <c r="N37" s="66"/>
    </row>
    <row r="38" spans="1:14">
      <c r="A38" s="65"/>
      <c r="B38" s="65"/>
      <c r="C38" s="66"/>
      <c r="D38" s="66"/>
      <c r="E38" s="66"/>
      <c r="F38" s="66"/>
      <c r="G38" s="66"/>
      <c r="H38" s="66"/>
      <c r="I38" s="66"/>
      <c r="J38" s="66"/>
      <c r="K38" s="66"/>
      <c r="L38" s="66"/>
      <c r="M38" s="66"/>
      <c r="N38" s="66"/>
    </row>
    <row r="39" spans="1:14">
      <c r="A39" s="65"/>
      <c r="B39" s="65"/>
      <c r="C39" s="66"/>
      <c r="D39" s="66"/>
      <c r="E39" s="66"/>
      <c r="F39" s="66"/>
      <c r="G39" s="66"/>
      <c r="H39" s="66"/>
      <c r="I39" s="66"/>
      <c r="J39" s="66"/>
      <c r="K39" s="66"/>
      <c r="L39" s="66"/>
      <c r="M39" s="66"/>
      <c r="N39" s="66"/>
    </row>
    <row r="40" spans="1:14">
      <c r="A40" s="65"/>
      <c r="B40" s="65"/>
      <c r="C40" s="66"/>
      <c r="D40" s="66"/>
      <c r="E40" s="66"/>
      <c r="F40" s="66"/>
      <c r="G40" s="66"/>
      <c r="H40" s="66"/>
      <c r="I40" s="66"/>
      <c r="J40" s="66"/>
      <c r="K40" s="66"/>
      <c r="L40" s="66"/>
      <c r="M40" s="66"/>
      <c r="N40" s="66"/>
    </row>
    <row r="41" spans="1:14">
      <c r="A41" s="65"/>
      <c r="B41" s="65"/>
      <c r="C41" s="66"/>
      <c r="D41" s="66"/>
      <c r="E41" s="66"/>
      <c r="F41" s="66"/>
      <c r="G41" s="66"/>
      <c r="H41" s="66"/>
      <c r="I41" s="66"/>
      <c r="J41" s="66"/>
      <c r="K41" s="66"/>
      <c r="L41" s="66"/>
      <c r="M41" s="66"/>
      <c r="N41" s="66"/>
    </row>
    <row r="42" spans="1:14">
      <c r="A42" s="65"/>
      <c r="B42" s="65"/>
      <c r="C42" s="66"/>
      <c r="D42" s="66"/>
      <c r="E42" s="66"/>
      <c r="F42" s="66"/>
      <c r="G42" s="66"/>
      <c r="H42" s="66"/>
      <c r="I42" s="66"/>
      <c r="J42" s="66"/>
      <c r="K42" s="66"/>
      <c r="L42" s="66"/>
      <c r="M42" s="66"/>
      <c r="N42" s="66"/>
    </row>
    <row r="43" spans="1:14">
      <c r="A43" s="65"/>
      <c r="B43" s="65"/>
      <c r="C43" s="66"/>
      <c r="D43" s="66"/>
      <c r="E43" s="66"/>
      <c r="F43" s="66"/>
      <c r="G43" s="66"/>
      <c r="H43" s="66"/>
      <c r="I43" s="66"/>
      <c r="J43" s="66"/>
      <c r="K43" s="66"/>
      <c r="L43" s="66"/>
      <c r="M43" s="66"/>
      <c r="N43" s="66"/>
    </row>
    <row r="44" spans="1:14">
      <c r="A44" s="65"/>
      <c r="B44" s="65"/>
      <c r="C44" s="66"/>
      <c r="D44" s="66"/>
      <c r="E44" s="66"/>
      <c r="F44" s="66"/>
      <c r="G44" s="66"/>
      <c r="H44" s="66"/>
      <c r="I44" s="66"/>
      <c r="J44" s="66"/>
      <c r="K44" s="66"/>
      <c r="L44" s="66"/>
      <c r="M44" s="66"/>
      <c r="N44" s="66"/>
    </row>
  </sheetData>
  <mergeCells count="10">
    <mergeCell ref="A1:N1"/>
    <mergeCell ref="B22:E22"/>
    <mergeCell ref="B23:E23"/>
    <mergeCell ref="E17:G17"/>
    <mergeCell ref="A2:N2"/>
    <mergeCell ref="C4:I4"/>
    <mergeCell ref="C7:I7"/>
    <mergeCell ref="C10:J10"/>
    <mergeCell ref="C13:J13"/>
    <mergeCell ref="C16:F16"/>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58"/>
  <sheetViews>
    <sheetView view="pageBreakPreview" topLeftCell="A28" zoomScale="75" zoomScaleNormal="75" zoomScaleSheetLayoutView="75" workbookViewId="0">
      <selection activeCell="H32" sqref="H32"/>
    </sheetView>
  </sheetViews>
  <sheetFormatPr defaultRowHeight="13.5"/>
  <cols>
    <col min="1" max="1" width="3.125" style="36" customWidth="1"/>
    <col min="2" max="2" width="4.125" style="36" customWidth="1"/>
    <col min="3" max="4" width="8.125" style="35" customWidth="1"/>
    <col min="5" max="5" width="5.75" style="35" customWidth="1"/>
    <col min="6" max="6" width="4.125" style="35" customWidth="1"/>
    <col min="7" max="7" width="3.75" style="35" bestFit="1" customWidth="1"/>
    <col min="8" max="8" width="4.875" style="35" bestFit="1" customWidth="1"/>
    <col min="9" max="9" width="13.75" style="35" customWidth="1"/>
    <col min="10" max="14" width="17.625" style="35" customWidth="1"/>
    <col min="15" max="15" width="2.625" style="35" customWidth="1"/>
    <col min="16" max="16384" width="9" style="35"/>
  </cols>
  <sheetData>
    <row r="1" spans="1:15" s="62" customFormat="1" ht="24" customHeight="1">
      <c r="A1" s="101" t="s">
        <v>115</v>
      </c>
      <c r="B1" s="101"/>
      <c r="C1" s="101"/>
      <c r="D1" s="101"/>
      <c r="E1" s="101"/>
      <c r="F1" s="101"/>
      <c r="G1" s="101"/>
      <c r="H1" s="101"/>
      <c r="I1" s="101"/>
      <c r="J1" s="101"/>
      <c r="K1" s="101"/>
      <c r="L1" s="101"/>
      <c r="M1" s="101"/>
      <c r="N1" s="101"/>
      <c r="O1" s="2"/>
    </row>
    <row r="2" spans="1:15" s="62" customFormat="1" ht="24" customHeight="1">
      <c r="A2" s="104"/>
      <c r="B2" s="104"/>
      <c r="C2" s="104"/>
      <c r="D2" s="104"/>
      <c r="E2" s="104"/>
      <c r="F2" s="104"/>
      <c r="G2" s="104"/>
      <c r="H2" s="104"/>
      <c r="I2" s="104"/>
      <c r="J2" s="104"/>
      <c r="K2" s="104"/>
      <c r="L2" s="104"/>
      <c r="M2" s="104"/>
      <c r="N2" s="104"/>
      <c r="O2" s="37"/>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103"/>
      <c r="D4" s="103"/>
      <c r="E4" s="103"/>
      <c r="F4" s="103"/>
      <c r="G4" s="103"/>
      <c r="H4" s="103"/>
      <c r="I4" s="103"/>
      <c r="J4" s="8"/>
      <c r="K4" s="1"/>
      <c r="L4" s="1"/>
      <c r="M4" s="1"/>
      <c r="N4" s="1"/>
      <c r="O4" s="1"/>
    </row>
    <row r="5" spans="1:15" s="7" customFormat="1" ht="21.75" customHeight="1">
      <c r="A5" s="6"/>
      <c r="B5" s="6"/>
      <c r="C5" s="8"/>
      <c r="D5" s="8"/>
      <c r="E5" s="8"/>
      <c r="F5" s="8"/>
      <c r="G5" s="8"/>
      <c r="H5" s="8"/>
      <c r="I5" s="8"/>
      <c r="J5" s="8"/>
      <c r="K5" s="1"/>
      <c r="L5" s="1"/>
      <c r="M5" s="1"/>
      <c r="N5" s="1"/>
      <c r="O5" s="1"/>
    </row>
    <row r="6" spans="1:15" s="7" customFormat="1" ht="21.75" customHeight="1">
      <c r="A6" s="5" t="s">
        <v>1</v>
      </c>
      <c r="B6" s="6"/>
      <c r="C6" s="8"/>
      <c r="D6" s="8"/>
      <c r="E6" s="8"/>
      <c r="F6" s="8"/>
      <c r="G6" s="8"/>
      <c r="H6" s="8"/>
      <c r="I6" s="8"/>
      <c r="J6" s="8"/>
      <c r="K6" s="1"/>
      <c r="L6" s="1"/>
      <c r="M6" s="1"/>
      <c r="N6" s="1"/>
      <c r="O6" s="1"/>
    </row>
    <row r="7" spans="1:15" s="7" customFormat="1" ht="21.75" customHeight="1">
      <c r="A7" s="6"/>
      <c r="B7" s="6"/>
      <c r="C7" s="103"/>
      <c r="D7" s="103"/>
      <c r="E7" s="103"/>
      <c r="F7" s="103"/>
      <c r="G7" s="103"/>
      <c r="H7" s="103"/>
      <c r="I7" s="103"/>
      <c r="J7" s="8"/>
      <c r="K7" s="1"/>
      <c r="L7" s="1"/>
      <c r="M7" s="1"/>
      <c r="N7" s="1"/>
      <c r="O7" s="1"/>
    </row>
    <row r="8" spans="1:15" s="7" customFormat="1" ht="21.75" customHeight="1">
      <c r="A8" s="6"/>
      <c r="B8" s="6"/>
      <c r="C8" s="8"/>
      <c r="D8" s="8"/>
      <c r="E8" s="8"/>
      <c r="F8" s="8"/>
      <c r="G8" s="8"/>
      <c r="H8" s="8"/>
      <c r="I8" s="8"/>
      <c r="J8" s="8"/>
      <c r="K8" s="1"/>
      <c r="L8" s="1"/>
      <c r="M8" s="1"/>
      <c r="N8" s="1"/>
      <c r="O8" s="1"/>
    </row>
    <row r="9" spans="1:15" s="7" customFormat="1" ht="21.75" customHeight="1">
      <c r="A9" s="5" t="s">
        <v>2</v>
      </c>
      <c r="B9" s="6"/>
      <c r="C9" s="8"/>
      <c r="D9" s="8"/>
      <c r="E9" s="8"/>
      <c r="F9" s="8"/>
      <c r="G9" s="8"/>
      <c r="H9" s="8"/>
      <c r="I9" s="8"/>
      <c r="J9" s="8"/>
      <c r="K9" s="1"/>
      <c r="L9" s="1"/>
      <c r="M9" s="1"/>
      <c r="N9" s="1"/>
      <c r="O9" s="1"/>
    </row>
    <row r="10" spans="1:15" s="7" customFormat="1" ht="21.75" customHeight="1">
      <c r="A10" s="6"/>
      <c r="B10" s="6"/>
      <c r="C10" s="103"/>
      <c r="D10" s="103"/>
      <c r="E10" s="103"/>
      <c r="F10" s="103"/>
      <c r="G10" s="103"/>
      <c r="H10" s="103"/>
      <c r="I10" s="103"/>
      <c r="J10" s="103"/>
      <c r="K10" s="55"/>
      <c r="L10" s="1"/>
      <c r="M10" s="1"/>
      <c r="N10" s="1"/>
      <c r="O10" s="1"/>
    </row>
    <row r="11" spans="1:15" s="7" customFormat="1" ht="21.75" customHeight="1">
      <c r="A11" s="6"/>
      <c r="B11" s="6"/>
      <c r="C11" s="8"/>
      <c r="D11" s="8"/>
      <c r="E11" s="8"/>
      <c r="F11" s="8"/>
      <c r="G11" s="8"/>
      <c r="H11" s="8"/>
      <c r="I11" s="8"/>
      <c r="J11" s="8"/>
      <c r="K11" s="1"/>
      <c r="L11" s="1"/>
      <c r="M11" s="1"/>
      <c r="N11" s="1"/>
      <c r="O11" s="1"/>
    </row>
    <row r="12" spans="1:15" s="7" customFormat="1" ht="21.75" customHeight="1">
      <c r="A12" s="5" t="s">
        <v>3</v>
      </c>
      <c r="B12" s="6"/>
      <c r="C12" s="8"/>
      <c r="D12" s="8"/>
      <c r="E12" s="8"/>
      <c r="F12" s="8"/>
      <c r="G12" s="8"/>
      <c r="H12" s="8"/>
      <c r="I12" s="8"/>
      <c r="J12" s="8"/>
      <c r="K12" s="1"/>
      <c r="L12" s="1"/>
      <c r="M12" s="1"/>
      <c r="N12" s="1"/>
      <c r="O12" s="1"/>
    </row>
    <row r="13" spans="1:15" s="7" customFormat="1" ht="21.75" customHeight="1">
      <c r="A13" s="6" t="s">
        <v>4</v>
      </c>
      <c r="B13" s="6"/>
      <c r="C13" s="103"/>
      <c r="D13" s="103"/>
      <c r="E13" s="103"/>
      <c r="F13" s="103"/>
      <c r="G13" s="103"/>
      <c r="H13" s="103"/>
      <c r="I13" s="103"/>
      <c r="J13" s="103"/>
      <c r="K13" s="1"/>
      <c r="L13" s="1"/>
      <c r="M13" s="1"/>
      <c r="N13" s="1"/>
      <c r="O13" s="1"/>
    </row>
    <row r="14" spans="1:15" s="7" customFormat="1" ht="21.75" customHeight="1">
      <c r="A14" s="6"/>
      <c r="B14" s="6"/>
      <c r="C14" s="8"/>
      <c r="D14" s="8"/>
      <c r="E14" s="8"/>
      <c r="F14" s="8"/>
      <c r="G14" s="8"/>
      <c r="H14" s="8"/>
      <c r="I14" s="8"/>
      <c r="J14" s="8"/>
      <c r="K14" s="1"/>
      <c r="L14" s="1"/>
      <c r="M14" s="1"/>
      <c r="N14" s="1"/>
      <c r="O14" s="1"/>
    </row>
    <row r="15" spans="1:15" s="7" customFormat="1" ht="21.75" customHeight="1">
      <c r="A15" s="5" t="s">
        <v>79</v>
      </c>
      <c r="B15" s="6"/>
      <c r="C15" s="8"/>
      <c r="D15" s="8"/>
      <c r="E15" s="8"/>
      <c r="F15" s="8"/>
      <c r="G15" s="8"/>
      <c r="H15" s="8"/>
      <c r="I15" s="8"/>
      <c r="J15" s="8"/>
      <c r="K15" s="1"/>
      <c r="L15" s="1"/>
      <c r="M15" s="1"/>
      <c r="N15" s="1"/>
      <c r="O15" s="1"/>
    </row>
    <row r="16" spans="1:15" s="7" customFormat="1" ht="21.75" customHeight="1">
      <c r="A16" s="6"/>
      <c r="B16" s="6"/>
      <c r="C16" s="105"/>
      <c r="D16" s="105"/>
      <c r="E16" s="105"/>
      <c r="F16" s="105"/>
      <c r="G16" s="9" t="s">
        <v>34</v>
      </c>
      <c r="H16" s="9"/>
      <c r="I16" s="10"/>
      <c r="J16" s="8"/>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122</v>
      </c>
      <c r="B18" s="6"/>
      <c r="C18" s="1"/>
      <c r="D18" s="1"/>
      <c r="E18" s="1"/>
      <c r="F18" s="1"/>
      <c r="G18" s="1"/>
      <c r="H18" s="1"/>
      <c r="I18" s="1"/>
      <c r="J18" s="1"/>
      <c r="K18" s="1"/>
      <c r="L18" s="1"/>
      <c r="M18" s="1"/>
      <c r="N18" s="1"/>
      <c r="O18" s="1"/>
    </row>
    <row r="19" spans="1:15" s="7" customFormat="1" ht="21.75" customHeight="1">
      <c r="A19" s="11" t="s">
        <v>6</v>
      </c>
      <c r="B19" s="11"/>
      <c r="C19" s="1"/>
      <c r="D19" s="1"/>
      <c r="E19" s="1"/>
      <c r="F19" s="1"/>
      <c r="G19" s="1"/>
      <c r="H19" s="1"/>
      <c r="I19" s="1"/>
      <c r="J19" s="1"/>
      <c r="K19" s="1"/>
      <c r="L19" s="1"/>
      <c r="M19" s="1"/>
      <c r="N19" s="1"/>
      <c r="O19" s="1"/>
    </row>
    <row r="20" spans="1:15" s="13" customFormat="1" ht="21.75" customHeight="1">
      <c r="A20" s="12"/>
      <c r="B20" s="110" t="s">
        <v>68</v>
      </c>
      <c r="C20" s="111"/>
      <c r="D20" s="111"/>
      <c r="E20" s="111"/>
      <c r="F20" s="111"/>
      <c r="G20" s="111"/>
      <c r="H20" s="111"/>
      <c r="I20" s="112"/>
      <c r="J20" s="116" t="s">
        <v>7</v>
      </c>
      <c r="K20" s="116"/>
      <c r="L20" s="116"/>
      <c r="M20" s="117" t="s">
        <v>8</v>
      </c>
      <c r="N20" s="116" t="s">
        <v>9</v>
      </c>
      <c r="O20" s="12"/>
    </row>
    <row r="21" spans="1:15" s="13" customFormat="1" ht="32.25" customHeight="1">
      <c r="A21" s="12"/>
      <c r="B21" s="113"/>
      <c r="C21" s="114"/>
      <c r="D21" s="114"/>
      <c r="E21" s="114"/>
      <c r="F21" s="114"/>
      <c r="G21" s="114"/>
      <c r="H21" s="114"/>
      <c r="I21" s="115"/>
      <c r="J21" s="14" t="s">
        <v>78</v>
      </c>
      <c r="K21" s="14" t="s">
        <v>10</v>
      </c>
      <c r="L21" s="14" t="s">
        <v>77</v>
      </c>
      <c r="M21" s="118"/>
      <c r="N21" s="116"/>
      <c r="O21" s="12"/>
    </row>
    <row r="22" spans="1:15" s="7" customFormat="1" ht="25.5" customHeight="1">
      <c r="A22" s="1"/>
      <c r="B22" s="119" t="s">
        <v>11</v>
      </c>
      <c r="C22" s="122"/>
      <c r="D22" s="123"/>
      <c r="E22" s="123"/>
      <c r="F22" s="123"/>
      <c r="G22" s="123"/>
      <c r="H22" s="123"/>
      <c r="I22" s="124"/>
      <c r="J22" s="15"/>
      <c r="K22" s="15"/>
      <c r="L22" s="15"/>
      <c r="M22" s="15"/>
      <c r="N22" s="16">
        <f t="shared" ref="N22:N27" si="0">SUM(J22:M22)</f>
        <v>0</v>
      </c>
      <c r="O22" s="1"/>
    </row>
    <row r="23" spans="1:15" s="7" customFormat="1" ht="25.5" customHeight="1">
      <c r="A23" s="1"/>
      <c r="B23" s="120"/>
      <c r="C23" s="122"/>
      <c r="D23" s="123"/>
      <c r="E23" s="123"/>
      <c r="F23" s="123"/>
      <c r="G23" s="123"/>
      <c r="H23" s="123"/>
      <c r="I23" s="124"/>
      <c r="J23" s="15"/>
      <c r="K23" s="15"/>
      <c r="L23" s="15"/>
      <c r="M23" s="15"/>
      <c r="N23" s="16">
        <f t="shared" si="0"/>
        <v>0</v>
      </c>
      <c r="O23" s="1"/>
    </row>
    <row r="24" spans="1:15" s="7" customFormat="1" ht="25.5" customHeight="1">
      <c r="A24" s="1"/>
      <c r="B24" s="120"/>
      <c r="C24" s="122"/>
      <c r="D24" s="123"/>
      <c r="E24" s="123"/>
      <c r="F24" s="123"/>
      <c r="G24" s="123"/>
      <c r="H24" s="123"/>
      <c r="I24" s="124"/>
      <c r="J24" s="15"/>
      <c r="K24" s="15"/>
      <c r="L24" s="15"/>
      <c r="M24" s="15"/>
      <c r="N24" s="16">
        <f t="shared" si="0"/>
        <v>0</v>
      </c>
      <c r="O24" s="1"/>
    </row>
    <row r="25" spans="1:15" s="7" customFormat="1" ht="25.5" customHeight="1">
      <c r="A25" s="1"/>
      <c r="B25" s="120"/>
      <c r="C25" s="122"/>
      <c r="D25" s="123"/>
      <c r="E25" s="123"/>
      <c r="F25" s="123"/>
      <c r="G25" s="123"/>
      <c r="H25" s="123"/>
      <c r="I25" s="124"/>
      <c r="J25" s="15"/>
      <c r="K25" s="15"/>
      <c r="L25" s="15"/>
      <c r="M25" s="15"/>
      <c r="N25" s="16">
        <f t="shared" si="0"/>
        <v>0</v>
      </c>
      <c r="O25" s="1"/>
    </row>
    <row r="26" spans="1:15" s="7" customFormat="1" ht="25.5" customHeight="1">
      <c r="A26" s="1"/>
      <c r="B26" s="120"/>
      <c r="C26" s="122"/>
      <c r="D26" s="123"/>
      <c r="E26" s="123"/>
      <c r="F26" s="123"/>
      <c r="G26" s="123"/>
      <c r="H26" s="123"/>
      <c r="I26" s="124"/>
      <c r="J26" s="15"/>
      <c r="K26" s="15"/>
      <c r="L26" s="15"/>
      <c r="M26" s="15"/>
      <c r="N26" s="16">
        <f t="shared" si="0"/>
        <v>0</v>
      </c>
      <c r="O26" s="1"/>
    </row>
    <row r="27" spans="1:15" s="7" customFormat="1" ht="25.5" customHeight="1">
      <c r="A27" s="1"/>
      <c r="B27" s="121"/>
      <c r="C27" s="125" t="s">
        <v>67</v>
      </c>
      <c r="D27" s="126"/>
      <c r="E27" s="126"/>
      <c r="F27" s="126"/>
      <c r="G27" s="126"/>
      <c r="H27" s="126"/>
      <c r="I27" s="127"/>
      <c r="J27" s="17">
        <f>SUM(J22:J26)</f>
        <v>0</v>
      </c>
      <c r="K27" s="17">
        <f>SUM(K22:K26)</f>
        <v>0</v>
      </c>
      <c r="L27" s="17">
        <f>SUM(L22:L26)</f>
        <v>0</v>
      </c>
      <c r="M27" s="17">
        <f>SUM(M22:M26)</f>
        <v>0</v>
      </c>
      <c r="N27" s="17">
        <f t="shared" si="0"/>
        <v>0</v>
      </c>
      <c r="O27" s="1"/>
    </row>
    <row r="28" spans="1:15" s="7" customFormat="1" ht="21.75" customHeight="1">
      <c r="A28" s="1"/>
      <c r="B28" s="1"/>
      <c r="C28" s="1"/>
      <c r="D28" s="1"/>
      <c r="E28" s="1"/>
      <c r="F28" s="1"/>
      <c r="G28" s="1"/>
      <c r="H28" s="1"/>
      <c r="I28" s="1"/>
      <c r="J28" s="1"/>
      <c r="K28" s="1"/>
      <c r="L28" s="1"/>
      <c r="M28" s="1"/>
      <c r="N28" s="1"/>
      <c r="O28" s="1"/>
    </row>
    <row r="29" spans="1:15" s="18" customFormat="1" ht="21.75" customHeight="1">
      <c r="A29" s="11" t="s">
        <v>12</v>
      </c>
      <c r="B29" s="11"/>
      <c r="C29" s="11"/>
      <c r="D29" s="11"/>
      <c r="E29" s="11"/>
      <c r="F29" s="11"/>
      <c r="G29" s="11"/>
      <c r="H29" s="11"/>
      <c r="I29" s="11"/>
      <c r="J29" s="11"/>
      <c r="K29" s="11"/>
      <c r="L29" s="11"/>
      <c r="M29" s="11"/>
      <c r="N29" s="11"/>
      <c r="O29" s="11"/>
    </row>
    <row r="30" spans="1:15" s="18" customFormat="1" ht="25.5" customHeight="1">
      <c r="A30" s="11"/>
      <c r="B30" s="106"/>
      <c r="C30" s="106"/>
      <c r="D30" s="106"/>
      <c r="E30" s="106"/>
      <c r="F30" s="106"/>
      <c r="G30" s="106"/>
      <c r="H30" s="106"/>
      <c r="I30" s="19" t="s">
        <v>13</v>
      </c>
      <c r="J30" s="20"/>
      <c r="K30" s="21"/>
      <c r="L30" s="11"/>
      <c r="M30" s="22"/>
      <c r="N30" s="11"/>
      <c r="O30" s="11"/>
    </row>
    <row r="31" spans="1:15" s="18" customFormat="1" ht="25.5" customHeight="1">
      <c r="A31" s="11"/>
      <c r="B31" s="106"/>
      <c r="C31" s="106"/>
      <c r="D31" s="106"/>
      <c r="E31" s="106"/>
      <c r="F31" s="106"/>
      <c r="G31" s="106"/>
      <c r="H31" s="106"/>
      <c r="I31" s="19" t="s">
        <v>14</v>
      </c>
      <c r="J31" s="20"/>
      <c r="K31" s="23"/>
      <c r="L31" s="59" t="e">
        <f>B30/B31</f>
        <v>#DIV/0!</v>
      </c>
      <c r="M31" s="22"/>
      <c r="N31" s="11"/>
      <c r="O31" s="11"/>
    </row>
    <row r="32" spans="1:15" s="18" customFormat="1" ht="28.5" customHeight="1">
      <c r="A32" s="11"/>
      <c r="B32" s="11"/>
      <c r="C32" s="25"/>
      <c r="D32" s="25"/>
      <c r="E32" s="25"/>
      <c r="F32" s="25"/>
      <c r="G32" s="25"/>
      <c r="H32" s="25"/>
      <c r="I32" s="25"/>
      <c r="J32" s="25"/>
      <c r="K32" s="26"/>
      <c r="L32" s="144"/>
      <c r="M32" s="51"/>
      <c r="N32" s="52"/>
      <c r="O32" s="52"/>
    </row>
    <row r="33" spans="1:15" s="18" customFormat="1" ht="31.5" customHeight="1">
      <c r="A33" s="11"/>
      <c r="B33" s="11"/>
      <c r="C33" s="25"/>
      <c r="D33" s="25"/>
      <c r="E33" s="25"/>
      <c r="F33" s="25"/>
      <c r="G33" s="25"/>
      <c r="H33" s="25"/>
      <c r="I33" s="25"/>
      <c r="J33" s="25"/>
      <c r="K33" s="26"/>
      <c r="L33" s="61" t="e">
        <f>IF(ISBLANK(L32),L31,L32)</f>
        <v>#DIV/0!</v>
      </c>
      <c r="M33" s="107" t="s">
        <v>35</v>
      </c>
      <c r="N33" s="108"/>
      <c r="O33" s="108"/>
    </row>
    <row r="34" spans="1:15" s="18" customFormat="1" ht="21.75" customHeight="1">
      <c r="A34" s="11" t="s">
        <v>36</v>
      </c>
      <c r="B34" s="11"/>
      <c r="C34" s="11"/>
      <c r="D34" s="11"/>
      <c r="E34" s="11"/>
      <c r="F34" s="11"/>
      <c r="G34" s="11"/>
      <c r="H34" s="11"/>
      <c r="I34" s="11"/>
      <c r="J34" s="11"/>
      <c r="K34" s="11"/>
      <c r="L34" s="11"/>
      <c r="M34" s="11"/>
      <c r="N34" s="11"/>
      <c r="O34" s="11"/>
    </row>
    <row r="35" spans="1:15" s="18" customFormat="1" ht="21.75" customHeight="1">
      <c r="A35" s="11"/>
      <c r="B35" s="27" t="s">
        <v>37</v>
      </c>
      <c r="C35" s="11"/>
      <c r="D35" s="27"/>
      <c r="E35" s="27"/>
      <c r="F35" s="27"/>
      <c r="G35" s="27"/>
      <c r="H35" s="27"/>
      <c r="I35" s="27"/>
      <c r="J35" s="11"/>
      <c r="K35" s="11"/>
      <c r="L35" s="11"/>
      <c r="M35" s="11"/>
      <c r="N35" s="11"/>
      <c r="O35" s="11"/>
    </row>
    <row r="36" spans="1:15" s="18" customFormat="1" ht="26.25" customHeight="1">
      <c r="A36" s="11"/>
      <c r="B36" s="11" t="s">
        <v>38</v>
      </c>
      <c r="C36" s="11"/>
      <c r="D36" s="11"/>
      <c r="E36" s="11"/>
      <c r="F36" s="11"/>
      <c r="G36" s="11"/>
      <c r="H36" s="11"/>
      <c r="I36" s="38" t="e">
        <f>(J27+K27+L27)/N27</f>
        <v>#DIV/0!</v>
      </c>
      <c r="J36" s="11" t="s">
        <v>39</v>
      </c>
      <c r="K36" s="11"/>
      <c r="M36" s="11"/>
      <c r="N36" s="11"/>
      <c r="O36" s="11"/>
    </row>
    <row r="37" spans="1:15" s="18" customFormat="1" ht="21.75" customHeight="1">
      <c r="A37" s="11"/>
      <c r="B37" s="11"/>
      <c r="C37" s="11"/>
      <c r="D37" s="11"/>
      <c r="E37" s="11"/>
      <c r="F37" s="11"/>
      <c r="G37" s="11"/>
      <c r="H37" s="11"/>
      <c r="I37" s="11"/>
      <c r="J37" s="11"/>
      <c r="K37" s="11"/>
      <c r="L37" s="11"/>
      <c r="M37" s="11"/>
      <c r="N37" s="11"/>
      <c r="O37" s="11"/>
    </row>
    <row r="38" spans="1:15" s="18" customFormat="1" ht="21.75" customHeight="1" thickBot="1">
      <c r="A38" s="11" t="s">
        <v>40</v>
      </c>
      <c r="B38" s="11"/>
      <c r="C38" s="11"/>
      <c r="D38" s="11"/>
      <c r="E38" s="11"/>
      <c r="F38" s="11"/>
      <c r="G38" s="11"/>
      <c r="H38" s="11"/>
      <c r="I38" s="11"/>
      <c r="J38" s="11"/>
      <c r="K38" s="11"/>
      <c r="L38" s="11"/>
      <c r="M38" s="11"/>
      <c r="N38" s="11"/>
      <c r="O38" s="11"/>
    </row>
    <row r="39" spans="1:15" s="18" customFormat="1" ht="21.75" customHeight="1" thickBot="1">
      <c r="A39" s="11"/>
      <c r="B39" s="109" t="s">
        <v>41</v>
      </c>
      <c r="C39" s="109"/>
      <c r="D39" s="109"/>
      <c r="E39" s="109"/>
      <c r="F39" s="73">
        <v>10</v>
      </c>
      <c r="G39" s="68" t="s">
        <v>42</v>
      </c>
      <c r="H39" s="68">
        <f>IF(F39=10,110,IF(F39=8,108,105))</f>
        <v>110</v>
      </c>
      <c r="I39" s="30" t="s">
        <v>43</v>
      </c>
      <c r="J39" s="58" t="e">
        <f>ROUNDDOWN(ROUNDDOWN(C16*I36,0)*F39/H39*L33,0)</f>
        <v>#DIV/0!</v>
      </c>
      <c r="K39" s="11" t="s">
        <v>44</v>
      </c>
      <c r="L39" s="11"/>
      <c r="M39" s="11"/>
      <c r="N39" s="11"/>
      <c r="O39" s="11"/>
    </row>
    <row r="40" spans="1:15" s="18" customFormat="1" ht="21.75" customHeight="1">
      <c r="A40" s="11"/>
      <c r="B40" s="11"/>
      <c r="C40" s="11"/>
      <c r="D40" s="11"/>
      <c r="E40" s="11"/>
      <c r="F40" s="70"/>
      <c r="G40" s="11"/>
      <c r="H40" s="70"/>
      <c r="I40" s="11"/>
      <c r="J40" s="11"/>
      <c r="K40" s="11"/>
      <c r="L40" s="11"/>
      <c r="M40" s="11"/>
      <c r="N40" s="11"/>
      <c r="O40" s="11"/>
    </row>
    <row r="41" spans="1:15" s="18" customFormat="1" ht="21.75" customHeight="1">
      <c r="A41" s="11" t="s">
        <v>33</v>
      </c>
      <c r="B41" s="11"/>
      <c r="C41" s="11"/>
      <c r="D41" s="11"/>
      <c r="E41" s="11"/>
      <c r="F41" s="11"/>
      <c r="G41" s="11"/>
      <c r="H41" s="11"/>
      <c r="I41" s="11"/>
      <c r="J41" s="11"/>
      <c r="K41" s="11"/>
      <c r="L41" s="11"/>
      <c r="M41" s="11"/>
      <c r="N41" s="11"/>
      <c r="O41" s="11"/>
    </row>
    <row r="42" spans="1:15" s="18" customFormat="1" ht="22.5" customHeight="1">
      <c r="A42" s="11"/>
      <c r="B42" s="32" t="s">
        <v>127</v>
      </c>
      <c r="C42" s="11"/>
      <c r="D42" s="11"/>
      <c r="E42" s="11"/>
      <c r="F42" s="11"/>
      <c r="G42" s="11"/>
      <c r="H42" s="11"/>
      <c r="I42" s="11"/>
      <c r="J42" s="11"/>
      <c r="K42" s="11"/>
      <c r="L42" s="11"/>
      <c r="M42" s="11"/>
      <c r="N42" s="11"/>
      <c r="O42" s="11"/>
    </row>
    <row r="43" spans="1:15" s="7" customFormat="1" ht="22.5" customHeight="1">
      <c r="A43" s="11"/>
      <c r="B43" s="32" t="s">
        <v>102</v>
      </c>
      <c r="C43" s="11"/>
      <c r="D43" s="11"/>
      <c r="E43" s="11"/>
      <c r="F43" s="11"/>
      <c r="G43" s="11"/>
      <c r="H43" s="11"/>
      <c r="I43" s="11"/>
      <c r="J43" s="1"/>
      <c r="K43" s="1"/>
      <c r="L43" s="1"/>
      <c r="M43" s="1"/>
      <c r="N43" s="1"/>
      <c r="O43" s="1"/>
    </row>
    <row r="44" spans="1:15" s="7" customFormat="1" ht="23.25" customHeight="1">
      <c r="A44" s="11"/>
      <c r="B44" s="32" t="s">
        <v>125</v>
      </c>
      <c r="C44" s="11"/>
      <c r="D44" s="11"/>
      <c r="E44" s="11"/>
      <c r="F44" s="11"/>
      <c r="G44" s="11"/>
      <c r="H44" s="11"/>
      <c r="I44" s="11"/>
      <c r="J44" s="1"/>
      <c r="K44" s="1"/>
      <c r="L44" s="1"/>
      <c r="M44" s="1"/>
      <c r="N44" s="1"/>
      <c r="O44" s="1"/>
    </row>
    <row r="45" spans="1:15" s="7" customFormat="1" ht="23.25" customHeight="1">
      <c r="A45" s="11"/>
      <c r="B45" s="32" t="s">
        <v>126</v>
      </c>
      <c r="C45" s="11"/>
      <c r="D45" s="11"/>
      <c r="E45" s="11"/>
      <c r="F45" s="11"/>
      <c r="G45" s="11"/>
      <c r="H45" s="11"/>
      <c r="I45" s="11"/>
      <c r="J45" s="1"/>
      <c r="K45" s="1"/>
      <c r="L45" s="1"/>
      <c r="M45" s="1"/>
      <c r="N45" s="1"/>
      <c r="O45" s="1"/>
    </row>
    <row r="46" spans="1:15">
      <c r="A46" s="65"/>
      <c r="B46" s="65"/>
      <c r="C46" s="66"/>
      <c r="D46" s="66"/>
      <c r="E46" s="66"/>
      <c r="F46" s="66"/>
      <c r="G46" s="66"/>
      <c r="H46" s="66"/>
      <c r="I46" s="66"/>
      <c r="J46" s="66"/>
      <c r="K46" s="66"/>
      <c r="L46" s="66"/>
      <c r="M46" s="66"/>
      <c r="N46" s="66"/>
    </row>
    <row r="47" spans="1:15">
      <c r="A47" s="65"/>
      <c r="B47" s="65"/>
      <c r="C47" s="66"/>
      <c r="D47" s="66"/>
      <c r="E47" s="66"/>
      <c r="F47" s="66"/>
      <c r="G47" s="66"/>
      <c r="H47" s="66"/>
      <c r="I47" s="66"/>
      <c r="J47" s="66"/>
      <c r="K47" s="66"/>
      <c r="L47" s="66"/>
      <c r="M47" s="66"/>
      <c r="N47" s="66"/>
    </row>
    <row r="48" spans="1:15">
      <c r="A48" s="65"/>
      <c r="B48" s="65"/>
      <c r="C48" s="66"/>
      <c r="D48" s="66"/>
      <c r="E48" s="66"/>
      <c r="F48" s="66"/>
      <c r="G48" s="66"/>
      <c r="H48" s="66"/>
      <c r="I48" s="66"/>
      <c r="J48" s="66"/>
      <c r="K48" s="66"/>
      <c r="L48" s="66"/>
      <c r="M48" s="66"/>
      <c r="N48" s="66"/>
    </row>
    <row r="49" spans="1:14">
      <c r="A49" s="65"/>
      <c r="B49" s="65"/>
      <c r="C49" s="66"/>
      <c r="D49" s="66"/>
      <c r="E49" s="66"/>
      <c r="F49" s="66"/>
      <c r="G49" s="66"/>
      <c r="H49" s="66"/>
      <c r="I49" s="66"/>
      <c r="J49" s="66"/>
      <c r="K49" s="66"/>
      <c r="L49" s="66"/>
      <c r="M49" s="66"/>
      <c r="N49" s="66"/>
    </row>
    <row r="50" spans="1:14">
      <c r="A50" s="65"/>
      <c r="B50" s="65"/>
      <c r="C50" s="66"/>
      <c r="D50" s="66"/>
      <c r="E50" s="66"/>
      <c r="F50" s="66"/>
      <c r="G50" s="66"/>
      <c r="H50" s="66"/>
      <c r="I50" s="66"/>
      <c r="J50" s="66"/>
      <c r="K50" s="66"/>
      <c r="L50" s="66"/>
      <c r="M50" s="66"/>
      <c r="N50" s="66"/>
    </row>
    <row r="51" spans="1:14">
      <c r="A51" s="65"/>
      <c r="B51" s="65"/>
      <c r="C51" s="66"/>
      <c r="D51" s="66"/>
      <c r="E51" s="66"/>
      <c r="F51" s="66"/>
      <c r="G51" s="66"/>
      <c r="H51" s="66"/>
      <c r="I51" s="66"/>
      <c r="J51" s="66"/>
      <c r="K51" s="66"/>
      <c r="L51" s="66"/>
      <c r="M51" s="66"/>
      <c r="N51" s="66"/>
    </row>
    <row r="52" spans="1:14">
      <c r="A52" s="65"/>
      <c r="B52" s="65"/>
      <c r="C52" s="66"/>
      <c r="D52" s="66"/>
      <c r="E52" s="66"/>
      <c r="F52" s="66"/>
      <c r="G52" s="66"/>
      <c r="H52" s="66"/>
      <c r="I52" s="66"/>
      <c r="J52" s="66"/>
      <c r="K52" s="66"/>
      <c r="L52" s="66"/>
      <c r="M52" s="66"/>
      <c r="N52" s="66"/>
    </row>
    <row r="53" spans="1:14">
      <c r="A53" s="65"/>
      <c r="B53" s="65"/>
      <c r="C53" s="66"/>
      <c r="D53" s="66"/>
      <c r="E53" s="66"/>
      <c r="F53" s="66"/>
      <c r="G53" s="66"/>
      <c r="H53" s="66"/>
      <c r="I53" s="66"/>
      <c r="J53" s="66"/>
      <c r="K53" s="66"/>
      <c r="L53" s="66"/>
      <c r="M53" s="66"/>
      <c r="N53" s="66"/>
    </row>
    <row r="54" spans="1:14">
      <c r="A54" s="65"/>
      <c r="B54" s="65"/>
      <c r="C54" s="66"/>
      <c r="D54" s="66"/>
      <c r="E54" s="66"/>
      <c r="F54" s="66"/>
      <c r="G54" s="66"/>
      <c r="H54" s="66"/>
      <c r="I54" s="66"/>
      <c r="J54" s="66"/>
      <c r="K54" s="66"/>
      <c r="L54" s="66"/>
      <c r="M54" s="66"/>
      <c r="N54" s="66"/>
    </row>
    <row r="55" spans="1:14">
      <c r="A55" s="65"/>
      <c r="B55" s="65"/>
      <c r="C55" s="66"/>
      <c r="D55" s="66"/>
      <c r="E55" s="66"/>
      <c r="F55" s="66"/>
      <c r="G55" s="66"/>
      <c r="H55" s="66"/>
      <c r="I55" s="66"/>
      <c r="J55" s="66"/>
      <c r="K55" s="66"/>
      <c r="L55" s="66"/>
      <c r="M55" s="66"/>
      <c r="N55" s="66"/>
    </row>
    <row r="56" spans="1:14">
      <c r="A56" s="65"/>
      <c r="B56" s="65"/>
      <c r="C56" s="66"/>
      <c r="D56" s="66"/>
      <c r="E56" s="66"/>
      <c r="F56" s="66"/>
      <c r="G56" s="66"/>
      <c r="H56" s="66"/>
      <c r="I56" s="66"/>
      <c r="J56" s="66"/>
      <c r="K56" s="66"/>
      <c r="L56" s="66"/>
      <c r="M56" s="66"/>
      <c r="N56" s="66"/>
    </row>
    <row r="57" spans="1:14">
      <c r="A57" s="65"/>
      <c r="B57" s="65"/>
      <c r="C57" s="66"/>
      <c r="D57" s="66"/>
      <c r="E57" s="66"/>
      <c r="F57" s="66"/>
      <c r="G57" s="66"/>
      <c r="H57" s="66"/>
      <c r="I57" s="66"/>
      <c r="J57" s="66"/>
      <c r="K57" s="66"/>
      <c r="L57" s="66"/>
      <c r="M57" s="66"/>
      <c r="N57" s="66"/>
    </row>
    <row r="58" spans="1:14">
      <c r="A58" s="65"/>
      <c r="B58" s="65"/>
      <c r="C58" s="66"/>
      <c r="D58" s="66"/>
      <c r="E58" s="66"/>
      <c r="F58" s="66"/>
      <c r="G58" s="66"/>
      <c r="H58" s="66"/>
      <c r="I58" s="66"/>
      <c r="J58" s="66"/>
      <c r="K58" s="66"/>
      <c r="L58" s="66"/>
      <c r="M58" s="66"/>
      <c r="N58" s="66"/>
    </row>
  </sheetData>
  <mergeCells count="22">
    <mergeCell ref="B39:E39"/>
    <mergeCell ref="B20:I21"/>
    <mergeCell ref="J20:L20"/>
    <mergeCell ref="M20:M21"/>
    <mergeCell ref="N20:N21"/>
    <mergeCell ref="B22:B27"/>
    <mergeCell ref="C22:I22"/>
    <mergeCell ref="C23:I23"/>
    <mergeCell ref="C24:I24"/>
    <mergeCell ref="C25:I25"/>
    <mergeCell ref="C26:I26"/>
    <mergeCell ref="C27:I27"/>
    <mergeCell ref="C16:F16"/>
    <mergeCell ref="C13:J13"/>
    <mergeCell ref="B30:H30"/>
    <mergeCell ref="B31:H31"/>
    <mergeCell ref="M33:O33"/>
    <mergeCell ref="A1:N1"/>
    <mergeCell ref="A2:N2"/>
    <mergeCell ref="C4:I4"/>
    <mergeCell ref="C7:I7"/>
    <mergeCell ref="C10:J10"/>
  </mergeCells>
  <phoneticPr fontId="3"/>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64"/>
  <sheetViews>
    <sheetView view="pageBreakPreview" topLeftCell="A37" zoomScale="75" zoomScaleNormal="100" zoomScaleSheetLayoutView="75" workbookViewId="0">
      <selection activeCell="L36" sqref="L36"/>
    </sheetView>
  </sheetViews>
  <sheetFormatPr defaultColWidth="9" defaultRowHeight="13.5"/>
  <cols>
    <col min="1" max="1" width="3.125" style="36" customWidth="1"/>
    <col min="2" max="2" width="3.25" style="36" customWidth="1"/>
    <col min="3" max="3" width="3.75" style="35" customWidth="1"/>
    <col min="4" max="4" width="13.25" style="35" customWidth="1"/>
    <col min="5" max="5" width="5.75" style="35" customWidth="1"/>
    <col min="6" max="7" width="3.75" style="35" bestFit="1" customWidth="1"/>
    <col min="8" max="8" width="4.875" style="35" bestFit="1" customWidth="1"/>
    <col min="9" max="9" width="13.75" style="35" customWidth="1"/>
    <col min="10" max="10" width="17.625" style="35" customWidth="1"/>
    <col min="11" max="11" width="20" style="35" customWidth="1"/>
    <col min="12" max="12" width="16" style="35" customWidth="1"/>
    <col min="13" max="13" width="14.75" style="35" customWidth="1"/>
    <col min="14" max="14" width="16.375" style="35" customWidth="1"/>
    <col min="15" max="16384" width="9" style="35"/>
  </cols>
  <sheetData>
    <row r="1" spans="1:15" s="62" customFormat="1" ht="24" customHeight="1">
      <c r="A1" s="101" t="s">
        <v>115</v>
      </c>
      <c r="B1" s="101"/>
      <c r="C1" s="101"/>
      <c r="D1" s="101"/>
      <c r="E1" s="101"/>
      <c r="F1" s="101"/>
      <c r="G1" s="101"/>
      <c r="H1" s="101"/>
      <c r="I1" s="101"/>
      <c r="J1" s="101"/>
      <c r="K1" s="101"/>
      <c r="L1" s="101"/>
      <c r="M1" s="101"/>
      <c r="N1" s="101"/>
      <c r="O1" s="2"/>
    </row>
    <row r="2" spans="1:15" s="82" customFormat="1" ht="24" customHeight="1">
      <c r="A2" s="104"/>
      <c r="B2" s="104"/>
      <c r="C2" s="104"/>
      <c r="D2" s="104"/>
      <c r="E2" s="104"/>
      <c r="F2" s="104"/>
      <c r="G2" s="104"/>
      <c r="H2" s="104"/>
      <c r="I2" s="104"/>
      <c r="J2" s="104"/>
      <c r="K2" s="104"/>
      <c r="L2" s="104"/>
      <c r="M2" s="104"/>
      <c r="N2" s="104"/>
      <c r="O2" s="37"/>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103"/>
      <c r="D4" s="103"/>
      <c r="E4" s="103"/>
      <c r="F4" s="103"/>
      <c r="G4" s="103"/>
      <c r="H4" s="103"/>
      <c r="I4" s="103"/>
      <c r="J4" s="8"/>
      <c r="K4" s="1"/>
      <c r="L4" s="1"/>
      <c r="M4" s="1"/>
      <c r="N4" s="1"/>
      <c r="O4" s="1"/>
    </row>
    <row r="5" spans="1:15" s="7" customFormat="1" ht="21.75" customHeight="1">
      <c r="A5" s="6"/>
      <c r="B5" s="6"/>
      <c r="C5" s="8"/>
      <c r="D5" s="8"/>
      <c r="E5" s="8"/>
      <c r="F5" s="8"/>
      <c r="G5" s="8"/>
      <c r="H5" s="8"/>
      <c r="I5" s="8"/>
      <c r="J5" s="8"/>
      <c r="K5" s="1"/>
      <c r="L5" s="1"/>
      <c r="M5" s="1"/>
      <c r="N5" s="1"/>
      <c r="O5" s="1"/>
    </row>
    <row r="6" spans="1:15" s="7" customFormat="1" ht="21.75" customHeight="1">
      <c r="A6" s="5" t="s">
        <v>1</v>
      </c>
      <c r="B6" s="6"/>
      <c r="C6" s="8"/>
      <c r="D6" s="8"/>
      <c r="E6" s="8"/>
      <c r="F6" s="8"/>
      <c r="G6" s="8"/>
      <c r="H6" s="8"/>
      <c r="I6" s="8"/>
      <c r="J6" s="8"/>
      <c r="K6" s="1"/>
      <c r="L6" s="1"/>
      <c r="M6" s="1"/>
      <c r="N6" s="1"/>
      <c r="O6" s="1"/>
    </row>
    <row r="7" spans="1:15" s="7" customFormat="1" ht="21.75" customHeight="1">
      <c r="A7" s="6"/>
      <c r="B7" s="6"/>
      <c r="C7" s="103"/>
      <c r="D7" s="103"/>
      <c r="E7" s="103"/>
      <c r="F7" s="103"/>
      <c r="G7" s="103"/>
      <c r="H7" s="103"/>
      <c r="I7" s="103"/>
      <c r="J7" s="8"/>
      <c r="K7" s="1"/>
      <c r="L7" s="1"/>
      <c r="M7" s="1"/>
      <c r="N7" s="1"/>
      <c r="O7" s="1"/>
    </row>
    <row r="8" spans="1:15" s="7" customFormat="1" ht="21.75" customHeight="1">
      <c r="A8" s="6"/>
      <c r="B8" s="6"/>
      <c r="C8" s="8"/>
      <c r="D8" s="8"/>
      <c r="E8" s="8"/>
      <c r="F8" s="8"/>
      <c r="G8" s="8"/>
      <c r="H8" s="8"/>
      <c r="I8" s="8"/>
      <c r="J8" s="8"/>
      <c r="K8" s="1"/>
      <c r="L8" s="1"/>
      <c r="M8" s="1"/>
      <c r="N8" s="1"/>
      <c r="O8" s="1"/>
    </row>
    <row r="9" spans="1:15" s="7" customFormat="1" ht="21.75" customHeight="1">
      <c r="A9" s="5" t="s">
        <v>2</v>
      </c>
      <c r="B9" s="6"/>
      <c r="C9" s="8"/>
      <c r="D9" s="8"/>
      <c r="E9" s="8"/>
      <c r="F9" s="8"/>
      <c r="G9" s="8"/>
      <c r="H9" s="8"/>
      <c r="I9" s="8"/>
      <c r="J9" s="8"/>
      <c r="K9" s="1"/>
      <c r="L9" s="1"/>
      <c r="M9" s="1"/>
      <c r="N9" s="1"/>
      <c r="O9" s="1"/>
    </row>
    <row r="10" spans="1:15" s="7" customFormat="1" ht="21.75" customHeight="1">
      <c r="A10" s="6"/>
      <c r="B10" s="6"/>
      <c r="C10" s="103"/>
      <c r="D10" s="103"/>
      <c r="E10" s="103"/>
      <c r="F10" s="103"/>
      <c r="G10" s="103"/>
      <c r="H10" s="103"/>
      <c r="I10" s="103"/>
      <c r="J10" s="103"/>
      <c r="K10" s="55"/>
      <c r="L10" s="1"/>
      <c r="M10" s="1"/>
      <c r="N10" s="1"/>
      <c r="O10" s="1"/>
    </row>
    <row r="11" spans="1:15" s="7" customFormat="1" ht="21.75" customHeight="1">
      <c r="A11" s="6"/>
      <c r="B11" s="6"/>
      <c r="C11" s="8"/>
      <c r="D11" s="8"/>
      <c r="E11" s="8"/>
      <c r="F11" s="8"/>
      <c r="G11" s="8"/>
      <c r="H11" s="8"/>
      <c r="I11" s="8"/>
      <c r="J11" s="8"/>
      <c r="K11" s="1"/>
      <c r="L11" s="1"/>
      <c r="M11" s="1"/>
      <c r="N11" s="1"/>
      <c r="O11" s="1"/>
    </row>
    <row r="12" spans="1:15" s="7" customFormat="1" ht="21.75" customHeight="1">
      <c r="A12" s="5" t="s">
        <v>3</v>
      </c>
      <c r="B12" s="6"/>
      <c r="C12" s="8"/>
      <c r="D12" s="8"/>
      <c r="E12" s="8"/>
      <c r="F12" s="8"/>
      <c r="G12" s="8"/>
      <c r="H12" s="8"/>
      <c r="I12" s="8"/>
      <c r="J12" s="8"/>
      <c r="K12" s="1"/>
      <c r="L12" s="1"/>
      <c r="M12" s="1"/>
      <c r="N12" s="1"/>
      <c r="O12" s="1"/>
    </row>
    <row r="13" spans="1:15" s="7" customFormat="1" ht="21.75" customHeight="1">
      <c r="A13" s="6" t="s">
        <v>4</v>
      </c>
      <c r="B13" s="6"/>
      <c r="C13" s="103"/>
      <c r="D13" s="103"/>
      <c r="E13" s="103"/>
      <c r="F13" s="103"/>
      <c r="G13" s="103"/>
      <c r="H13" s="103"/>
      <c r="I13" s="103"/>
      <c r="J13" s="103"/>
      <c r="K13" s="1"/>
      <c r="L13" s="1"/>
      <c r="M13" s="1"/>
      <c r="N13" s="1"/>
      <c r="O13" s="1"/>
    </row>
    <row r="14" spans="1:15" s="7" customFormat="1" ht="21.75" customHeight="1">
      <c r="A14" s="6"/>
      <c r="B14" s="6"/>
      <c r="C14" s="8"/>
      <c r="D14" s="8"/>
      <c r="E14" s="8"/>
      <c r="F14" s="8"/>
      <c r="G14" s="8"/>
      <c r="H14" s="8"/>
      <c r="I14" s="8"/>
      <c r="J14" s="8"/>
      <c r="K14" s="1"/>
      <c r="L14" s="1"/>
      <c r="M14" s="1"/>
      <c r="N14" s="1"/>
      <c r="O14" s="1"/>
    </row>
    <row r="15" spans="1:15" s="7" customFormat="1" ht="21.75" customHeight="1">
      <c r="A15" s="5" t="s">
        <v>79</v>
      </c>
      <c r="B15" s="6"/>
      <c r="C15" s="8"/>
      <c r="D15" s="8"/>
      <c r="E15" s="8"/>
      <c r="F15" s="8"/>
      <c r="G15" s="8"/>
      <c r="H15" s="8"/>
      <c r="I15" s="8"/>
      <c r="J15" s="8"/>
      <c r="K15" s="1"/>
      <c r="L15" s="1"/>
      <c r="M15" s="1"/>
      <c r="N15" s="1"/>
      <c r="O15" s="1"/>
    </row>
    <row r="16" spans="1:15" s="7" customFormat="1" ht="21.75" customHeight="1">
      <c r="A16" s="6"/>
      <c r="B16" s="6"/>
      <c r="C16" s="105">
        <v>1000000</v>
      </c>
      <c r="D16" s="105"/>
      <c r="E16" s="105"/>
      <c r="F16" s="105"/>
      <c r="G16" s="9" t="s">
        <v>5</v>
      </c>
      <c r="H16" s="9"/>
      <c r="I16" s="10"/>
      <c r="J16" s="8"/>
      <c r="K16" s="1"/>
      <c r="L16" s="1"/>
      <c r="M16" s="1"/>
      <c r="N16" s="1"/>
      <c r="O16" s="1"/>
    </row>
    <row r="17" spans="1:16" s="7" customFormat="1" ht="21.75" customHeight="1">
      <c r="A17" s="6"/>
      <c r="B17" s="6"/>
      <c r="C17" s="84"/>
      <c r="D17" s="83"/>
      <c r="E17" s="1"/>
      <c r="F17" s="1"/>
      <c r="G17" s="1"/>
      <c r="H17" s="1"/>
      <c r="I17" s="1"/>
      <c r="J17" s="1"/>
      <c r="K17" s="1"/>
      <c r="L17" s="1"/>
      <c r="M17" s="1"/>
      <c r="N17" s="1"/>
      <c r="O17" s="1"/>
    </row>
    <row r="18" spans="1:16" s="7" customFormat="1" ht="21.75" customHeight="1">
      <c r="A18" s="5" t="s">
        <v>122</v>
      </c>
      <c r="B18" s="6"/>
      <c r="C18" s="1"/>
      <c r="D18" s="1"/>
      <c r="E18" s="1"/>
      <c r="F18" s="1"/>
      <c r="G18" s="1"/>
      <c r="H18" s="1"/>
      <c r="I18" s="1"/>
      <c r="J18" s="1"/>
      <c r="K18" s="1"/>
      <c r="L18" s="1"/>
      <c r="M18" s="1"/>
      <c r="N18" s="1"/>
      <c r="O18" s="1"/>
    </row>
    <row r="19" spans="1:16" s="7" customFormat="1" ht="21.75" customHeight="1">
      <c r="A19" s="11" t="s">
        <v>6</v>
      </c>
      <c r="B19" s="11"/>
      <c r="C19" s="1"/>
      <c r="D19" s="1"/>
      <c r="E19" s="1"/>
      <c r="F19" s="1"/>
      <c r="G19" s="1"/>
      <c r="H19" s="1"/>
      <c r="I19" s="1"/>
      <c r="J19" s="1"/>
      <c r="K19" s="1"/>
      <c r="L19" s="1"/>
      <c r="M19" s="1"/>
      <c r="N19" s="1"/>
      <c r="O19" s="1"/>
    </row>
    <row r="20" spans="1:16" s="13" customFormat="1" ht="21.75" customHeight="1">
      <c r="A20" s="12"/>
      <c r="B20" s="110" t="s">
        <v>109</v>
      </c>
      <c r="C20" s="111"/>
      <c r="D20" s="111"/>
      <c r="E20" s="111"/>
      <c r="F20" s="111"/>
      <c r="G20" s="111"/>
      <c r="H20" s="111"/>
      <c r="I20" s="112"/>
      <c r="J20" s="116" t="s">
        <v>7</v>
      </c>
      <c r="K20" s="116"/>
      <c r="L20" s="116"/>
      <c r="M20" s="117" t="s">
        <v>8</v>
      </c>
      <c r="N20" s="116" t="s">
        <v>9</v>
      </c>
      <c r="O20" s="12"/>
    </row>
    <row r="21" spans="1:16" s="13" customFormat="1" ht="32.25" customHeight="1">
      <c r="A21" s="12"/>
      <c r="B21" s="113"/>
      <c r="C21" s="114"/>
      <c r="D21" s="114"/>
      <c r="E21" s="114"/>
      <c r="F21" s="114"/>
      <c r="G21" s="114"/>
      <c r="H21" s="114"/>
      <c r="I21" s="115"/>
      <c r="J21" s="76" t="s">
        <v>88</v>
      </c>
      <c r="K21" s="76" t="s">
        <v>10</v>
      </c>
      <c r="L21" s="76" t="s">
        <v>89</v>
      </c>
      <c r="M21" s="118"/>
      <c r="N21" s="116"/>
      <c r="O21" s="12"/>
      <c r="P21" s="7"/>
    </row>
    <row r="22" spans="1:16" s="7" customFormat="1" ht="21.6" customHeight="1">
      <c r="A22" s="1"/>
      <c r="B22" s="119" t="s">
        <v>11</v>
      </c>
      <c r="C22" s="129" t="s">
        <v>90</v>
      </c>
      <c r="D22" s="132"/>
      <c r="E22" s="132"/>
      <c r="F22" s="132"/>
      <c r="G22" s="132"/>
      <c r="H22" s="132"/>
      <c r="I22" s="133"/>
      <c r="J22" s="15"/>
      <c r="K22" s="15"/>
      <c r="L22" s="15"/>
      <c r="M22" s="15"/>
      <c r="N22" s="16">
        <f t="shared" ref="N22:N31" si="0">SUM(J22:M22)</f>
        <v>0</v>
      </c>
      <c r="O22" s="85"/>
      <c r="P22" s="13"/>
    </row>
    <row r="23" spans="1:16" s="7" customFormat="1" ht="21.75" customHeight="1">
      <c r="A23" s="1"/>
      <c r="B23" s="120"/>
      <c r="C23" s="130"/>
      <c r="D23" s="132"/>
      <c r="E23" s="132"/>
      <c r="F23" s="132"/>
      <c r="G23" s="132"/>
      <c r="H23" s="132"/>
      <c r="I23" s="133"/>
      <c r="J23" s="15"/>
      <c r="K23" s="15"/>
      <c r="L23" s="15"/>
      <c r="M23" s="15"/>
      <c r="N23" s="16">
        <f t="shared" si="0"/>
        <v>0</v>
      </c>
      <c r="O23" s="85"/>
      <c r="P23" s="13"/>
    </row>
    <row r="24" spans="1:16" s="7" customFormat="1" ht="21.75" customHeight="1">
      <c r="A24" s="1"/>
      <c r="B24" s="120"/>
      <c r="C24" s="130"/>
      <c r="D24" s="132"/>
      <c r="E24" s="132"/>
      <c r="F24" s="132"/>
      <c r="G24" s="132"/>
      <c r="H24" s="132"/>
      <c r="I24" s="133"/>
      <c r="J24" s="15"/>
      <c r="K24" s="15"/>
      <c r="L24" s="15"/>
      <c r="M24" s="15"/>
      <c r="N24" s="16">
        <f t="shared" si="0"/>
        <v>0</v>
      </c>
      <c r="O24" s="85"/>
    </row>
    <row r="25" spans="1:16" s="7" customFormat="1" ht="21.75" customHeight="1">
      <c r="A25" s="1"/>
      <c r="B25" s="120"/>
      <c r="C25" s="130"/>
      <c r="D25" s="132"/>
      <c r="E25" s="132"/>
      <c r="F25" s="132"/>
      <c r="G25" s="132"/>
      <c r="H25" s="132"/>
      <c r="I25" s="133"/>
      <c r="J25" s="15"/>
      <c r="K25" s="15"/>
      <c r="L25" s="15"/>
      <c r="M25" s="15"/>
      <c r="N25" s="16">
        <f t="shared" si="0"/>
        <v>0</v>
      </c>
      <c r="O25" s="1"/>
    </row>
    <row r="26" spans="1:16" s="7" customFormat="1" ht="21.75" customHeight="1">
      <c r="A26" s="1"/>
      <c r="B26" s="120"/>
      <c r="C26" s="131"/>
      <c r="D26" s="86" t="s">
        <v>91</v>
      </c>
      <c r="E26" s="86"/>
      <c r="F26" s="86"/>
      <c r="G26" s="86"/>
      <c r="H26" s="86"/>
      <c r="I26" s="87"/>
      <c r="J26" s="17">
        <f>SUM(J22:J25)</f>
        <v>0</v>
      </c>
      <c r="K26" s="17">
        <f>SUM(K22:K25)</f>
        <v>0</v>
      </c>
      <c r="L26" s="17">
        <f>SUM(L22:L25)</f>
        <v>0</v>
      </c>
      <c r="M26" s="17">
        <f>SUM(M22:M25)</f>
        <v>0</v>
      </c>
      <c r="N26" s="17">
        <f t="shared" si="0"/>
        <v>0</v>
      </c>
      <c r="O26" s="1"/>
    </row>
    <row r="27" spans="1:16" s="7" customFormat="1" ht="21.6" customHeight="1">
      <c r="A27" s="1"/>
      <c r="B27" s="120"/>
      <c r="C27" s="134" t="s">
        <v>92</v>
      </c>
      <c r="D27" s="132"/>
      <c r="E27" s="132"/>
      <c r="F27" s="132"/>
      <c r="G27" s="132"/>
      <c r="H27" s="132"/>
      <c r="I27" s="133"/>
      <c r="J27" s="15"/>
      <c r="K27" s="15"/>
      <c r="L27" s="15"/>
      <c r="M27" s="15"/>
      <c r="N27" s="16">
        <f t="shared" si="0"/>
        <v>0</v>
      </c>
      <c r="O27" s="85"/>
      <c r="P27" s="13"/>
    </row>
    <row r="28" spans="1:16" s="7" customFormat="1" ht="21.75" customHeight="1">
      <c r="A28" s="1"/>
      <c r="B28" s="120"/>
      <c r="C28" s="135"/>
      <c r="D28" s="132"/>
      <c r="E28" s="132"/>
      <c r="F28" s="132"/>
      <c r="G28" s="132"/>
      <c r="H28" s="132"/>
      <c r="I28" s="133"/>
      <c r="J28" s="15"/>
      <c r="K28" s="15"/>
      <c r="L28" s="15"/>
      <c r="M28" s="15"/>
      <c r="N28" s="16">
        <f t="shared" si="0"/>
        <v>0</v>
      </c>
      <c r="O28" s="85"/>
      <c r="P28" s="13"/>
    </row>
    <row r="29" spans="1:16" s="7" customFormat="1" ht="21.75" customHeight="1">
      <c r="A29" s="1"/>
      <c r="B29" s="120"/>
      <c r="C29" s="135"/>
      <c r="D29" s="132"/>
      <c r="E29" s="132"/>
      <c r="F29" s="132"/>
      <c r="G29" s="132"/>
      <c r="H29" s="132"/>
      <c r="I29" s="133"/>
      <c r="J29" s="15"/>
      <c r="K29" s="15"/>
      <c r="L29" s="15"/>
      <c r="M29" s="15"/>
      <c r="N29" s="16">
        <f t="shared" si="0"/>
        <v>0</v>
      </c>
      <c r="O29" s="85"/>
    </row>
    <row r="30" spans="1:16" s="7" customFormat="1" ht="21.75" customHeight="1">
      <c r="A30" s="1"/>
      <c r="B30" s="120"/>
      <c r="C30" s="135"/>
      <c r="D30" s="132"/>
      <c r="E30" s="132"/>
      <c r="F30" s="132"/>
      <c r="G30" s="132"/>
      <c r="H30" s="132"/>
      <c r="I30" s="133"/>
      <c r="J30" s="15"/>
      <c r="K30" s="15"/>
      <c r="L30" s="15"/>
      <c r="M30" s="15"/>
      <c r="N30" s="16">
        <f t="shared" si="0"/>
        <v>0</v>
      </c>
      <c r="O30" s="1"/>
    </row>
    <row r="31" spans="1:16" s="7" customFormat="1" ht="21.75" customHeight="1">
      <c r="A31" s="1"/>
      <c r="B31" s="120"/>
      <c r="C31" s="136"/>
      <c r="D31" s="86" t="s">
        <v>93</v>
      </c>
      <c r="E31" s="86"/>
      <c r="F31" s="86"/>
      <c r="G31" s="86"/>
      <c r="H31" s="86"/>
      <c r="I31" s="87"/>
      <c r="J31" s="17">
        <f>SUM(J27:J30)</f>
        <v>0</v>
      </c>
      <c r="K31" s="17">
        <f>SUM(K27:K30)</f>
        <v>0</v>
      </c>
      <c r="L31" s="17">
        <f>SUM(L27:L30)</f>
        <v>0</v>
      </c>
      <c r="M31" s="17">
        <f>SUM(M27:M30)</f>
        <v>0</v>
      </c>
      <c r="N31" s="17">
        <f t="shared" si="0"/>
        <v>0</v>
      </c>
      <c r="O31" s="1"/>
    </row>
    <row r="32" spans="1:16" s="7" customFormat="1" ht="21.75" customHeight="1">
      <c r="A32" s="1"/>
      <c r="B32" s="121"/>
      <c r="C32" s="88" t="s">
        <v>94</v>
      </c>
      <c r="D32" s="86"/>
      <c r="E32" s="86"/>
      <c r="F32" s="86"/>
      <c r="G32" s="86"/>
      <c r="H32" s="86"/>
      <c r="I32" s="87"/>
      <c r="J32" s="17">
        <f>J26+J31</f>
        <v>0</v>
      </c>
      <c r="K32" s="17">
        <f t="shared" ref="K32:M32" si="1">K26+K31</f>
        <v>0</v>
      </c>
      <c r="L32" s="17">
        <f t="shared" si="1"/>
        <v>0</v>
      </c>
      <c r="M32" s="17">
        <f t="shared" si="1"/>
        <v>0</v>
      </c>
      <c r="N32" s="17">
        <f>SUM(J32:M32)</f>
        <v>0</v>
      </c>
      <c r="O32" s="1"/>
    </row>
    <row r="33" spans="1:15" s="7" customFormat="1" ht="21.75" customHeight="1">
      <c r="A33" s="1"/>
      <c r="B33" s="1"/>
      <c r="C33" s="1"/>
      <c r="D33" s="20"/>
      <c r="E33" s="20"/>
      <c r="F33" s="20"/>
      <c r="G33" s="20"/>
      <c r="H33" s="20"/>
      <c r="I33" s="20"/>
      <c r="J33" s="89"/>
      <c r="K33" s="89"/>
      <c r="L33" s="89"/>
      <c r="M33" s="89"/>
      <c r="N33" s="89"/>
      <c r="O33" s="1"/>
    </row>
    <row r="34" spans="1:15" s="18" customFormat="1" ht="21.75" customHeight="1">
      <c r="A34" s="11" t="s">
        <v>12</v>
      </c>
      <c r="B34" s="11"/>
      <c r="C34" s="11"/>
      <c r="D34" s="11"/>
      <c r="E34" s="11"/>
      <c r="F34" s="11"/>
      <c r="G34" s="11"/>
      <c r="H34" s="11"/>
      <c r="I34" s="11"/>
      <c r="J34" s="11"/>
      <c r="K34" s="11"/>
      <c r="L34" s="11"/>
      <c r="M34" s="11"/>
      <c r="N34" s="11"/>
      <c r="O34" s="11"/>
    </row>
    <row r="35" spans="1:15" s="18" customFormat="1" ht="25.5" customHeight="1">
      <c r="A35" s="11"/>
      <c r="B35" s="106"/>
      <c r="C35" s="106"/>
      <c r="D35" s="106"/>
      <c r="E35" s="106"/>
      <c r="F35" s="106"/>
      <c r="G35" s="106"/>
      <c r="H35" s="106"/>
      <c r="I35" s="19" t="s">
        <v>13</v>
      </c>
      <c r="J35" s="20"/>
      <c r="K35" s="21"/>
      <c r="L35" s="11"/>
      <c r="M35" s="22"/>
      <c r="N35" s="11"/>
      <c r="O35" s="11"/>
    </row>
    <row r="36" spans="1:15" s="18" customFormat="1" ht="25.5" customHeight="1">
      <c r="A36" s="11"/>
      <c r="B36" s="106"/>
      <c r="C36" s="106"/>
      <c r="D36" s="106"/>
      <c r="E36" s="106"/>
      <c r="F36" s="106"/>
      <c r="G36" s="106"/>
      <c r="H36" s="106"/>
      <c r="I36" s="19" t="s">
        <v>14</v>
      </c>
      <c r="J36" s="20"/>
      <c r="K36" s="23"/>
      <c r="L36" s="90" t="e">
        <f>B35/B36</f>
        <v>#DIV/0!</v>
      </c>
      <c r="M36" s="22"/>
      <c r="N36" s="11"/>
      <c r="O36" s="11"/>
    </row>
    <row r="37" spans="1:15" s="18" customFormat="1" ht="28.5" customHeight="1">
      <c r="A37" s="11"/>
      <c r="B37" s="11"/>
      <c r="C37" s="25"/>
      <c r="D37" s="25"/>
      <c r="E37" s="25"/>
      <c r="F37" s="25"/>
      <c r="G37" s="25"/>
      <c r="H37" s="25"/>
      <c r="I37" s="25"/>
      <c r="J37" s="25"/>
      <c r="K37" s="26"/>
      <c r="L37" s="100"/>
      <c r="M37" s="26"/>
      <c r="N37" s="26"/>
      <c r="O37" s="11"/>
    </row>
    <row r="38" spans="1:15" s="18" customFormat="1" ht="31.5" customHeight="1">
      <c r="A38" s="11"/>
      <c r="B38" s="11"/>
      <c r="C38" s="25"/>
      <c r="D38" s="25"/>
      <c r="E38" s="25"/>
      <c r="F38" s="25"/>
      <c r="G38" s="25"/>
      <c r="H38" s="25"/>
      <c r="I38" s="25"/>
      <c r="J38" s="25"/>
      <c r="K38" s="26"/>
      <c r="L38" s="92" t="e">
        <f>MIN(L36:L37)</f>
        <v>#DIV/0!</v>
      </c>
      <c r="M38" s="107" t="s">
        <v>15</v>
      </c>
      <c r="N38" s="108"/>
      <c r="O38" s="108"/>
    </row>
    <row r="39" spans="1:15" s="18" customFormat="1" ht="21.75" customHeight="1">
      <c r="A39" s="11" t="s">
        <v>16</v>
      </c>
      <c r="B39" s="11"/>
      <c r="C39" s="11"/>
      <c r="D39" s="11"/>
      <c r="E39" s="11"/>
      <c r="F39" s="11"/>
      <c r="G39" s="11"/>
      <c r="H39" s="11"/>
      <c r="I39" s="11"/>
      <c r="J39" s="11"/>
      <c r="K39" s="11"/>
      <c r="L39" s="11"/>
      <c r="M39" s="11"/>
      <c r="N39" s="11"/>
      <c r="O39" s="11"/>
    </row>
    <row r="40" spans="1:15" s="18" customFormat="1" ht="21.75" customHeight="1">
      <c r="A40" s="11"/>
      <c r="B40" s="27" t="s">
        <v>37</v>
      </c>
      <c r="C40" s="11"/>
      <c r="D40" s="27"/>
      <c r="E40" s="27"/>
      <c r="F40" s="27"/>
      <c r="G40" s="27"/>
      <c r="H40" s="27"/>
      <c r="I40" s="27"/>
      <c r="J40" s="11"/>
      <c r="K40" s="11"/>
      <c r="L40" s="11"/>
      <c r="M40" s="11"/>
      <c r="N40" s="11"/>
      <c r="O40" s="11"/>
    </row>
    <row r="41" spans="1:15" s="18" customFormat="1" ht="26.25" customHeight="1">
      <c r="A41" s="11"/>
      <c r="B41" s="11" t="s">
        <v>95</v>
      </c>
      <c r="C41" s="11"/>
      <c r="D41" s="11"/>
      <c r="E41" s="11"/>
      <c r="F41" s="11"/>
      <c r="G41" s="11"/>
      <c r="H41" s="11"/>
      <c r="I41" s="93"/>
      <c r="J41" s="38">
        <f>IF(N32=0,0,(J26+K26+L26)/N32)</f>
        <v>0</v>
      </c>
      <c r="K41" s="11" t="s">
        <v>19</v>
      </c>
      <c r="L41" s="11"/>
      <c r="M41" s="11"/>
      <c r="N41" s="11"/>
      <c r="O41" s="11"/>
    </row>
    <row r="42" spans="1:15" s="18" customFormat="1" ht="26.25" customHeight="1">
      <c r="A42" s="11"/>
      <c r="B42" s="11" t="s">
        <v>96</v>
      </c>
      <c r="C42" s="11"/>
      <c r="D42" s="11"/>
      <c r="E42" s="11"/>
      <c r="F42" s="11"/>
      <c r="G42" s="11"/>
      <c r="H42" s="11"/>
      <c r="I42" s="11"/>
      <c r="J42" s="38">
        <f>IF(N32=0,0,(J31+K31+L31)/N32)</f>
        <v>0</v>
      </c>
      <c r="K42" s="11" t="s">
        <v>97</v>
      </c>
      <c r="L42" s="11"/>
      <c r="M42" s="11"/>
      <c r="N42" s="11"/>
      <c r="O42" s="11"/>
    </row>
    <row r="43" spans="1:15" s="18" customFormat="1" ht="21.75" customHeight="1">
      <c r="A43" s="11"/>
      <c r="B43" s="11"/>
      <c r="C43" s="11"/>
      <c r="D43" s="11"/>
      <c r="E43" s="11"/>
      <c r="F43" s="11"/>
      <c r="G43" s="11"/>
      <c r="H43" s="11"/>
      <c r="I43" s="11"/>
      <c r="J43" s="11"/>
      <c r="K43" s="11"/>
      <c r="L43" s="11"/>
      <c r="M43" s="11"/>
      <c r="N43" s="11"/>
      <c r="O43" s="11"/>
    </row>
    <row r="44" spans="1:15" s="18" customFormat="1" ht="21.6" customHeight="1">
      <c r="A44" s="11" t="s">
        <v>40</v>
      </c>
      <c r="B44" s="11"/>
      <c r="C44" s="11"/>
      <c r="D44" s="11"/>
      <c r="E44" s="11"/>
      <c r="F44" s="11"/>
      <c r="G44" s="11"/>
      <c r="H44" s="11"/>
      <c r="I44" s="11"/>
      <c r="J44" s="11"/>
      <c r="K44" s="11"/>
      <c r="L44" s="11"/>
      <c r="M44" s="11"/>
      <c r="N44" s="11"/>
      <c r="O44" s="11"/>
    </row>
    <row r="45" spans="1:15" s="18" customFormat="1" ht="21.75" customHeight="1">
      <c r="A45" s="11"/>
      <c r="B45" s="128" t="s">
        <v>98</v>
      </c>
      <c r="C45" s="128"/>
      <c r="D45" s="128"/>
      <c r="E45" s="128"/>
      <c r="F45" s="94">
        <v>8</v>
      </c>
      <c r="G45" s="77" t="s">
        <v>24</v>
      </c>
      <c r="H45" s="77">
        <f>IF(F45=8,108,110)</f>
        <v>108</v>
      </c>
      <c r="I45" s="30" t="s">
        <v>29</v>
      </c>
      <c r="J45" s="95" t="e">
        <f>ROUNDDOWN((C16*J41)*F45/H45*L38,0)</f>
        <v>#DIV/0!</v>
      </c>
      <c r="K45" s="96" t="s">
        <v>90</v>
      </c>
      <c r="L45" s="11"/>
      <c r="M45" s="11"/>
      <c r="N45" s="11"/>
      <c r="O45" s="11"/>
    </row>
    <row r="46" spans="1:15" s="18" customFormat="1" ht="21.75" customHeight="1" thickBot="1">
      <c r="A46" s="11"/>
      <c r="B46" s="128" t="s">
        <v>99</v>
      </c>
      <c r="C46" s="128"/>
      <c r="D46" s="128"/>
      <c r="E46" s="128"/>
      <c r="F46" s="94">
        <v>10</v>
      </c>
      <c r="G46" s="77" t="s">
        <v>24</v>
      </c>
      <c r="H46" s="77">
        <f>IF(F46=8,108,110)</f>
        <v>110</v>
      </c>
      <c r="I46" s="30" t="s">
        <v>29</v>
      </c>
      <c r="J46" s="97" t="e">
        <f>ROUNDDOWN((C16*J42)*F46/H46*L38,0)</f>
        <v>#DIV/0!</v>
      </c>
      <c r="K46" s="96" t="s">
        <v>100</v>
      </c>
      <c r="L46" s="11"/>
      <c r="M46" s="11"/>
      <c r="N46" s="11"/>
      <c r="O46" s="11"/>
    </row>
    <row r="47" spans="1:15" s="18" customFormat="1" ht="21.75" customHeight="1" thickBot="1">
      <c r="A47" s="11"/>
      <c r="B47" s="11"/>
      <c r="C47" s="11"/>
      <c r="D47" s="11"/>
      <c r="E47" s="11"/>
      <c r="F47" s="11"/>
      <c r="G47" s="11"/>
      <c r="H47" s="11"/>
      <c r="I47" s="11"/>
      <c r="J47" s="57" t="e">
        <f>ROUNDDOWN(SUM(J45:J46),0)</f>
        <v>#DIV/0!</v>
      </c>
      <c r="K47" s="11" t="s">
        <v>101</v>
      </c>
      <c r="L47" s="11"/>
      <c r="M47" s="11"/>
      <c r="N47" s="11"/>
      <c r="O47" s="11"/>
    </row>
    <row r="48" spans="1:15" s="18" customFormat="1" ht="21.75" customHeight="1">
      <c r="A48" s="11" t="s">
        <v>33</v>
      </c>
      <c r="B48" s="11"/>
      <c r="C48" s="11"/>
      <c r="D48" s="11"/>
      <c r="E48" s="11"/>
      <c r="F48" s="11"/>
      <c r="G48" s="11"/>
      <c r="H48" s="11"/>
      <c r="I48" s="11"/>
      <c r="J48" s="11"/>
      <c r="K48" s="11"/>
      <c r="L48" s="11"/>
      <c r="M48" s="11"/>
      <c r="N48" s="11"/>
      <c r="O48" s="11"/>
    </row>
    <row r="49" spans="1:15" s="18" customFormat="1" ht="22.5" customHeight="1">
      <c r="A49" s="11"/>
      <c r="B49" s="32" t="s">
        <v>127</v>
      </c>
      <c r="C49" s="11"/>
      <c r="D49" s="11"/>
      <c r="E49" s="11"/>
      <c r="F49" s="11"/>
      <c r="G49" s="11"/>
      <c r="H49" s="11"/>
      <c r="I49" s="11"/>
      <c r="J49" s="11"/>
      <c r="K49" s="11"/>
      <c r="L49" s="11"/>
      <c r="M49" s="11"/>
      <c r="N49" s="11"/>
      <c r="O49" s="11"/>
    </row>
    <row r="50" spans="1:15" s="7" customFormat="1" ht="22.5" customHeight="1">
      <c r="A50" s="11"/>
      <c r="B50" s="32" t="s">
        <v>102</v>
      </c>
      <c r="C50" s="11"/>
      <c r="D50" s="11"/>
      <c r="E50" s="11"/>
      <c r="F50" s="11"/>
      <c r="G50" s="11"/>
      <c r="H50" s="11"/>
      <c r="I50" s="11"/>
      <c r="J50" s="1"/>
      <c r="K50" s="1"/>
      <c r="L50" s="1"/>
      <c r="M50" s="1"/>
      <c r="N50" s="1"/>
      <c r="O50" s="1"/>
    </row>
    <row r="51" spans="1:15" s="7" customFormat="1" ht="23.25" customHeight="1">
      <c r="A51" s="11"/>
      <c r="B51" s="32" t="s">
        <v>125</v>
      </c>
      <c r="C51" s="11"/>
      <c r="D51" s="11"/>
      <c r="E51" s="11"/>
      <c r="F51" s="11"/>
      <c r="G51" s="11"/>
      <c r="H51" s="11"/>
      <c r="I51" s="11"/>
      <c r="J51" s="1"/>
      <c r="K51" s="1"/>
      <c r="L51" s="1"/>
      <c r="M51" s="1"/>
      <c r="N51" s="1"/>
      <c r="O51" s="1"/>
    </row>
    <row r="52" spans="1:15" s="7" customFormat="1" ht="23.25" customHeight="1">
      <c r="A52" s="11"/>
      <c r="B52" s="32" t="s">
        <v>126</v>
      </c>
      <c r="C52" s="11"/>
      <c r="D52" s="11"/>
      <c r="E52" s="11"/>
      <c r="F52" s="11"/>
      <c r="G52" s="11"/>
      <c r="H52" s="11"/>
      <c r="I52" s="11"/>
      <c r="J52" s="1"/>
      <c r="K52" s="1"/>
      <c r="L52" s="1"/>
      <c r="M52" s="1"/>
      <c r="N52" s="1"/>
      <c r="O52" s="1"/>
    </row>
    <row r="53" spans="1:15">
      <c r="A53" s="33"/>
      <c r="B53" s="33"/>
      <c r="C53" s="34"/>
      <c r="D53" s="34"/>
      <c r="E53" s="34"/>
      <c r="F53" s="34"/>
      <c r="G53" s="34"/>
      <c r="H53" s="34"/>
      <c r="I53" s="34"/>
      <c r="J53" s="34"/>
      <c r="K53" s="34"/>
      <c r="L53" s="34"/>
      <c r="M53" s="34"/>
      <c r="N53" s="34"/>
    </row>
    <row r="54" spans="1:15">
      <c r="A54" s="33"/>
      <c r="B54" s="33"/>
      <c r="C54" s="34"/>
      <c r="D54" s="34"/>
      <c r="E54" s="34"/>
      <c r="F54" s="34"/>
      <c r="G54" s="34"/>
      <c r="H54" s="34"/>
      <c r="I54" s="34"/>
      <c r="J54" s="34"/>
      <c r="K54" s="34"/>
      <c r="L54" s="34"/>
      <c r="M54" s="34"/>
      <c r="N54" s="34"/>
    </row>
    <row r="55" spans="1:15">
      <c r="A55" s="33"/>
      <c r="B55" s="33"/>
      <c r="C55" s="34"/>
      <c r="D55" s="34"/>
      <c r="E55" s="34"/>
      <c r="F55" s="34"/>
      <c r="G55" s="34"/>
      <c r="H55" s="34"/>
      <c r="I55" s="34"/>
      <c r="J55" s="34"/>
      <c r="K55" s="34"/>
      <c r="L55" s="34"/>
      <c r="M55" s="34"/>
      <c r="N55" s="34"/>
    </row>
    <row r="56" spans="1:15">
      <c r="A56" s="33"/>
      <c r="B56" s="33"/>
      <c r="C56" s="34"/>
      <c r="D56" s="34"/>
      <c r="E56" s="34"/>
      <c r="F56" s="34"/>
      <c r="G56" s="34"/>
      <c r="H56" s="34"/>
      <c r="I56" s="34"/>
      <c r="J56" s="34"/>
      <c r="K56" s="34"/>
      <c r="L56" s="34"/>
      <c r="M56" s="34"/>
      <c r="N56" s="34"/>
    </row>
    <row r="57" spans="1:15">
      <c r="A57" s="33"/>
      <c r="B57" s="33"/>
      <c r="C57" s="34"/>
      <c r="D57" s="34"/>
      <c r="E57" s="34"/>
      <c r="F57" s="34"/>
      <c r="G57" s="34"/>
      <c r="H57" s="34"/>
      <c r="I57" s="34"/>
      <c r="J57" s="34"/>
      <c r="K57" s="34"/>
      <c r="L57" s="34"/>
      <c r="M57" s="34"/>
      <c r="N57" s="34"/>
    </row>
    <row r="58" spans="1:15">
      <c r="A58" s="33"/>
      <c r="B58" s="33"/>
      <c r="C58" s="34"/>
      <c r="D58" s="34"/>
      <c r="E58" s="34"/>
      <c r="F58" s="34"/>
      <c r="G58" s="34"/>
      <c r="H58" s="34"/>
      <c r="I58" s="34"/>
      <c r="J58" s="34"/>
      <c r="K58" s="34"/>
      <c r="L58" s="34"/>
      <c r="M58" s="34"/>
      <c r="N58" s="34"/>
    </row>
    <row r="59" spans="1:15">
      <c r="A59" s="33"/>
      <c r="B59" s="33"/>
      <c r="C59" s="34"/>
      <c r="D59" s="34"/>
      <c r="E59" s="34"/>
      <c r="F59" s="34"/>
      <c r="G59" s="34"/>
      <c r="H59" s="34"/>
      <c r="I59" s="34"/>
      <c r="J59" s="34"/>
      <c r="K59" s="34"/>
      <c r="L59" s="34"/>
      <c r="M59" s="34"/>
      <c r="N59" s="34"/>
    </row>
    <row r="60" spans="1:15">
      <c r="A60" s="33"/>
      <c r="B60" s="33"/>
      <c r="C60" s="34"/>
      <c r="D60" s="34"/>
      <c r="E60" s="34"/>
      <c r="F60" s="34"/>
      <c r="G60" s="34"/>
      <c r="H60" s="34"/>
      <c r="I60" s="34"/>
      <c r="J60" s="34"/>
      <c r="K60" s="34"/>
      <c r="L60" s="34"/>
      <c r="M60" s="34"/>
      <c r="N60" s="34"/>
    </row>
    <row r="61" spans="1:15">
      <c r="A61" s="33"/>
      <c r="B61" s="33"/>
      <c r="C61" s="34"/>
      <c r="D61" s="34"/>
      <c r="E61" s="34"/>
      <c r="F61" s="34"/>
      <c r="G61" s="34"/>
      <c r="H61" s="34"/>
      <c r="I61" s="34"/>
      <c r="J61" s="34"/>
      <c r="K61" s="34"/>
      <c r="L61" s="34"/>
      <c r="M61" s="34"/>
      <c r="N61" s="34"/>
    </row>
    <row r="62" spans="1:15">
      <c r="A62" s="33"/>
      <c r="B62" s="33"/>
      <c r="C62" s="34"/>
      <c r="D62" s="34"/>
      <c r="E62" s="34"/>
      <c r="F62" s="34"/>
      <c r="G62" s="34"/>
      <c r="H62" s="34"/>
      <c r="I62" s="34"/>
      <c r="J62" s="34"/>
      <c r="K62" s="34"/>
      <c r="L62" s="34"/>
      <c r="M62" s="34"/>
      <c r="N62" s="34"/>
    </row>
    <row r="63" spans="1:15">
      <c r="A63" s="33"/>
      <c r="B63" s="33"/>
      <c r="C63" s="34"/>
      <c r="D63" s="34"/>
      <c r="E63" s="34"/>
      <c r="F63" s="34"/>
      <c r="G63" s="34"/>
      <c r="H63" s="34"/>
      <c r="I63" s="34"/>
      <c r="J63" s="34"/>
      <c r="K63" s="34"/>
      <c r="L63" s="34"/>
      <c r="M63" s="34"/>
      <c r="N63" s="34"/>
    </row>
    <row r="64" spans="1:15">
      <c r="A64" s="33"/>
      <c r="B64" s="33"/>
      <c r="C64" s="34"/>
      <c r="D64" s="34"/>
      <c r="E64" s="34"/>
      <c r="F64" s="34"/>
      <c r="G64" s="34"/>
      <c r="H64" s="34"/>
      <c r="I64" s="34"/>
      <c r="J64" s="34"/>
      <c r="K64" s="34"/>
      <c r="L64" s="34"/>
      <c r="M64" s="34"/>
      <c r="N64" s="34"/>
    </row>
  </sheetData>
  <mergeCells count="27">
    <mergeCell ref="B46:E46"/>
    <mergeCell ref="D29:I29"/>
    <mergeCell ref="D30:I30"/>
    <mergeCell ref="B35:H35"/>
    <mergeCell ref="B36:H36"/>
    <mergeCell ref="B20:I21"/>
    <mergeCell ref="J20:L20"/>
    <mergeCell ref="M38:O38"/>
    <mergeCell ref="B45:E45"/>
    <mergeCell ref="N20:N21"/>
    <mergeCell ref="B22:B32"/>
    <mergeCell ref="C22:C26"/>
    <mergeCell ref="D22:I22"/>
    <mergeCell ref="D23:I23"/>
    <mergeCell ref="D24:I24"/>
    <mergeCell ref="D25:I25"/>
    <mergeCell ref="C27:C31"/>
    <mergeCell ref="D27:I27"/>
    <mergeCell ref="D28:I28"/>
    <mergeCell ref="M20:M21"/>
    <mergeCell ref="C16:F16"/>
    <mergeCell ref="C13:J13"/>
    <mergeCell ref="A1:N1"/>
    <mergeCell ref="A2:N2"/>
    <mergeCell ref="C4:I4"/>
    <mergeCell ref="C7:I7"/>
    <mergeCell ref="C10:J10"/>
  </mergeCells>
  <phoneticPr fontId="3"/>
  <pageMargins left="0.70866141732283472" right="0.70866141732283472" top="0.74803149606299213" bottom="0.74803149606299213" header="0.31496062992125984" footer="0.31496062992125984"/>
  <pageSetup paperSize="9" scale="59" orientation="portrait" cellComments="asDisplayed" r:id="rId1"/>
  <headerFooter>
    <oddHeader>&amp;R&amp;14積算内訳</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85"/>
  <sheetViews>
    <sheetView view="pageBreakPreview" topLeftCell="A37" zoomScale="75" zoomScaleNormal="100" zoomScaleSheetLayoutView="75" workbookViewId="0">
      <selection activeCell="L32" sqref="L32"/>
    </sheetView>
  </sheetViews>
  <sheetFormatPr defaultRowHeight="13.5"/>
  <cols>
    <col min="1" max="1" width="3.125" style="36" customWidth="1"/>
    <col min="2" max="2" width="4.125" style="36" customWidth="1"/>
    <col min="3" max="4" width="8.125" style="35" customWidth="1"/>
    <col min="5" max="5" width="5.75" style="35" customWidth="1"/>
    <col min="6" max="7" width="3.75" style="35" bestFit="1" customWidth="1"/>
    <col min="8" max="8" width="4.875" style="35" bestFit="1" customWidth="1"/>
    <col min="9" max="9" width="13.75" style="35" customWidth="1"/>
    <col min="10" max="14" width="17.75" style="35" customWidth="1"/>
    <col min="15" max="15" width="2.625" style="35" customWidth="1"/>
    <col min="16" max="16384" width="9" style="35"/>
  </cols>
  <sheetData>
    <row r="1" spans="1:15" s="62" customFormat="1" ht="24" customHeight="1">
      <c r="A1" s="101" t="s">
        <v>116</v>
      </c>
      <c r="B1" s="101"/>
      <c r="C1" s="101"/>
      <c r="D1" s="101"/>
      <c r="E1" s="101"/>
      <c r="F1" s="101"/>
      <c r="G1" s="101"/>
      <c r="H1" s="101"/>
      <c r="I1" s="101"/>
      <c r="J1" s="101"/>
      <c r="K1" s="101"/>
      <c r="L1" s="101"/>
      <c r="M1" s="101"/>
      <c r="N1" s="101"/>
      <c r="O1" s="2"/>
    </row>
    <row r="2" spans="1:15" s="62" customFormat="1" ht="30" customHeight="1">
      <c r="A2" s="3"/>
      <c r="B2" s="4"/>
      <c r="C2" s="4"/>
      <c r="D2" s="4"/>
      <c r="E2" s="4"/>
      <c r="F2" s="4"/>
      <c r="G2" s="4"/>
      <c r="H2" s="4"/>
      <c r="I2" s="4"/>
      <c r="J2" s="4"/>
      <c r="K2" s="4"/>
      <c r="L2" s="4"/>
      <c r="M2" s="4"/>
      <c r="N2" s="4"/>
      <c r="O2" s="2"/>
    </row>
    <row r="3" spans="1:15" s="7" customFormat="1" ht="21.75" customHeight="1">
      <c r="A3" s="5" t="s">
        <v>0</v>
      </c>
      <c r="B3" s="54"/>
      <c r="C3" s="8"/>
      <c r="D3" s="8"/>
      <c r="E3" s="8"/>
      <c r="F3" s="8"/>
      <c r="G3" s="8"/>
      <c r="H3" s="8"/>
      <c r="I3" s="8"/>
      <c r="J3" s="8"/>
      <c r="K3" s="1"/>
      <c r="L3" s="1"/>
      <c r="M3" s="1"/>
      <c r="N3" s="1"/>
      <c r="O3" s="1"/>
    </row>
    <row r="4" spans="1:15" s="7" customFormat="1" ht="21.75" customHeight="1">
      <c r="A4" s="6"/>
      <c r="B4" s="54"/>
      <c r="C4" s="103"/>
      <c r="D4" s="103"/>
      <c r="E4" s="103"/>
      <c r="F4" s="103"/>
      <c r="G4" s="103"/>
      <c r="H4" s="103"/>
      <c r="I4" s="103"/>
      <c r="J4" s="8"/>
      <c r="K4" s="1"/>
      <c r="L4" s="1"/>
      <c r="M4" s="1"/>
      <c r="N4" s="1"/>
      <c r="O4" s="1"/>
    </row>
    <row r="5" spans="1:15" s="7" customFormat="1" ht="21.75" customHeight="1">
      <c r="A5" s="6"/>
      <c r="B5" s="54"/>
      <c r="C5" s="8"/>
      <c r="D5" s="8"/>
      <c r="E5" s="8"/>
      <c r="F5" s="8"/>
      <c r="G5" s="8"/>
      <c r="H5" s="8"/>
      <c r="I5" s="8"/>
      <c r="J5" s="8"/>
      <c r="K5" s="1"/>
      <c r="L5" s="1"/>
      <c r="M5" s="1"/>
      <c r="N5" s="1"/>
      <c r="O5" s="1"/>
    </row>
    <row r="6" spans="1:15" s="7" customFormat="1" ht="21.75" customHeight="1">
      <c r="A6" s="5" t="s">
        <v>1</v>
      </c>
      <c r="B6" s="54"/>
      <c r="C6" s="8"/>
      <c r="D6" s="8"/>
      <c r="E6" s="8"/>
      <c r="F6" s="8"/>
      <c r="G6" s="8"/>
      <c r="H6" s="8"/>
      <c r="I6" s="8"/>
      <c r="J6" s="8"/>
      <c r="K6" s="1"/>
      <c r="L6" s="1"/>
      <c r="M6" s="1"/>
      <c r="N6" s="1"/>
      <c r="O6" s="1"/>
    </row>
    <row r="7" spans="1:15" s="7" customFormat="1" ht="21.75" customHeight="1">
      <c r="A7" s="6"/>
      <c r="B7" s="54"/>
      <c r="C7" s="103"/>
      <c r="D7" s="103"/>
      <c r="E7" s="103"/>
      <c r="F7" s="103"/>
      <c r="G7" s="103"/>
      <c r="H7" s="103"/>
      <c r="I7" s="103"/>
      <c r="J7" s="8"/>
      <c r="K7" s="1"/>
      <c r="L7" s="1"/>
      <c r="M7" s="1"/>
      <c r="N7" s="1"/>
      <c r="O7" s="1"/>
    </row>
    <row r="8" spans="1:15" s="7" customFormat="1" ht="21.75" customHeight="1">
      <c r="A8" s="6"/>
      <c r="B8" s="54"/>
      <c r="C8" s="8"/>
      <c r="D8" s="8"/>
      <c r="E8" s="8"/>
      <c r="F8" s="8"/>
      <c r="G8" s="8"/>
      <c r="H8" s="8"/>
      <c r="I8" s="8"/>
      <c r="J8" s="8"/>
      <c r="K8" s="1"/>
      <c r="L8" s="1"/>
      <c r="M8" s="1"/>
      <c r="N8" s="1"/>
      <c r="O8" s="1"/>
    </row>
    <row r="9" spans="1:15" s="7" customFormat="1" ht="21.75" customHeight="1">
      <c r="A9" s="5" t="s">
        <v>2</v>
      </c>
      <c r="B9" s="54"/>
      <c r="C9" s="8"/>
      <c r="D9" s="8"/>
      <c r="E9" s="8"/>
      <c r="F9" s="8"/>
      <c r="G9" s="8"/>
      <c r="H9" s="8"/>
      <c r="I9" s="8"/>
      <c r="J9" s="8"/>
      <c r="K9" s="1"/>
      <c r="L9" s="1"/>
      <c r="M9" s="1"/>
      <c r="N9" s="1"/>
      <c r="O9" s="1"/>
    </row>
    <row r="10" spans="1:15" s="7" customFormat="1" ht="21.75" customHeight="1">
      <c r="A10" s="6"/>
      <c r="B10" s="54"/>
      <c r="C10" s="103"/>
      <c r="D10" s="103"/>
      <c r="E10" s="103"/>
      <c r="F10" s="103"/>
      <c r="G10" s="103"/>
      <c r="H10" s="103"/>
      <c r="I10" s="103"/>
      <c r="J10" s="103"/>
      <c r="K10" s="55"/>
      <c r="L10" s="1"/>
      <c r="M10" s="1"/>
      <c r="N10" s="1"/>
      <c r="O10" s="1"/>
    </row>
    <row r="11" spans="1:15" s="7" customFormat="1" ht="21.75" customHeight="1">
      <c r="A11" s="6"/>
      <c r="B11" s="54"/>
      <c r="C11" s="8"/>
      <c r="D11" s="8"/>
      <c r="E11" s="8"/>
      <c r="F11" s="8"/>
      <c r="G11" s="8"/>
      <c r="H11" s="8"/>
      <c r="I11" s="8"/>
      <c r="J11" s="8"/>
      <c r="K11" s="1"/>
      <c r="L11" s="1"/>
      <c r="M11" s="1"/>
      <c r="N11" s="1"/>
      <c r="O11" s="1"/>
    </row>
    <row r="12" spans="1:15" s="7" customFormat="1" ht="21.75" customHeight="1">
      <c r="A12" s="5" t="s">
        <v>3</v>
      </c>
      <c r="B12" s="54"/>
      <c r="C12" s="8"/>
      <c r="D12" s="8"/>
      <c r="E12" s="8"/>
      <c r="F12" s="8"/>
      <c r="G12" s="8"/>
      <c r="H12" s="8"/>
      <c r="I12" s="8"/>
      <c r="J12" s="8"/>
      <c r="K12" s="1"/>
      <c r="L12" s="1"/>
      <c r="M12" s="1"/>
      <c r="N12" s="1"/>
      <c r="O12" s="1"/>
    </row>
    <row r="13" spans="1:15" s="7" customFormat="1" ht="21.75" customHeight="1">
      <c r="A13" s="6" t="s">
        <v>4</v>
      </c>
      <c r="B13" s="54"/>
      <c r="C13" s="103"/>
      <c r="D13" s="103"/>
      <c r="E13" s="103"/>
      <c r="F13" s="103"/>
      <c r="G13" s="103"/>
      <c r="H13" s="103"/>
      <c r="I13" s="103"/>
      <c r="J13" s="103"/>
      <c r="K13" s="1"/>
      <c r="L13" s="1"/>
      <c r="M13" s="1"/>
      <c r="N13" s="1"/>
      <c r="O13" s="1"/>
    </row>
    <row r="14" spans="1:15" s="7" customFormat="1" ht="21.75" customHeight="1">
      <c r="A14" s="6"/>
      <c r="B14" s="54"/>
      <c r="C14" s="8"/>
      <c r="D14" s="8"/>
      <c r="E14" s="8"/>
      <c r="F14" s="8"/>
      <c r="G14" s="8"/>
      <c r="H14" s="8"/>
      <c r="I14" s="8"/>
      <c r="J14" s="8"/>
      <c r="K14" s="1"/>
      <c r="L14" s="1"/>
      <c r="M14" s="1"/>
      <c r="N14" s="1"/>
      <c r="O14" s="1"/>
    </row>
    <row r="15" spans="1:15" s="7" customFormat="1" ht="21.75" customHeight="1">
      <c r="A15" s="5" t="s">
        <v>80</v>
      </c>
      <c r="B15" s="54"/>
      <c r="C15" s="8"/>
      <c r="D15" s="8"/>
      <c r="E15" s="8"/>
      <c r="F15" s="8"/>
      <c r="G15" s="8"/>
      <c r="H15" s="8"/>
      <c r="I15" s="8"/>
      <c r="J15" s="8"/>
      <c r="K15" s="1"/>
      <c r="L15" s="1"/>
      <c r="M15" s="1"/>
      <c r="N15" s="1"/>
      <c r="O15" s="1"/>
    </row>
    <row r="16" spans="1:15" s="7" customFormat="1" ht="21.75" customHeight="1">
      <c r="A16" s="6"/>
      <c r="B16" s="54"/>
      <c r="C16" s="105"/>
      <c r="D16" s="105"/>
      <c r="E16" s="105"/>
      <c r="F16" s="105"/>
      <c r="G16" s="9" t="s">
        <v>5</v>
      </c>
      <c r="H16" s="9"/>
      <c r="I16" s="10"/>
      <c r="J16" s="8"/>
      <c r="K16" s="1"/>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122</v>
      </c>
      <c r="B18" s="6"/>
      <c r="C18" s="1"/>
      <c r="D18" s="1"/>
      <c r="E18" s="1"/>
      <c r="F18" s="1"/>
      <c r="G18" s="1"/>
      <c r="H18" s="1"/>
      <c r="I18" s="1"/>
      <c r="J18" s="1"/>
      <c r="K18" s="1"/>
      <c r="L18" s="1"/>
      <c r="M18" s="1"/>
      <c r="N18" s="1"/>
      <c r="O18" s="1"/>
    </row>
    <row r="19" spans="1:15" s="7" customFormat="1" ht="21.75" customHeight="1">
      <c r="A19" s="11" t="s">
        <v>6</v>
      </c>
      <c r="B19" s="11"/>
      <c r="C19" s="1"/>
      <c r="D19" s="1"/>
      <c r="E19" s="1"/>
      <c r="F19" s="1"/>
      <c r="G19" s="1"/>
      <c r="H19" s="1"/>
      <c r="I19" s="1"/>
      <c r="J19" s="1"/>
      <c r="K19" s="1"/>
      <c r="L19" s="1"/>
      <c r="M19" s="1"/>
      <c r="N19" s="1"/>
      <c r="O19" s="1"/>
    </row>
    <row r="20" spans="1:15" s="13" customFormat="1" ht="21.75" customHeight="1">
      <c r="A20" s="12"/>
      <c r="B20" s="110" t="s">
        <v>68</v>
      </c>
      <c r="C20" s="111"/>
      <c r="D20" s="111"/>
      <c r="E20" s="111"/>
      <c r="F20" s="111"/>
      <c r="G20" s="111"/>
      <c r="H20" s="111"/>
      <c r="I20" s="112"/>
      <c r="J20" s="116" t="s">
        <v>7</v>
      </c>
      <c r="K20" s="116"/>
      <c r="L20" s="116"/>
      <c r="M20" s="117" t="s">
        <v>8</v>
      </c>
      <c r="N20" s="116" t="s">
        <v>9</v>
      </c>
      <c r="O20" s="12"/>
    </row>
    <row r="21" spans="1:15" s="13" customFormat="1" ht="32.25" customHeight="1">
      <c r="A21" s="12"/>
      <c r="B21" s="113"/>
      <c r="C21" s="114"/>
      <c r="D21" s="114"/>
      <c r="E21" s="114"/>
      <c r="F21" s="114"/>
      <c r="G21" s="114"/>
      <c r="H21" s="114"/>
      <c r="I21" s="115"/>
      <c r="J21" s="14" t="s">
        <v>78</v>
      </c>
      <c r="K21" s="14" t="s">
        <v>10</v>
      </c>
      <c r="L21" s="14" t="s">
        <v>77</v>
      </c>
      <c r="M21" s="118"/>
      <c r="N21" s="116"/>
      <c r="O21" s="12"/>
    </row>
    <row r="22" spans="1:15" s="7" customFormat="1" ht="25.5" customHeight="1">
      <c r="A22" s="1"/>
      <c r="B22" s="119" t="s">
        <v>11</v>
      </c>
      <c r="C22" s="122"/>
      <c r="D22" s="123"/>
      <c r="E22" s="123"/>
      <c r="F22" s="123"/>
      <c r="G22" s="123"/>
      <c r="H22" s="123"/>
      <c r="I22" s="124"/>
      <c r="J22" s="15"/>
      <c r="K22" s="15"/>
      <c r="L22" s="15"/>
      <c r="M22" s="15"/>
      <c r="N22" s="16">
        <f t="shared" ref="N22:N27" si="0">SUM(J22:M22)</f>
        <v>0</v>
      </c>
      <c r="O22" s="1"/>
    </row>
    <row r="23" spans="1:15" s="7" customFormat="1" ht="25.5" customHeight="1">
      <c r="A23" s="1"/>
      <c r="B23" s="120"/>
      <c r="C23" s="122"/>
      <c r="D23" s="123"/>
      <c r="E23" s="123"/>
      <c r="F23" s="123"/>
      <c r="G23" s="123"/>
      <c r="H23" s="123"/>
      <c r="I23" s="124"/>
      <c r="J23" s="15"/>
      <c r="K23" s="15"/>
      <c r="L23" s="15"/>
      <c r="M23" s="15"/>
      <c r="N23" s="16">
        <f t="shared" si="0"/>
        <v>0</v>
      </c>
      <c r="O23" s="1"/>
    </row>
    <row r="24" spans="1:15" s="7" customFormat="1" ht="25.5" customHeight="1">
      <c r="A24" s="1"/>
      <c r="B24" s="120"/>
      <c r="C24" s="122"/>
      <c r="D24" s="123"/>
      <c r="E24" s="123"/>
      <c r="F24" s="123"/>
      <c r="G24" s="123"/>
      <c r="H24" s="123"/>
      <c r="I24" s="124"/>
      <c r="J24" s="15"/>
      <c r="K24" s="15"/>
      <c r="L24" s="15"/>
      <c r="M24" s="15"/>
      <c r="N24" s="16">
        <f t="shared" si="0"/>
        <v>0</v>
      </c>
      <c r="O24" s="1"/>
    </row>
    <row r="25" spans="1:15" s="7" customFormat="1" ht="25.5" customHeight="1">
      <c r="A25" s="1"/>
      <c r="B25" s="120"/>
      <c r="C25" s="122"/>
      <c r="D25" s="123"/>
      <c r="E25" s="123"/>
      <c r="F25" s="123"/>
      <c r="G25" s="123"/>
      <c r="H25" s="123"/>
      <c r="I25" s="124"/>
      <c r="J25" s="15"/>
      <c r="K25" s="15"/>
      <c r="L25" s="15"/>
      <c r="M25" s="15"/>
      <c r="N25" s="16">
        <f t="shared" si="0"/>
        <v>0</v>
      </c>
      <c r="O25" s="1"/>
    </row>
    <row r="26" spans="1:15" s="7" customFormat="1" ht="25.5" customHeight="1">
      <c r="A26" s="1"/>
      <c r="B26" s="120"/>
      <c r="C26" s="122"/>
      <c r="D26" s="123"/>
      <c r="E26" s="123"/>
      <c r="F26" s="123"/>
      <c r="G26" s="123"/>
      <c r="H26" s="123"/>
      <c r="I26" s="124"/>
      <c r="J26" s="15"/>
      <c r="K26" s="15"/>
      <c r="L26" s="15"/>
      <c r="M26" s="15"/>
      <c r="N26" s="16">
        <f t="shared" si="0"/>
        <v>0</v>
      </c>
      <c r="O26" s="1"/>
    </row>
    <row r="27" spans="1:15" s="7" customFormat="1" ht="25.5" customHeight="1">
      <c r="A27" s="1"/>
      <c r="B27" s="121"/>
      <c r="C27" s="125" t="s">
        <v>67</v>
      </c>
      <c r="D27" s="126"/>
      <c r="E27" s="126"/>
      <c r="F27" s="126"/>
      <c r="G27" s="126"/>
      <c r="H27" s="126"/>
      <c r="I27" s="127"/>
      <c r="J27" s="17">
        <f>SUM(J22:J26)</f>
        <v>0</v>
      </c>
      <c r="K27" s="17">
        <f>SUM(K22:K26)</f>
        <v>0</v>
      </c>
      <c r="L27" s="17">
        <f>SUM(L22:L26)</f>
        <v>0</v>
      </c>
      <c r="M27" s="17">
        <f>SUM(M22:M26)</f>
        <v>0</v>
      </c>
      <c r="N27" s="17">
        <f t="shared" si="0"/>
        <v>0</v>
      </c>
      <c r="O27" s="1"/>
    </row>
    <row r="28" spans="1:15" s="7" customFormat="1" ht="21.75" customHeight="1">
      <c r="A28" s="1"/>
      <c r="B28" s="1"/>
      <c r="C28" s="1"/>
      <c r="D28" s="1"/>
      <c r="E28" s="1"/>
      <c r="F28" s="1"/>
      <c r="G28" s="1"/>
      <c r="H28" s="1"/>
      <c r="I28" s="1"/>
      <c r="J28" s="1"/>
      <c r="K28" s="1"/>
      <c r="L28" s="1"/>
      <c r="M28" s="1"/>
      <c r="N28" s="1"/>
      <c r="O28" s="1"/>
    </row>
    <row r="29" spans="1:15" s="18" customFormat="1" ht="21.75" customHeight="1">
      <c r="A29" s="11" t="s">
        <v>12</v>
      </c>
      <c r="B29" s="11"/>
      <c r="C29" s="11"/>
      <c r="D29" s="11"/>
      <c r="E29" s="11"/>
      <c r="F29" s="11"/>
      <c r="G29" s="11"/>
      <c r="H29" s="11"/>
      <c r="I29" s="11"/>
      <c r="J29" s="11"/>
      <c r="K29" s="11"/>
      <c r="L29" s="11"/>
      <c r="M29" s="11"/>
      <c r="N29" s="11"/>
      <c r="O29" s="11"/>
    </row>
    <row r="30" spans="1:15" s="18" customFormat="1" ht="25.5" customHeight="1">
      <c r="A30" s="11"/>
      <c r="B30" s="106"/>
      <c r="C30" s="106"/>
      <c r="D30" s="106"/>
      <c r="E30" s="106"/>
      <c r="F30" s="106"/>
      <c r="G30" s="106"/>
      <c r="H30" s="106"/>
      <c r="I30" s="19" t="s">
        <v>13</v>
      </c>
      <c r="J30" s="20"/>
      <c r="K30" s="21"/>
      <c r="L30" s="11"/>
      <c r="M30" s="22"/>
      <c r="N30" s="11"/>
      <c r="O30" s="11"/>
    </row>
    <row r="31" spans="1:15" s="18" customFormat="1" ht="25.5" customHeight="1">
      <c r="A31" s="11"/>
      <c r="B31" s="106"/>
      <c r="C31" s="106"/>
      <c r="D31" s="106"/>
      <c r="E31" s="106"/>
      <c r="F31" s="106"/>
      <c r="G31" s="106"/>
      <c r="H31" s="106"/>
      <c r="I31" s="19" t="s">
        <v>14</v>
      </c>
      <c r="J31" s="20"/>
      <c r="K31" s="23"/>
      <c r="L31" s="24" t="e">
        <f>B30/B31</f>
        <v>#DIV/0!</v>
      </c>
      <c r="M31" s="22"/>
      <c r="N31" s="11"/>
      <c r="O31" s="11"/>
    </row>
    <row r="32" spans="1:15" s="18" customFormat="1" ht="28.5" customHeight="1">
      <c r="A32" s="11"/>
      <c r="B32" s="11"/>
      <c r="C32" s="25"/>
      <c r="D32" s="25"/>
      <c r="E32" s="25"/>
      <c r="F32" s="25"/>
      <c r="G32" s="25"/>
      <c r="H32" s="25"/>
      <c r="I32" s="25"/>
      <c r="J32" s="25"/>
      <c r="K32" s="26"/>
      <c r="L32" s="100"/>
      <c r="M32" s="51"/>
      <c r="N32" s="52"/>
      <c r="O32" s="52"/>
    </row>
    <row r="33" spans="1:15" s="18" customFormat="1" ht="31.5" customHeight="1">
      <c r="A33" s="11"/>
      <c r="B33" s="11"/>
      <c r="C33" s="25"/>
      <c r="D33" s="25"/>
      <c r="E33" s="25"/>
      <c r="F33" s="25"/>
      <c r="G33" s="25"/>
      <c r="H33" s="25"/>
      <c r="I33" s="25"/>
      <c r="J33" s="25"/>
      <c r="K33" s="26"/>
      <c r="L33" s="61" t="e">
        <f>IF(ISBLANK(L32),L31,L32)</f>
        <v>#DIV/0!</v>
      </c>
      <c r="M33" s="107" t="s">
        <v>15</v>
      </c>
      <c r="N33" s="108"/>
      <c r="O33" s="108"/>
    </row>
    <row r="34" spans="1:15" s="18" customFormat="1" ht="21.75" customHeight="1">
      <c r="A34" s="11" t="s">
        <v>16</v>
      </c>
      <c r="B34" s="11"/>
      <c r="C34" s="11"/>
      <c r="D34" s="11"/>
      <c r="E34" s="11"/>
      <c r="F34" s="11"/>
      <c r="G34" s="11"/>
      <c r="H34" s="11"/>
      <c r="I34" s="11"/>
      <c r="J34" s="11"/>
      <c r="K34" s="11"/>
      <c r="L34" s="11"/>
      <c r="M34" s="11"/>
      <c r="N34" s="11"/>
      <c r="O34" s="11"/>
    </row>
    <row r="35" spans="1:15" s="18" customFormat="1" ht="21.75" customHeight="1">
      <c r="A35" s="11"/>
      <c r="B35" s="27" t="s">
        <v>17</v>
      </c>
      <c r="C35" s="11"/>
      <c r="D35" s="27"/>
      <c r="E35" s="27"/>
      <c r="F35" s="27"/>
      <c r="G35" s="27"/>
      <c r="H35" s="27"/>
      <c r="I35" s="27"/>
      <c r="J35" s="11"/>
      <c r="K35" s="11"/>
      <c r="L35" s="11"/>
      <c r="M35" s="11"/>
      <c r="N35" s="11"/>
      <c r="O35" s="11"/>
    </row>
    <row r="36" spans="1:15" s="18" customFormat="1" ht="21.75" customHeight="1">
      <c r="A36" s="11"/>
      <c r="B36" s="11" t="s">
        <v>18</v>
      </c>
      <c r="C36" s="11"/>
      <c r="D36" s="11"/>
      <c r="E36" s="11"/>
      <c r="F36" s="11"/>
      <c r="G36" s="11"/>
      <c r="H36" s="11"/>
      <c r="I36" s="28" t="e">
        <f>J27/N27</f>
        <v>#DIV/0!</v>
      </c>
      <c r="J36" s="11" t="s">
        <v>19</v>
      </c>
      <c r="K36" s="11"/>
      <c r="L36" s="11"/>
      <c r="M36" s="11"/>
      <c r="N36" s="11"/>
      <c r="O36" s="11"/>
    </row>
    <row r="37" spans="1:15" s="18" customFormat="1" ht="21.75" customHeight="1">
      <c r="A37" s="11"/>
      <c r="B37" s="11" t="s">
        <v>20</v>
      </c>
      <c r="C37" s="11"/>
      <c r="D37" s="11"/>
      <c r="E37" s="11"/>
      <c r="F37" s="11"/>
      <c r="G37" s="11"/>
      <c r="H37" s="11"/>
      <c r="I37" s="29" t="e">
        <f>L27/N27</f>
        <v>#DIV/0!</v>
      </c>
      <c r="J37" s="11" t="s">
        <v>21</v>
      </c>
      <c r="K37" s="11"/>
      <c r="L37" s="11"/>
      <c r="M37" s="11"/>
      <c r="N37" s="11"/>
      <c r="O37" s="11"/>
    </row>
    <row r="38" spans="1:15" s="18" customFormat="1" ht="12.75" customHeight="1">
      <c r="A38" s="11"/>
      <c r="B38" s="11"/>
      <c r="C38" s="11"/>
      <c r="D38" s="11"/>
      <c r="E38" s="11"/>
      <c r="F38" s="11"/>
      <c r="G38" s="11"/>
      <c r="H38" s="11"/>
      <c r="I38" s="11"/>
      <c r="J38" s="11"/>
      <c r="K38" s="11"/>
      <c r="L38" s="11"/>
      <c r="M38" s="11"/>
      <c r="N38" s="11"/>
      <c r="O38" s="11"/>
    </row>
    <row r="39" spans="1:15" s="18" customFormat="1" ht="12.75" customHeight="1">
      <c r="A39" s="11"/>
      <c r="B39" s="11"/>
      <c r="C39" s="11"/>
      <c r="D39" s="11"/>
      <c r="E39" s="11"/>
      <c r="F39" s="11"/>
      <c r="G39" s="11"/>
      <c r="H39" s="11"/>
      <c r="I39" s="11"/>
      <c r="J39" s="11"/>
      <c r="K39" s="11"/>
      <c r="L39" s="11"/>
      <c r="M39" s="11"/>
      <c r="N39" s="11"/>
      <c r="O39" s="11"/>
    </row>
    <row r="40" spans="1:15" s="18" customFormat="1" ht="21.75" customHeight="1">
      <c r="A40" s="11" t="s">
        <v>22</v>
      </c>
      <c r="B40" s="11"/>
      <c r="C40" s="11"/>
      <c r="D40" s="11"/>
      <c r="E40" s="11"/>
      <c r="F40" s="11"/>
      <c r="G40" s="11"/>
      <c r="H40" s="11"/>
      <c r="I40" s="11"/>
      <c r="J40" s="11"/>
      <c r="K40" s="11"/>
      <c r="L40" s="11"/>
      <c r="M40" s="11"/>
      <c r="N40" s="11"/>
      <c r="O40" s="11"/>
    </row>
    <row r="41" spans="1:15" s="18" customFormat="1" ht="21.75" customHeight="1">
      <c r="A41" s="11"/>
      <c r="B41" s="102" t="s">
        <v>23</v>
      </c>
      <c r="C41" s="102"/>
      <c r="D41" s="102"/>
      <c r="E41" s="102"/>
      <c r="F41" s="73">
        <v>10</v>
      </c>
      <c r="G41" s="68" t="s">
        <v>24</v>
      </c>
      <c r="H41" s="68">
        <f>IF(F41=10,110,IF(F41=8,108,105))</f>
        <v>110</v>
      </c>
      <c r="I41" s="30" t="s">
        <v>25</v>
      </c>
      <c r="J41" s="31" t="e">
        <f>ROUNDDOWN(ROUNDDOWN(C16*I36,0)*F41/H41,0)</f>
        <v>#DIV/0!</v>
      </c>
      <c r="K41" s="11" t="s">
        <v>26</v>
      </c>
      <c r="L41" s="11"/>
      <c r="M41" s="11"/>
      <c r="N41" s="11"/>
      <c r="O41" s="11"/>
    </row>
    <row r="42" spans="1:15" s="18" customFormat="1" ht="21.75" customHeight="1" thickBot="1">
      <c r="A42" s="11"/>
      <c r="B42" s="109" t="s">
        <v>27</v>
      </c>
      <c r="C42" s="109"/>
      <c r="D42" s="109"/>
      <c r="E42" s="109"/>
      <c r="F42" s="73">
        <v>10</v>
      </c>
      <c r="G42" s="68" t="s">
        <v>28</v>
      </c>
      <c r="H42" s="68">
        <f>IF(F42=10,110,IF(F42=8,108,105))</f>
        <v>110</v>
      </c>
      <c r="I42" s="30" t="s">
        <v>29</v>
      </c>
      <c r="J42" s="56" t="e">
        <f>ROUNDDOWN(ROUNDDOWN(C16*I37,0)*F42/H42*L33,0)</f>
        <v>#DIV/0!</v>
      </c>
      <c r="K42" s="11" t="s">
        <v>30</v>
      </c>
      <c r="L42" s="11"/>
      <c r="M42" s="11"/>
      <c r="N42" s="11"/>
      <c r="O42" s="11"/>
    </row>
    <row r="43" spans="1:15" s="18" customFormat="1" ht="21.75" customHeight="1" thickBot="1">
      <c r="A43" s="11"/>
      <c r="B43" s="11" t="s">
        <v>31</v>
      </c>
      <c r="C43" s="11"/>
      <c r="D43" s="11"/>
      <c r="E43" s="11"/>
      <c r="F43" s="70"/>
      <c r="G43" s="70"/>
      <c r="H43" s="70"/>
      <c r="I43" s="11"/>
      <c r="J43" s="57" t="e">
        <f>J42+J41</f>
        <v>#DIV/0!</v>
      </c>
      <c r="K43" s="11" t="s">
        <v>32</v>
      </c>
      <c r="L43" s="11"/>
      <c r="M43" s="11"/>
      <c r="N43" s="11"/>
      <c r="O43" s="11"/>
    </row>
    <row r="44" spans="1:15" s="18" customFormat="1" ht="15.75" customHeight="1">
      <c r="A44" s="11"/>
      <c r="B44" s="11"/>
      <c r="C44" s="11"/>
      <c r="D44" s="11"/>
      <c r="E44" s="11"/>
      <c r="F44" s="70"/>
      <c r="G44" s="70"/>
      <c r="H44" s="70"/>
      <c r="I44" s="11"/>
      <c r="J44" s="11"/>
      <c r="K44" s="11"/>
      <c r="L44" s="11"/>
      <c r="M44" s="11"/>
      <c r="N44" s="11"/>
      <c r="O44" s="11"/>
    </row>
    <row r="45" spans="1:15" s="18" customFormat="1" ht="15.75" customHeight="1">
      <c r="A45" s="11"/>
      <c r="B45" s="11"/>
      <c r="C45" s="11"/>
      <c r="D45" s="11"/>
      <c r="E45" s="11"/>
      <c r="F45" s="11"/>
      <c r="G45" s="11"/>
      <c r="H45" s="11"/>
      <c r="I45" s="11"/>
      <c r="J45" s="11"/>
      <c r="K45" s="11"/>
      <c r="L45" s="11"/>
      <c r="M45" s="11"/>
      <c r="N45" s="11"/>
      <c r="O45" s="11"/>
    </row>
    <row r="46" spans="1:15" s="18" customFormat="1" ht="21.75" customHeight="1">
      <c r="A46" s="11" t="s">
        <v>33</v>
      </c>
      <c r="B46" s="11"/>
      <c r="C46" s="11"/>
      <c r="D46" s="11"/>
      <c r="E46" s="11"/>
      <c r="F46" s="11"/>
      <c r="G46" s="11"/>
      <c r="H46" s="11"/>
      <c r="I46" s="11"/>
      <c r="J46" s="11"/>
      <c r="K46" s="11"/>
      <c r="L46" s="11"/>
      <c r="M46" s="11"/>
      <c r="N46" s="11"/>
      <c r="O46" s="11"/>
    </row>
    <row r="47" spans="1:15" s="18" customFormat="1" ht="22.5" customHeight="1">
      <c r="A47" s="11"/>
      <c r="B47" s="32" t="s">
        <v>127</v>
      </c>
      <c r="C47" s="11"/>
      <c r="D47" s="11"/>
      <c r="E47" s="11"/>
      <c r="F47" s="11"/>
      <c r="G47" s="11"/>
      <c r="H47" s="11"/>
      <c r="I47" s="11"/>
      <c r="J47" s="11"/>
      <c r="K47" s="11"/>
      <c r="L47" s="11"/>
      <c r="M47" s="11"/>
      <c r="N47" s="11"/>
      <c r="O47" s="11"/>
    </row>
    <row r="48" spans="1:15" s="7" customFormat="1" ht="22.5" customHeight="1">
      <c r="A48" s="11"/>
      <c r="B48" s="32" t="s">
        <v>102</v>
      </c>
      <c r="C48" s="11"/>
      <c r="D48" s="11"/>
      <c r="E48" s="11"/>
      <c r="F48" s="11"/>
      <c r="G48" s="11"/>
      <c r="H48" s="11"/>
      <c r="I48" s="11"/>
      <c r="J48" s="1"/>
      <c r="K48" s="1"/>
      <c r="L48" s="1"/>
      <c r="M48" s="1"/>
      <c r="N48" s="1"/>
      <c r="O48" s="1"/>
    </row>
    <row r="49" spans="1:15" s="7" customFormat="1" ht="23.25" customHeight="1">
      <c r="A49" s="11"/>
      <c r="B49" s="32" t="s">
        <v>125</v>
      </c>
      <c r="C49" s="11"/>
      <c r="D49" s="11"/>
      <c r="E49" s="11"/>
      <c r="F49" s="11"/>
      <c r="G49" s="11"/>
      <c r="H49" s="11"/>
      <c r="I49" s="11"/>
      <c r="J49" s="1"/>
      <c r="K49" s="1"/>
      <c r="L49" s="1"/>
      <c r="M49" s="1"/>
      <c r="N49" s="1"/>
      <c r="O49" s="1"/>
    </row>
    <row r="50" spans="1:15" s="7" customFormat="1" ht="23.25" customHeight="1">
      <c r="A50" s="11"/>
      <c r="B50" s="32" t="s">
        <v>126</v>
      </c>
      <c r="C50" s="11"/>
      <c r="D50" s="11"/>
      <c r="E50" s="11"/>
      <c r="F50" s="11"/>
      <c r="G50" s="11"/>
      <c r="H50" s="11"/>
      <c r="I50" s="11"/>
      <c r="J50" s="1"/>
      <c r="K50" s="1"/>
      <c r="L50" s="1"/>
      <c r="M50" s="1"/>
      <c r="N50" s="1"/>
      <c r="O50" s="1"/>
    </row>
    <row r="51" spans="1:15">
      <c r="A51" s="65"/>
      <c r="B51" s="65"/>
      <c r="C51" s="66"/>
      <c r="D51" s="66"/>
      <c r="E51" s="66"/>
      <c r="F51" s="66"/>
      <c r="G51" s="66"/>
      <c r="H51" s="66"/>
      <c r="I51" s="66"/>
      <c r="J51" s="66"/>
      <c r="K51" s="66"/>
      <c r="L51" s="66"/>
      <c r="M51" s="66"/>
      <c r="N51" s="66"/>
    </row>
    <row r="52" spans="1:15">
      <c r="A52" s="65"/>
      <c r="B52" s="65"/>
      <c r="C52" s="66"/>
      <c r="D52" s="66"/>
      <c r="E52" s="66"/>
      <c r="F52" s="66"/>
      <c r="G52" s="66"/>
      <c r="H52" s="66"/>
      <c r="I52" s="66"/>
      <c r="J52" s="66"/>
      <c r="K52" s="66"/>
      <c r="L52" s="66"/>
      <c r="M52" s="66"/>
      <c r="N52" s="66"/>
    </row>
    <row r="53" spans="1:15">
      <c r="A53" s="65"/>
      <c r="B53" s="65"/>
      <c r="C53" s="66"/>
      <c r="D53" s="66"/>
      <c r="E53" s="66"/>
      <c r="F53" s="66"/>
      <c r="G53" s="66"/>
      <c r="H53" s="66"/>
      <c r="I53" s="66"/>
      <c r="J53" s="66"/>
      <c r="K53" s="66"/>
      <c r="L53" s="66"/>
      <c r="M53" s="66"/>
      <c r="N53" s="66"/>
    </row>
    <row r="54" spans="1:15">
      <c r="A54" s="65"/>
      <c r="B54" s="65"/>
      <c r="C54" s="66"/>
      <c r="D54" s="66"/>
      <c r="E54" s="66"/>
      <c r="F54" s="66"/>
      <c r="G54" s="66"/>
      <c r="H54" s="66"/>
      <c r="I54" s="66"/>
      <c r="J54" s="66"/>
      <c r="K54" s="66"/>
      <c r="L54" s="66"/>
      <c r="M54" s="66"/>
      <c r="N54" s="66"/>
    </row>
    <row r="55" spans="1:15">
      <c r="A55" s="65"/>
      <c r="B55" s="65"/>
      <c r="C55" s="66"/>
      <c r="D55" s="66"/>
      <c r="E55" s="66"/>
      <c r="F55" s="66"/>
      <c r="G55" s="66"/>
      <c r="H55" s="66"/>
      <c r="I55" s="66"/>
      <c r="J55" s="66"/>
      <c r="K55" s="66"/>
      <c r="L55" s="66"/>
      <c r="M55" s="66"/>
      <c r="N55" s="66"/>
    </row>
    <row r="56" spans="1:15">
      <c r="A56" s="65"/>
      <c r="B56" s="65"/>
      <c r="C56" s="66"/>
      <c r="D56" s="66"/>
      <c r="E56" s="66"/>
      <c r="F56" s="66"/>
      <c r="G56" s="66"/>
      <c r="H56" s="66"/>
      <c r="I56" s="66"/>
      <c r="J56" s="66"/>
      <c r="K56" s="66"/>
      <c r="L56" s="66"/>
      <c r="M56" s="66"/>
      <c r="N56" s="66"/>
    </row>
    <row r="57" spans="1:15">
      <c r="A57" s="65"/>
      <c r="B57" s="65"/>
      <c r="C57" s="66"/>
      <c r="D57" s="66"/>
      <c r="E57" s="66"/>
      <c r="F57" s="66"/>
      <c r="G57" s="66"/>
      <c r="H57" s="66"/>
      <c r="I57" s="66"/>
      <c r="J57" s="66"/>
      <c r="K57" s="66"/>
      <c r="L57" s="66"/>
      <c r="M57" s="66"/>
      <c r="N57" s="66"/>
    </row>
    <row r="58" spans="1:15">
      <c r="A58" s="65"/>
      <c r="B58" s="65"/>
      <c r="C58" s="66"/>
      <c r="D58" s="66"/>
      <c r="E58" s="66"/>
      <c r="F58" s="66"/>
      <c r="G58" s="66"/>
      <c r="H58" s="66"/>
      <c r="I58" s="66"/>
      <c r="J58" s="66"/>
      <c r="K58" s="66"/>
      <c r="L58" s="66"/>
      <c r="M58" s="66"/>
      <c r="N58" s="66"/>
    </row>
    <row r="59" spans="1:15">
      <c r="A59" s="65"/>
      <c r="B59" s="65"/>
      <c r="C59" s="66"/>
      <c r="D59" s="66"/>
      <c r="E59" s="66"/>
      <c r="F59" s="66"/>
      <c r="G59" s="66"/>
      <c r="H59" s="66"/>
      <c r="I59" s="66"/>
      <c r="J59" s="66"/>
      <c r="K59" s="66"/>
      <c r="L59" s="66"/>
      <c r="M59" s="66"/>
      <c r="N59" s="66"/>
    </row>
    <row r="60" spans="1:15">
      <c r="A60" s="65"/>
      <c r="B60" s="65"/>
      <c r="C60" s="66"/>
      <c r="D60" s="66"/>
      <c r="E60" s="66"/>
      <c r="F60" s="66"/>
      <c r="G60" s="66"/>
      <c r="H60" s="66"/>
      <c r="I60" s="66"/>
      <c r="J60" s="66"/>
      <c r="K60" s="66"/>
      <c r="L60" s="66"/>
      <c r="M60" s="66"/>
      <c r="N60" s="66"/>
    </row>
    <row r="61" spans="1:15">
      <c r="A61" s="65"/>
      <c r="B61" s="65"/>
      <c r="C61" s="66"/>
      <c r="D61" s="66"/>
      <c r="E61" s="66"/>
      <c r="F61" s="66"/>
      <c r="G61" s="66"/>
      <c r="H61" s="66"/>
      <c r="I61" s="66"/>
      <c r="J61" s="66"/>
      <c r="K61" s="66"/>
      <c r="L61" s="66"/>
      <c r="M61" s="66"/>
      <c r="N61" s="66"/>
    </row>
    <row r="62" spans="1:15">
      <c r="A62" s="65"/>
      <c r="B62" s="65"/>
      <c r="C62" s="66"/>
      <c r="D62" s="66"/>
      <c r="E62" s="66"/>
      <c r="F62" s="66"/>
      <c r="G62" s="66"/>
      <c r="H62" s="66"/>
      <c r="I62" s="66"/>
      <c r="J62" s="66"/>
      <c r="K62" s="66"/>
      <c r="L62" s="66"/>
      <c r="M62" s="66"/>
      <c r="N62" s="66"/>
    </row>
    <row r="63" spans="1:15">
      <c r="A63" s="65"/>
      <c r="B63" s="65"/>
      <c r="C63" s="66"/>
      <c r="D63" s="66"/>
      <c r="E63" s="66"/>
      <c r="F63" s="66"/>
      <c r="G63" s="66"/>
      <c r="H63" s="66"/>
      <c r="I63" s="66"/>
      <c r="J63" s="66"/>
      <c r="K63" s="66"/>
      <c r="L63" s="66"/>
      <c r="M63" s="66"/>
      <c r="N63" s="66"/>
    </row>
    <row r="64" spans="1:15">
      <c r="A64" s="65"/>
      <c r="B64" s="65"/>
      <c r="C64" s="66"/>
      <c r="D64" s="66"/>
      <c r="E64" s="66"/>
      <c r="F64" s="66"/>
      <c r="G64" s="66"/>
      <c r="H64" s="66"/>
      <c r="I64" s="66"/>
      <c r="J64" s="66"/>
      <c r="K64" s="66"/>
      <c r="L64" s="66"/>
      <c r="M64" s="66"/>
      <c r="N64" s="66"/>
    </row>
    <row r="65" spans="1:14">
      <c r="A65" s="65"/>
      <c r="B65" s="65"/>
      <c r="C65" s="66"/>
      <c r="D65" s="66"/>
      <c r="E65" s="66"/>
      <c r="F65" s="66"/>
      <c r="G65" s="66"/>
      <c r="H65" s="66"/>
      <c r="I65" s="66"/>
      <c r="J65" s="66"/>
      <c r="K65" s="66"/>
      <c r="L65" s="66"/>
      <c r="M65" s="66"/>
      <c r="N65" s="66"/>
    </row>
    <row r="66" spans="1:14">
      <c r="A66" s="65"/>
      <c r="B66" s="65"/>
      <c r="C66" s="66"/>
      <c r="D66" s="66"/>
      <c r="E66" s="66"/>
      <c r="F66" s="66"/>
      <c r="G66" s="66"/>
      <c r="H66" s="66"/>
      <c r="I66" s="66"/>
      <c r="J66" s="66"/>
      <c r="K66" s="66"/>
      <c r="L66" s="66"/>
      <c r="M66" s="66"/>
      <c r="N66" s="66"/>
    </row>
    <row r="67" spans="1:14">
      <c r="A67" s="65"/>
      <c r="B67" s="65"/>
      <c r="C67" s="66"/>
      <c r="D67" s="66"/>
      <c r="E67" s="66"/>
      <c r="F67" s="66"/>
      <c r="G67" s="66"/>
      <c r="H67" s="66"/>
      <c r="I67" s="66"/>
      <c r="J67" s="66"/>
      <c r="K67" s="66"/>
      <c r="L67" s="66"/>
      <c r="M67" s="66"/>
      <c r="N67" s="66"/>
    </row>
    <row r="68" spans="1:14">
      <c r="A68" s="65"/>
      <c r="B68" s="65"/>
      <c r="C68" s="66"/>
      <c r="D68" s="66"/>
      <c r="E68" s="66"/>
      <c r="F68" s="66"/>
      <c r="G68" s="66"/>
      <c r="H68" s="66"/>
      <c r="I68" s="66"/>
      <c r="J68" s="66"/>
      <c r="K68" s="66"/>
      <c r="L68" s="66"/>
      <c r="M68" s="66"/>
      <c r="N68" s="66"/>
    </row>
    <row r="69" spans="1:14">
      <c r="A69" s="65"/>
      <c r="B69" s="65"/>
      <c r="C69" s="66"/>
      <c r="D69" s="66"/>
      <c r="E69" s="66"/>
      <c r="F69" s="66"/>
      <c r="G69" s="66"/>
      <c r="H69" s="66"/>
      <c r="I69" s="66"/>
      <c r="J69" s="66"/>
      <c r="K69" s="66"/>
      <c r="L69" s="66"/>
      <c r="M69" s="66"/>
      <c r="N69" s="66"/>
    </row>
    <row r="70" spans="1:14">
      <c r="A70" s="65"/>
      <c r="B70" s="65"/>
      <c r="C70" s="66"/>
      <c r="D70" s="66"/>
      <c r="E70" s="66"/>
      <c r="F70" s="66"/>
      <c r="G70" s="66"/>
      <c r="H70" s="66"/>
      <c r="I70" s="66"/>
      <c r="J70" s="66"/>
      <c r="K70" s="66"/>
      <c r="L70" s="66"/>
      <c r="M70" s="66"/>
      <c r="N70" s="66"/>
    </row>
    <row r="71" spans="1:14">
      <c r="A71" s="65"/>
      <c r="B71" s="65"/>
      <c r="C71" s="66"/>
      <c r="D71" s="66"/>
      <c r="E71" s="66"/>
      <c r="F71" s="66"/>
      <c r="G71" s="66"/>
      <c r="H71" s="66"/>
      <c r="I71" s="66"/>
      <c r="J71" s="66"/>
      <c r="K71" s="66"/>
      <c r="L71" s="66"/>
      <c r="M71" s="66"/>
      <c r="N71" s="66"/>
    </row>
    <row r="72" spans="1:14">
      <c r="A72" s="65"/>
      <c r="B72" s="65"/>
      <c r="C72" s="66"/>
      <c r="D72" s="66"/>
      <c r="E72" s="66"/>
      <c r="F72" s="66"/>
      <c r="G72" s="66"/>
      <c r="H72" s="66"/>
      <c r="I72" s="66"/>
      <c r="J72" s="66"/>
      <c r="K72" s="66"/>
      <c r="L72" s="66"/>
      <c r="M72" s="66"/>
      <c r="N72" s="66"/>
    </row>
    <row r="73" spans="1:14">
      <c r="A73" s="65"/>
      <c r="B73" s="65"/>
      <c r="C73" s="66"/>
      <c r="D73" s="66"/>
      <c r="E73" s="66"/>
      <c r="F73" s="66"/>
      <c r="G73" s="66"/>
      <c r="H73" s="66"/>
      <c r="I73" s="66"/>
      <c r="J73" s="66"/>
      <c r="K73" s="66"/>
      <c r="L73" s="66"/>
      <c r="M73" s="66"/>
      <c r="N73" s="66"/>
    </row>
    <row r="74" spans="1:14">
      <c r="A74" s="65"/>
      <c r="B74" s="65"/>
      <c r="C74" s="66"/>
      <c r="D74" s="66"/>
      <c r="E74" s="66"/>
      <c r="F74" s="66"/>
      <c r="G74" s="66"/>
      <c r="H74" s="66"/>
      <c r="I74" s="66"/>
      <c r="J74" s="66"/>
      <c r="K74" s="66"/>
      <c r="L74" s="66"/>
      <c r="M74" s="66"/>
      <c r="N74" s="66"/>
    </row>
    <row r="75" spans="1:14">
      <c r="A75" s="65"/>
      <c r="B75" s="65"/>
      <c r="C75" s="66"/>
      <c r="D75" s="66"/>
      <c r="E75" s="66"/>
      <c r="F75" s="66"/>
      <c r="G75" s="66"/>
      <c r="H75" s="66"/>
      <c r="I75" s="66"/>
      <c r="J75" s="66"/>
      <c r="K75" s="66"/>
      <c r="L75" s="66"/>
      <c r="M75" s="66"/>
      <c r="N75" s="66"/>
    </row>
    <row r="76" spans="1:14">
      <c r="A76" s="65"/>
      <c r="B76" s="65"/>
      <c r="C76" s="66"/>
      <c r="D76" s="66"/>
      <c r="E76" s="66"/>
      <c r="F76" s="66"/>
      <c r="G76" s="66"/>
      <c r="H76" s="66"/>
      <c r="I76" s="66"/>
      <c r="J76" s="66"/>
      <c r="K76" s="66"/>
      <c r="L76" s="66"/>
      <c r="M76" s="66"/>
      <c r="N76" s="66"/>
    </row>
    <row r="77" spans="1:14">
      <c r="A77" s="65"/>
      <c r="B77" s="65"/>
      <c r="C77" s="66"/>
      <c r="D77" s="66"/>
      <c r="E77" s="66"/>
      <c r="F77" s="66"/>
      <c r="G77" s="66"/>
      <c r="H77" s="66"/>
      <c r="I77" s="66"/>
      <c r="J77" s="66"/>
      <c r="K77" s="66"/>
      <c r="L77" s="66"/>
      <c r="M77" s="66"/>
      <c r="N77" s="66"/>
    </row>
    <row r="78" spans="1:14">
      <c r="A78" s="65"/>
      <c r="B78" s="65"/>
      <c r="C78" s="66"/>
      <c r="D78" s="66"/>
      <c r="E78" s="66"/>
      <c r="F78" s="66"/>
      <c r="G78" s="66"/>
      <c r="H78" s="66"/>
      <c r="I78" s="66"/>
      <c r="J78" s="66"/>
      <c r="K78" s="66"/>
      <c r="L78" s="66"/>
      <c r="M78" s="66"/>
      <c r="N78" s="66"/>
    </row>
    <row r="79" spans="1:14">
      <c r="A79" s="65"/>
      <c r="B79" s="65"/>
      <c r="C79" s="66"/>
      <c r="D79" s="66"/>
      <c r="E79" s="66"/>
      <c r="F79" s="66"/>
      <c r="G79" s="66"/>
      <c r="H79" s="66"/>
      <c r="I79" s="66"/>
      <c r="J79" s="66"/>
      <c r="K79" s="66"/>
      <c r="L79" s="66"/>
      <c r="M79" s="66"/>
      <c r="N79" s="66"/>
    </row>
    <row r="80" spans="1:14">
      <c r="A80" s="65"/>
      <c r="B80" s="65"/>
      <c r="C80" s="66"/>
      <c r="D80" s="66"/>
      <c r="E80" s="66"/>
      <c r="F80" s="66"/>
      <c r="G80" s="66"/>
      <c r="H80" s="66"/>
      <c r="I80" s="66"/>
      <c r="J80" s="66"/>
      <c r="K80" s="66"/>
      <c r="L80" s="66"/>
      <c r="M80" s="66"/>
      <c r="N80" s="66"/>
    </row>
    <row r="81" spans="1:14">
      <c r="A81" s="65"/>
      <c r="B81" s="65"/>
      <c r="C81" s="66"/>
      <c r="D81" s="66"/>
      <c r="E81" s="66"/>
      <c r="F81" s="66"/>
      <c r="G81" s="66"/>
      <c r="H81" s="66"/>
      <c r="I81" s="66"/>
      <c r="J81" s="66"/>
      <c r="K81" s="66"/>
      <c r="L81" s="66"/>
      <c r="M81" s="66"/>
      <c r="N81" s="66"/>
    </row>
    <row r="82" spans="1:14">
      <c r="A82" s="65"/>
      <c r="B82" s="65"/>
      <c r="C82" s="66"/>
      <c r="D82" s="66"/>
      <c r="E82" s="66"/>
      <c r="F82" s="66"/>
      <c r="G82" s="66"/>
      <c r="H82" s="66"/>
      <c r="I82" s="66"/>
      <c r="J82" s="66"/>
      <c r="K82" s="66"/>
      <c r="L82" s="66"/>
      <c r="M82" s="66"/>
      <c r="N82" s="66"/>
    </row>
    <row r="83" spans="1:14">
      <c r="A83" s="65"/>
      <c r="B83" s="65"/>
      <c r="C83" s="66"/>
      <c r="D83" s="66"/>
      <c r="E83" s="66"/>
      <c r="F83" s="66"/>
      <c r="G83" s="66"/>
      <c r="H83" s="66"/>
      <c r="I83" s="66"/>
      <c r="J83" s="66"/>
      <c r="K83" s="66"/>
      <c r="L83" s="66"/>
      <c r="M83" s="66"/>
      <c r="N83" s="66"/>
    </row>
    <row r="84" spans="1:14">
      <c r="A84" s="65"/>
      <c r="B84" s="65"/>
      <c r="C84" s="66"/>
      <c r="D84" s="66"/>
      <c r="E84" s="66"/>
      <c r="F84" s="66"/>
      <c r="G84" s="66"/>
      <c r="H84" s="66"/>
      <c r="I84" s="66"/>
      <c r="J84" s="66"/>
      <c r="K84" s="66"/>
      <c r="L84" s="66"/>
      <c r="M84" s="66"/>
      <c r="N84" s="66"/>
    </row>
    <row r="85" spans="1:14">
      <c r="A85" s="65"/>
      <c r="B85" s="65"/>
      <c r="C85" s="66"/>
      <c r="D85" s="66"/>
      <c r="E85" s="66"/>
      <c r="F85" s="66"/>
      <c r="G85" s="66"/>
      <c r="H85" s="66"/>
      <c r="I85" s="66"/>
      <c r="J85" s="66"/>
      <c r="K85" s="66"/>
      <c r="L85" s="66"/>
      <c r="M85" s="66"/>
      <c r="N85" s="66"/>
    </row>
  </sheetData>
  <mergeCells count="22">
    <mergeCell ref="B30:H30"/>
    <mergeCell ref="B31:H31"/>
    <mergeCell ref="M33:O33"/>
    <mergeCell ref="B41:E41"/>
    <mergeCell ref="B42:E42"/>
    <mergeCell ref="B22:B27"/>
    <mergeCell ref="C22:I22"/>
    <mergeCell ref="C23:I23"/>
    <mergeCell ref="C24:I24"/>
    <mergeCell ref="C25:I25"/>
    <mergeCell ref="C26:I26"/>
    <mergeCell ref="C27:I27"/>
    <mergeCell ref="B20:I21"/>
    <mergeCell ref="J20:L20"/>
    <mergeCell ref="C13:J13"/>
    <mergeCell ref="M20:M21"/>
    <mergeCell ref="N20:N21"/>
    <mergeCell ref="A1:N1"/>
    <mergeCell ref="C4:I4"/>
    <mergeCell ref="C7:I7"/>
    <mergeCell ref="C10:J10"/>
    <mergeCell ref="C16:F16"/>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74"/>
  <sheetViews>
    <sheetView view="pageBreakPreview" topLeftCell="A43" zoomScale="75" zoomScaleNormal="100" zoomScaleSheetLayoutView="75" workbookViewId="0">
      <selection activeCell="L37" sqref="L37"/>
    </sheetView>
  </sheetViews>
  <sheetFormatPr defaultColWidth="9" defaultRowHeight="13.5"/>
  <cols>
    <col min="1" max="1" width="3.125" style="36" customWidth="1"/>
    <col min="2" max="2" width="3.25" style="36" customWidth="1"/>
    <col min="3" max="4" width="8.125" style="35" customWidth="1"/>
    <col min="5" max="5" width="5.75" style="35" customWidth="1"/>
    <col min="6" max="6" width="2.75" style="35" bestFit="1" customWidth="1"/>
    <col min="7" max="7" width="3.75" style="35" bestFit="1" customWidth="1"/>
    <col min="8" max="8" width="4.875" style="35" bestFit="1" customWidth="1"/>
    <col min="9" max="9" width="13.75" style="35" customWidth="1"/>
    <col min="10" max="10" width="17.625" style="35" customWidth="1"/>
    <col min="11" max="11" width="20" style="35" customWidth="1"/>
    <col min="12" max="12" width="16" style="35" customWidth="1"/>
    <col min="13" max="13" width="14.75" style="35" customWidth="1"/>
    <col min="14" max="14" width="16.375" style="35" customWidth="1"/>
    <col min="15" max="16384" width="9" style="35"/>
  </cols>
  <sheetData>
    <row r="1" spans="1:15" s="62" customFormat="1" ht="24" customHeight="1">
      <c r="A1" s="101" t="s">
        <v>116</v>
      </c>
      <c r="B1" s="101"/>
      <c r="C1" s="101"/>
      <c r="D1" s="101"/>
      <c r="E1" s="101"/>
      <c r="F1" s="101"/>
      <c r="G1" s="101"/>
      <c r="H1" s="101"/>
      <c r="I1" s="101"/>
      <c r="J1" s="101"/>
      <c r="K1" s="101"/>
      <c r="L1" s="101"/>
      <c r="M1" s="101"/>
      <c r="N1" s="101"/>
      <c r="O1" s="2"/>
    </row>
    <row r="2" spans="1:15" s="82" customFormat="1" ht="30" customHeight="1">
      <c r="A2" s="3"/>
      <c r="B2" s="4"/>
      <c r="C2" s="4"/>
      <c r="D2" s="4"/>
      <c r="E2" s="4"/>
      <c r="F2" s="4"/>
      <c r="G2" s="4"/>
      <c r="H2" s="4"/>
      <c r="I2" s="4"/>
      <c r="J2" s="4"/>
      <c r="K2" s="4"/>
      <c r="L2" s="4"/>
      <c r="M2" s="4"/>
      <c r="N2" s="4"/>
      <c r="O2" s="2"/>
    </row>
    <row r="3" spans="1:15" s="7" customFormat="1" ht="21.75" customHeight="1">
      <c r="A3" s="5" t="s">
        <v>0</v>
      </c>
      <c r="B3" s="54"/>
      <c r="C3" s="8"/>
      <c r="D3" s="8"/>
      <c r="E3" s="8"/>
      <c r="F3" s="8"/>
      <c r="G3" s="8"/>
      <c r="H3" s="8"/>
      <c r="I3" s="8"/>
      <c r="J3" s="8"/>
      <c r="K3" s="1"/>
      <c r="L3" s="1"/>
      <c r="M3" s="1"/>
      <c r="N3" s="1"/>
      <c r="O3" s="1"/>
    </row>
    <row r="4" spans="1:15" s="7" customFormat="1" ht="21.75" customHeight="1">
      <c r="A4" s="6"/>
      <c r="B4" s="54"/>
      <c r="C4" s="103"/>
      <c r="D4" s="103"/>
      <c r="E4" s="103"/>
      <c r="F4" s="103"/>
      <c r="G4" s="103"/>
      <c r="H4" s="103"/>
      <c r="I4" s="103"/>
      <c r="J4" s="8"/>
      <c r="K4" s="1"/>
      <c r="L4" s="1"/>
      <c r="M4" s="1"/>
      <c r="N4" s="1"/>
      <c r="O4" s="1"/>
    </row>
    <row r="5" spans="1:15" s="7" customFormat="1" ht="21.75" customHeight="1">
      <c r="A5" s="6"/>
      <c r="B5" s="54"/>
      <c r="C5" s="8"/>
      <c r="D5" s="8"/>
      <c r="E5" s="8"/>
      <c r="F5" s="8"/>
      <c r="G5" s="8"/>
      <c r="H5" s="8"/>
      <c r="I5" s="8"/>
      <c r="J5" s="8"/>
      <c r="K5" s="1"/>
      <c r="L5" s="1"/>
      <c r="M5" s="1"/>
      <c r="N5" s="1"/>
      <c r="O5" s="1"/>
    </row>
    <row r="6" spans="1:15" s="7" customFormat="1" ht="21.75" customHeight="1">
      <c r="A6" s="5" t="s">
        <v>1</v>
      </c>
      <c r="B6" s="54"/>
      <c r="C6" s="8"/>
      <c r="D6" s="8"/>
      <c r="E6" s="8"/>
      <c r="F6" s="8"/>
      <c r="G6" s="8"/>
      <c r="H6" s="8"/>
      <c r="I6" s="8"/>
      <c r="J6" s="8"/>
      <c r="K6" s="1"/>
      <c r="L6" s="1"/>
      <c r="M6" s="1"/>
      <c r="N6" s="1"/>
      <c r="O6" s="1"/>
    </row>
    <row r="7" spans="1:15" s="7" customFormat="1" ht="21.75" customHeight="1">
      <c r="A7" s="6"/>
      <c r="B7" s="54"/>
      <c r="C7" s="103"/>
      <c r="D7" s="103"/>
      <c r="E7" s="103"/>
      <c r="F7" s="103"/>
      <c r="G7" s="103"/>
      <c r="H7" s="103"/>
      <c r="I7" s="103"/>
      <c r="J7" s="8"/>
      <c r="K7" s="1"/>
      <c r="L7" s="1"/>
      <c r="M7" s="1"/>
      <c r="N7" s="1"/>
      <c r="O7" s="1"/>
    </row>
    <row r="8" spans="1:15" s="7" customFormat="1" ht="21.75" customHeight="1">
      <c r="A8" s="6"/>
      <c r="B8" s="54"/>
      <c r="C8" s="8"/>
      <c r="D8" s="8"/>
      <c r="E8" s="8"/>
      <c r="F8" s="8"/>
      <c r="G8" s="8"/>
      <c r="H8" s="8"/>
      <c r="I8" s="8"/>
      <c r="J8" s="8"/>
      <c r="K8" s="1"/>
      <c r="L8" s="1"/>
      <c r="M8" s="1"/>
      <c r="N8" s="1"/>
      <c r="O8" s="1"/>
    </row>
    <row r="9" spans="1:15" s="7" customFormat="1" ht="21.75" customHeight="1">
      <c r="A9" s="5" t="s">
        <v>2</v>
      </c>
      <c r="B9" s="54"/>
      <c r="C9" s="8"/>
      <c r="D9" s="8"/>
      <c r="E9" s="8"/>
      <c r="F9" s="8"/>
      <c r="G9" s="8"/>
      <c r="H9" s="8"/>
      <c r="I9" s="8"/>
      <c r="J9" s="8"/>
      <c r="K9" s="1"/>
      <c r="L9" s="1"/>
      <c r="M9" s="1"/>
      <c r="N9" s="1"/>
      <c r="O9" s="1"/>
    </row>
    <row r="10" spans="1:15" s="7" customFormat="1" ht="21.75" customHeight="1">
      <c r="A10" s="6"/>
      <c r="B10" s="54"/>
      <c r="C10" s="103"/>
      <c r="D10" s="103"/>
      <c r="E10" s="103"/>
      <c r="F10" s="103"/>
      <c r="G10" s="103"/>
      <c r="H10" s="103"/>
      <c r="I10" s="103"/>
      <c r="J10" s="103"/>
      <c r="K10" s="55"/>
      <c r="L10" s="1"/>
      <c r="M10" s="1"/>
      <c r="N10" s="1"/>
      <c r="O10" s="1"/>
    </row>
    <row r="11" spans="1:15" s="7" customFormat="1" ht="21.75" customHeight="1">
      <c r="A11" s="6"/>
      <c r="B11" s="54"/>
      <c r="C11" s="8"/>
      <c r="D11" s="8"/>
      <c r="E11" s="8"/>
      <c r="F11" s="8"/>
      <c r="G11" s="8"/>
      <c r="H11" s="8"/>
      <c r="I11" s="8"/>
      <c r="J11" s="8"/>
      <c r="K11" s="1"/>
      <c r="L11" s="1"/>
      <c r="M11" s="1"/>
      <c r="N11" s="1"/>
      <c r="O11" s="1"/>
    </row>
    <row r="12" spans="1:15" s="7" customFormat="1" ht="21.75" customHeight="1">
      <c r="A12" s="5" t="s">
        <v>3</v>
      </c>
      <c r="B12" s="54"/>
      <c r="C12" s="8"/>
      <c r="D12" s="8"/>
      <c r="E12" s="8"/>
      <c r="F12" s="8"/>
      <c r="G12" s="8"/>
      <c r="H12" s="8"/>
      <c r="I12" s="8"/>
      <c r="J12" s="8"/>
      <c r="K12" s="1"/>
      <c r="L12" s="1"/>
      <c r="M12" s="1"/>
      <c r="N12" s="1"/>
      <c r="O12" s="1"/>
    </row>
    <row r="13" spans="1:15" s="7" customFormat="1" ht="21.75" customHeight="1">
      <c r="A13" s="6" t="s">
        <v>4</v>
      </c>
      <c r="B13" s="54"/>
      <c r="C13" s="103"/>
      <c r="D13" s="103"/>
      <c r="E13" s="103"/>
      <c r="F13" s="103"/>
      <c r="G13" s="103"/>
      <c r="H13" s="103"/>
      <c r="I13" s="103"/>
      <c r="J13" s="103"/>
      <c r="K13" s="1"/>
      <c r="L13" s="1"/>
      <c r="M13" s="1"/>
      <c r="N13" s="1"/>
      <c r="O13" s="1"/>
    </row>
    <row r="14" spans="1:15" s="7" customFormat="1" ht="21.75" customHeight="1">
      <c r="A14" s="6"/>
      <c r="B14" s="54"/>
      <c r="C14" s="8"/>
      <c r="D14" s="8"/>
      <c r="E14" s="8"/>
      <c r="F14" s="8"/>
      <c r="G14" s="8"/>
      <c r="H14" s="8"/>
      <c r="I14" s="8"/>
      <c r="J14" s="8"/>
      <c r="K14" s="1"/>
      <c r="L14" s="1"/>
      <c r="M14" s="1"/>
      <c r="N14" s="1"/>
      <c r="O14" s="1"/>
    </row>
    <row r="15" spans="1:15" s="7" customFormat="1" ht="21.75" customHeight="1">
      <c r="A15" s="5" t="s">
        <v>79</v>
      </c>
      <c r="B15" s="54"/>
      <c r="C15" s="8"/>
      <c r="D15" s="8"/>
      <c r="E15" s="8"/>
      <c r="F15" s="8"/>
      <c r="G15" s="8"/>
      <c r="H15" s="8"/>
      <c r="I15" s="8"/>
      <c r="J15" s="8"/>
      <c r="K15" s="1"/>
      <c r="L15" s="1"/>
      <c r="M15" s="1"/>
      <c r="N15" s="1"/>
      <c r="O15" s="1"/>
    </row>
    <row r="16" spans="1:15" s="7" customFormat="1" ht="21.75" customHeight="1">
      <c r="A16" s="6"/>
      <c r="B16" s="54"/>
      <c r="C16" s="105"/>
      <c r="D16" s="105"/>
      <c r="E16" s="105"/>
      <c r="F16" s="105"/>
      <c r="G16" s="9" t="s">
        <v>5</v>
      </c>
      <c r="H16" s="9"/>
      <c r="I16" s="10"/>
      <c r="J16" s="8"/>
      <c r="K16" s="1"/>
      <c r="L16" s="1"/>
      <c r="M16" s="1"/>
      <c r="N16" s="1"/>
      <c r="O16" s="1"/>
    </row>
    <row r="17" spans="1:16" s="7" customFormat="1" ht="21.75" customHeight="1">
      <c r="A17" s="6"/>
      <c r="B17" s="6"/>
      <c r="C17" s="1"/>
      <c r="D17" s="1"/>
      <c r="E17" s="1"/>
      <c r="F17" s="1"/>
      <c r="G17" s="1"/>
      <c r="H17" s="1"/>
      <c r="I17" s="1"/>
      <c r="J17" s="1"/>
      <c r="K17" s="1"/>
      <c r="L17" s="1"/>
      <c r="M17" s="1"/>
      <c r="N17" s="1"/>
      <c r="O17" s="1"/>
    </row>
    <row r="18" spans="1:16" s="7" customFormat="1" ht="21.75" customHeight="1">
      <c r="A18" s="5" t="s">
        <v>122</v>
      </c>
      <c r="B18" s="6"/>
      <c r="C18" s="1"/>
      <c r="D18" s="1"/>
      <c r="E18" s="1"/>
      <c r="F18" s="1"/>
      <c r="G18" s="1"/>
      <c r="H18" s="1"/>
      <c r="I18" s="1"/>
      <c r="J18" s="1"/>
      <c r="K18" s="1"/>
      <c r="L18" s="1"/>
      <c r="M18" s="1"/>
      <c r="N18" s="1"/>
      <c r="O18" s="1"/>
    </row>
    <row r="19" spans="1:16" s="7" customFormat="1" ht="21.75" customHeight="1">
      <c r="A19" s="11" t="s">
        <v>6</v>
      </c>
      <c r="B19" s="11"/>
      <c r="C19" s="1"/>
      <c r="D19" s="1"/>
      <c r="E19" s="1"/>
      <c r="F19" s="1"/>
      <c r="G19" s="1"/>
      <c r="H19" s="1"/>
      <c r="I19" s="1"/>
      <c r="J19" s="1"/>
      <c r="K19" s="1"/>
      <c r="L19" s="1"/>
      <c r="M19" s="1"/>
      <c r="N19" s="1"/>
      <c r="O19" s="1"/>
    </row>
    <row r="20" spans="1:16" s="13" customFormat="1" ht="21.75" customHeight="1">
      <c r="A20" s="12"/>
      <c r="B20" s="110" t="s">
        <v>110</v>
      </c>
      <c r="C20" s="111"/>
      <c r="D20" s="111"/>
      <c r="E20" s="111"/>
      <c r="F20" s="111"/>
      <c r="G20" s="111"/>
      <c r="H20" s="111"/>
      <c r="I20" s="112"/>
      <c r="J20" s="116" t="s">
        <v>7</v>
      </c>
      <c r="K20" s="116"/>
      <c r="L20" s="116"/>
      <c r="M20" s="117" t="s">
        <v>8</v>
      </c>
      <c r="N20" s="116" t="s">
        <v>9</v>
      </c>
      <c r="O20" s="12"/>
      <c r="P20" s="7"/>
    </row>
    <row r="21" spans="1:16" s="13" customFormat="1" ht="32.25" customHeight="1">
      <c r="A21" s="12"/>
      <c r="B21" s="113"/>
      <c r="C21" s="114"/>
      <c r="D21" s="114"/>
      <c r="E21" s="114"/>
      <c r="F21" s="114"/>
      <c r="G21" s="114"/>
      <c r="H21" s="114"/>
      <c r="I21" s="115"/>
      <c r="J21" s="76" t="s">
        <v>88</v>
      </c>
      <c r="K21" s="76" t="s">
        <v>10</v>
      </c>
      <c r="L21" s="76" t="s">
        <v>89</v>
      </c>
      <c r="M21" s="118"/>
      <c r="N21" s="116"/>
      <c r="O21" s="12"/>
    </row>
    <row r="22" spans="1:16" s="7" customFormat="1" ht="21.6" customHeight="1">
      <c r="A22" s="1"/>
      <c r="B22" s="119" t="s">
        <v>11</v>
      </c>
      <c r="C22" s="129" t="s">
        <v>90</v>
      </c>
      <c r="D22" s="132"/>
      <c r="E22" s="132"/>
      <c r="F22" s="132"/>
      <c r="G22" s="132"/>
      <c r="H22" s="132"/>
      <c r="I22" s="133"/>
      <c r="J22" s="15"/>
      <c r="K22" s="15"/>
      <c r="L22" s="15"/>
      <c r="M22" s="15"/>
      <c r="N22" s="16">
        <f t="shared" ref="N22:N32" si="0">SUM(J22:M22)</f>
        <v>0</v>
      </c>
      <c r="O22" s="85"/>
      <c r="P22" s="13"/>
    </row>
    <row r="23" spans="1:16" s="7" customFormat="1" ht="21.75" customHeight="1">
      <c r="A23" s="1"/>
      <c r="B23" s="120"/>
      <c r="C23" s="130"/>
      <c r="D23" s="132"/>
      <c r="E23" s="132"/>
      <c r="F23" s="132"/>
      <c r="G23" s="132"/>
      <c r="H23" s="132"/>
      <c r="I23" s="133"/>
      <c r="J23" s="15"/>
      <c r="K23" s="15"/>
      <c r="L23" s="15"/>
      <c r="M23" s="15"/>
      <c r="N23" s="16">
        <f t="shared" si="0"/>
        <v>0</v>
      </c>
      <c r="O23" s="85"/>
    </row>
    <row r="24" spans="1:16" s="7" customFormat="1" ht="21.75" customHeight="1">
      <c r="A24" s="1"/>
      <c r="B24" s="120"/>
      <c r="C24" s="130"/>
      <c r="D24" s="132"/>
      <c r="E24" s="132"/>
      <c r="F24" s="132"/>
      <c r="G24" s="132"/>
      <c r="H24" s="132"/>
      <c r="I24" s="133"/>
      <c r="J24" s="15"/>
      <c r="K24" s="15"/>
      <c r="L24" s="15"/>
      <c r="M24" s="15"/>
      <c r="N24" s="16">
        <f t="shared" si="0"/>
        <v>0</v>
      </c>
      <c r="O24" s="85"/>
    </row>
    <row r="25" spans="1:16" s="7" customFormat="1" ht="21.75" customHeight="1">
      <c r="A25" s="1"/>
      <c r="B25" s="120"/>
      <c r="C25" s="130"/>
      <c r="D25" s="132"/>
      <c r="E25" s="132"/>
      <c r="F25" s="132"/>
      <c r="G25" s="132"/>
      <c r="H25" s="132"/>
      <c r="I25" s="133"/>
      <c r="J25" s="15"/>
      <c r="K25" s="15"/>
      <c r="L25" s="15"/>
      <c r="M25" s="15"/>
      <c r="N25" s="16">
        <f t="shared" si="0"/>
        <v>0</v>
      </c>
      <c r="O25" s="1"/>
    </row>
    <row r="26" spans="1:16" s="7" customFormat="1" ht="21.75" customHeight="1">
      <c r="A26" s="1"/>
      <c r="B26" s="120"/>
      <c r="C26" s="131"/>
      <c r="D26" s="86" t="s">
        <v>91</v>
      </c>
      <c r="E26" s="86"/>
      <c r="F26" s="86"/>
      <c r="G26" s="86"/>
      <c r="H26" s="86"/>
      <c r="I26" s="87"/>
      <c r="J26" s="17">
        <f>SUM(J22:J25)</f>
        <v>0</v>
      </c>
      <c r="K26" s="17">
        <f>SUM(K22:K25)</f>
        <v>0</v>
      </c>
      <c r="L26" s="17">
        <f>SUM(L22:L25)</f>
        <v>0</v>
      </c>
      <c r="M26" s="17">
        <f>SUM(M22:M25)</f>
        <v>0</v>
      </c>
      <c r="N26" s="17">
        <f t="shared" si="0"/>
        <v>0</v>
      </c>
      <c r="O26" s="1"/>
      <c r="P26" s="13"/>
    </row>
    <row r="27" spans="1:16" s="7" customFormat="1" ht="21.6" customHeight="1">
      <c r="A27" s="1"/>
      <c r="B27" s="120"/>
      <c r="C27" s="134" t="s">
        <v>92</v>
      </c>
      <c r="D27" s="132"/>
      <c r="E27" s="132"/>
      <c r="F27" s="132"/>
      <c r="G27" s="132"/>
      <c r="H27" s="132"/>
      <c r="I27" s="133"/>
      <c r="J27" s="15"/>
      <c r="K27" s="15"/>
      <c r="L27" s="15"/>
      <c r="M27" s="15"/>
      <c r="N27" s="16">
        <f t="shared" si="0"/>
        <v>0</v>
      </c>
      <c r="O27" s="85"/>
      <c r="P27" s="13"/>
    </row>
    <row r="28" spans="1:16" s="7" customFormat="1" ht="21.75" customHeight="1">
      <c r="A28" s="1"/>
      <c r="B28" s="120"/>
      <c r="C28" s="135"/>
      <c r="D28" s="132"/>
      <c r="E28" s="132"/>
      <c r="F28" s="132"/>
      <c r="G28" s="132"/>
      <c r="H28" s="132"/>
      <c r="I28" s="133"/>
      <c r="J28" s="15"/>
      <c r="K28" s="15"/>
      <c r="L28" s="15"/>
      <c r="M28" s="15"/>
      <c r="N28" s="16">
        <f t="shared" si="0"/>
        <v>0</v>
      </c>
      <c r="O28" s="85"/>
    </row>
    <row r="29" spans="1:16" s="7" customFormat="1" ht="21.75" customHeight="1">
      <c r="A29" s="1"/>
      <c r="B29" s="120"/>
      <c r="C29" s="135"/>
      <c r="D29" s="132"/>
      <c r="E29" s="132"/>
      <c r="F29" s="132"/>
      <c r="G29" s="132"/>
      <c r="H29" s="132"/>
      <c r="I29" s="133"/>
      <c r="J29" s="15"/>
      <c r="K29" s="15"/>
      <c r="L29" s="15"/>
      <c r="M29" s="15"/>
      <c r="N29" s="16">
        <f t="shared" si="0"/>
        <v>0</v>
      </c>
      <c r="O29" s="85"/>
    </row>
    <row r="30" spans="1:16" s="7" customFormat="1" ht="21.75" customHeight="1">
      <c r="A30" s="1"/>
      <c r="B30" s="120"/>
      <c r="C30" s="135"/>
      <c r="D30" s="132"/>
      <c r="E30" s="132"/>
      <c r="F30" s="132"/>
      <c r="G30" s="132"/>
      <c r="H30" s="132"/>
      <c r="I30" s="133"/>
      <c r="J30" s="15"/>
      <c r="K30" s="15"/>
      <c r="L30" s="15"/>
      <c r="M30" s="15"/>
      <c r="N30" s="16">
        <f t="shared" si="0"/>
        <v>0</v>
      </c>
      <c r="O30" s="1"/>
    </row>
    <row r="31" spans="1:16" s="7" customFormat="1" ht="21.75" customHeight="1">
      <c r="A31" s="1"/>
      <c r="B31" s="120"/>
      <c r="C31" s="136"/>
      <c r="D31" s="86" t="s">
        <v>93</v>
      </c>
      <c r="E31" s="86"/>
      <c r="F31" s="86"/>
      <c r="G31" s="86"/>
      <c r="H31" s="86"/>
      <c r="I31" s="87"/>
      <c r="J31" s="17">
        <f>SUM(J27:J30)</f>
        <v>0</v>
      </c>
      <c r="K31" s="17">
        <f>SUM(K27:K30)</f>
        <v>0</v>
      </c>
      <c r="L31" s="17">
        <f>SUM(L27:L30)</f>
        <v>0</v>
      </c>
      <c r="M31" s="17">
        <f>SUM(M27:M30)</f>
        <v>0</v>
      </c>
      <c r="N31" s="17">
        <f t="shared" si="0"/>
        <v>0</v>
      </c>
      <c r="O31" s="1"/>
    </row>
    <row r="32" spans="1:16" s="7" customFormat="1" ht="21.75" customHeight="1">
      <c r="A32" s="1"/>
      <c r="B32" s="121"/>
      <c r="C32" s="88" t="s">
        <v>94</v>
      </c>
      <c r="D32" s="86"/>
      <c r="E32" s="86"/>
      <c r="F32" s="86"/>
      <c r="G32" s="86"/>
      <c r="H32" s="86"/>
      <c r="I32" s="87"/>
      <c r="J32" s="17">
        <f>J26+J31</f>
        <v>0</v>
      </c>
      <c r="K32" s="17">
        <f t="shared" ref="K32:M32" si="1">K26+K31</f>
        <v>0</v>
      </c>
      <c r="L32" s="17">
        <f t="shared" si="1"/>
        <v>0</v>
      </c>
      <c r="M32" s="17">
        <f t="shared" si="1"/>
        <v>0</v>
      </c>
      <c r="N32" s="17">
        <f t="shared" si="0"/>
        <v>0</v>
      </c>
      <c r="O32" s="1"/>
    </row>
    <row r="33" spans="1:15" s="7" customFormat="1" ht="21.75" customHeight="1">
      <c r="A33" s="1"/>
      <c r="B33" s="1"/>
      <c r="C33" s="1"/>
      <c r="D33" s="20"/>
      <c r="E33" s="20"/>
      <c r="F33" s="20"/>
      <c r="G33" s="20"/>
      <c r="H33" s="20"/>
      <c r="I33" s="20"/>
      <c r="J33" s="89"/>
      <c r="K33" s="89"/>
      <c r="L33" s="89"/>
      <c r="M33" s="89"/>
      <c r="N33" s="89"/>
      <c r="O33" s="1"/>
    </row>
    <row r="34" spans="1:15" s="18" customFormat="1" ht="21.75" customHeight="1">
      <c r="A34" s="11" t="s">
        <v>12</v>
      </c>
      <c r="B34" s="11"/>
      <c r="C34" s="11"/>
      <c r="D34" s="11"/>
      <c r="E34" s="11"/>
      <c r="F34" s="11"/>
      <c r="G34" s="11"/>
      <c r="H34" s="11"/>
      <c r="I34" s="11"/>
      <c r="J34" s="11"/>
      <c r="K34" s="11"/>
      <c r="L34" s="11"/>
      <c r="M34" s="11"/>
      <c r="N34" s="11"/>
      <c r="O34" s="11"/>
    </row>
    <row r="35" spans="1:15" s="18" customFormat="1" ht="25.5" customHeight="1">
      <c r="A35" s="11"/>
      <c r="B35" s="106"/>
      <c r="C35" s="106"/>
      <c r="D35" s="106"/>
      <c r="E35" s="106"/>
      <c r="F35" s="106"/>
      <c r="G35" s="106"/>
      <c r="H35" s="106"/>
      <c r="I35" s="19" t="s">
        <v>13</v>
      </c>
      <c r="J35" s="20"/>
      <c r="K35" s="21"/>
      <c r="L35" s="11"/>
      <c r="M35" s="22"/>
      <c r="N35" s="11"/>
      <c r="O35" s="11"/>
    </row>
    <row r="36" spans="1:15" s="18" customFormat="1" ht="25.5" customHeight="1">
      <c r="A36" s="11"/>
      <c r="B36" s="106"/>
      <c r="C36" s="106"/>
      <c r="D36" s="106"/>
      <c r="E36" s="106"/>
      <c r="F36" s="106"/>
      <c r="G36" s="106"/>
      <c r="H36" s="106"/>
      <c r="I36" s="19" t="s">
        <v>14</v>
      </c>
      <c r="J36" s="20"/>
      <c r="K36" s="23"/>
      <c r="L36" s="90" t="e">
        <f>B35/B36</f>
        <v>#DIV/0!</v>
      </c>
      <c r="M36" s="22"/>
      <c r="N36" s="11"/>
      <c r="O36" s="11"/>
    </row>
    <row r="37" spans="1:15" s="18" customFormat="1" ht="28.5" customHeight="1">
      <c r="A37" s="11"/>
      <c r="B37" s="11"/>
      <c r="C37" s="25"/>
      <c r="D37" s="25"/>
      <c r="E37" s="25"/>
      <c r="F37" s="25"/>
      <c r="G37" s="25"/>
      <c r="H37" s="25"/>
      <c r="I37" s="25"/>
      <c r="J37" s="25"/>
      <c r="K37" s="26"/>
      <c r="L37" s="144"/>
      <c r="M37" s="26"/>
      <c r="N37" s="26"/>
      <c r="O37" s="11"/>
    </row>
    <row r="38" spans="1:15" s="18" customFormat="1" ht="31.5" customHeight="1">
      <c r="A38" s="11"/>
      <c r="B38" s="11"/>
      <c r="C38" s="25"/>
      <c r="D38" s="25"/>
      <c r="E38" s="25"/>
      <c r="F38" s="25"/>
      <c r="G38" s="25"/>
      <c r="H38" s="25"/>
      <c r="I38" s="25"/>
      <c r="J38" s="25"/>
      <c r="K38" s="26"/>
      <c r="L38" s="92" t="e">
        <f>MIN(L36:L37)</f>
        <v>#DIV/0!</v>
      </c>
      <c r="M38" s="107" t="s">
        <v>15</v>
      </c>
      <c r="N38" s="108"/>
      <c r="O38" s="108"/>
    </row>
    <row r="39" spans="1:15" s="18" customFormat="1" ht="21.75" customHeight="1">
      <c r="A39" s="11" t="s">
        <v>16</v>
      </c>
      <c r="B39" s="11"/>
      <c r="C39" s="11"/>
      <c r="D39" s="11"/>
      <c r="E39" s="11"/>
      <c r="F39" s="11"/>
      <c r="G39" s="11"/>
      <c r="H39" s="11"/>
      <c r="I39" s="11"/>
      <c r="J39" s="11"/>
      <c r="K39" s="11"/>
      <c r="L39" s="11"/>
      <c r="M39" s="11"/>
      <c r="N39" s="11"/>
      <c r="O39" s="11"/>
    </row>
    <row r="40" spans="1:15" s="18" customFormat="1" ht="21.75" customHeight="1">
      <c r="A40" s="11"/>
      <c r="B40" s="27" t="s">
        <v>17</v>
      </c>
      <c r="C40" s="11"/>
      <c r="D40" s="27"/>
      <c r="E40" s="27"/>
      <c r="F40" s="27"/>
      <c r="G40" s="27"/>
      <c r="H40" s="27"/>
      <c r="I40" s="27"/>
      <c r="J40" s="11"/>
      <c r="K40" s="11"/>
      <c r="L40" s="11"/>
      <c r="M40" s="11"/>
      <c r="N40" s="11"/>
      <c r="O40" s="11"/>
    </row>
    <row r="41" spans="1:15" s="18" customFormat="1" ht="21.75" customHeight="1">
      <c r="A41" s="11"/>
      <c r="B41" s="27" t="s">
        <v>103</v>
      </c>
      <c r="C41" s="27" t="s">
        <v>90</v>
      </c>
      <c r="D41" s="27"/>
      <c r="E41" s="27"/>
      <c r="F41" s="27"/>
      <c r="G41" s="27"/>
      <c r="H41" s="27"/>
      <c r="I41" s="27"/>
      <c r="J41" s="11"/>
      <c r="K41" s="11"/>
      <c r="L41" s="11"/>
      <c r="M41" s="11"/>
      <c r="N41" s="11"/>
      <c r="O41" s="11"/>
    </row>
    <row r="42" spans="1:15" s="18" customFormat="1" ht="21.75" customHeight="1">
      <c r="A42" s="11"/>
      <c r="B42" s="11" t="s">
        <v>18</v>
      </c>
      <c r="C42" s="11"/>
      <c r="D42" s="11"/>
      <c r="E42" s="11"/>
      <c r="F42" s="11"/>
      <c r="G42" s="11"/>
      <c r="H42" s="11"/>
      <c r="I42" s="28" t="e">
        <f>J26/N32</f>
        <v>#DIV/0!</v>
      </c>
      <c r="J42" s="11" t="s">
        <v>19</v>
      </c>
      <c r="K42" s="11"/>
      <c r="L42" s="11"/>
      <c r="M42" s="11"/>
      <c r="N42" s="11"/>
      <c r="O42" s="11"/>
    </row>
    <row r="43" spans="1:15" s="18" customFormat="1" ht="21.75" customHeight="1">
      <c r="A43" s="11"/>
      <c r="B43" s="11" t="s">
        <v>20</v>
      </c>
      <c r="C43" s="11"/>
      <c r="D43" s="11"/>
      <c r="E43" s="11"/>
      <c r="F43" s="11"/>
      <c r="G43" s="11"/>
      <c r="H43" s="11"/>
      <c r="I43" s="29" t="e">
        <f>L26/N32</f>
        <v>#DIV/0!</v>
      </c>
      <c r="J43" s="11" t="s">
        <v>21</v>
      </c>
      <c r="K43" s="11"/>
      <c r="L43" s="11"/>
      <c r="M43" s="11"/>
      <c r="N43" s="11"/>
      <c r="O43" s="11"/>
    </row>
    <row r="44" spans="1:15" s="18" customFormat="1" ht="12.75" customHeight="1">
      <c r="A44" s="11"/>
      <c r="B44" s="11"/>
      <c r="C44" s="11"/>
      <c r="D44" s="11"/>
      <c r="E44" s="11"/>
      <c r="F44" s="11"/>
      <c r="G44" s="11"/>
      <c r="H44" s="11"/>
      <c r="I44" s="11"/>
      <c r="J44" s="11"/>
      <c r="K44" s="11"/>
      <c r="L44" s="11"/>
      <c r="M44" s="11"/>
      <c r="N44" s="11"/>
      <c r="O44" s="11"/>
    </row>
    <row r="45" spans="1:15" s="18" customFormat="1" ht="21.75" customHeight="1">
      <c r="A45" s="11"/>
      <c r="B45" s="27" t="s">
        <v>104</v>
      </c>
      <c r="C45" s="27" t="s">
        <v>92</v>
      </c>
      <c r="D45" s="27"/>
      <c r="E45" s="27"/>
      <c r="F45" s="27"/>
      <c r="G45" s="27"/>
      <c r="H45" s="27"/>
      <c r="I45" s="27"/>
      <c r="J45" s="11"/>
      <c r="K45" s="11"/>
      <c r="L45" s="11"/>
      <c r="M45" s="11"/>
      <c r="N45" s="11"/>
      <c r="O45" s="11"/>
    </row>
    <row r="46" spans="1:15" s="18" customFormat="1" ht="21.75" customHeight="1">
      <c r="A46" s="11"/>
      <c r="B46" s="11" t="s">
        <v>18</v>
      </c>
      <c r="C46" s="11"/>
      <c r="D46" s="11"/>
      <c r="E46" s="11"/>
      <c r="F46" s="11"/>
      <c r="G46" s="11"/>
      <c r="H46" s="11"/>
      <c r="I46" s="28" t="e">
        <f>J31/N32</f>
        <v>#DIV/0!</v>
      </c>
      <c r="J46" s="11" t="s">
        <v>19</v>
      </c>
      <c r="K46" s="11"/>
      <c r="L46" s="11"/>
      <c r="M46" s="11"/>
      <c r="N46" s="11"/>
      <c r="O46" s="11"/>
    </row>
    <row r="47" spans="1:15" s="18" customFormat="1" ht="21.75" customHeight="1">
      <c r="A47" s="11"/>
      <c r="B47" s="11" t="s">
        <v>20</v>
      </c>
      <c r="C47" s="11"/>
      <c r="D47" s="11"/>
      <c r="E47" s="11"/>
      <c r="F47" s="11"/>
      <c r="G47" s="11"/>
      <c r="H47" s="11"/>
      <c r="I47" s="29" t="e">
        <f>L31/N32</f>
        <v>#DIV/0!</v>
      </c>
      <c r="J47" s="11" t="s">
        <v>21</v>
      </c>
      <c r="K47" s="11"/>
      <c r="L47" s="11"/>
      <c r="M47" s="11"/>
      <c r="N47" s="11"/>
      <c r="O47" s="11"/>
    </row>
    <row r="48" spans="1:15" s="18" customFormat="1" ht="12.75" customHeight="1">
      <c r="A48" s="11"/>
      <c r="B48" s="11"/>
      <c r="C48" s="11"/>
      <c r="D48" s="11"/>
      <c r="E48" s="11"/>
      <c r="F48" s="11"/>
      <c r="G48" s="11"/>
      <c r="H48" s="11"/>
      <c r="I48" s="11"/>
      <c r="J48" s="11"/>
      <c r="K48" s="11"/>
      <c r="L48" s="11"/>
      <c r="M48" s="11"/>
      <c r="N48" s="11"/>
      <c r="O48" s="11"/>
    </row>
    <row r="49" spans="1:15" s="18" customFormat="1" ht="21.75" customHeight="1">
      <c r="A49" s="11" t="s">
        <v>22</v>
      </c>
      <c r="B49" s="11"/>
      <c r="C49" s="11"/>
      <c r="D49" s="11"/>
      <c r="E49" s="11"/>
      <c r="F49" s="11"/>
      <c r="G49" s="11"/>
      <c r="H49" s="11"/>
      <c r="I49" s="11"/>
      <c r="J49" s="11"/>
      <c r="K49" s="11"/>
      <c r="L49" s="11"/>
      <c r="M49" s="11"/>
      <c r="N49" s="11"/>
      <c r="O49" s="11"/>
    </row>
    <row r="50" spans="1:15" s="18" customFormat="1" ht="21.75" customHeight="1">
      <c r="A50" s="11"/>
      <c r="B50" s="27" t="s">
        <v>103</v>
      </c>
      <c r="C50" s="27" t="s">
        <v>90</v>
      </c>
      <c r="D50" s="11"/>
      <c r="E50" s="11"/>
      <c r="F50" s="11"/>
      <c r="G50" s="11"/>
      <c r="H50" s="11"/>
      <c r="I50" s="11"/>
      <c r="J50" s="11"/>
      <c r="K50" s="11"/>
      <c r="L50" s="11"/>
      <c r="M50" s="11"/>
      <c r="N50" s="11"/>
      <c r="O50" s="11"/>
    </row>
    <row r="51" spans="1:15" s="18" customFormat="1" ht="21.75" customHeight="1">
      <c r="A51" s="11"/>
      <c r="B51" s="137" t="s">
        <v>105</v>
      </c>
      <c r="C51" s="137"/>
      <c r="D51" s="137"/>
      <c r="E51" s="137"/>
      <c r="F51" s="138"/>
      <c r="G51" s="94">
        <v>8</v>
      </c>
      <c r="H51" s="77" t="s">
        <v>24</v>
      </c>
      <c r="I51" s="77">
        <f>IF(G51=8,108,110)</f>
        <v>108</v>
      </c>
      <c r="J51" s="30" t="s">
        <v>25</v>
      </c>
      <c r="K51" s="31" t="e">
        <f>ROUNDDOWN(C16*I42*G51/I51,0)</f>
        <v>#DIV/0!</v>
      </c>
      <c r="L51" s="11" t="s">
        <v>26</v>
      </c>
      <c r="M51" s="11"/>
      <c r="N51" s="11"/>
      <c r="O51" s="11"/>
    </row>
    <row r="52" spans="1:15" s="18" customFormat="1" ht="21.75" customHeight="1">
      <c r="A52" s="11"/>
      <c r="B52" s="137" t="s">
        <v>106</v>
      </c>
      <c r="C52" s="137"/>
      <c r="D52" s="137"/>
      <c r="E52" s="137"/>
      <c r="F52" s="138"/>
      <c r="G52" s="94">
        <v>8</v>
      </c>
      <c r="H52" s="77" t="s">
        <v>24</v>
      </c>
      <c r="I52" s="77">
        <f>IF(G52=8,108,110)</f>
        <v>108</v>
      </c>
      <c r="J52" s="30" t="s">
        <v>29</v>
      </c>
      <c r="K52" s="98" t="e">
        <f>ROUNDDOWN(C16*I43*G52/I52*L38,0)</f>
        <v>#DIV/0!</v>
      </c>
      <c r="L52" s="11" t="s">
        <v>30</v>
      </c>
      <c r="M52" s="11"/>
      <c r="N52" s="11"/>
      <c r="O52" s="11"/>
    </row>
    <row r="53" spans="1:15" s="18" customFormat="1" ht="21.75" customHeight="1">
      <c r="A53" s="11"/>
      <c r="B53" s="27" t="s">
        <v>104</v>
      </c>
      <c r="C53" s="27" t="s">
        <v>92</v>
      </c>
      <c r="D53" s="11"/>
      <c r="E53" s="11"/>
      <c r="F53" s="11"/>
      <c r="G53" s="11"/>
      <c r="H53" s="11"/>
      <c r="I53" s="11"/>
      <c r="J53" s="11"/>
      <c r="K53" s="99"/>
      <c r="L53" s="11"/>
      <c r="M53" s="11"/>
      <c r="N53" s="11"/>
      <c r="O53" s="11"/>
    </row>
    <row r="54" spans="1:15" s="18" customFormat="1" ht="21.75" customHeight="1">
      <c r="A54" s="11"/>
      <c r="B54" s="137" t="s">
        <v>107</v>
      </c>
      <c r="C54" s="137"/>
      <c r="D54" s="137"/>
      <c r="E54" s="137"/>
      <c r="F54" s="138"/>
      <c r="G54" s="94">
        <v>10</v>
      </c>
      <c r="H54" s="77" t="s">
        <v>24</v>
      </c>
      <c r="I54" s="77">
        <f>IF(G54=8,108,110)</f>
        <v>110</v>
      </c>
      <c r="J54" s="30" t="s">
        <v>25</v>
      </c>
      <c r="K54" s="31" t="e">
        <f>ROUNDDOWN(C16*I46*G54/I54,0)</f>
        <v>#DIV/0!</v>
      </c>
      <c r="L54" s="11" t="s">
        <v>26</v>
      </c>
      <c r="M54" s="11"/>
      <c r="N54" s="11"/>
      <c r="O54" s="11"/>
    </row>
    <row r="55" spans="1:15" s="18" customFormat="1" ht="21.75" customHeight="1" thickBot="1">
      <c r="A55" s="11"/>
      <c r="B55" s="137" t="s">
        <v>108</v>
      </c>
      <c r="C55" s="137"/>
      <c r="D55" s="137"/>
      <c r="E55" s="137"/>
      <c r="F55" s="138"/>
      <c r="G55" s="94">
        <v>10</v>
      </c>
      <c r="H55" s="77" t="s">
        <v>24</v>
      </c>
      <c r="I55" s="77">
        <f>IF(G55=8,108,110)</f>
        <v>110</v>
      </c>
      <c r="J55" s="30" t="s">
        <v>29</v>
      </c>
      <c r="K55" s="56" t="e">
        <f>ROUNDDOWN(C16*I47*G55/I55*L38,0)</f>
        <v>#DIV/0!</v>
      </c>
      <c r="L55" s="11" t="s">
        <v>30</v>
      </c>
      <c r="M55" s="11"/>
      <c r="N55" s="11"/>
      <c r="O55" s="11"/>
    </row>
    <row r="56" spans="1:15" s="18" customFormat="1" ht="21.75" customHeight="1" thickBot="1">
      <c r="A56" s="11"/>
      <c r="B56" s="11" t="s">
        <v>31</v>
      </c>
      <c r="C56" s="11"/>
      <c r="D56" s="11"/>
      <c r="E56" s="11"/>
      <c r="F56" s="11"/>
      <c r="G56" s="11"/>
      <c r="H56" s="11"/>
      <c r="I56" s="11"/>
      <c r="J56" s="11"/>
      <c r="K56" s="57" t="e">
        <f>ROUNDDOWN(K52+K51+K54+K55,0)</f>
        <v>#DIV/0!</v>
      </c>
      <c r="L56" s="11" t="s">
        <v>101</v>
      </c>
      <c r="M56" s="11"/>
      <c r="N56" s="11"/>
      <c r="O56" s="11"/>
    </row>
    <row r="57" spans="1:15" s="18" customFormat="1" ht="15.75" customHeight="1">
      <c r="A57" s="11"/>
      <c r="B57" s="11"/>
      <c r="C57" s="11"/>
      <c r="D57" s="11"/>
      <c r="E57" s="11"/>
      <c r="F57" s="11"/>
      <c r="G57" s="11"/>
      <c r="H57" s="11"/>
      <c r="I57" s="11"/>
      <c r="J57" s="11"/>
      <c r="K57" s="11"/>
      <c r="L57" s="11"/>
      <c r="M57" s="11"/>
      <c r="N57" s="11"/>
      <c r="O57" s="11"/>
    </row>
    <row r="58" spans="1:15" s="18" customFormat="1" ht="21.75" customHeight="1">
      <c r="A58" s="11" t="s">
        <v>33</v>
      </c>
      <c r="B58" s="11"/>
      <c r="C58" s="11"/>
      <c r="D58" s="11"/>
      <c r="E58" s="11"/>
      <c r="F58" s="11"/>
      <c r="G58" s="11"/>
      <c r="H58" s="11"/>
      <c r="I58" s="11"/>
      <c r="J58" s="11"/>
      <c r="K58" s="11"/>
      <c r="L58" s="11"/>
      <c r="M58" s="11"/>
      <c r="N58" s="11"/>
      <c r="O58" s="11"/>
    </row>
    <row r="59" spans="1:15" s="18" customFormat="1" ht="22.5" customHeight="1">
      <c r="A59" s="11"/>
      <c r="B59" s="32" t="s">
        <v>127</v>
      </c>
      <c r="C59" s="11"/>
      <c r="D59" s="11"/>
      <c r="E59" s="11"/>
      <c r="F59" s="11"/>
      <c r="G59" s="11"/>
      <c r="H59" s="11"/>
      <c r="I59" s="11"/>
      <c r="J59" s="11"/>
      <c r="K59" s="11"/>
      <c r="L59" s="11"/>
      <c r="M59" s="11"/>
      <c r="N59" s="11"/>
      <c r="O59" s="11"/>
    </row>
    <row r="60" spans="1:15" s="7" customFormat="1" ht="22.5" customHeight="1">
      <c r="A60" s="11"/>
      <c r="B60" s="32" t="s">
        <v>102</v>
      </c>
      <c r="C60" s="11"/>
      <c r="D60" s="11"/>
      <c r="E60" s="11"/>
      <c r="F60" s="11"/>
      <c r="G60" s="11"/>
      <c r="H60" s="11"/>
      <c r="I60" s="11"/>
      <c r="J60" s="1"/>
      <c r="K60" s="1"/>
      <c r="L60" s="1"/>
      <c r="M60" s="1"/>
      <c r="N60" s="1"/>
      <c r="O60" s="1"/>
    </row>
    <row r="61" spans="1:15" s="7" customFormat="1" ht="23.25" customHeight="1">
      <c r="A61" s="11"/>
      <c r="B61" s="32" t="s">
        <v>125</v>
      </c>
      <c r="C61" s="11"/>
      <c r="D61" s="11"/>
      <c r="E61" s="11"/>
      <c r="F61" s="11"/>
      <c r="G61" s="11"/>
      <c r="H61" s="11"/>
      <c r="I61" s="11"/>
      <c r="J61" s="1"/>
      <c r="K61" s="1"/>
      <c r="L61" s="1"/>
      <c r="M61" s="1"/>
      <c r="N61" s="1"/>
      <c r="O61" s="1"/>
    </row>
    <row r="62" spans="1:15" s="7" customFormat="1" ht="23.25" customHeight="1">
      <c r="A62" s="11"/>
      <c r="B62" s="32" t="s">
        <v>126</v>
      </c>
      <c r="C62" s="11"/>
      <c r="D62" s="11"/>
      <c r="E62" s="11"/>
      <c r="F62" s="11"/>
      <c r="G62" s="11"/>
      <c r="H62" s="11"/>
      <c r="I62" s="11"/>
      <c r="J62" s="1"/>
      <c r="K62" s="1"/>
      <c r="L62" s="1"/>
      <c r="M62" s="1"/>
      <c r="N62" s="1"/>
      <c r="O62" s="1"/>
    </row>
    <row r="63" spans="1:15">
      <c r="A63" s="33"/>
      <c r="B63" s="33"/>
      <c r="C63" s="34"/>
      <c r="D63" s="34"/>
      <c r="E63" s="34"/>
      <c r="F63" s="34"/>
      <c r="G63" s="34"/>
      <c r="H63" s="34"/>
      <c r="I63" s="34"/>
      <c r="J63" s="34"/>
      <c r="K63" s="34"/>
      <c r="L63" s="34"/>
      <c r="M63" s="34"/>
      <c r="N63" s="34"/>
    </row>
    <row r="64" spans="1:15">
      <c r="A64" s="33"/>
      <c r="B64" s="33"/>
      <c r="C64" s="34"/>
      <c r="D64" s="34"/>
      <c r="E64" s="34"/>
      <c r="F64" s="34"/>
      <c r="G64" s="34"/>
      <c r="H64" s="34"/>
      <c r="I64" s="34"/>
      <c r="J64" s="34"/>
      <c r="K64" s="34"/>
      <c r="L64" s="34"/>
      <c r="M64" s="34"/>
      <c r="N64" s="34"/>
    </row>
    <row r="65" spans="1:14">
      <c r="A65" s="33"/>
      <c r="B65" s="33"/>
      <c r="C65" s="34"/>
      <c r="D65" s="34"/>
      <c r="E65" s="34"/>
      <c r="F65" s="34"/>
      <c r="G65" s="34"/>
      <c r="H65" s="34"/>
      <c r="I65" s="34"/>
      <c r="J65" s="34"/>
      <c r="K65" s="34"/>
      <c r="L65" s="34"/>
      <c r="M65" s="34"/>
      <c r="N65" s="34"/>
    </row>
    <row r="66" spans="1:14">
      <c r="A66" s="33"/>
      <c r="B66" s="33"/>
      <c r="C66" s="34"/>
      <c r="D66" s="34"/>
      <c r="E66" s="34"/>
      <c r="F66" s="34"/>
      <c r="G66" s="34"/>
      <c r="H66" s="34"/>
      <c r="I66" s="34"/>
      <c r="J66" s="34"/>
      <c r="K66" s="34"/>
      <c r="L66" s="34"/>
      <c r="M66" s="34"/>
      <c r="N66" s="34"/>
    </row>
    <row r="67" spans="1:14">
      <c r="A67" s="33"/>
      <c r="B67" s="33"/>
      <c r="C67" s="34"/>
      <c r="D67" s="34"/>
      <c r="E67" s="34"/>
      <c r="F67" s="34"/>
      <c r="G67" s="34"/>
      <c r="H67" s="34"/>
      <c r="I67" s="34"/>
      <c r="J67" s="34"/>
      <c r="K67" s="34"/>
      <c r="L67" s="34"/>
      <c r="M67" s="34"/>
      <c r="N67" s="34"/>
    </row>
    <row r="68" spans="1:14">
      <c r="A68" s="33"/>
      <c r="B68" s="33"/>
      <c r="C68" s="34"/>
      <c r="D68" s="34"/>
      <c r="E68" s="34"/>
      <c r="F68" s="34"/>
      <c r="G68" s="34"/>
      <c r="H68" s="34"/>
      <c r="I68" s="34"/>
      <c r="J68" s="34"/>
      <c r="K68" s="34"/>
      <c r="L68" s="34"/>
      <c r="M68" s="34"/>
      <c r="N68" s="34"/>
    </row>
    <row r="69" spans="1:14">
      <c r="A69" s="33"/>
      <c r="B69" s="33"/>
      <c r="C69" s="34"/>
      <c r="D69" s="34"/>
      <c r="E69" s="34"/>
      <c r="F69" s="34"/>
      <c r="G69" s="34"/>
      <c r="H69" s="34"/>
      <c r="I69" s="34"/>
      <c r="J69" s="34"/>
      <c r="K69" s="34"/>
      <c r="L69" s="34"/>
      <c r="M69" s="34"/>
      <c r="N69" s="34"/>
    </row>
    <row r="70" spans="1:14">
      <c r="A70" s="33"/>
      <c r="B70" s="33"/>
      <c r="C70" s="34"/>
      <c r="D70" s="34"/>
      <c r="E70" s="34"/>
      <c r="F70" s="34"/>
      <c r="G70" s="34"/>
      <c r="H70" s="34"/>
      <c r="I70" s="34"/>
      <c r="J70" s="34"/>
      <c r="K70" s="34"/>
      <c r="L70" s="34"/>
      <c r="M70" s="34"/>
      <c r="N70" s="34"/>
    </row>
    <row r="71" spans="1:14">
      <c r="A71" s="33"/>
      <c r="B71" s="33"/>
      <c r="C71" s="34"/>
      <c r="D71" s="34"/>
      <c r="E71" s="34"/>
      <c r="F71" s="34"/>
      <c r="G71" s="34"/>
      <c r="H71" s="34"/>
      <c r="I71" s="34"/>
      <c r="J71" s="34"/>
      <c r="K71" s="34"/>
      <c r="L71" s="34"/>
      <c r="M71" s="34"/>
      <c r="N71" s="34"/>
    </row>
    <row r="72" spans="1:14">
      <c r="A72" s="33"/>
      <c r="B72" s="33"/>
      <c r="C72" s="34"/>
      <c r="D72" s="34"/>
      <c r="E72" s="34"/>
      <c r="F72" s="34"/>
      <c r="G72" s="34"/>
      <c r="H72" s="34"/>
      <c r="I72" s="34"/>
      <c r="J72" s="34"/>
      <c r="K72" s="34"/>
      <c r="L72" s="34"/>
      <c r="M72" s="34"/>
      <c r="N72" s="34"/>
    </row>
    <row r="73" spans="1:14">
      <c r="A73" s="33"/>
      <c r="B73" s="33"/>
      <c r="C73" s="34"/>
      <c r="D73" s="34"/>
      <c r="E73" s="34"/>
      <c r="F73" s="34"/>
      <c r="G73" s="34"/>
      <c r="H73" s="34"/>
      <c r="I73" s="34"/>
      <c r="J73" s="34"/>
      <c r="K73" s="34"/>
      <c r="L73" s="34"/>
      <c r="M73" s="34"/>
      <c r="N73" s="34"/>
    </row>
    <row r="74" spans="1:14">
      <c r="A74" s="33"/>
      <c r="B74" s="33"/>
      <c r="C74" s="34"/>
      <c r="D74" s="34"/>
      <c r="E74" s="34"/>
      <c r="F74" s="34"/>
      <c r="G74" s="34"/>
      <c r="H74" s="34"/>
      <c r="I74" s="34"/>
      <c r="J74" s="34"/>
      <c r="K74" s="34"/>
      <c r="L74" s="34"/>
      <c r="M74" s="34"/>
      <c r="N74" s="34"/>
    </row>
  </sheetData>
  <mergeCells count="28">
    <mergeCell ref="B54:F54"/>
    <mergeCell ref="B55:F55"/>
    <mergeCell ref="D30:I30"/>
    <mergeCell ref="B35:H35"/>
    <mergeCell ref="B36:H36"/>
    <mergeCell ref="M38:O38"/>
    <mergeCell ref="B51:F51"/>
    <mergeCell ref="B52:F52"/>
    <mergeCell ref="B22:B32"/>
    <mergeCell ref="C22:C26"/>
    <mergeCell ref="D22:I22"/>
    <mergeCell ref="D23:I23"/>
    <mergeCell ref="D24:I24"/>
    <mergeCell ref="D25:I25"/>
    <mergeCell ref="C27:C31"/>
    <mergeCell ref="D27:I27"/>
    <mergeCell ref="D28:I28"/>
    <mergeCell ref="D29:I29"/>
    <mergeCell ref="A1:N1"/>
    <mergeCell ref="N20:N21"/>
    <mergeCell ref="C4:I4"/>
    <mergeCell ref="C7:I7"/>
    <mergeCell ref="C10:J10"/>
    <mergeCell ref="C16:F16"/>
    <mergeCell ref="C13:J13"/>
    <mergeCell ref="B20:I21"/>
    <mergeCell ref="J20:L20"/>
    <mergeCell ref="M20:M21"/>
  </mergeCells>
  <phoneticPr fontId="3"/>
  <pageMargins left="0.70866141732283472" right="0.70866141732283472" top="0.74803149606299213" bottom="0.74803149606299213" header="0.31496062992125984" footer="0.31496062992125984"/>
  <pageSetup paperSize="9" scale="58" orientation="portrait" cellComments="asDisplayed" r:id="rId1"/>
  <headerFooter>
    <oddHeader>&amp;R&amp;14積算内訳</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41"/>
  <sheetViews>
    <sheetView view="pageBreakPreview" topLeftCell="A16" zoomScale="75" zoomScaleNormal="100" zoomScaleSheetLayoutView="75" workbookViewId="0">
      <selection activeCell="A25" sqref="A25:XFD28"/>
    </sheetView>
  </sheetViews>
  <sheetFormatPr defaultRowHeight="13.5"/>
  <cols>
    <col min="1" max="1" width="3.125" style="36" customWidth="1"/>
    <col min="2" max="2" width="3.25" style="36" customWidth="1"/>
    <col min="3" max="5" width="8.125" style="35" customWidth="1"/>
    <col min="6" max="6" width="13.75" style="35" customWidth="1"/>
    <col min="7" max="7" width="17.625" style="35" customWidth="1"/>
    <col min="8" max="8" width="20" style="35" customWidth="1"/>
    <col min="9" max="9" width="16" style="35" customWidth="1"/>
    <col min="10" max="10" width="14.75" style="35" customWidth="1"/>
    <col min="11" max="11" width="16.375" style="35" customWidth="1"/>
    <col min="12" max="16384" width="9" style="35"/>
  </cols>
  <sheetData>
    <row r="1" spans="1:15" s="62" customFormat="1" ht="24" customHeight="1">
      <c r="A1" s="101" t="s">
        <v>117</v>
      </c>
      <c r="B1" s="101"/>
      <c r="C1" s="101"/>
      <c r="D1" s="101"/>
      <c r="E1" s="101"/>
      <c r="F1" s="101"/>
      <c r="G1" s="101"/>
      <c r="H1" s="101"/>
      <c r="I1" s="101"/>
      <c r="J1" s="101"/>
      <c r="K1" s="101"/>
      <c r="L1" s="101"/>
      <c r="M1" s="101"/>
      <c r="N1" s="101"/>
      <c r="O1" s="2"/>
    </row>
    <row r="2" spans="1:15" s="63" customFormat="1" ht="24" customHeight="1">
      <c r="A2" s="104"/>
      <c r="B2" s="104"/>
      <c r="C2" s="104"/>
      <c r="D2" s="104"/>
      <c r="E2" s="104"/>
      <c r="F2" s="104"/>
      <c r="G2" s="104"/>
      <c r="H2" s="104"/>
      <c r="I2" s="104"/>
      <c r="J2" s="104"/>
      <c r="K2" s="104"/>
    </row>
    <row r="3" spans="1:15" ht="21.75" customHeight="1">
      <c r="A3" s="39" t="s">
        <v>0</v>
      </c>
      <c r="B3" s="40"/>
      <c r="C3" s="34"/>
      <c r="D3" s="34"/>
      <c r="E3" s="34"/>
      <c r="F3" s="34"/>
      <c r="G3" s="34"/>
      <c r="H3" s="34"/>
      <c r="I3" s="34"/>
      <c r="J3" s="34"/>
      <c r="K3" s="34"/>
    </row>
    <row r="4" spans="1:15" ht="21.75" customHeight="1">
      <c r="A4" s="40"/>
      <c r="B4" s="40"/>
      <c r="C4" s="103"/>
      <c r="D4" s="103"/>
      <c r="E4" s="103"/>
      <c r="F4" s="103"/>
      <c r="G4" s="41"/>
      <c r="H4" s="34"/>
      <c r="I4" s="34"/>
      <c r="J4" s="34"/>
      <c r="K4" s="34"/>
    </row>
    <row r="5" spans="1:15" ht="21.75" customHeight="1">
      <c r="A5" s="40"/>
      <c r="B5" s="40"/>
      <c r="C5" s="41"/>
      <c r="D5" s="41"/>
      <c r="E5" s="41"/>
      <c r="F5" s="41"/>
      <c r="G5" s="41"/>
      <c r="H5" s="34"/>
      <c r="I5" s="34"/>
      <c r="J5" s="34"/>
      <c r="K5" s="34"/>
    </row>
    <row r="6" spans="1:15" ht="21.75" customHeight="1">
      <c r="A6" s="39" t="s">
        <v>1</v>
      </c>
      <c r="B6" s="40"/>
      <c r="C6" s="41"/>
      <c r="D6" s="41"/>
      <c r="E6" s="41"/>
      <c r="F6" s="41"/>
      <c r="G6" s="41"/>
      <c r="H6" s="34"/>
      <c r="I6" s="34"/>
      <c r="J6" s="34"/>
      <c r="K6" s="34"/>
    </row>
    <row r="7" spans="1:15" ht="21.75" customHeight="1">
      <c r="A7" s="40"/>
      <c r="B7" s="40"/>
      <c r="C7" s="103"/>
      <c r="D7" s="103"/>
      <c r="E7" s="103"/>
      <c r="F7" s="103"/>
      <c r="G7" s="41"/>
      <c r="H7" s="34"/>
      <c r="I7" s="34"/>
      <c r="J7" s="34"/>
      <c r="K7" s="34"/>
    </row>
    <row r="8" spans="1:15" ht="21.75" customHeight="1">
      <c r="A8" s="40"/>
      <c r="B8" s="40"/>
      <c r="C8" s="41"/>
      <c r="D8" s="41"/>
      <c r="E8" s="41"/>
      <c r="F8" s="41"/>
      <c r="G8" s="41"/>
      <c r="H8" s="34"/>
      <c r="I8" s="34"/>
      <c r="J8" s="34"/>
      <c r="K8" s="34"/>
    </row>
    <row r="9" spans="1:15" ht="21.75" customHeight="1">
      <c r="A9" s="39" t="s">
        <v>2</v>
      </c>
      <c r="B9" s="40"/>
      <c r="C9" s="41"/>
      <c r="D9" s="41"/>
      <c r="E9" s="41"/>
      <c r="F9" s="41"/>
      <c r="G9" s="41"/>
      <c r="H9" s="34"/>
      <c r="I9" s="34"/>
      <c r="J9" s="34"/>
      <c r="K9" s="34"/>
    </row>
    <row r="10" spans="1:15" ht="21.75" customHeight="1">
      <c r="A10" s="40"/>
      <c r="B10" s="40"/>
      <c r="C10" s="103"/>
      <c r="D10" s="103"/>
      <c r="E10" s="103"/>
      <c r="F10" s="103"/>
      <c r="G10" s="103"/>
      <c r="H10" s="34"/>
      <c r="I10" s="34"/>
      <c r="J10" s="34"/>
      <c r="K10" s="34"/>
    </row>
    <row r="11" spans="1:15" ht="21.75" customHeight="1">
      <c r="A11" s="40"/>
      <c r="B11" s="40"/>
      <c r="C11" s="41"/>
      <c r="D11" s="41"/>
      <c r="E11" s="41"/>
      <c r="F11" s="41"/>
      <c r="G11" s="41"/>
      <c r="H11" s="34"/>
      <c r="I11" s="34"/>
      <c r="J11" s="34"/>
      <c r="K11" s="34"/>
    </row>
    <row r="12" spans="1:15" ht="21.75" customHeight="1">
      <c r="A12" s="39" t="s">
        <v>3</v>
      </c>
      <c r="B12" s="40"/>
      <c r="C12" s="41"/>
      <c r="D12" s="41"/>
      <c r="E12" s="41"/>
      <c r="F12" s="41"/>
      <c r="G12" s="41"/>
      <c r="H12" s="34"/>
      <c r="I12" s="34"/>
      <c r="J12" s="34"/>
      <c r="K12" s="34"/>
    </row>
    <row r="13" spans="1:15" ht="21.75" customHeight="1">
      <c r="A13" s="40" t="s">
        <v>4</v>
      </c>
      <c r="B13" s="40"/>
      <c r="C13" s="103"/>
      <c r="D13" s="103"/>
      <c r="E13" s="103"/>
      <c r="F13" s="103"/>
      <c r="G13" s="103"/>
      <c r="H13" s="34"/>
      <c r="I13" s="34"/>
      <c r="J13" s="34"/>
      <c r="K13" s="34"/>
    </row>
    <row r="14" spans="1:15" ht="21.75" customHeight="1">
      <c r="A14" s="40"/>
      <c r="B14" s="40"/>
      <c r="C14" s="41"/>
      <c r="D14" s="41"/>
      <c r="E14" s="41"/>
      <c r="F14" s="41"/>
      <c r="G14" s="41"/>
      <c r="H14" s="34"/>
      <c r="I14" s="34"/>
      <c r="J14" s="34"/>
      <c r="K14" s="34"/>
    </row>
    <row r="15" spans="1:15" ht="21.75" customHeight="1">
      <c r="A15" s="39" t="s">
        <v>80</v>
      </c>
      <c r="B15" s="40"/>
      <c r="C15" s="41"/>
      <c r="D15" s="41"/>
      <c r="E15" s="41"/>
      <c r="F15" s="41"/>
      <c r="G15" s="41"/>
      <c r="H15" s="34"/>
      <c r="I15" s="34"/>
      <c r="J15" s="34"/>
      <c r="K15" s="34"/>
    </row>
    <row r="16" spans="1:15" ht="21.75" customHeight="1">
      <c r="A16" s="40"/>
      <c r="B16" s="40"/>
      <c r="C16" s="105"/>
      <c r="D16" s="105"/>
      <c r="E16" s="105"/>
      <c r="F16" s="42" t="s">
        <v>49</v>
      </c>
      <c r="G16" s="41"/>
      <c r="H16" s="34"/>
      <c r="I16" s="34"/>
      <c r="J16" s="34"/>
      <c r="K16" s="34"/>
    </row>
    <row r="17" spans="1:15" ht="21.75" customHeight="1">
      <c r="A17" s="40"/>
      <c r="B17" s="40"/>
      <c r="C17" s="34"/>
      <c r="D17" s="34"/>
      <c r="E17" s="34"/>
      <c r="F17" s="34"/>
      <c r="G17" s="34"/>
      <c r="H17" s="34"/>
      <c r="I17" s="34"/>
      <c r="J17" s="34"/>
      <c r="K17" s="34"/>
    </row>
    <row r="18" spans="1:15" ht="21.75" customHeight="1">
      <c r="A18" s="39" t="s">
        <v>123</v>
      </c>
      <c r="B18" s="40"/>
      <c r="C18" s="34"/>
      <c r="D18" s="34"/>
      <c r="E18" s="34"/>
      <c r="F18" s="34"/>
      <c r="G18" s="34"/>
      <c r="H18" s="34"/>
      <c r="I18" s="34"/>
      <c r="J18" s="34"/>
      <c r="K18" s="34"/>
    </row>
    <row r="19" spans="1:15" ht="21.75" customHeight="1">
      <c r="A19" s="39"/>
      <c r="B19" s="40"/>
      <c r="C19" s="139"/>
      <c r="D19" s="139"/>
      <c r="E19" s="139"/>
      <c r="F19" s="139"/>
      <c r="G19" s="139"/>
      <c r="H19" s="139"/>
      <c r="I19" s="139"/>
      <c r="J19" s="139"/>
      <c r="K19" s="34"/>
    </row>
    <row r="20" spans="1:15" ht="21.75" customHeight="1">
      <c r="A20" s="39"/>
      <c r="B20" s="40"/>
      <c r="C20" s="139"/>
      <c r="D20" s="139"/>
      <c r="E20" s="139"/>
      <c r="F20" s="139"/>
      <c r="G20" s="139"/>
      <c r="H20" s="139"/>
      <c r="I20" s="139"/>
      <c r="J20" s="139"/>
      <c r="K20" s="34"/>
    </row>
    <row r="21" spans="1:15" ht="21.75" customHeight="1">
      <c r="A21" s="33"/>
      <c r="B21" s="33"/>
      <c r="C21" s="139"/>
      <c r="D21" s="139"/>
      <c r="E21" s="139"/>
      <c r="F21" s="139"/>
      <c r="G21" s="139"/>
      <c r="H21" s="139"/>
      <c r="I21" s="139"/>
      <c r="J21" s="139"/>
      <c r="K21" s="34"/>
    </row>
    <row r="22" spans="1:15" s="45" customFormat="1" ht="21.75" customHeight="1">
      <c r="A22" s="43"/>
      <c r="B22" s="43"/>
      <c r="C22" s="44"/>
      <c r="D22" s="44"/>
      <c r="E22" s="44"/>
      <c r="F22" s="44"/>
      <c r="G22" s="44"/>
      <c r="H22" s="44"/>
      <c r="I22" s="44"/>
      <c r="J22" s="44"/>
      <c r="K22" s="44"/>
    </row>
    <row r="23" spans="1:15" s="45" customFormat="1" ht="21.75" customHeight="1">
      <c r="A23" s="43" t="s">
        <v>50</v>
      </c>
      <c r="B23" s="43"/>
      <c r="C23" s="44"/>
      <c r="D23" s="44"/>
      <c r="E23" s="44"/>
      <c r="F23" s="44"/>
      <c r="G23" s="44"/>
      <c r="H23" s="44"/>
      <c r="I23" s="44"/>
      <c r="J23" s="44"/>
      <c r="K23" s="44"/>
    </row>
    <row r="24" spans="1:15" ht="7.5" customHeight="1">
      <c r="A24" s="43"/>
      <c r="B24" s="46"/>
      <c r="C24" s="44"/>
      <c r="D24" s="44"/>
      <c r="E24" s="44"/>
      <c r="F24" s="44"/>
      <c r="G24" s="34"/>
      <c r="H24" s="34"/>
      <c r="I24" s="34"/>
      <c r="J24" s="34"/>
      <c r="K24" s="34"/>
    </row>
    <row r="25" spans="1:15" s="18" customFormat="1" ht="22.5" customHeight="1">
      <c r="A25" s="11"/>
      <c r="B25" s="32" t="s">
        <v>127</v>
      </c>
      <c r="C25" s="11"/>
      <c r="D25" s="11"/>
      <c r="E25" s="11"/>
      <c r="F25" s="11"/>
      <c r="G25" s="11"/>
      <c r="H25" s="11"/>
      <c r="I25" s="11"/>
      <c r="J25" s="11"/>
      <c r="K25" s="11"/>
      <c r="L25" s="11"/>
      <c r="M25" s="11"/>
      <c r="N25" s="11"/>
      <c r="O25" s="11"/>
    </row>
    <row r="26" spans="1:15" s="7" customFormat="1" ht="22.5" customHeight="1">
      <c r="A26" s="11"/>
      <c r="B26" s="32" t="s">
        <v>102</v>
      </c>
      <c r="C26" s="11"/>
      <c r="D26" s="11"/>
      <c r="E26" s="11"/>
      <c r="F26" s="11"/>
      <c r="G26" s="11"/>
      <c r="H26" s="11"/>
      <c r="I26" s="11"/>
      <c r="J26" s="1"/>
      <c r="K26" s="1"/>
      <c r="L26" s="1"/>
      <c r="M26" s="1"/>
      <c r="N26" s="1"/>
      <c r="O26" s="1"/>
    </row>
    <row r="27" spans="1:15" s="7" customFormat="1" ht="23.25" customHeight="1">
      <c r="A27" s="11"/>
      <c r="B27" s="32" t="s">
        <v>125</v>
      </c>
      <c r="C27" s="11"/>
      <c r="D27" s="11"/>
      <c r="E27" s="11"/>
      <c r="F27" s="11"/>
      <c r="G27" s="11"/>
      <c r="H27" s="11"/>
      <c r="I27" s="11"/>
      <c r="J27" s="1"/>
      <c r="K27" s="1"/>
      <c r="L27" s="1"/>
      <c r="M27" s="1"/>
      <c r="N27" s="1"/>
      <c r="O27" s="1"/>
    </row>
    <row r="28" spans="1:15" s="7" customFormat="1" ht="23.25" customHeight="1">
      <c r="A28" s="11"/>
      <c r="B28" s="32" t="s">
        <v>126</v>
      </c>
      <c r="C28" s="11"/>
      <c r="D28" s="11"/>
      <c r="E28" s="11"/>
      <c r="F28" s="11"/>
      <c r="G28" s="11"/>
      <c r="H28" s="11"/>
      <c r="I28" s="11"/>
      <c r="J28" s="1"/>
      <c r="K28" s="1"/>
      <c r="L28" s="1"/>
      <c r="M28" s="1"/>
      <c r="N28" s="1"/>
      <c r="O28" s="1"/>
    </row>
    <row r="29" spans="1:15">
      <c r="A29" s="65"/>
      <c r="B29" s="65"/>
      <c r="C29" s="66"/>
      <c r="D29" s="66"/>
      <c r="E29" s="66"/>
      <c r="F29" s="66"/>
      <c r="G29" s="66"/>
      <c r="H29" s="66"/>
      <c r="I29" s="66"/>
      <c r="J29" s="66"/>
      <c r="K29" s="66"/>
    </row>
    <row r="30" spans="1:15">
      <c r="A30" s="65"/>
      <c r="B30" s="65"/>
      <c r="C30" s="66"/>
      <c r="D30" s="66"/>
      <c r="E30" s="66"/>
      <c r="F30" s="66"/>
      <c r="G30" s="66"/>
      <c r="H30" s="66"/>
      <c r="I30" s="66"/>
      <c r="J30" s="66"/>
      <c r="K30" s="66"/>
    </row>
    <row r="31" spans="1:15">
      <c r="A31" s="65"/>
      <c r="B31" s="65"/>
      <c r="C31" s="66"/>
      <c r="D31" s="66"/>
      <c r="E31" s="66"/>
      <c r="F31" s="66"/>
      <c r="G31" s="66"/>
      <c r="H31" s="66"/>
      <c r="I31" s="66"/>
      <c r="J31" s="66"/>
      <c r="K31" s="66"/>
    </row>
    <row r="32" spans="1:15">
      <c r="A32" s="65"/>
      <c r="B32" s="65"/>
      <c r="C32" s="66"/>
      <c r="D32" s="66"/>
      <c r="E32" s="66"/>
      <c r="F32" s="66"/>
      <c r="G32" s="66"/>
      <c r="H32" s="66"/>
      <c r="I32" s="66"/>
      <c r="J32" s="66"/>
      <c r="K32" s="66"/>
    </row>
    <row r="33" spans="1:11">
      <c r="A33" s="65"/>
      <c r="B33" s="65"/>
      <c r="C33" s="66"/>
      <c r="D33" s="66"/>
      <c r="E33" s="66"/>
      <c r="F33" s="66"/>
      <c r="G33" s="66"/>
      <c r="H33" s="66"/>
      <c r="I33" s="66"/>
      <c r="J33" s="66"/>
      <c r="K33" s="66"/>
    </row>
    <row r="34" spans="1:11">
      <c r="A34" s="65"/>
      <c r="B34" s="65"/>
      <c r="C34" s="66"/>
      <c r="D34" s="66"/>
      <c r="E34" s="66"/>
      <c r="F34" s="66"/>
      <c r="G34" s="66"/>
      <c r="H34" s="66"/>
      <c r="I34" s="66"/>
      <c r="J34" s="66"/>
      <c r="K34" s="66"/>
    </row>
    <row r="35" spans="1:11">
      <c r="A35" s="65"/>
      <c r="B35" s="65"/>
      <c r="C35" s="66"/>
      <c r="D35" s="66"/>
      <c r="E35" s="66"/>
      <c r="F35" s="66"/>
      <c r="G35" s="66"/>
      <c r="H35" s="66"/>
      <c r="I35" s="66"/>
      <c r="J35" s="66"/>
      <c r="K35" s="66"/>
    </row>
    <row r="36" spans="1:11">
      <c r="A36" s="65"/>
      <c r="B36" s="65"/>
      <c r="C36" s="66"/>
      <c r="D36" s="66"/>
      <c r="E36" s="66"/>
      <c r="F36" s="66"/>
      <c r="G36" s="66"/>
      <c r="H36" s="66"/>
      <c r="I36" s="66"/>
      <c r="J36" s="66"/>
      <c r="K36" s="66"/>
    </row>
    <row r="37" spans="1:11">
      <c r="A37" s="65"/>
      <c r="B37" s="65"/>
      <c r="C37" s="66"/>
      <c r="D37" s="66"/>
      <c r="E37" s="66"/>
      <c r="F37" s="66"/>
      <c r="G37" s="66"/>
      <c r="H37" s="66"/>
      <c r="I37" s="66"/>
      <c r="J37" s="66"/>
      <c r="K37" s="66"/>
    </row>
    <row r="38" spans="1:11">
      <c r="A38" s="65"/>
      <c r="B38" s="65"/>
      <c r="C38" s="66"/>
      <c r="D38" s="66"/>
      <c r="E38" s="66"/>
      <c r="F38" s="66"/>
      <c r="G38" s="66"/>
      <c r="H38" s="66"/>
      <c r="I38" s="66"/>
      <c r="J38" s="66"/>
      <c r="K38" s="66"/>
    </row>
    <row r="39" spans="1:11">
      <c r="A39" s="65"/>
      <c r="B39" s="65"/>
      <c r="C39" s="66"/>
      <c r="D39" s="66"/>
      <c r="E39" s="66"/>
      <c r="F39" s="66"/>
      <c r="G39" s="66"/>
      <c r="H39" s="66"/>
      <c r="I39" s="66"/>
      <c r="J39" s="66"/>
      <c r="K39" s="66"/>
    </row>
    <row r="40" spans="1:11">
      <c r="A40" s="65"/>
      <c r="B40" s="65"/>
      <c r="C40" s="66"/>
      <c r="D40" s="66"/>
      <c r="E40" s="66"/>
      <c r="F40" s="66"/>
      <c r="G40" s="66"/>
      <c r="H40" s="66"/>
      <c r="I40" s="66"/>
      <c r="J40" s="66"/>
      <c r="K40" s="66"/>
    </row>
    <row r="41" spans="1:11">
      <c r="A41" s="65"/>
      <c r="B41" s="65"/>
      <c r="C41" s="66"/>
      <c r="D41" s="66"/>
      <c r="E41" s="66"/>
      <c r="F41" s="66"/>
      <c r="G41" s="66"/>
      <c r="H41" s="66"/>
      <c r="I41" s="66"/>
      <c r="J41" s="66"/>
      <c r="K41" s="66"/>
    </row>
  </sheetData>
  <mergeCells count="8">
    <mergeCell ref="A1:N1"/>
    <mergeCell ref="C19:J21"/>
    <mergeCell ref="C13:G13"/>
    <mergeCell ref="A2:K2"/>
    <mergeCell ref="C4:F4"/>
    <mergeCell ref="C7:F7"/>
    <mergeCell ref="C10:G10"/>
    <mergeCell ref="C16:E16"/>
  </mergeCells>
  <phoneticPr fontId="3"/>
  <printOptions horizontalCentered="1"/>
  <pageMargins left="0.78740157480314965" right="0.78740157480314965" top="0.98425196850393704" bottom="0.98425196850393704" header="0.51181102362204722" footer="0.51181102362204722"/>
  <pageSetup paperSize="9" scale="66" orientation="portrait" cellComments="asDisplayed" r:id="rId1"/>
  <headerFooter>
    <oddHeader>&amp;R&amp;14積算内訳</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42"/>
  <sheetViews>
    <sheetView view="pageBreakPreview" zoomScale="75" zoomScaleNormal="100" zoomScaleSheetLayoutView="75" workbookViewId="0">
      <selection activeCell="A2" sqref="A2:N2"/>
    </sheetView>
  </sheetViews>
  <sheetFormatPr defaultRowHeight="13.5"/>
  <cols>
    <col min="1" max="1" width="3.125" style="36" customWidth="1"/>
    <col min="2" max="2" width="4.125" style="36" customWidth="1"/>
    <col min="3" max="4" width="8.125" style="35" customWidth="1"/>
    <col min="5" max="5" width="5.75" style="35" customWidth="1"/>
    <col min="6" max="6" width="4.25" style="35" customWidth="1"/>
    <col min="7" max="7" width="3.75" style="35" bestFit="1" customWidth="1"/>
    <col min="8" max="8" width="4.875" style="35" bestFit="1" customWidth="1"/>
    <col min="9" max="9" width="13.75" style="35" customWidth="1"/>
    <col min="10" max="10" width="17.625" style="35" customWidth="1"/>
    <col min="11" max="11" width="20" style="35" customWidth="1"/>
    <col min="12" max="12" width="16" style="35" customWidth="1"/>
    <col min="13" max="13" width="14.75" style="35" customWidth="1"/>
    <col min="14" max="14" width="10.75" style="35" customWidth="1"/>
    <col min="15" max="16384" width="9" style="35"/>
  </cols>
  <sheetData>
    <row r="1" spans="1:15" s="62" customFormat="1" ht="24" customHeight="1">
      <c r="A1" s="101" t="s">
        <v>130</v>
      </c>
      <c r="B1" s="101"/>
      <c r="C1" s="101"/>
      <c r="D1" s="101"/>
      <c r="E1" s="101"/>
      <c r="F1" s="101"/>
      <c r="G1" s="101"/>
      <c r="H1" s="101"/>
      <c r="I1" s="101"/>
      <c r="J1" s="101"/>
      <c r="K1" s="101"/>
      <c r="L1" s="101"/>
      <c r="M1" s="101"/>
      <c r="N1" s="101"/>
      <c r="O1" s="2"/>
    </row>
    <row r="2" spans="1:15" s="62" customFormat="1" ht="24" customHeight="1">
      <c r="A2" s="104"/>
      <c r="B2" s="104"/>
      <c r="C2" s="104"/>
      <c r="D2" s="104"/>
      <c r="E2" s="104"/>
      <c r="F2" s="104"/>
      <c r="G2" s="104"/>
      <c r="H2" s="104"/>
      <c r="I2" s="104"/>
      <c r="J2" s="104"/>
      <c r="K2" s="104"/>
      <c r="L2" s="104"/>
      <c r="M2" s="104"/>
      <c r="N2" s="104"/>
      <c r="O2" s="37"/>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140" t="s">
        <v>65</v>
      </c>
      <c r="D4" s="140"/>
      <c r="E4" s="140"/>
      <c r="F4" s="140"/>
      <c r="G4" s="140"/>
      <c r="H4" s="140"/>
      <c r="I4" s="140"/>
      <c r="J4" s="8"/>
      <c r="K4" s="8"/>
      <c r="L4" s="1"/>
      <c r="M4" s="1"/>
      <c r="N4" s="1"/>
      <c r="O4" s="1"/>
    </row>
    <row r="5" spans="1:15" s="7" customFormat="1" ht="21.75" customHeight="1">
      <c r="A5" s="6"/>
      <c r="B5" s="6"/>
      <c r="C5" s="8"/>
      <c r="D5" s="8"/>
      <c r="E5" s="8"/>
      <c r="F5" s="8"/>
      <c r="G5" s="8"/>
      <c r="H5" s="8"/>
      <c r="I5" s="8"/>
      <c r="J5" s="8"/>
      <c r="K5" s="8"/>
      <c r="L5" s="1"/>
      <c r="M5" s="1"/>
      <c r="N5" s="1"/>
      <c r="O5" s="1"/>
    </row>
    <row r="6" spans="1:15" s="7" customFormat="1" ht="21.75" customHeight="1">
      <c r="A6" s="5" t="s">
        <v>1</v>
      </c>
      <c r="B6" s="6"/>
      <c r="C6" s="8"/>
      <c r="D6" s="8"/>
      <c r="E6" s="8"/>
      <c r="F6" s="8"/>
      <c r="G6" s="8"/>
      <c r="H6" s="8"/>
      <c r="I6" s="8"/>
      <c r="J6" s="8"/>
      <c r="K6" s="8"/>
      <c r="L6" s="1"/>
      <c r="M6" s="1"/>
      <c r="N6" s="1"/>
      <c r="O6" s="1"/>
    </row>
    <row r="7" spans="1:15" s="7" customFormat="1" ht="21.75" customHeight="1">
      <c r="A7" s="6"/>
      <c r="B7" s="6"/>
      <c r="C7" s="140" t="s">
        <v>75</v>
      </c>
      <c r="D7" s="140"/>
      <c r="E7" s="140"/>
      <c r="F7" s="140"/>
      <c r="G7" s="140"/>
      <c r="H7" s="140"/>
      <c r="I7" s="140"/>
      <c r="J7" s="8"/>
      <c r="K7" s="8"/>
      <c r="L7" s="1"/>
      <c r="M7" s="1"/>
      <c r="N7" s="1"/>
      <c r="O7" s="1"/>
    </row>
    <row r="8" spans="1:15" s="7" customFormat="1" ht="21.75" customHeight="1">
      <c r="A8" s="6"/>
      <c r="B8" s="6"/>
      <c r="C8" s="8"/>
      <c r="D8" s="8"/>
      <c r="E8" s="8"/>
      <c r="F8" s="8"/>
      <c r="G8" s="8"/>
      <c r="H8" s="8"/>
      <c r="I8" s="8"/>
      <c r="J8" s="8"/>
      <c r="K8" s="8"/>
      <c r="L8" s="1"/>
      <c r="M8" s="1"/>
      <c r="N8" s="1"/>
      <c r="O8" s="1"/>
    </row>
    <row r="9" spans="1:15" s="7" customFormat="1" ht="21.75" customHeight="1">
      <c r="A9" s="5" t="s">
        <v>2</v>
      </c>
      <c r="B9" s="6"/>
      <c r="C9" s="8"/>
      <c r="D9" s="8"/>
      <c r="E9" s="8"/>
      <c r="F9" s="8"/>
      <c r="G9" s="8"/>
      <c r="H9" s="8"/>
      <c r="I9" s="8"/>
      <c r="J9" s="8"/>
      <c r="K9" s="8"/>
      <c r="L9" s="1"/>
      <c r="M9" s="1"/>
      <c r="N9" s="1"/>
      <c r="O9" s="1"/>
    </row>
    <row r="10" spans="1:15" s="7" customFormat="1" ht="21.75" customHeight="1">
      <c r="A10" s="6"/>
      <c r="B10" s="6"/>
      <c r="C10" s="140" t="s">
        <v>124</v>
      </c>
      <c r="D10" s="140"/>
      <c r="E10" s="140"/>
      <c r="F10" s="140"/>
      <c r="G10" s="140"/>
      <c r="H10" s="140"/>
      <c r="I10" s="140"/>
      <c r="J10" s="140"/>
      <c r="K10" s="55"/>
      <c r="L10" s="1"/>
      <c r="M10" s="1"/>
      <c r="N10" s="1"/>
      <c r="O10" s="1"/>
    </row>
    <row r="11" spans="1:15" s="7" customFormat="1" ht="21.75" customHeight="1">
      <c r="A11" s="6"/>
      <c r="B11" s="6"/>
      <c r="C11" s="8"/>
      <c r="D11" s="8"/>
      <c r="E11" s="8"/>
      <c r="F11" s="8"/>
      <c r="G11" s="8"/>
      <c r="H11" s="8"/>
      <c r="I11" s="8"/>
      <c r="J11" s="8"/>
      <c r="K11" s="8"/>
      <c r="L11" s="1"/>
      <c r="M11" s="1"/>
      <c r="N11" s="1"/>
      <c r="O11" s="1"/>
    </row>
    <row r="12" spans="1:15" s="7" customFormat="1" ht="21.75" customHeight="1">
      <c r="A12" s="5" t="s">
        <v>3</v>
      </c>
      <c r="B12" s="6"/>
      <c r="C12" s="8"/>
      <c r="D12" s="8"/>
      <c r="E12" s="8"/>
      <c r="F12" s="8"/>
      <c r="G12" s="8"/>
      <c r="H12" s="8"/>
      <c r="I12" s="8"/>
      <c r="J12" s="8"/>
      <c r="K12" s="8"/>
      <c r="L12" s="1"/>
      <c r="M12" s="1"/>
      <c r="N12" s="1"/>
      <c r="O12" s="1"/>
    </row>
    <row r="13" spans="1:15" s="7" customFormat="1" ht="21.75" customHeight="1">
      <c r="A13" s="6" t="s">
        <v>4</v>
      </c>
      <c r="B13" s="6"/>
      <c r="C13" s="141" t="s">
        <v>118</v>
      </c>
      <c r="D13" s="141"/>
      <c r="E13" s="141"/>
      <c r="F13" s="141"/>
      <c r="G13" s="141"/>
      <c r="H13" s="141"/>
      <c r="I13" s="141"/>
      <c r="J13" s="141"/>
      <c r="K13" s="8"/>
      <c r="L13" s="1"/>
      <c r="M13" s="1"/>
      <c r="N13" s="1"/>
      <c r="O13" s="1"/>
    </row>
    <row r="14" spans="1:15" s="7" customFormat="1" ht="21.75" customHeight="1">
      <c r="A14" s="6"/>
      <c r="B14" s="6"/>
      <c r="C14" s="8"/>
      <c r="D14" s="8"/>
      <c r="E14" s="8"/>
      <c r="F14" s="8"/>
      <c r="G14" s="8"/>
      <c r="H14" s="8"/>
      <c r="I14" s="8"/>
      <c r="J14" s="8"/>
      <c r="K14" s="8"/>
      <c r="L14" s="1"/>
      <c r="M14" s="1"/>
      <c r="N14" s="1"/>
      <c r="O14" s="1"/>
    </row>
    <row r="15" spans="1:15" s="7" customFormat="1" ht="21.75" customHeight="1">
      <c r="A15" s="5" t="s">
        <v>79</v>
      </c>
      <c r="B15" s="6"/>
      <c r="C15" s="8"/>
      <c r="D15" s="8"/>
      <c r="E15" s="8"/>
      <c r="F15" s="8"/>
      <c r="G15" s="8"/>
      <c r="H15" s="8"/>
      <c r="I15" s="8"/>
      <c r="J15" s="8"/>
      <c r="K15" s="8"/>
      <c r="L15" s="1"/>
      <c r="M15" s="1"/>
      <c r="N15" s="1"/>
      <c r="O15" s="1"/>
    </row>
    <row r="16" spans="1:15" s="7" customFormat="1" ht="21.75" customHeight="1">
      <c r="A16" s="6"/>
      <c r="B16" s="6"/>
      <c r="C16" s="105">
        <v>2500000</v>
      </c>
      <c r="D16" s="105"/>
      <c r="E16" s="105"/>
      <c r="F16" s="105"/>
      <c r="G16" s="9" t="s">
        <v>5</v>
      </c>
      <c r="H16" s="9"/>
      <c r="I16" s="10"/>
      <c r="J16" s="8"/>
      <c r="K16" s="8"/>
      <c r="L16" s="1"/>
      <c r="M16" s="1"/>
      <c r="N16" s="1"/>
      <c r="O16" s="1"/>
    </row>
    <row r="17" spans="1:15" s="7" customFormat="1" ht="21.75" customHeight="1">
      <c r="A17" s="6"/>
      <c r="B17" s="6"/>
      <c r="C17" s="1"/>
      <c r="D17" s="1"/>
      <c r="E17" s="1"/>
      <c r="F17" s="1"/>
      <c r="G17" s="1"/>
      <c r="H17" s="1"/>
      <c r="I17" s="1"/>
      <c r="J17" s="1"/>
      <c r="K17" s="1"/>
      <c r="L17" s="1"/>
      <c r="M17" s="1"/>
      <c r="N17" s="1"/>
      <c r="O17" s="1"/>
    </row>
    <row r="18" spans="1:15" s="7" customFormat="1" ht="21.75" customHeight="1">
      <c r="A18" s="5" t="s">
        <v>122</v>
      </c>
      <c r="B18" s="6"/>
      <c r="C18" s="1"/>
      <c r="D18" s="1"/>
      <c r="E18" s="1"/>
      <c r="F18" s="1"/>
      <c r="G18" s="1"/>
      <c r="H18" s="1"/>
      <c r="I18" s="1"/>
      <c r="J18" s="1"/>
      <c r="K18" s="1"/>
      <c r="L18" s="1"/>
      <c r="M18" s="1"/>
      <c r="N18" s="1"/>
      <c r="O18" s="1"/>
    </row>
    <row r="19" spans="1:15" s="7" customFormat="1" ht="21.75" customHeight="1">
      <c r="A19" s="1"/>
      <c r="B19" s="1"/>
      <c r="C19" s="1"/>
      <c r="D19" s="1"/>
      <c r="E19" s="1"/>
      <c r="F19" s="1"/>
      <c r="G19" s="1"/>
      <c r="H19" s="1"/>
      <c r="I19" s="1"/>
      <c r="J19" s="1"/>
      <c r="K19" s="1"/>
      <c r="L19" s="1"/>
      <c r="M19" s="1"/>
      <c r="N19" s="1"/>
      <c r="O19" s="1"/>
    </row>
    <row r="20" spans="1:15" s="18" customFormat="1" ht="30.75" customHeight="1">
      <c r="A20" s="11" t="s">
        <v>45</v>
      </c>
      <c r="B20" s="11"/>
      <c r="C20" s="11"/>
      <c r="D20" s="11"/>
      <c r="E20" s="11"/>
      <c r="F20" s="11"/>
      <c r="G20" s="11"/>
      <c r="H20" s="11"/>
      <c r="I20" s="11"/>
      <c r="J20" s="11"/>
      <c r="K20" s="11"/>
      <c r="L20" s="11"/>
      <c r="M20" s="11"/>
      <c r="N20" s="11"/>
      <c r="O20" s="11"/>
    </row>
    <row r="21" spans="1:15" s="18" customFormat="1" ht="16.5" customHeight="1" thickBot="1">
      <c r="A21" s="11"/>
      <c r="B21" s="11"/>
      <c r="C21" s="11"/>
      <c r="D21" s="11"/>
      <c r="E21" s="11"/>
      <c r="F21" s="11"/>
      <c r="G21" s="11"/>
      <c r="H21" s="11"/>
      <c r="I21" s="11"/>
      <c r="J21" s="11"/>
      <c r="K21" s="11"/>
      <c r="L21" s="11"/>
      <c r="M21" s="11"/>
      <c r="N21" s="11"/>
      <c r="O21" s="11"/>
    </row>
    <row r="22" spans="1:15" s="18" customFormat="1" ht="30.75" customHeight="1" thickBot="1">
      <c r="A22" s="11"/>
      <c r="B22" s="102" t="s">
        <v>69</v>
      </c>
      <c r="C22" s="102"/>
      <c r="D22" s="102"/>
      <c r="E22" s="102"/>
      <c r="F22" s="73">
        <v>10</v>
      </c>
      <c r="G22" s="81" t="s">
        <v>24</v>
      </c>
      <c r="H22" s="81">
        <f>IF(F22=10,110,IF(F22=8,108,105))</f>
        <v>110</v>
      </c>
      <c r="I22" s="30" t="s">
        <v>25</v>
      </c>
      <c r="J22" s="57">
        <f>ROUNDDOWN(C16*F22/H22,0)</f>
        <v>227272</v>
      </c>
      <c r="K22" s="11" t="s">
        <v>32</v>
      </c>
      <c r="L22" s="11"/>
      <c r="M22" s="11"/>
      <c r="N22" s="11"/>
      <c r="O22" s="11"/>
    </row>
    <row r="23" spans="1:15" s="18" customFormat="1" ht="30.75" customHeight="1">
      <c r="A23" s="11"/>
      <c r="B23" s="11"/>
      <c r="C23" s="11"/>
      <c r="D23" s="11"/>
      <c r="E23" s="11"/>
      <c r="F23" s="70"/>
      <c r="G23" s="70"/>
      <c r="H23" s="70"/>
      <c r="I23" s="11"/>
      <c r="J23" s="11"/>
      <c r="K23" s="11"/>
      <c r="L23" s="11"/>
      <c r="M23" s="11"/>
      <c r="N23" s="11"/>
      <c r="O23" s="11"/>
    </row>
    <row r="24" spans="1:15" s="18" customFormat="1" ht="30.75" customHeight="1">
      <c r="A24" s="11"/>
      <c r="B24" s="11"/>
      <c r="C24" s="11"/>
      <c r="D24" s="11"/>
      <c r="E24" s="11"/>
      <c r="F24" s="11"/>
      <c r="G24" s="11"/>
      <c r="H24" s="11"/>
      <c r="I24" s="11"/>
      <c r="J24" s="11"/>
      <c r="K24" s="11"/>
      <c r="L24" s="11"/>
      <c r="M24" s="11"/>
      <c r="N24" s="11"/>
      <c r="O24" s="11"/>
    </row>
    <row r="25" spans="1:15" s="18" customFormat="1" ht="30.75" customHeight="1">
      <c r="A25" s="11" t="s">
        <v>48</v>
      </c>
      <c r="B25" s="11"/>
      <c r="C25" s="11"/>
      <c r="D25" s="11"/>
      <c r="E25" s="11"/>
      <c r="F25" s="11"/>
      <c r="G25" s="11"/>
      <c r="H25" s="11"/>
      <c r="I25" s="11"/>
      <c r="J25" s="11"/>
      <c r="K25" s="11"/>
      <c r="L25" s="11"/>
      <c r="M25" s="11"/>
      <c r="N25" s="11"/>
      <c r="O25" s="11"/>
    </row>
    <row r="26" spans="1:15" s="18" customFormat="1" ht="22.5" customHeight="1">
      <c r="A26" s="11"/>
      <c r="B26" s="32" t="s">
        <v>127</v>
      </c>
      <c r="C26" s="11"/>
      <c r="D26" s="11"/>
      <c r="E26" s="11"/>
      <c r="F26" s="11"/>
      <c r="G26" s="11"/>
      <c r="H26" s="11"/>
      <c r="I26" s="11"/>
      <c r="J26" s="11"/>
      <c r="K26" s="11"/>
      <c r="L26" s="11"/>
      <c r="M26" s="11"/>
      <c r="N26" s="11"/>
      <c r="O26" s="11"/>
    </row>
    <row r="27" spans="1:15" s="7" customFormat="1" ht="22.5" customHeight="1">
      <c r="A27" s="11"/>
      <c r="B27" s="32" t="s">
        <v>102</v>
      </c>
      <c r="C27" s="11"/>
      <c r="D27" s="11"/>
      <c r="E27" s="11"/>
      <c r="F27" s="11"/>
      <c r="G27" s="11"/>
      <c r="H27" s="11"/>
      <c r="I27" s="11"/>
      <c r="J27" s="1"/>
      <c r="K27" s="1"/>
      <c r="L27" s="1"/>
      <c r="M27" s="1"/>
      <c r="N27" s="1"/>
      <c r="O27" s="1"/>
    </row>
    <row r="28" spans="1:15" s="7" customFormat="1" ht="23.25" customHeight="1">
      <c r="A28" s="11"/>
      <c r="B28" s="32" t="s">
        <v>125</v>
      </c>
      <c r="C28" s="11"/>
      <c r="D28" s="11"/>
      <c r="E28" s="11"/>
      <c r="F28" s="11"/>
      <c r="G28" s="11"/>
      <c r="H28" s="11"/>
      <c r="I28" s="11"/>
      <c r="J28" s="1"/>
      <c r="K28" s="1"/>
      <c r="L28" s="1"/>
      <c r="M28" s="1"/>
      <c r="N28" s="1"/>
      <c r="O28" s="1"/>
    </row>
    <row r="29" spans="1:15" s="7" customFormat="1" ht="23.25" customHeight="1">
      <c r="A29" s="11"/>
      <c r="B29" s="32" t="s">
        <v>126</v>
      </c>
      <c r="C29" s="11"/>
      <c r="D29" s="11"/>
      <c r="E29" s="11"/>
      <c r="F29" s="11"/>
      <c r="G29" s="11"/>
      <c r="H29" s="11"/>
      <c r="I29" s="11"/>
      <c r="J29" s="1"/>
      <c r="K29" s="1"/>
      <c r="L29" s="1"/>
      <c r="M29" s="1"/>
      <c r="N29" s="1"/>
      <c r="O29" s="1"/>
    </row>
    <row r="30" spans="1:15">
      <c r="A30" s="65"/>
      <c r="B30" s="65"/>
      <c r="C30" s="66"/>
      <c r="D30" s="66"/>
      <c r="E30" s="66"/>
      <c r="F30" s="66"/>
      <c r="G30" s="66"/>
      <c r="H30" s="66"/>
      <c r="I30" s="66"/>
      <c r="J30" s="66"/>
      <c r="K30" s="66"/>
      <c r="L30" s="66"/>
      <c r="M30" s="66"/>
      <c r="N30" s="66"/>
    </row>
    <row r="31" spans="1:15">
      <c r="A31" s="65"/>
      <c r="B31" s="65"/>
      <c r="C31" s="66"/>
      <c r="D31" s="66"/>
      <c r="E31" s="66"/>
      <c r="F31" s="66"/>
      <c r="G31" s="66"/>
      <c r="H31" s="66"/>
      <c r="I31" s="66"/>
      <c r="J31" s="66"/>
      <c r="K31" s="66"/>
      <c r="L31" s="66"/>
      <c r="M31" s="66"/>
      <c r="N31" s="66"/>
    </row>
    <row r="32" spans="1:15">
      <c r="A32" s="65"/>
      <c r="B32" s="65"/>
      <c r="C32" s="66"/>
      <c r="D32" s="66"/>
      <c r="E32" s="66"/>
      <c r="F32" s="66"/>
      <c r="G32" s="66"/>
      <c r="H32" s="66"/>
      <c r="I32" s="66"/>
      <c r="J32" s="66"/>
      <c r="K32" s="66"/>
      <c r="L32" s="66"/>
      <c r="M32" s="66"/>
      <c r="N32" s="66"/>
    </row>
    <row r="33" spans="1:14">
      <c r="A33" s="65"/>
      <c r="B33" s="65"/>
      <c r="C33" s="66"/>
      <c r="D33" s="66"/>
      <c r="E33" s="66"/>
      <c r="F33" s="66"/>
      <c r="G33" s="66"/>
      <c r="H33" s="66"/>
      <c r="I33" s="66"/>
      <c r="J33" s="66"/>
      <c r="K33" s="66"/>
      <c r="L33" s="66"/>
      <c r="M33" s="66"/>
      <c r="N33" s="66"/>
    </row>
    <row r="34" spans="1:14">
      <c r="A34" s="65"/>
      <c r="B34" s="65"/>
      <c r="C34" s="66"/>
      <c r="D34" s="66"/>
      <c r="E34" s="66"/>
      <c r="F34" s="66"/>
      <c r="G34" s="66"/>
      <c r="H34" s="66"/>
      <c r="I34" s="66"/>
      <c r="J34" s="66"/>
      <c r="K34" s="66"/>
      <c r="L34" s="66"/>
      <c r="M34" s="66"/>
      <c r="N34" s="66"/>
    </row>
    <row r="35" spans="1:14">
      <c r="A35" s="65"/>
      <c r="B35" s="65"/>
      <c r="C35" s="66"/>
      <c r="D35" s="66"/>
      <c r="E35" s="66"/>
      <c r="F35" s="66"/>
      <c r="G35" s="66"/>
      <c r="H35" s="66"/>
      <c r="I35" s="66"/>
      <c r="J35" s="66"/>
      <c r="K35" s="66"/>
      <c r="L35" s="66"/>
      <c r="M35" s="66"/>
      <c r="N35" s="66"/>
    </row>
    <row r="36" spans="1:14">
      <c r="A36" s="65"/>
      <c r="B36" s="65"/>
      <c r="C36" s="66"/>
      <c r="D36" s="66"/>
      <c r="E36" s="66"/>
      <c r="F36" s="66"/>
      <c r="G36" s="66"/>
      <c r="H36" s="66"/>
      <c r="I36" s="66"/>
      <c r="J36" s="66"/>
      <c r="K36" s="66"/>
      <c r="L36" s="66"/>
      <c r="M36" s="66"/>
      <c r="N36" s="66"/>
    </row>
    <row r="37" spans="1:14">
      <c r="A37" s="65"/>
      <c r="B37" s="65"/>
      <c r="C37" s="66"/>
      <c r="D37" s="66"/>
      <c r="E37" s="66"/>
      <c r="F37" s="66"/>
      <c r="G37" s="66"/>
      <c r="H37" s="66"/>
      <c r="I37" s="66"/>
      <c r="J37" s="66"/>
      <c r="K37" s="66"/>
      <c r="L37" s="66"/>
      <c r="M37" s="66"/>
      <c r="N37" s="66"/>
    </row>
    <row r="38" spans="1:14">
      <c r="A38" s="65"/>
      <c r="B38" s="65"/>
      <c r="C38" s="66"/>
      <c r="D38" s="66"/>
      <c r="E38" s="66"/>
      <c r="F38" s="66"/>
      <c r="G38" s="66"/>
      <c r="H38" s="66"/>
      <c r="I38" s="66"/>
      <c r="J38" s="66"/>
      <c r="K38" s="66"/>
      <c r="L38" s="66"/>
      <c r="M38" s="66"/>
      <c r="N38" s="66"/>
    </row>
    <row r="39" spans="1:14">
      <c r="A39" s="65"/>
      <c r="B39" s="65"/>
      <c r="C39" s="66"/>
      <c r="D39" s="66"/>
      <c r="E39" s="66"/>
      <c r="F39" s="66"/>
      <c r="G39" s="66"/>
      <c r="H39" s="66"/>
      <c r="I39" s="66"/>
      <c r="J39" s="66"/>
      <c r="K39" s="66"/>
      <c r="L39" s="66"/>
      <c r="M39" s="66"/>
      <c r="N39" s="66"/>
    </row>
    <row r="40" spans="1:14">
      <c r="A40" s="65"/>
      <c r="B40" s="65"/>
      <c r="C40" s="66"/>
      <c r="D40" s="66"/>
      <c r="E40" s="66"/>
      <c r="F40" s="66"/>
      <c r="G40" s="66"/>
      <c r="H40" s="66"/>
      <c r="I40" s="66"/>
      <c r="J40" s="66"/>
      <c r="K40" s="66"/>
      <c r="L40" s="66"/>
      <c r="M40" s="66"/>
      <c r="N40" s="66"/>
    </row>
    <row r="41" spans="1:14">
      <c r="A41" s="65"/>
      <c r="B41" s="65"/>
      <c r="C41" s="66"/>
      <c r="D41" s="66"/>
      <c r="E41" s="66"/>
      <c r="F41" s="66"/>
      <c r="G41" s="66"/>
      <c r="H41" s="66"/>
      <c r="I41" s="66"/>
      <c r="J41" s="66"/>
      <c r="K41" s="66"/>
      <c r="L41" s="66"/>
      <c r="M41" s="66"/>
      <c r="N41" s="66"/>
    </row>
    <row r="42" spans="1:14">
      <c r="A42" s="65"/>
      <c r="B42" s="65"/>
      <c r="C42" s="66"/>
      <c r="D42" s="66"/>
      <c r="E42" s="66"/>
      <c r="F42" s="66"/>
      <c r="G42" s="66"/>
      <c r="H42" s="66"/>
      <c r="I42" s="66"/>
      <c r="J42" s="66"/>
      <c r="K42" s="66"/>
      <c r="L42" s="66"/>
      <c r="M42" s="66"/>
      <c r="N42" s="66"/>
    </row>
  </sheetData>
  <mergeCells count="8">
    <mergeCell ref="C16:F16"/>
    <mergeCell ref="B22:E22"/>
    <mergeCell ref="A1:N1"/>
    <mergeCell ref="A2:N2"/>
    <mergeCell ref="C4:I4"/>
    <mergeCell ref="C7:I7"/>
    <mergeCell ref="C10:J10"/>
    <mergeCell ref="C13:J13"/>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R44"/>
  <sheetViews>
    <sheetView view="pageBreakPreview" zoomScale="75" zoomScaleNormal="75" zoomScaleSheetLayoutView="75" workbookViewId="0">
      <selection sqref="A1:N1"/>
    </sheetView>
  </sheetViews>
  <sheetFormatPr defaultRowHeight="13.5"/>
  <cols>
    <col min="1" max="1" width="3.125" style="36" customWidth="1"/>
    <col min="2" max="2" width="4.125" style="36" customWidth="1"/>
    <col min="3" max="4" width="8.125" style="35" customWidth="1"/>
    <col min="5" max="5" width="5.75" style="35" customWidth="1"/>
    <col min="6" max="6" width="4.25" style="35" customWidth="1"/>
    <col min="7" max="7" width="3.75" style="35" bestFit="1" customWidth="1"/>
    <col min="8" max="8" width="4.875" style="35" bestFit="1" customWidth="1"/>
    <col min="9" max="9" width="13.75" style="35" customWidth="1"/>
    <col min="10" max="10" width="17.625" style="35" customWidth="1"/>
    <col min="11" max="11" width="20" style="35" customWidth="1"/>
    <col min="12" max="12" width="16" style="35" customWidth="1"/>
    <col min="13" max="13" width="14.75" style="35" customWidth="1"/>
    <col min="14" max="14" width="10.75" style="35" customWidth="1"/>
    <col min="15" max="16384" width="9" style="35"/>
  </cols>
  <sheetData>
    <row r="1" spans="1:15" s="62" customFormat="1" ht="24" customHeight="1">
      <c r="A1" s="101" t="s">
        <v>130</v>
      </c>
      <c r="B1" s="101"/>
      <c r="C1" s="101"/>
      <c r="D1" s="101"/>
      <c r="E1" s="101"/>
      <c r="F1" s="101"/>
      <c r="G1" s="101"/>
      <c r="H1" s="101"/>
      <c r="I1" s="101"/>
      <c r="J1" s="101"/>
      <c r="K1" s="101"/>
      <c r="L1" s="101"/>
      <c r="M1" s="101"/>
      <c r="N1" s="101"/>
      <c r="O1" s="2"/>
    </row>
    <row r="2" spans="1:15" s="62" customFormat="1" ht="24" customHeight="1">
      <c r="A2" s="104"/>
      <c r="B2" s="104"/>
      <c r="C2" s="104"/>
      <c r="D2" s="104"/>
      <c r="E2" s="104"/>
      <c r="F2" s="104"/>
      <c r="G2" s="104"/>
      <c r="H2" s="104"/>
      <c r="I2" s="104"/>
      <c r="J2" s="104"/>
      <c r="K2" s="104"/>
      <c r="L2" s="104"/>
      <c r="M2" s="104"/>
      <c r="N2" s="104"/>
      <c r="O2" s="37"/>
    </row>
    <row r="3" spans="1:15" s="7" customFormat="1" ht="21.75" customHeight="1">
      <c r="A3" s="5" t="s">
        <v>0</v>
      </c>
      <c r="B3" s="6"/>
      <c r="C3" s="1"/>
      <c r="D3" s="1"/>
      <c r="E3" s="1"/>
      <c r="F3" s="1"/>
      <c r="G3" s="1"/>
      <c r="H3" s="1"/>
      <c r="I3" s="1"/>
      <c r="J3" s="1"/>
      <c r="K3" s="1"/>
      <c r="L3" s="1"/>
      <c r="M3" s="1"/>
      <c r="N3" s="1"/>
      <c r="O3" s="1"/>
    </row>
    <row r="4" spans="1:15" s="7" customFormat="1" ht="21.75" customHeight="1">
      <c r="A4" s="6"/>
      <c r="B4" s="6"/>
      <c r="C4" s="140" t="s">
        <v>65</v>
      </c>
      <c r="D4" s="140"/>
      <c r="E4" s="140"/>
      <c r="F4" s="140"/>
      <c r="G4" s="140"/>
      <c r="H4" s="140"/>
      <c r="I4" s="140"/>
      <c r="J4" s="8"/>
      <c r="K4" s="8"/>
      <c r="L4" s="1"/>
      <c r="M4" s="1"/>
      <c r="N4" s="1"/>
      <c r="O4" s="1"/>
    </row>
    <row r="5" spans="1:15" s="7" customFormat="1" ht="21.75" customHeight="1">
      <c r="A5" s="6"/>
      <c r="B5" s="6"/>
      <c r="C5" s="8"/>
      <c r="D5" s="8"/>
      <c r="E5" s="8"/>
      <c r="F5" s="8"/>
      <c r="G5" s="8"/>
      <c r="H5" s="8"/>
      <c r="I5" s="8"/>
      <c r="J5" s="8"/>
      <c r="K5" s="8"/>
      <c r="L5" s="1"/>
      <c r="M5" s="1"/>
      <c r="N5" s="1"/>
      <c r="O5" s="1"/>
    </row>
    <row r="6" spans="1:15" s="7" customFormat="1" ht="21.75" customHeight="1">
      <c r="A6" s="5" t="s">
        <v>1</v>
      </c>
      <c r="B6" s="6"/>
      <c r="C6" s="8"/>
      <c r="D6" s="8"/>
      <c r="E6" s="8"/>
      <c r="F6" s="8"/>
      <c r="G6" s="8"/>
      <c r="H6" s="8"/>
      <c r="I6" s="8"/>
      <c r="J6" s="8"/>
      <c r="K6" s="8"/>
      <c r="L6" s="1"/>
      <c r="M6" s="1"/>
      <c r="N6" s="1"/>
      <c r="O6" s="1"/>
    </row>
    <row r="7" spans="1:15" s="7" customFormat="1" ht="21.75" customHeight="1">
      <c r="A7" s="6"/>
      <c r="B7" s="6"/>
      <c r="C7" s="140" t="s">
        <v>75</v>
      </c>
      <c r="D7" s="140"/>
      <c r="E7" s="140"/>
      <c r="F7" s="140"/>
      <c r="G7" s="140"/>
      <c r="H7" s="140"/>
      <c r="I7" s="140"/>
      <c r="J7" s="8"/>
      <c r="K7" s="8"/>
      <c r="L7" s="1"/>
      <c r="M7" s="1"/>
      <c r="N7" s="1"/>
      <c r="O7" s="1"/>
    </row>
    <row r="8" spans="1:15" s="7" customFormat="1" ht="21.75" customHeight="1">
      <c r="A8" s="6"/>
      <c r="B8" s="6"/>
      <c r="C8" s="8"/>
      <c r="D8" s="8"/>
      <c r="E8" s="8"/>
      <c r="F8" s="8"/>
      <c r="G8" s="8"/>
      <c r="H8" s="8"/>
      <c r="I8" s="8"/>
      <c r="J8" s="8"/>
      <c r="K8" s="8"/>
      <c r="L8" s="1"/>
      <c r="M8" s="1"/>
      <c r="N8" s="1"/>
      <c r="O8" s="1"/>
    </row>
    <row r="9" spans="1:15" s="7" customFormat="1" ht="21.75" customHeight="1">
      <c r="A9" s="5" t="s">
        <v>2</v>
      </c>
      <c r="B9" s="6"/>
      <c r="C9" s="8"/>
      <c r="D9" s="8"/>
      <c r="E9" s="8"/>
      <c r="F9" s="8"/>
      <c r="G9" s="8"/>
      <c r="H9" s="8"/>
      <c r="I9" s="8"/>
      <c r="J9" s="8"/>
      <c r="K9" s="8"/>
      <c r="L9" s="1"/>
      <c r="M9" s="1"/>
      <c r="N9" s="1"/>
      <c r="O9" s="1"/>
    </row>
    <row r="10" spans="1:15" s="7" customFormat="1" ht="21.75" customHeight="1">
      <c r="A10" s="6"/>
      <c r="B10" s="6"/>
      <c r="C10" s="140" t="s">
        <v>124</v>
      </c>
      <c r="D10" s="140"/>
      <c r="E10" s="140"/>
      <c r="F10" s="140"/>
      <c r="G10" s="140"/>
      <c r="H10" s="140"/>
      <c r="I10" s="140"/>
      <c r="J10" s="140"/>
      <c r="K10" s="55"/>
      <c r="L10" s="1"/>
      <c r="M10" s="1"/>
      <c r="N10" s="1"/>
      <c r="O10" s="1"/>
    </row>
    <row r="11" spans="1:15" s="7" customFormat="1" ht="21.75" customHeight="1">
      <c r="A11" s="6"/>
      <c r="B11" s="6"/>
      <c r="C11" s="8"/>
      <c r="D11" s="8"/>
      <c r="E11" s="8"/>
      <c r="F11" s="8"/>
      <c r="G11" s="8"/>
      <c r="H11" s="8"/>
      <c r="I11" s="8"/>
      <c r="J11" s="8"/>
      <c r="K11" s="8"/>
      <c r="L11" s="1"/>
      <c r="M11" s="1"/>
      <c r="N11" s="1"/>
      <c r="O11" s="1"/>
    </row>
    <row r="12" spans="1:15" s="7" customFormat="1" ht="21.75" customHeight="1">
      <c r="A12" s="5" t="s">
        <v>3</v>
      </c>
      <c r="B12" s="6"/>
      <c r="C12" s="8"/>
      <c r="D12" s="8"/>
      <c r="E12" s="8"/>
      <c r="F12" s="8"/>
      <c r="G12" s="8"/>
      <c r="H12" s="8"/>
      <c r="I12" s="8"/>
      <c r="J12" s="8"/>
      <c r="K12" s="8"/>
      <c r="L12" s="1"/>
      <c r="M12" s="1"/>
      <c r="N12" s="1"/>
      <c r="O12" s="1"/>
    </row>
    <row r="13" spans="1:15" s="7" customFormat="1" ht="21.75" customHeight="1">
      <c r="A13" s="6" t="s">
        <v>4</v>
      </c>
      <c r="B13" s="6"/>
      <c r="C13" s="141" t="s">
        <v>118</v>
      </c>
      <c r="D13" s="141"/>
      <c r="E13" s="141"/>
      <c r="F13" s="141"/>
      <c r="G13" s="141"/>
      <c r="H13" s="141"/>
      <c r="I13" s="141"/>
      <c r="J13" s="141"/>
      <c r="K13" s="8"/>
      <c r="L13" s="1"/>
      <c r="M13" s="1"/>
      <c r="N13" s="1"/>
      <c r="O13" s="1"/>
    </row>
    <row r="14" spans="1:15" s="7" customFormat="1" ht="21.75" customHeight="1">
      <c r="A14" s="6"/>
      <c r="B14" s="6"/>
      <c r="C14" s="8"/>
      <c r="D14" s="8"/>
      <c r="E14" s="8"/>
      <c r="F14" s="8"/>
      <c r="G14" s="8"/>
      <c r="H14" s="8"/>
      <c r="I14" s="8"/>
      <c r="J14" s="8"/>
      <c r="K14" s="8"/>
      <c r="L14" s="1"/>
      <c r="M14" s="1"/>
      <c r="N14" s="1"/>
      <c r="O14" s="1"/>
    </row>
    <row r="15" spans="1:15" s="7" customFormat="1" ht="21.75" customHeight="1">
      <c r="A15" s="5" t="s">
        <v>79</v>
      </c>
      <c r="B15" s="6"/>
      <c r="C15" s="8"/>
      <c r="D15" s="8"/>
      <c r="E15" s="8"/>
      <c r="F15" s="8"/>
      <c r="G15" s="8"/>
      <c r="H15" s="8"/>
      <c r="I15" s="8"/>
      <c r="J15" s="8"/>
      <c r="K15" s="8"/>
      <c r="L15" s="1"/>
      <c r="M15" s="1"/>
      <c r="N15" s="1"/>
      <c r="O15" s="1"/>
    </row>
    <row r="16" spans="1:15" s="7" customFormat="1" ht="21.75" customHeight="1">
      <c r="A16" s="6"/>
      <c r="B16" s="6"/>
      <c r="C16" s="105">
        <v>2500000</v>
      </c>
      <c r="D16" s="105"/>
      <c r="E16" s="105"/>
      <c r="F16" s="105"/>
      <c r="G16" s="9" t="s">
        <v>5</v>
      </c>
      <c r="H16" s="9"/>
      <c r="I16" s="10"/>
      <c r="J16" s="8"/>
      <c r="K16" s="8"/>
      <c r="L16" s="1"/>
      <c r="M16" s="1"/>
      <c r="N16" s="1"/>
      <c r="O16" s="1"/>
    </row>
    <row r="17" spans="1:18" s="7" customFormat="1" ht="21.75" customHeight="1">
      <c r="A17" s="6"/>
      <c r="B17" s="6"/>
      <c r="C17" s="1" t="s">
        <v>82</v>
      </c>
      <c r="D17" s="1"/>
      <c r="E17" s="105">
        <v>1500000</v>
      </c>
      <c r="F17" s="105"/>
      <c r="G17" s="105"/>
      <c r="H17" s="1" t="s">
        <v>49</v>
      </c>
      <c r="I17" s="1" t="s">
        <v>83</v>
      </c>
      <c r="J17" s="78">
        <v>1000000</v>
      </c>
      <c r="K17" s="1" t="s">
        <v>84</v>
      </c>
      <c r="L17" s="1"/>
      <c r="M17" s="1"/>
      <c r="N17" s="1"/>
      <c r="O17" s="1"/>
    </row>
    <row r="18" spans="1:18" s="7" customFormat="1" ht="21.75" customHeight="1">
      <c r="A18" s="5" t="s">
        <v>122</v>
      </c>
      <c r="B18" s="6"/>
      <c r="C18" s="1"/>
      <c r="D18" s="1"/>
      <c r="E18" s="1"/>
      <c r="F18" s="1"/>
      <c r="G18" s="1"/>
      <c r="H18" s="1"/>
      <c r="I18" s="1"/>
      <c r="J18" s="1"/>
      <c r="K18" s="1"/>
      <c r="L18" s="1"/>
      <c r="M18" s="1"/>
      <c r="N18" s="1"/>
      <c r="O18" s="1"/>
    </row>
    <row r="19" spans="1:18" s="7" customFormat="1" ht="21.75" customHeight="1">
      <c r="A19" s="1"/>
      <c r="B19" s="1"/>
      <c r="C19" s="1"/>
      <c r="D19" s="1"/>
      <c r="E19" s="1"/>
      <c r="F19" s="1"/>
      <c r="G19" s="1"/>
      <c r="H19" s="1"/>
      <c r="I19" s="1"/>
      <c r="J19" s="1"/>
      <c r="K19" s="1"/>
      <c r="L19" s="1"/>
      <c r="M19" s="1"/>
      <c r="N19" s="1"/>
      <c r="O19" s="1"/>
    </row>
    <row r="20" spans="1:18" s="18" customFormat="1" ht="30.75" customHeight="1">
      <c r="A20" s="11" t="s">
        <v>45</v>
      </c>
      <c r="B20" s="11"/>
      <c r="C20" s="11"/>
      <c r="D20" s="11"/>
      <c r="E20" s="11"/>
      <c r="F20" s="11"/>
      <c r="G20" s="11"/>
      <c r="H20" s="11"/>
      <c r="I20" s="11"/>
      <c r="J20" s="11"/>
      <c r="K20" s="11"/>
      <c r="L20" s="11"/>
      <c r="M20" s="11"/>
      <c r="N20" s="11"/>
      <c r="O20" s="11"/>
    </row>
    <row r="21" spans="1:18" s="18" customFormat="1" ht="16.5" customHeight="1" thickBot="1">
      <c r="A21" s="11"/>
      <c r="B21" s="11"/>
      <c r="C21" s="11"/>
      <c r="D21" s="11"/>
      <c r="E21" s="11"/>
      <c r="F21" s="11"/>
      <c r="G21" s="11"/>
      <c r="H21" s="11"/>
      <c r="I21" s="11"/>
      <c r="J21" s="11"/>
      <c r="K21" s="11"/>
      <c r="L21" s="11"/>
      <c r="M21" s="11"/>
      <c r="N21" s="11"/>
      <c r="O21" s="11"/>
    </row>
    <row r="22" spans="1:18" s="18" customFormat="1" ht="30.75" customHeight="1" thickBot="1">
      <c r="A22" s="11"/>
      <c r="B22" s="102" t="s">
        <v>69</v>
      </c>
      <c r="C22" s="102"/>
      <c r="D22" s="102"/>
      <c r="E22" s="102"/>
      <c r="F22" s="73">
        <v>8</v>
      </c>
      <c r="G22" s="81" t="s">
        <v>24</v>
      </c>
      <c r="H22" s="81">
        <f>IF(F22=10,110,IF(F22=8,108,105))</f>
        <v>108</v>
      </c>
      <c r="I22" s="30" t="s">
        <v>25</v>
      </c>
      <c r="J22" s="57">
        <f>ROUNDDOWN(E17*F22/H22,0)</f>
        <v>111111</v>
      </c>
      <c r="K22" s="11" t="s">
        <v>85</v>
      </c>
      <c r="L22" s="11"/>
      <c r="M22" s="11"/>
      <c r="N22" s="11"/>
      <c r="O22" s="11"/>
    </row>
    <row r="23" spans="1:18" s="18" customFormat="1" ht="30.75" customHeight="1" thickBot="1">
      <c r="A23" s="11"/>
      <c r="B23" s="102" t="s">
        <v>69</v>
      </c>
      <c r="C23" s="102"/>
      <c r="D23" s="102"/>
      <c r="E23" s="102"/>
      <c r="F23" s="73">
        <v>10</v>
      </c>
      <c r="G23" s="81" t="s">
        <v>24</v>
      </c>
      <c r="H23" s="81">
        <f>IF(F23=10,110,IF(F23=8,108,105))</f>
        <v>110</v>
      </c>
      <c r="I23" s="30" t="s">
        <v>25</v>
      </c>
      <c r="J23" s="57">
        <f>ROUNDDOWN(J17*F23/H23,0)</f>
        <v>90909</v>
      </c>
      <c r="K23" s="11" t="s">
        <v>86</v>
      </c>
      <c r="L23" s="11"/>
      <c r="M23" s="11"/>
      <c r="N23" s="11"/>
      <c r="O23" s="11"/>
    </row>
    <row r="24" spans="1:18" s="18" customFormat="1" ht="30.75" customHeight="1" thickBot="1">
      <c r="A24" s="11"/>
      <c r="B24" s="11"/>
      <c r="C24" s="11"/>
      <c r="D24" s="11"/>
      <c r="E24" s="11"/>
      <c r="F24" s="11"/>
      <c r="G24" s="11"/>
      <c r="H24" s="11"/>
      <c r="I24" s="11"/>
      <c r="J24" s="11"/>
      <c r="K24" s="11"/>
      <c r="L24" s="11"/>
      <c r="M24" s="11"/>
      <c r="N24" s="11"/>
      <c r="O24" s="11"/>
    </row>
    <row r="25" spans="1:18" s="18" customFormat="1" ht="21.75" customHeight="1" thickBot="1">
      <c r="A25" s="11"/>
      <c r="B25" s="11"/>
      <c r="C25" s="11"/>
      <c r="D25" s="11" t="s">
        <v>87</v>
      </c>
      <c r="E25" s="11"/>
      <c r="F25" s="70"/>
      <c r="G25" s="70"/>
      <c r="H25" s="70"/>
      <c r="I25" s="11"/>
      <c r="J25" s="57">
        <f>J22+J23</f>
        <v>202020</v>
      </c>
      <c r="K25" s="79"/>
      <c r="L25" s="11" t="s">
        <v>32</v>
      </c>
      <c r="M25" s="11"/>
      <c r="N25" s="11"/>
      <c r="O25" s="11"/>
      <c r="P25" s="11"/>
      <c r="Q25" s="11"/>
      <c r="R25" s="11"/>
    </row>
    <row r="26" spans="1:18" s="18" customFormat="1" ht="30.75" customHeight="1">
      <c r="A26" s="11"/>
      <c r="B26" s="11"/>
      <c r="C26" s="11"/>
      <c r="D26" s="11"/>
      <c r="E26" s="11"/>
      <c r="F26" s="11"/>
      <c r="G26" s="11"/>
      <c r="H26" s="11"/>
      <c r="I26" s="11"/>
      <c r="J26" s="11"/>
      <c r="K26" s="11"/>
      <c r="L26" s="11"/>
      <c r="M26" s="11"/>
      <c r="N26" s="11"/>
      <c r="O26" s="11"/>
    </row>
    <row r="27" spans="1:18" s="18" customFormat="1" ht="30.75" customHeight="1">
      <c r="A27" s="11" t="s">
        <v>48</v>
      </c>
      <c r="B27" s="11"/>
      <c r="C27" s="11"/>
      <c r="D27" s="11"/>
      <c r="E27" s="11"/>
      <c r="F27" s="11"/>
      <c r="G27" s="11"/>
      <c r="H27" s="11"/>
      <c r="I27" s="11"/>
      <c r="J27" s="11"/>
      <c r="K27" s="11"/>
      <c r="L27" s="11"/>
      <c r="M27" s="11"/>
      <c r="N27" s="11"/>
      <c r="O27" s="11"/>
    </row>
    <row r="28" spans="1:18" s="18" customFormat="1" ht="22.5" customHeight="1">
      <c r="A28" s="11"/>
      <c r="B28" s="32" t="s">
        <v>127</v>
      </c>
      <c r="C28" s="11"/>
      <c r="D28" s="11"/>
      <c r="E28" s="11"/>
      <c r="F28" s="11"/>
      <c r="G28" s="11"/>
      <c r="H28" s="11"/>
      <c r="I28" s="11"/>
      <c r="J28" s="11"/>
      <c r="K28" s="11"/>
      <c r="L28" s="11"/>
      <c r="M28" s="11"/>
      <c r="N28" s="11"/>
      <c r="O28" s="11"/>
    </row>
    <row r="29" spans="1:18" s="7" customFormat="1" ht="22.5" customHeight="1">
      <c r="A29" s="11"/>
      <c r="B29" s="32" t="s">
        <v>102</v>
      </c>
      <c r="C29" s="11"/>
      <c r="D29" s="11"/>
      <c r="E29" s="11"/>
      <c r="F29" s="11"/>
      <c r="G29" s="11"/>
      <c r="H29" s="11"/>
      <c r="I29" s="11"/>
      <c r="J29" s="1"/>
      <c r="K29" s="1"/>
      <c r="L29" s="1"/>
      <c r="M29" s="1"/>
      <c r="N29" s="1"/>
      <c r="O29" s="1"/>
    </row>
    <row r="30" spans="1:18" s="7" customFormat="1" ht="23.25" customHeight="1">
      <c r="A30" s="11"/>
      <c r="B30" s="32" t="s">
        <v>125</v>
      </c>
      <c r="C30" s="11"/>
      <c r="D30" s="11"/>
      <c r="E30" s="11"/>
      <c r="F30" s="11"/>
      <c r="G30" s="11"/>
      <c r="H30" s="11"/>
      <c r="I30" s="11"/>
      <c r="J30" s="1"/>
      <c r="K30" s="1"/>
      <c r="L30" s="1"/>
      <c r="M30" s="1"/>
      <c r="N30" s="1"/>
      <c r="O30" s="1"/>
    </row>
    <row r="31" spans="1:18" s="7" customFormat="1" ht="23.25" customHeight="1">
      <c r="A31" s="11"/>
      <c r="B31" s="32" t="s">
        <v>126</v>
      </c>
      <c r="C31" s="11"/>
      <c r="D31" s="11"/>
      <c r="E31" s="11"/>
      <c r="F31" s="11"/>
      <c r="G31" s="11"/>
      <c r="H31" s="11"/>
      <c r="I31" s="11"/>
      <c r="J31" s="1"/>
      <c r="K31" s="1"/>
      <c r="L31" s="1"/>
      <c r="M31" s="1"/>
      <c r="N31" s="1"/>
      <c r="O31" s="1"/>
    </row>
    <row r="32" spans="1:18">
      <c r="A32" s="65"/>
      <c r="B32" s="65"/>
      <c r="C32" s="66"/>
      <c r="D32" s="66"/>
      <c r="E32" s="66"/>
      <c r="F32" s="66"/>
      <c r="G32" s="66"/>
      <c r="H32" s="66"/>
      <c r="I32" s="66"/>
      <c r="J32" s="66"/>
      <c r="K32" s="66"/>
      <c r="L32" s="66"/>
      <c r="M32" s="66"/>
      <c r="N32" s="66"/>
    </row>
    <row r="33" spans="1:14">
      <c r="A33" s="65"/>
      <c r="B33" s="65"/>
      <c r="C33" s="66"/>
      <c r="D33" s="66"/>
      <c r="E33" s="66"/>
      <c r="F33" s="66"/>
      <c r="G33" s="66"/>
      <c r="H33" s="66"/>
      <c r="I33" s="66"/>
      <c r="J33" s="66"/>
      <c r="K33" s="66"/>
      <c r="L33" s="66"/>
      <c r="M33" s="66"/>
      <c r="N33" s="66"/>
    </row>
    <row r="34" spans="1:14">
      <c r="A34" s="65"/>
      <c r="B34" s="65"/>
      <c r="C34" s="66"/>
      <c r="D34" s="66"/>
      <c r="E34" s="66"/>
      <c r="F34" s="66"/>
      <c r="G34" s="66"/>
      <c r="H34" s="66"/>
      <c r="I34" s="66"/>
      <c r="J34" s="66"/>
      <c r="K34" s="66"/>
      <c r="L34" s="66"/>
      <c r="M34" s="66"/>
      <c r="N34" s="66"/>
    </row>
    <row r="35" spans="1:14">
      <c r="A35" s="65"/>
      <c r="B35" s="65"/>
      <c r="C35" s="66"/>
      <c r="D35" s="66"/>
      <c r="E35" s="66"/>
      <c r="F35" s="66"/>
      <c r="G35" s="66"/>
      <c r="H35" s="66"/>
      <c r="I35" s="66"/>
      <c r="J35" s="66"/>
      <c r="K35" s="66"/>
      <c r="L35" s="66"/>
      <c r="M35" s="66"/>
      <c r="N35" s="66"/>
    </row>
    <row r="36" spans="1:14">
      <c r="A36" s="65"/>
      <c r="B36" s="65"/>
      <c r="C36" s="66"/>
      <c r="D36" s="66"/>
      <c r="E36" s="66"/>
      <c r="F36" s="66"/>
      <c r="G36" s="66"/>
      <c r="H36" s="66"/>
      <c r="I36" s="66"/>
      <c r="J36" s="66"/>
      <c r="K36" s="66"/>
      <c r="L36" s="66"/>
      <c r="M36" s="66"/>
      <c r="N36" s="66"/>
    </row>
    <row r="37" spans="1:14">
      <c r="A37" s="65"/>
      <c r="B37" s="65"/>
      <c r="C37" s="66"/>
      <c r="D37" s="66"/>
      <c r="E37" s="66"/>
      <c r="F37" s="66"/>
      <c r="G37" s="66"/>
      <c r="H37" s="66"/>
      <c r="I37" s="66"/>
      <c r="J37" s="66"/>
      <c r="K37" s="66"/>
      <c r="L37" s="66"/>
      <c r="M37" s="66"/>
      <c r="N37" s="66"/>
    </row>
    <row r="38" spans="1:14">
      <c r="A38" s="65"/>
      <c r="B38" s="65"/>
      <c r="C38" s="66"/>
      <c r="D38" s="66"/>
      <c r="E38" s="66"/>
      <c r="F38" s="66"/>
      <c r="G38" s="66"/>
      <c r="H38" s="66"/>
      <c r="I38" s="66"/>
      <c r="J38" s="66"/>
      <c r="K38" s="66"/>
      <c r="L38" s="66"/>
      <c r="M38" s="66"/>
      <c r="N38" s="66"/>
    </row>
    <row r="39" spans="1:14">
      <c r="A39" s="65"/>
      <c r="B39" s="65"/>
      <c r="C39" s="66"/>
      <c r="D39" s="66"/>
      <c r="E39" s="66"/>
      <c r="F39" s="66"/>
      <c r="G39" s="66"/>
      <c r="H39" s="66"/>
      <c r="I39" s="66"/>
      <c r="J39" s="66"/>
      <c r="K39" s="66"/>
      <c r="L39" s="66"/>
      <c r="M39" s="66"/>
      <c r="N39" s="66"/>
    </row>
    <row r="40" spans="1:14">
      <c r="A40" s="65"/>
      <c r="B40" s="65"/>
      <c r="C40" s="66"/>
      <c r="D40" s="66"/>
      <c r="E40" s="66"/>
      <c r="F40" s="66"/>
      <c r="G40" s="66"/>
      <c r="H40" s="66"/>
      <c r="I40" s="66"/>
      <c r="J40" s="66"/>
      <c r="K40" s="66"/>
      <c r="L40" s="66"/>
      <c r="M40" s="66"/>
      <c r="N40" s="66"/>
    </row>
    <row r="41" spans="1:14">
      <c r="A41" s="65"/>
      <c r="B41" s="65"/>
      <c r="C41" s="66"/>
      <c r="D41" s="66"/>
      <c r="E41" s="66"/>
      <c r="F41" s="66"/>
      <c r="G41" s="66"/>
      <c r="H41" s="66"/>
      <c r="I41" s="66"/>
      <c r="J41" s="66"/>
      <c r="K41" s="66"/>
      <c r="L41" s="66"/>
      <c r="M41" s="66"/>
      <c r="N41" s="66"/>
    </row>
    <row r="42" spans="1:14">
      <c r="A42" s="65"/>
      <c r="B42" s="65"/>
      <c r="C42" s="66"/>
      <c r="D42" s="66"/>
      <c r="E42" s="66"/>
      <c r="F42" s="66"/>
      <c r="G42" s="66"/>
      <c r="H42" s="66"/>
      <c r="I42" s="66"/>
      <c r="J42" s="66"/>
      <c r="K42" s="66"/>
      <c r="L42" s="66"/>
      <c r="M42" s="66"/>
      <c r="N42" s="66"/>
    </row>
    <row r="43" spans="1:14">
      <c r="A43" s="65"/>
      <c r="B43" s="65"/>
      <c r="C43" s="66"/>
      <c r="D43" s="66"/>
      <c r="E43" s="66"/>
      <c r="F43" s="66"/>
      <c r="G43" s="66"/>
      <c r="H43" s="66"/>
      <c r="I43" s="66"/>
      <c r="J43" s="66"/>
      <c r="K43" s="66"/>
      <c r="L43" s="66"/>
      <c r="M43" s="66"/>
      <c r="N43" s="66"/>
    </row>
    <row r="44" spans="1:14">
      <c r="A44" s="65"/>
      <c r="B44" s="65"/>
      <c r="C44" s="66"/>
      <c r="D44" s="66"/>
      <c r="E44" s="66"/>
      <c r="F44" s="66"/>
      <c r="G44" s="66"/>
      <c r="H44" s="66"/>
      <c r="I44" s="66"/>
      <c r="J44" s="66"/>
      <c r="K44" s="66"/>
      <c r="L44" s="66"/>
      <c r="M44" s="66"/>
      <c r="N44" s="66"/>
    </row>
  </sheetData>
  <mergeCells count="10">
    <mergeCell ref="C16:F16"/>
    <mergeCell ref="E17:G17"/>
    <mergeCell ref="B22:E22"/>
    <mergeCell ref="B23:E23"/>
    <mergeCell ref="A1:N1"/>
    <mergeCell ref="A2:N2"/>
    <mergeCell ref="C4:I4"/>
    <mergeCell ref="C7:I7"/>
    <mergeCell ref="C10:J10"/>
    <mergeCell ref="C13:J13"/>
  </mergeCells>
  <phoneticPr fontId="3"/>
  <printOptions horizontalCentered="1"/>
  <pageMargins left="0.78740157480314965" right="0.78740157480314965" top="0.98425196850393704" bottom="0.98425196850393704" header="0.51181102362204722" footer="0.51181102362204722"/>
  <pageSetup paperSize="9" scale="58" orientation="portrait" cellComments="asDisplayed" r:id="rId1"/>
  <headerFooter>
    <oddHeader>&amp;R&amp;14積算内訳</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別紙概要 (全額控除等（課税売上割合95%以上）) </vt:lpstr>
      <vt:lpstr>別紙概要 (全額控除等（課税売上割合95%以上）)  複数税率</vt:lpstr>
      <vt:lpstr>別紙概要 (一括比例配分方式)</vt:lpstr>
      <vt:lpstr>別紙概要 (一括比例方式) 複数税率</vt:lpstr>
      <vt:lpstr>別紙概要 (個別対応方式)</vt:lpstr>
      <vt:lpstr>別紙概要 (個別対応方式) 複数税率</vt:lpstr>
      <vt:lpstr>別紙概要（返還なし）</vt:lpstr>
      <vt:lpstr>記載例１-１（返還有り）</vt:lpstr>
      <vt:lpstr>記載例１-２（返還有り）</vt:lpstr>
      <vt:lpstr>記載例２-１（返還有り）</vt:lpstr>
      <vt:lpstr>記載例２-２（返還有り）</vt:lpstr>
      <vt:lpstr>記載例３ｰ１（返還有り）</vt:lpstr>
      <vt:lpstr>記載例３ｰ２（返還有り）</vt:lpstr>
      <vt:lpstr>記載例（返還なし）</vt:lpstr>
      <vt:lpstr>'記載例（返還なし）'!Print_Area</vt:lpstr>
      <vt:lpstr>'記載例１-１（返還有り）'!Print_Area</vt:lpstr>
      <vt:lpstr>'記載例１-２（返還有り）'!Print_Area</vt:lpstr>
      <vt:lpstr>'記載例２-１（返還有り）'!Print_Area</vt:lpstr>
      <vt:lpstr>'記載例２-２（返還有り）'!Print_Area</vt:lpstr>
      <vt:lpstr>'記載例３ｰ１（返還有り）'!Print_Area</vt:lpstr>
      <vt:lpstr>'記載例３ｰ２（返還有り）'!Print_Area</vt:lpstr>
      <vt:lpstr>'別紙概要 (一括比例配分方式)'!Print_Area</vt:lpstr>
      <vt:lpstr>'別紙概要 (一括比例方式) 複数税率'!Print_Area</vt:lpstr>
      <vt:lpstr>'別紙概要 (個別対応方式)'!Print_Area</vt:lpstr>
      <vt:lpstr>'別紙概要 (個別対応方式) 複数税率'!Print_Area</vt:lpstr>
      <vt:lpstr>'別紙概要 (全額控除等（課税売上割合95%以上）) '!Print_Area</vt:lpstr>
      <vt:lpstr>'別紙概要 (全額控除等（課税売上割合95%以上）)  複数税率'!Print_Area</vt:lpstr>
      <vt:lpstr>'別紙概要（返還なし）'!Print_Area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海原　喜彦</dc:creator>
  <cp:lastModifiedBy>栗原　克幸</cp:lastModifiedBy>
  <cp:lastPrinted>2021-03-11T01:56:15Z</cp:lastPrinted>
  <dcterms:created xsi:type="dcterms:W3CDTF">2019-09-20T08:27:11Z</dcterms:created>
  <dcterms:modified xsi:type="dcterms:W3CDTF">2021-06-04T01:01:14Z</dcterms:modified>
</cp:coreProperties>
</file>