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3_指定医\指定医リスト【最新】\ホームページ掲載データ\20260119ホームページ公表\"/>
    </mc:Choice>
  </mc:AlternateContent>
  <xr:revisionPtr revIDLastSave="0" documentId="13_ncr:9_{91A4E14D-4D21-4C7E-BE02-450695674E75}" xr6:coauthVersionLast="47" xr6:coauthVersionMax="47" xr10:uidLastSave="{00000000-0000-0000-0000-000000000000}"/>
  <bookViews>
    <workbookView xWindow="-120" yWindow="-120" windowWidth="29040" windowHeight="15720" xr2:uid="{E816E98B-08FC-4C7B-934E-C17EE17F4846}"/>
  </bookViews>
  <sheets>
    <sheet name="小児慢性指定医" sheetId="2" r:id="rId1"/>
  </sheets>
  <definedNames>
    <definedName name="_xlnm.Print_Area" localSheetId="0">小児慢性指定医!$A:$E</definedName>
    <definedName name="_xlnm.Print_Titles" localSheetId="0">小児慢性指定医!$1:$4</definedName>
  </definedNames>
  <calcPr calcId="0"/>
</workbook>
</file>

<file path=xl/calcChain.xml><?xml version="1.0" encoding="utf-8"?>
<calcChain xmlns="http://schemas.openxmlformats.org/spreadsheetml/2006/main">
  <c r="D63" i="2" l="1"/>
  <c r="D21" i="2"/>
  <c r="D28" i="2"/>
  <c r="D36" i="2"/>
  <c r="D29" i="2"/>
  <c r="D91" i="2"/>
  <c r="D58" i="2"/>
  <c r="D6" i="2"/>
  <c r="D71" i="2"/>
  <c r="D72" i="2"/>
  <c r="D78" i="2"/>
  <c r="D22" i="2"/>
  <c r="D40" i="2"/>
  <c r="D39" i="2"/>
  <c r="D60" i="2"/>
  <c r="D87" i="2"/>
  <c r="D19" i="2"/>
  <c r="D50" i="2"/>
  <c r="D16" i="2"/>
  <c r="D30" i="2"/>
  <c r="D59" i="2"/>
  <c r="D88" i="2"/>
  <c r="D64" i="2"/>
  <c r="D86" i="2"/>
  <c r="D56" i="2"/>
  <c r="D62" i="2"/>
  <c r="D85" i="2"/>
  <c r="D47" i="2"/>
  <c r="D7" i="2"/>
  <c r="D5" i="2"/>
  <c r="D55" i="2"/>
  <c r="D57" i="2"/>
  <c r="D92" i="2"/>
</calcChain>
</file>

<file path=xl/sharedStrings.xml><?xml version="1.0" encoding="utf-8"?>
<sst xmlns="http://schemas.openxmlformats.org/spreadsheetml/2006/main" count="326" uniqueCount="210">
  <si>
    <t>氏名</t>
  </si>
  <si>
    <t>勤務先名称</t>
  </si>
  <si>
    <t>勤務先住所</t>
  </si>
  <si>
    <t>担当診療科目名</t>
  </si>
  <si>
    <t>内科、小児科</t>
  </si>
  <si>
    <t>井上　美智子</t>
  </si>
  <si>
    <t>南岡山医療センター</t>
  </si>
  <si>
    <t>都窪郡早島町早島４０６６</t>
  </si>
  <si>
    <t>小児科</t>
  </si>
  <si>
    <t>岩本　さちみ</t>
  </si>
  <si>
    <t>亀乃甲診療所</t>
  </si>
  <si>
    <t>産賀　温恵</t>
  </si>
  <si>
    <t>内科</t>
  </si>
  <si>
    <t>小川　さえ子</t>
  </si>
  <si>
    <t>金光病院</t>
  </si>
  <si>
    <t>浅口市金光町占見新田７４０</t>
  </si>
  <si>
    <t>荻野　健次</t>
  </si>
  <si>
    <t>備前市国民健康保険市立吉永病院</t>
  </si>
  <si>
    <t>内科、外科</t>
  </si>
  <si>
    <t>越智　信夫</t>
  </si>
  <si>
    <t>備前市国民健康保険市立日生病院</t>
  </si>
  <si>
    <t>整形外科</t>
  </si>
  <si>
    <t>小野　将太</t>
  </si>
  <si>
    <t>津山中央病院</t>
  </si>
  <si>
    <t>津山市川崎１７５６</t>
  </si>
  <si>
    <t>小畑　淳史</t>
  </si>
  <si>
    <t>小畑醫院</t>
  </si>
  <si>
    <t>梶　俊策</t>
  </si>
  <si>
    <t>片山　威</t>
  </si>
  <si>
    <t>かたやま小児科クリニック</t>
  </si>
  <si>
    <t>内科、アレルギー科、小児科、精神神経科</t>
  </si>
  <si>
    <t>金森　達也</t>
  </si>
  <si>
    <t>新見市国保　神郷神代診療所</t>
  </si>
  <si>
    <t>新見市神郷下神代３９４６</t>
  </si>
  <si>
    <t>内科（膠原病）</t>
  </si>
  <si>
    <t>菊本　健一</t>
  </si>
  <si>
    <t>高杉こどもクリニック</t>
  </si>
  <si>
    <t>総社市井手５８５番地１</t>
  </si>
  <si>
    <t>小児科、児童精神科</t>
  </si>
  <si>
    <t>児玉　州平</t>
  </si>
  <si>
    <t>こだま眼科</t>
  </si>
  <si>
    <t>眼科</t>
  </si>
  <si>
    <t>駒澤　徹</t>
  </si>
  <si>
    <t>こまざわ小児科医院</t>
  </si>
  <si>
    <t>備前市伊部４００番地の８</t>
  </si>
  <si>
    <t>駒澤　勝</t>
  </si>
  <si>
    <t>五味　慎也</t>
  </si>
  <si>
    <t>外科</t>
  </si>
  <si>
    <t>杉本　守治</t>
  </si>
  <si>
    <t>髙杉　尚志</t>
  </si>
  <si>
    <t>神経内科クリニックなんば</t>
  </si>
  <si>
    <t>神経内科</t>
  </si>
  <si>
    <t>高梁市南町５３番地</t>
  </si>
  <si>
    <t>仲田　永造</t>
  </si>
  <si>
    <t>仲田医院</t>
  </si>
  <si>
    <t>高梁市落合町阿部１８９６番地</t>
  </si>
  <si>
    <t>難波　玲子</t>
  </si>
  <si>
    <t>難波　義夫</t>
  </si>
  <si>
    <t>中村　明彦</t>
  </si>
  <si>
    <t>おさふねクリニック</t>
  </si>
  <si>
    <t>西岡　奈穂</t>
  </si>
  <si>
    <t>笠岡市立市民病院</t>
  </si>
  <si>
    <t>笠岡市笠岡５６２８番地の１</t>
  </si>
  <si>
    <t>西田　知弘</t>
  </si>
  <si>
    <t>濃野　信</t>
  </si>
  <si>
    <t>のうの小児科医院</t>
  </si>
  <si>
    <t>玉野市田井５丁目２４番３５号</t>
  </si>
  <si>
    <t>新津　純子</t>
  </si>
  <si>
    <t>にいつクリニック</t>
  </si>
  <si>
    <t>耳鼻咽喉科</t>
  </si>
  <si>
    <t>平木　泰典</t>
  </si>
  <si>
    <t>平木眼科医院</t>
  </si>
  <si>
    <t>井原市七日市町１３２番地</t>
  </si>
  <si>
    <t>前田　徹也</t>
  </si>
  <si>
    <t>井原市立井原市民病院</t>
  </si>
  <si>
    <t>井原市井原町１１８６</t>
  </si>
  <si>
    <t>牧　佳男</t>
  </si>
  <si>
    <t>泌尿器科</t>
  </si>
  <si>
    <t>諸岡　美知子</t>
  </si>
  <si>
    <t>もろおかクリニック</t>
  </si>
  <si>
    <t>山田　いずみ</t>
  </si>
  <si>
    <t>山田医院</t>
  </si>
  <si>
    <t>リウマチ科、小児科</t>
  </si>
  <si>
    <t>山田　礼二郎</t>
  </si>
  <si>
    <t>吉田　栄一</t>
  </si>
  <si>
    <t>高梁中央病院</t>
  </si>
  <si>
    <t>和田　智顕</t>
  </si>
  <si>
    <t>井原第一クリニック</t>
  </si>
  <si>
    <t>井原市高屋町１２７番地の１</t>
  </si>
  <si>
    <t>アレルギー科、小児科</t>
  </si>
  <si>
    <t>渡邊　はま実</t>
  </si>
  <si>
    <t>渡辺クリニック</t>
  </si>
  <si>
    <t>井上　康</t>
  </si>
  <si>
    <t>井上眼科</t>
  </si>
  <si>
    <t>玉野市宇野１丁目１４番３１号</t>
  </si>
  <si>
    <t>垣内　顕治</t>
  </si>
  <si>
    <t>平福診療所</t>
  </si>
  <si>
    <t>木村　和陽</t>
  </si>
  <si>
    <t>木村内科</t>
  </si>
  <si>
    <t>備前市伊部１４９１</t>
  </si>
  <si>
    <t>福嶋　啓祐</t>
  </si>
  <si>
    <t>福嶋医院</t>
  </si>
  <si>
    <t>浅口市寄島町３０７２</t>
  </si>
  <si>
    <t>藤本　喜史</t>
  </si>
  <si>
    <t>新見中央病院</t>
  </si>
  <si>
    <t>小児科、脳神経外科</t>
  </si>
  <si>
    <t>松原　恒則</t>
  </si>
  <si>
    <t>たまの病院</t>
  </si>
  <si>
    <t>森下　尚子</t>
  </si>
  <si>
    <t>森下病院</t>
  </si>
  <si>
    <t>総社市駅前１丁目６番１号</t>
  </si>
  <si>
    <t>筒井　英明</t>
  </si>
  <si>
    <t>あゆみクリニック</t>
  </si>
  <si>
    <t>内科、小児科、消化器内科</t>
  </si>
  <si>
    <t>布上　朋和</t>
  </si>
  <si>
    <t>布上内科医院</t>
  </si>
  <si>
    <t>津山市河辺１１５５番６</t>
  </si>
  <si>
    <t>那須　好滋</t>
  </si>
  <si>
    <t>那須眼科</t>
  </si>
  <si>
    <t>赤磐市下市１８６番地１</t>
  </si>
  <si>
    <t>菊本　陽子</t>
  </si>
  <si>
    <t>吉弘　きよみ</t>
  </si>
  <si>
    <t>吉弘クリニック</t>
  </si>
  <si>
    <t>真庭市山田１９３７番地</t>
  </si>
  <si>
    <t>吉永　治美</t>
  </si>
  <si>
    <t>湯本　悠子</t>
  </si>
  <si>
    <t>笠岡第一病院</t>
  </si>
  <si>
    <t>笠岡市横島１９４５</t>
  </si>
  <si>
    <t>水野　勝紀</t>
  </si>
  <si>
    <t>水野医院</t>
  </si>
  <si>
    <t>瀬戸内市邑久町上笠加１７１の５</t>
  </si>
  <si>
    <t>内科、アレルギー科、小児科、皮膚科</t>
  </si>
  <si>
    <t>吉本　均</t>
  </si>
  <si>
    <t>田中　文雄</t>
  </si>
  <si>
    <t>たなか耳鼻咽喉クリニツク</t>
  </si>
  <si>
    <t>アレルギー科、耳鼻咽喉科</t>
  </si>
  <si>
    <t>寺田　喜平</t>
  </si>
  <si>
    <t>廣澤　裕代</t>
  </si>
  <si>
    <t>パーク統合クリニック</t>
  </si>
  <si>
    <t>糖尿病内科</t>
  </si>
  <si>
    <t>廣田　大昌</t>
  </si>
  <si>
    <t>岡山赤十字玉野病院</t>
  </si>
  <si>
    <t>玉野市築港5丁目16番25号</t>
  </si>
  <si>
    <t>内科、糖尿病内科</t>
  </si>
  <si>
    <t>戸田　桂介</t>
  </si>
  <si>
    <t>遠藤　文香</t>
  </si>
  <si>
    <t>細谷　武史</t>
  </si>
  <si>
    <t>ほそや医院</t>
  </si>
  <si>
    <t>井原市七日市町１０２</t>
  </si>
  <si>
    <t>内科、小児科、皮膚科</t>
  </si>
  <si>
    <t>髙橋　義雄</t>
  </si>
  <si>
    <t>赤磐皮膚科形成外科</t>
  </si>
  <si>
    <t>赤磐市日古木７９４</t>
  </si>
  <si>
    <t>形成外科</t>
  </si>
  <si>
    <t>髙橋　祥子</t>
  </si>
  <si>
    <t>皮膚科</t>
  </si>
  <si>
    <t>北本　晃一</t>
  </si>
  <si>
    <t>太田　徹</t>
  </si>
  <si>
    <t>太田病院</t>
  </si>
  <si>
    <t>新見市西方４２６番地</t>
  </si>
  <si>
    <t>三宅　剛司</t>
  </si>
  <si>
    <t>ハーヴィスクリニック</t>
  </si>
  <si>
    <t>中島　由希子</t>
  </si>
  <si>
    <t>上田　善之</t>
  </si>
  <si>
    <t>奈良井　哲</t>
  </si>
  <si>
    <t>山下　信子</t>
  </si>
  <si>
    <t>総合病院　落合病院</t>
  </si>
  <si>
    <t>真庭市上市瀬341</t>
  </si>
  <si>
    <t>原　成未</t>
  </si>
  <si>
    <t>横山　泰三</t>
  </si>
  <si>
    <t>すくすくこどもクリニック</t>
  </si>
  <si>
    <t>中西　章</t>
  </si>
  <si>
    <t>湯郷ファミリークリニック</t>
  </si>
  <si>
    <t>内科、小児科、総合診療科</t>
  </si>
  <si>
    <t>阿曽沼　良太</t>
  </si>
  <si>
    <t>榎本　早也香</t>
  </si>
  <si>
    <t>生田　真司</t>
  </si>
  <si>
    <t>高梁市国民健康保険成羽病院</t>
  </si>
  <si>
    <t>高梁市成羽町下原３０１番地</t>
  </si>
  <si>
    <t>大門　友博</t>
  </si>
  <si>
    <t>小畑　尚宏</t>
  </si>
  <si>
    <t>中山　洋一</t>
  </si>
  <si>
    <t>芳野病院</t>
  </si>
  <si>
    <t>苫田郡鏡野町吉原３１２</t>
  </si>
  <si>
    <t>林　祥子</t>
  </si>
  <si>
    <t>藤本　宗平</t>
  </si>
  <si>
    <t>松下　明</t>
  </si>
  <si>
    <t>奈義ファミリークリニック</t>
  </si>
  <si>
    <t>三宅　陽子</t>
  </si>
  <si>
    <t>みやけこどもクリニック</t>
  </si>
  <si>
    <t>小児科、内科</t>
  </si>
  <si>
    <t>上田　美子</t>
  </si>
  <si>
    <t>清音クリニック</t>
  </si>
  <si>
    <t>佐藤　勝</t>
  </si>
  <si>
    <t>哲西町診療所</t>
  </si>
  <si>
    <t>新見市哲西町矢田３６０４</t>
  </si>
  <si>
    <t>竹迫　憲次</t>
  </si>
  <si>
    <t>笠岡中央病院</t>
  </si>
  <si>
    <t>内田　寛</t>
  </si>
  <si>
    <t>内田医院</t>
  </si>
  <si>
    <t>瀬戸内市邑久町尾張３９番地１２</t>
  </si>
  <si>
    <t>内科、胃腸科、小児科</t>
  </si>
  <si>
    <t>土井　浩二</t>
  </si>
  <si>
    <t>佐能　孝</t>
  </si>
  <si>
    <t>松下　昭夫</t>
  </si>
  <si>
    <t>まつした医院</t>
  </si>
  <si>
    <t>井上　直樹</t>
  </si>
  <si>
    <t>NO</t>
    <phoneticPr fontId="18"/>
  </si>
  <si>
    <t>小児慢性特定疾病の指定医一覧</t>
  </si>
  <si>
    <t>2026/1/12時点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</si>
</sst>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9169EA-7B8D-40CB-B91A-9AD25752D0B7}" name="テーブル小児慢性指定医" displayName="テーブル小児慢性指定医" ref="A4:E92" totalsRowShown="0">
  <autoFilter ref="A4:E92" xr:uid="{4F9169EA-7B8D-40CB-B91A-9AD25752D0B7}"/>
  <tableColumns count="5">
    <tableColumn id="1" xr3:uid="{7B96B00D-CCB2-412F-B891-8FC3B2DF66E6}" name="NO" dataDxfId="0"/>
    <tableColumn id="2" xr3:uid="{45C6869C-DD34-4A1D-87E7-F028F06FE22E}" name="氏名" dataDxfId="1"/>
    <tableColumn id="3" xr3:uid="{9CDDE3CA-D4E9-481B-B3E3-6292F73E4CA8}" name="勤務先名称" dataDxfId="4"/>
    <tableColumn id="4" xr3:uid="{24F7C9BC-4221-48B1-A12E-EE53FA9C216B}" name="勤務先住所" dataDxfId="3"/>
    <tableColumn id="5" xr3:uid="{968B8855-B389-445C-9E45-1EAEEA5F8916}" name="担当診療科目名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18B7-906D-4F81-BEDE-A1440179AF17}">
  <dimension ref="A1:E92"/>
  <sheetViews>
    <sheetView tabSelected="1" workbookViewId="0">
      <selection activeCell="E7" sqref="E7"/>
    </sheetView>
  </sheetViews>
  <sheetFormatPr defaultRowHeight="40.15" customHeight="1" x14ac:dyDescent="0.4"/>
  <cols>
    <col min="1" max="1" width="5.625" style="2" customWidth="1"/>
    <col min="2" max="2" width="14.25" style="1" customWidth="1"/>
    <col min="3" max="4" width="27.625" style="1" customWidth="1"/>
    <col min="5" max="5" width="23.75" style="1" customWidth="1"/>
  </cols>
  <sheetData>
    <row r="1" spans="1:5" ht="18" customHeight="1" x14ac:dyDescent="0.4">
      <c r="A1" s="3" t="s">
        <v>208</v>
      </c>
      <c r="B1" s="4"/>
      <c r="C1" s="4"/>
      <c r="D1" s="4"/>
      <c r="E1" s="4"/>
    </row>
    <row r="2" spans="1:5" ht="18" customHeight="1" x14ac:dyDescent="0.4">
      <c r="A2" s="6"/>
      <c r="B2" s="5"/>
      <c r="C2" s="5"/>
      <c r="D2" s="5"/>
      <c r="E2" s="7" t="s">
        <v>209</v>
      </c>
    </row>
    <row r="3" spans="1:5" ht="6" customHeight="1" x14ac:dyDescent="0.4"/>
    <row r="4" spans="1:5" ht="40.15" customHeight="1" x14ac:dyDescent="0.4">
      <c r="A4" s="2" t="s">
        <v>207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 ht="40.15" customHeight="1" x14ac:dyDescent="0.4">
      <c r="A5" s="2">
        <v>1</v>
      </c>
      <c r="B5" s="1" t="s">
        <v>25</v>
      </c>
      <c r="C5" s="1" t="s">
        <v>26</v>
      </c>
      <c r="D5" s="1" t="str">
        <f>"津山市大田４５２－６"</f>
        <v>津山市大田４５２－６</v>
      </c>
      <c r="E5" s="1" t="s">
        <v>12</v>
      </c>
    </row>
    <row r="6" spans="1:5" ht="40.15" customHeight="1" x14ac:dyDescent="0.4">
      <c r="A6" s="2">
        <v>2</v>
      </c>
      <c r="B6" s="1" t="s">
        <v>180</v>
      </c>
      <c r="C6" s="1" t="s">
        <v>26</v>
      </c>
      <c r="D6" s="1" t="str">
        <f>"津山市大田４５２－６"</f>
        <v>津山市大田４５２－６</v>
      </c>
      <c r="E6" s="1" t="s">
        <v>12</v>
      </c>
    </row>
    <row r="7" spans="1:5" ht="40.15" customHeight="1" x14ac:dyDescent="0.4">
      <c r="A7" s="2">
        <v>3</v>
      </c>
      <c r="B7" s="1" t="s">
        <v>28</v>
      </c>
      <c r="C7" s="1" t="s">
        <v>29</v>
      </c>
      <c r="D7" s="1" t="str">
        <f>"津山市山北７６３－１９"</f>
        <v>津山市山北７６３－１９</v>
      </c>
      <c r="E7" s="1" t="s">
        <v>30</v>
      </c>
    </row>
    <row r="8" spans="1:5" ht="40.15" customHeight="1" x14ac:dyDescent="0.4">
      <c r="A8" s="2">
        <v>4</v>
      </c>
      <c r="B8" s="1" t="s">
        <v>163</v>
      </c>
      <c r="C8" s="1" t="s">
        <v>23</v>
      </c>
      <c r="D8" s="1" t="s">
        <v>24</v>
      </c>
      <c r="E8" s="1" t="s">
        <v>8</v>
      </c>
    </row>
    <row r="9" spans="1:5" ht="40.15" customHeight="1" x14ac:dyDescent="0.4">
      <c r="A9" s="2">
        <v>5</v>
      </c>
      <c r="B9" s="1" t="s">
        <v>22</v>
      </c>
      <c r="C9" s="1" t="s">
        <v>23</v>
      </c>
      <c r="D9" s="1" t="s">
        <v>24</v>
      </c>
      <c r="E9" s="1" t="s">
        <v>8</v>
      </c>
    </row>
    <row r="10" spans="1:5" ht="40.15" customHeight="1" x14ac:dyDescent="0.4">
      <c r="A10" s="2">
        <v>6</v>
      </c>
      <c r="B10" s="1" t="s">
        <v>27</v>
      </c>
      <c r="C10" s="1" t="s">
        <v>23</v>
      </c>
      <c r="D10" s="1" t="s">
        <v>24</v>
      </c>
      <c r="E10" s="1" t="s">
        <v>8</v>
      </c>
    </row>
    <row r="11" spans="1:5" ht="40.15" customHeight="1" x14ac:dyDescent="0.4">
      <c r="A11" s="2">
        <v>7</v>
      </c>
      <c r="B11" s="1" t="s">
        <v>156</v>
      </c>
      <c r="C11" s="1" t="s">
        <v>23</v>
      </c>
      <c r="D11" s="1" t="s">
        <v>24</v>
      </c>
      <c r="E11" s="1" t="s">
        <v>8</v>
      </c>
    </row>
    <row r="12" spans="1:5" ht="40.15" customHeight="1" x14ac:dyDescent="0.4">
      <c r="A12" s="2">
        <v>8</v>
      </c>
      <c r="B12" s="1" t="s">
        <v>48</v>
      </c>
      <c r="C12" s="1" t="s">
        <v>23</v>
      </c>
      <c r="D12" s="1" t="s">
        <v>24</v>
      </c>
      <c r="E12" s="1" t="s">
        <v>8</v>
      </c>
    </row>
    <row r="13" spans="1:5" ht="40.15" customHeight="1" x14ac:dyDescent="0.4">
      <c r="A13" s="2">
        <v>9</v>
      </c>
      <c r="B13" s="1" t="s">
        <v>162</v>
      </c>
      <c r="C13" s="1" t="s">
        <v>23</v>
      </c>
      <c r="D13" s="1" t="s">
        <v>24</v>
      </c>
      <c r="E13" s="1" t="s">
        <v>8</v>
      </c>
    </row>
    <row r="14" spans="1:5" ht="40.15" customHeight="1" x14ac:dyDescent="0.4">
      <c r="A14" s="2">
        <v>10</v>
      </c>
      <c r="B14" s="1" t="s">
        <v>164</v>
      </c>
      <c r="C14" s="1" t="s">
        <v>23</v>
      </c>
      <c r="D14" s="1" t="s">
        <v>24</v>
      </c>
      <c r="E14" s="1" t="s">
        <v>8</v>
      </c>
    </row>
    <row r="15" spans="1:5" ht="40.15" customHeight="1" x14ac:dyDescent="0.4">
      <c r="A15" s="2">
        <v>11</v>
      </c>
      <c r="B15" s="1" t="s">
        <v>114</v>
      </c>
      <c r="C15" s="1" t="s">
        <v>115</v>
      </c>
      <c r="D15" s="1" t="s">
        <v>116</v>
      </c>
      <c r="E15" s="1" t="s">
        <v>12</v>
      </c>
    </row>
    <row r="16" spans="1:5" ht="40.15" customHeight="1" x14ac:dyDescent="0.4">
      <c r="A16" s="2">
        <v>12</v>
      </c>
      <c r="B16" s="1" t="s">
        <v>95</v>
      </c>
      <c r="C16" s="1" t="s">
        <v>96</v>
      </c>
      <c r="D16" s="1" t="str">
        <f>"津山市平福５４６－１"</f>
        <v>津山市平福５４６－１</v>
      </c>
      <c r="E16" s="1" t="s">
        <v>12</v>
      </c>
    </row>
    <row r="17" spans="1:5" ht="40.15" customHeight="1" x14ac:dyDescent="0.4">
      <c r="A17" s="2">
        <v>13</v>
      </c>
      <c r="B17" s="1" t="s">
        <v>92</v>
      </c>
      <c r="C17" s="1" t="s">
        <v>93</v>
      </c>
      <c r="D17" s="1" t="s">
        <v>94</v>
      </c>
      <c r="E17" s="1" t="s">
        <v>41</v>
      </c>
    </row>
    <row r="18" spans="1:5" ht="40.15" customHeight="1" x14ac:dyDescent="0.4">
      <c r="A18" s="2">
        <v>14</v>
      </c>
      <c r="B18" s="1" t="s">
        <v>140</v>
      </c>
      <c r="C18" s="1" t="s">
        <v>141</v>
      </c>
      <c r="D18" s="1" t="s">
        <v>142</v>
      </c>
      <c r="E18" s="1" t="s">
        <v>143</v>
      </c>
    </row>
    <row r="19" spans="1:5" ht="40.15" customHeight="1" x14ac:dyDescent="0.4">
      <c r="A19" s="2">
        <v>15</v>
      </c>
      <c r="B19" s="1" t="s">
        <v>106</v>
      </c>
      <c r="C19" s="1" t="s">
        <v>107</v>
      </c>
      <c r="D19" s="1" t="str">
        <f>"玉野市宇野２丁目１－２０"</f>
        <v>玉野市宇野２丁目１－２０</v>
      </c>
      <c r="E19" s="1" t="s">
        <v>8</v>
      </c>
    </row>
    <row r="20" spans="1:5" ht="40.15" customHeight="1" x14ac:dyDescent="0.4">
      <c r="A20" s="2">
        <v>16</v>
      </c>
      <c r="B20" s="1" t="s">
        <v>64</v>
      </c>
      <c r="C20" s="1" t="s">
        <v>65</v>
      </c>
      <c r="D20" s="1" t="s">
        <v>66</v>
      </c>
      <c r="E20" s="1" t="s">
        <v>8</v>
      </c>
    </row>
    <row r="21" spans="1:5" ht="40.15" customHeight="1" x14ac:dyDescent="0.4">
      <c r="A21" s="2">
        <v>17</v>
      </c>
      <c r="B21" s="1" t="s">
        <v>203</v>
      </c>
      <c r="C21" s="1" t="s">
        <v>161</v>
      </c>
      <c r="D21" s="1" t="str">
        <f>"玉野市東高崎２４－８"</f>
        <v>玉野市東高崎２４－８</v>
      </c>
      <c r="E21" s="1" t="s">
        <v>12</v>
      </c>
    </row>
    <row r="22" spans="1:5" ht="40.15" customHeight="1" x14ac:dyDescent="0.4">
      <c r="A22" s="2">
        <v>18</v>
      </c>
      <c r="B22" s="1" t="s">
        <v>160</v>
      </c>
      <c r="C22" s="1" t="s">
        <v>161</v>
      </c>
      <c r="D22" s="1" t="str">
        <f>"玉野市東高崎２４－８"</f>
        <v>玉野市東高崎２４－８</v>
      </c>
      <c r="E22" s="1" t="s">
        <v>12</v>
      </c>
    </row>
    <row r="23" spans="1:5" ht="40.15" customHeight="1" x14ac:dyDescent="0.4">
      <c r="A23" s="2">
        <v>19</v>
      </c>
      <c r="B23" s="1" t="s">
        <v>60</v>
      </c>
      <c r="C23" s="1" t="s">
        <v>61</v>
      </c>
      <c r="D23" s="1" t="s">
        <v>62</v>
      </c>
      <c r="E23" s="1" t="s">
        <v>8</v>
      </c>
    </row>
    <row r="24" spans="1:5" ht="40.15" customHeight="1" x14ac:dyDescent="0.4">
      <c r="A24" s="2">
        <v>20</v>
      </c>
      <c r="B24" s="1" t="s">
        <v>174</v>
      </c>
      <c r="C24" s="1" t="s">
        <v>126</v>
      </c>
      <c r="D24" s="1" t="s">
        <v>127</v>
      </c>
      <c r="E24" s="1" t="s">
        <v>8</v>
      </c>
    </row>
    <row r="25" spans="1:5" ht="40.15" customHeight="1" x14ac:dyDescent="0.4">
      <c r="A25" s="2">
        <v>21</v>
      </c>
      <c r="B25" s="1" t="s">
        <v>136</v>
      </c>
      <c r="C25" s="1" t="s">
        <v>126</v>
      </c>
      <c r="D25" s="1" t="s">
        <v>127</v>
      </c>
      <c r="E25" s="1" t="s">
        <v>8</v>
      </c>
    </row>
    <row r="26" spans="1:5" ht="40.15" customHeight="1" x14ac:dyDescent="0.4">
      <c r="A26" s="2">
        <v>22</v>
      </c>
      <c r="B26" s="1" t="s">
        <v>168</v>
      </c>
      <c r="C26" s="1" t="s">
        <v>126</v>
      </c>
      <c r="D26" s="1" t="s">
        <v>127</v>
      </c>
      <c r="E26" s="1" t="s">
        <v>8</v>
      </c>
    </row>
    <row r="27" spans="1:5" ht="40.15" customHeight="1" x14ac:dyDescent="0.4">
      <c r="A27" s="2">
        <v>23</v>
      </c>
      <c r="B27" s="1" t="s">
        <v>125</v>
      </c>
      <c r="C27" s="1" t="s">
        <v>126</v>
      </c>
      <c r="D27" s="1" t="s">
        <v>127</v>
      </c>
      <c r="E27" s="1" t="s">
        <v>8</v>
      </c>
    </row>
    <row r="28" spans="1:5" ht="40.15" customHeight="1" x14ac:dyDescent="0.4">
      <c r="A28" s="2">
        <v>24</v>
      </c>
      <c r="B28" s="1" t="s">
        <v>196</v>
      </c>
      <c r="C28" s="1" t="s">
        <v>197</v>
      </c>
      <c r="D28" s="1" t="str">
        <f>"笠岡市笠岡５１０２－１４"</f>
        <v>笠岡市笠岡５１０２－１４</v>
      </c>
      <c r="E28" s="1" t="s">
        <v>8</v>
      </c>
    </row>
    <row r="29" spans="1:5" ht="40.15" customHeight="1" x14ac:dyDescent="0.4">
      <c r="A29" s="2">
        <v>25</v>
      </c>
      <c r="B29" s="1" t="s">
        <v>188</v>
      </c>
      <c r="C29" s="1" t="s">
        <v>189</v>
      </c>
      <c r="D29" s="1" t="str">
        <f>"笠岡市富岡２５６－８"</f>
        <v>笠岡市富岡２５６－８</v>
      </c>
      <c r="E29" s="1" t="s">
        <v>8</v>
      </c>
    </row>
    <row r="30" spans="1:5" ht="40.15" customHeight="1" x14ac:dyDescent="0.4">
      <c r="A30" s="2">
        <v>26</v>
      </c>
      <c r="B30" s="1" t="s">
        <v>90</v>
      </c>
      <c r="C30" s="1" t="s">
        <v>91</v>
      </c>
      <c r="D30" s="1" t="str">
        <f>"笠岡市中央町２－８"</f>
        <v>笠岡市中央町２－８</v>
      </c>
      <c r="E30" s="1" t="s">
        <v>8</v>
      </c>
    </row>
    <row r="31" spans="1:5" ht="40.15" customHeight="1" x14ac:dyDescent="0.4">
      <c r="A31" s="2">
        <v>27</v>
      </c>
      <c r="B31" s="1" t="s">
        <v>206</v>
      </c>
      <c r="C31" s="1" t="s">
        <v>74</v>
      </c>
      <c r="D31" s="1" t="s">
        <v>75</v>
      </c>
      <c r="E31" s="1" t="s">
        <v>8</v>
      </c>
    </row>
    <row r="32" spans="1:5" ht="40.15" customHeight="1" x14ac:dyDescent="0.4">
      <c r="A32" s="2">
        <v>28</v>
      </c>
      <c r="B32" s="1" t="s">
        <v>73</v>
      </c>
      <c r="C32" s="1" t="s">
        <v>74</v>
      </c>
      <c r="D32" s="1" t="s">
        <v>75</v>
      </c>
      <c r="E32" s="1" t="s">
        <v>47</v>
      </c>
    </row>
    <row r="33" spans="1:5" ht="40.15" customHeight="1" x14ac:dyDescent="0.4">
      <c r="A33" s="2">
        <v>29</v>
      </c>
      <c r="B33" s="1" t="s">
        <v>86</v>
      </c>
      <c r="C33" s="1" t="s">
        <v>87</v>
      </c>
      <c r="D33" s="1" t="s">
        <v>88</v>
      </c>
      <c r="E33" s="1" t="s">
        <v>89</v>
      </c>
    </row>
    <row r="34" spans="1:5" ht="40.15" customHeight="1" x14ac:dyDescent="0.4">
      <c r="A34" s="2">
        <v>30</v>
      </c>
      <c r="B34" s="1" t="s">
        <v>70</v>
      </c>
      <c r="C34" s="1" t="s">
        <v>71</v>
      </c>
      <c r="D34" s="1" t="s">
        <v>72</v>
      </c>
      <c r="E34" s="1" t="s">
        <v>41</v>
      </c>
    </row>
    <row r="35" spans="1:5" ht="40.15" customHeight="1" x14ac:dyDescent="0.4">
      <c r="A35" s="2">
        <v>31</v>
      </c>
      <c r="B35" s="1" t="s">
        <v>146</v>
      </c>
      <c r="C35" s="1" t="s">
        <v>147</v>
      </c>
      <c r="D35" s="1" t="s">
        <v>148</v>
      </c>
      <c r="E35" s="1" t="s">
        <v>149</v>
      </c>
    </row>
    <row r="36" spans="1:5" ht="40.15" customHeight="1" x14ac:dyDescent="0.4">
      <c r="A36" s="2">
        <v>32</v>
      </c>
      <c r="B36" s="1" t="s">
        <v>191</v>
      </c>
      <c r="C36" s="1" t="s">
        <v>192</v>
      </c>
      <c r="D36" s="1" t="str">
        <f>"総社市清音三因６０６－１"</f>
        <v>総社市清音三因６０６－１</v>
      </c>
      <c r="E36" s="1" t="s">
        <v>89</v>
      </c>
    </row>
    <row r="37" spans="1:5" ht="40.15" customHeight="1" x14ac:dyDescent="0.4">
      <c r="A37" s="2">
        <v>33</v>
      </c>
      <c r="B37" s="1" t="s">
        <v>35</v>
      </c>
      <c r="C37" s="1" t="s">
        <v>36</v>
      </c>
      <c r="D37" s="1" t="s">
        <v>37</v>
      </c>
      <c r="E37" s="1" t="s">
        <v>38</v>
      </c>
    </row>
    <row r="38" spans="1:5" ht="40.15" customHeight="1" x14ac:dyDescent="0.4">
      <c r="A38" s="2">
        <v>34</v>
      </c>
      <c r="B38" s="1" t="s">
        <v>49</v>
      </c>
      <c r="C38" s="1" t="s">
        <v>36</v>
      </c>
      <c r="D38" s="1" t="s">
        <v>37</v>
      </c>
      <c r="E38" s="1" t="s">
        <v>8</v>
      </c>
    </row>
    <row r="39" spans="1:5" ht="40.15" customHeight="1" x14ac:dyDescent="0.4">
      <c r="A39" s="2">
        <v>35</v>
      </c>
      <c r="B39" s="1" t="s">
        <v>133</v>
      </c>
      <c r="C39" s="1" t="s">
        <v>134</v>
      </c>
      <c r="D39" s="1" t="str">
        <f>"総社市中央３丁目１０－１０５"</f>
        <v>総社市中央３丁目１０－１０５</v>
      </c>
      <c r="E39" s="1" t="s">
        <v>135</v>
      </c>
    </row>
    <row r="40" spans="1:5" ht="40.15" customHeight="1" x14ac:dyDescent="0.4">
      <c r="A40" s="2">
        <v>36</v>
      </c>
      <c r="B40" s="1" t="s">
        <v>137</v>
      </c>
      <c r="C40" s="1" t="s">
        <v>138</v>
      </c>
      <c r="D40" s="1" t="str">
        <f>"総社市駅前２－１７－１"</f>
        <v>総社市駅前２－１７－１</v>
      </c>
      <c r="E40" s="1" t="s">
        <v>139</v>
      </c>
    </row>
    <row r="41" spans="1:5" ht="40.15" customHeight="1" x14ac:dyDescent="0.4">
      <c r="A41" s="2">
        <v>37</v>
      </c>
      <c r="B41" s="1" t="s">
        <v>108</v>
      </c>
      <c r="C41" s="1" t="s">
        <v>109</v>
      </c>
      <c r="D41" s="1" t="s">
        <v>110</v>
      </c>
      <c r="E41" s="1" t="s">
        <v>12</v>
      </c>
    </row>
    <row r="42" spans="1:5" ht="40.15" customHeight="1" x14ac:dyDescent="0.4">
      <c r="A42" s="2">
        <v>38</v>
      </c>
      <c r="B42" s="1" t="s">
        <v>176</v>
      </c>
      <c r="C42" s="1" t="s">
        <v>177</v>
      </c>
      <c r="D42" s="1" t="s">
        <v>178</v>
      </c>
      <c r="E42" s="1" t="s">
        <v>8</v>
      </c>
    </row>
    <row r="43" spans="1:5" ht="40.15" customHeight="1" x14ac:dyDescent="0.4">
      <c r="A43" s="2">
        <v>39</v>
      </c>
      <c r="B43" s="1" t="s">
        <v>144</v>
      </c>
      <c r="C43" s="1" t="s">
        <v>85</v>
      </c>
      <c r="D43" s="1" t="s">
        <v>52</v>
      </c>
      <c r="E43" s="1" t="s">
        <v>47</v>
      </c>
    </row>
    <row r="44" spans="1:5" ht="40.15" customHeight="1" x14ac:dyDescent="0.4">
      <c r="A44" s="2">
        <v>40</v>
      </c>
      <c r="B44" s="1" t="s">
        <v>84</v>
      </c>
      <c r="C44" s="1" t="s">
        <v>85</v>
      </c>
      <c r="D44" s="1" t="s">
        <v>52</v>
      </c>
      <c r="E44" s="1" t="s">
        <v>47</v>
      </c>
    </row>
    <row r="45" spans="1:5" ht="40.15" customHeight="1" x14ac:dyDescent="0.4">
      <c r="A45" s="2">
        <v>41</v>
      </c>
      <c r="B45" s="1" t="s">
        <v>53</v>
      </c>
      <c r="C45" s="1" t="s">
        <v>54</v>
      </c>
      <c r="D45" s="1" t="s">
        <v>55</v>
      </c>
      <c r="E45" s="1" t="s">
        <v>4</v>
      </c>
    </row>
    <row r="46" spans="1:5" ht="40.15" customHeight="1" x14ac:dyDescent="0.4">
      <c r="A46" s="2">
        <v>42</v>
      </c>
      <c r="B46" s="1" t="s">
        <v>157</v>
      </c>
      <c r="C46" s="1" t="s">
        <v>158</v>
      </c>
      <c r="D46" s="1" t="s">
        <v>159</v>
      </c>
      <c r="E46" s="1" t="s">
        <v>143</v>
      </c>
    </row>
    <row r="47" spans="1:5" ht="40.15" customHeight="1" x14ac:dyDescent="0.4">
      <c r="A47" s="2">
        <v>43</v>
      </c>
      <c r="B47" s="1" t="s">
        <v>39</v>
      </c>
      <c r="C47" s="1" t="s">
        <v>40</v>
      </c>
      <c r="D47" s="1" t="str">
        <f>"新見市高尾２４５０－２"</f>
        <v>新見市高尾２４５０－２</v>
      </c>
      <c r="E47" s="1" t="s">
        <v>41</v>
      </c>
    </row>
    <row r="48" spans="1:5" ht="40.15" customHeight="1" x14ac:dyDescent="0.4">
      <c r="A48" s="2">
        <v>44</v>
      </c>
      <c r="B48" s="1" t="s">
        <v>193</v>
      </c>
      <c r="C48" s="1" t="s">
        <v>194</v>
      </c>
      <c r="D48" s="1" t="s">
        <v>195</v>
      </c>
      <c r="E48" s="1" t="s">
        <v>190</v>
      </c>
    </row>
    <row r="49" spans="1:5" ht="40.15" customHeight="1" x14ac:dyDescent="0.4">
      <c r="A49" s="2">
        <v>45</v>
      </c>
      <c r="B49" s="1" t="s">
        <v>202</v>
      </c>
      <c r="C49" s="1" t="s">
        <v>194</v>
      </c>
      <c r="D49" s="1" t="s">
        <v>195</v>
      </c>
      <c r="E49" s="1" t="s">
        <v>4</v>
      </c>
    </row>
    <row r="50" spans="1:5" ht="40.15" customHeight="1" x14ac:dyDescent="0.4">
      <c r="A50" s="2">
        <v>46</v>
      </c>
      <c r="B50" s="1" t="s">
        <v>103</v>
      </c>
      <c r="C50" s="1" t="s">
        <v>104</v>
      </c>
      <c r="D50" s="1" t="str">
        <f>"新見市新見８２７－１"</f>
        <v>新見市新見８２７－１</v>
      </c>
      <c r="E50" s="1" t="s">
        <v>105</v>
      </c>
    </row>
    <row r="51" spans="1:5" ht="40.15" customHeight="1" x14ac:dyDescent="0.4">
      <c r="A51" s="2">
        <v>47</v>
      </c>
      <c r="B51" s="1" t="s">
        <v>31</v>
      </c>
      <c r="C51" s="1" t="s">
        <v>32</v>
      </c>
      <c r="D51" s="1" t="s">
        <v>33</v>
      </c>
      <c r="E51" s="1" t="s">
        <v>34</v>
      </c>
    </row>
    <row r="52" spans="1:5" ht="40.15" customHeight="1" x14ac:dyDescent="0.4">
      <c r="A52" s="2">
        <v>48</v>
      </c>
      <c r="B52" s="1" t="s">
        <v>97</v>
      </c>
      <c r="C52" s="1" t="s">
        <v>98</v>
      </c>
      <c r="D52" s="1" t="s">
        <v>99</v>
      </c>
      <c r="E52" s="1" t="s">
        <v>4</v>
      </c>
    </row>
    <row r="53" spans="1:5" ht="40.15" customHeight="1" x14ac:dyDescent="0.4">
      <c r="A53" s="2">
        <v>49</v>
      </c>
      <c r="B53" s="1" t="s">
        <v>42</v>
      </c>
      <c r="C53" s="1" t="s">
        <v>43</v>
      </c>
      <c r="D53" s="1" t="s">
        <v>44</v>
      </c>
      <c r="E53" s="1" t="s">
        <v>8</v>
      </c>
    </row>
    <row r="54" spans="1:5" ht="40.15" customHeight="1" x14ac:dyDescent="0.4">
      <c r="A54" s="2">
        <v>50</v>
      </c>
      <c r="B54" s="1" t="s">
        <v>45</v>
      </c>
      <c r="C54" s="1" t="s">
        <v>43</v>
      </c>
      <c r="D54" s="1" t="s">
        <v>44</v>
      </c>
      <c r="E54" s="1" t="s">
        <v>8</v>
      </c>
    </row>
    <row r="55" spans="1:5" ht="40.15" customHeight="1" x14ac:dyDescent="0.4">
      <c r="A55" s="2">
        <v>51</v>
      </c>
      <c r="B55" s="1" t="s">
        <v>19</v>
      </c>
      <c r="C55" s="1" t="s">
        <v>20</v>
      </c>
      <c r="D55" s="1" t="str">
        <f>"備前市日生町寒河２５７０－４１"</f>
        <v>備前市日生町寒河２５７０－４１</v>
      </c>
      <c r="E55" s="1" t="s">
        <v>21</v>
      </c>
    </row>
    <row r="56" spans="1:5" ht="40.15" customHeight="1" x14ac:dyDescent="0.4">
      <c r="A56" s="2">
        <v>52</v>
      </c>
      <c r="B56" s="1" t="s">
        <v>63</v>
      </c>
      <c r="C56" s="1" t="s">
        <v>20</v>
      </c>
      <c r="D56" s="1" t="str">
        <f>"備前市日生町寒河２５７０－４１"</f>
        <v>備前市日生町寒河２５７０－４１</v>
      </c>
      <c r="E56" s="1" t="s">
        <v>12</v>
      </c>
    </row>
    <row r="57" spans="1:5" ht="40.15" customHeight="1" x14ac:dyDescent="0.4">
      <c r="A57" s="2">
        <v>53</v>
      </c>
      <c r="B57" s="1" t="s">
        <v>16</v>
      </c>
      <c r="C57" s="1" t="s">
        <v>17</v>
      </c>
      <c r="D57" s="1" t="str">
        <f>"備前市吉永町吉永中５６３－４"</f>
        <v>備前市吉永町吉永中５６３－４</v>
      </c>
      <c r="E57" s="1" t="s">
        <v>18</v>
      </c>
    </row>
    <row r="58" spans="1:5" ht="40.15" customHeight="1" x14ac:dyDescent="0.4">
      <c r="A58" s="2">
        <v>54</v>
      </c>
      <c r="B58" s="1" t="s">
        <v>184</v>
      </c>
      <c r="C58" s="1" t="s">
        <v>17</v>
      </c>
      <c r="D58" s="1" t="str">
        <f>"備前市吉永町吉永中５６３－４"</f>
        <v>備前市吉永町吉永中５６３－４</v>
      </c>
      <c r="E58" s="1" t="s">
        <v>4</v>
      </c>
    </row>
    <row r="59" spans="1:5" ht="40.15" customHeight="1" x14ac:dyDescent="0.4">
      <c r="A59" s="2">
        <v>55</v>
      </c>
      <c r="B59" s="1" t="s">
        <v>83</v>
      </c>
      <c r="C59" s="1" t="s">
        <v>17</v>
      </c>
      <c r="D59" s="1" t="str">
        <f>"備前市吉永町吉永中５６３－４"</f>
        <v>備前市吉永町吉永中５６３－４</v>
      </c>
      <c r="E59" s="1" t="s">
        <v>18</v>
      </c>
    </row>
    <row r="60" spans="1:5" ht="40.15" customHeight="1" x14ac:dyDescent="0.4">
      <c r="A60" s="2">
        <v>56</v>
      </c>
      <c r="B60" s="1" t="s">
        <v>132</v>
      </c>
      <c r="C60" s="1" t="s">
        <v>17</v>
      </c>
      <c r="D60" s="1" t="str">
        <f>"備前市吉永町吉永中５６３－４"</f>
        <v>備前市吉永町吉永中５６３－４</v>
      </c>
      <c r="E60" s="1" t="s">
        <v>12</v>
      </c>
    </row>
    <row r="61" spans="1:5" ht="40.15" customHeight="1" x14ac:dyDescent="0.4">
      <c r="A61" s="2">
        <v>57</v>
      </c>
      <c r="B61" s="1" t="s">
        <v>198</v>
      </c>
      <c r="C61" s="1" t="s">
        <v>199</v>
      </c>
      <c r="D61" s="1" t="s">
        <v>200</v>
      </c>
      <c r="E61" s="1" t="s">
        <v>201</v>
      </c>
    </row>
    <row r="62" spans="1:5" ht="40.15" customHeight="1" x14ac:dyDescent="0.4">
      <c r="A62" s="2">
        <v>58</v>
      </c>
      <c r="B62" s="1" t="s">
        <v>58</v>
      </c>
      <c r="C62" s="1" t="s">
        <v>59</v>
      </c>
      <c r="D62" s="1" t="str">
        <f>"瀬戸内市長船町土師３３２－１"</f>
        <v>瀬戸内市長船町土師３３２－１</v>
      </c>
      <c r="E62" s="1" t="s">
        <v>12</v>
      </c>
    </row>
    <row r="63" spans="1:5" ht="40.15" customHeight="1" x14ac:dyDescent="0.4">
      <c r="A63" s="2">
        <v>59</v>
      </c>
      <c r="B63" s="1" t="s">
        <v>204</v>
      </c>
      <c r="C63" s="1" t="s">
        <v>205</v>
      </c>
      <c r="D63" s="1" t="str">
        <f>"瀬戸内市邑久町尻海７－１"</f>
        <v>瀬戸内市邑久町尻海７－１</v>
      </c>
      <c r="E63" s="1" t="s">
        <v>12</v>
      </c>
    </row>
    <row r="64" spans="1:5" ht="40.15" customHeight="1" x14ac:dyDescent="0.4">
      <c r="A64" s="2">
        <v>60</v>
      </c>
      <c r="B64" s="1" t="s">
        <v>78</v>
      </c>
      <c r="C64" s="1" t="s">
        <v>79</v>
      </c>
      <c r="D64" s="1" t="str">
        <f>"瀬戸内市邑久町北島４９２－１"</f>
        <v>瀬戸内市邑久町北島４９２－１</v>
      </c>
      <c r="E64" s="1" t="s">
        <v>8</v>
      </c>
    </row>
    <row r="65" spans="1:5" ht="40.15" customHeight="1" x14ac:dyDescent="0.4">
      <c r="A65" s="2">
        <v>61</v>
      </c>
      <c r="B65" s="1" t="s">
        <v>128</v>
      </c>
      <c r="C65" s="1" t="s">
        <v>129</v>
      </c>
      <c r="D65" s="1" t="s">
        <v>130</v>
      </c>
      <c r="E65" s="1" t="s">
        <v>131</v>
      </c>
    </row>
    <row r="66" spans="1:5" ht="40.15" customHeight="1" x14ac:dyDescent="0.4">
      <c r="A66" s="2">
        <v>62</v>
      </c>
      <c r="B66" s="1" t="s">
        <v>154</v>
      </c>
      <c r="C66" s="1" t="s">
        <v>151</v>
      </c>
      <c r="D66" s="1" t="s">
        <v>152</v>
      </c>
      <c r="E66" s="1" t="s">
        <v>155</v>
      </c>
    </row>
    <row r="67" spans="1:5" ht="40.15" customHeight="1" x14ac:dyDescent="0.4">
      <c r="A67" s="2">
        <v>63</v>
      </c>
      <c r="B67" s="1" t="s">
        <v>150</v>
      </c>
      <c r="C67" s="1" t="s">
        <v>151</v>
      </c>
      <c r="D67" s="1" t="s">
        <v>152</v>
      </c>
      <c r="E67" s="1" t="s">
        <v>153</v>
      </c>
    </row>
    <row r="68" spans="1:5" ht="40.15" customHeight="1" x14ac:dyDescent="0.4">
      <c r="A68" s="2">
        <v>64</v>
      </c>
      <c r="B68" s="1" t="s">
        <v>117</v>
      </c>
      <c r="C68" s="1" t="s">
        <v>118</v>
      </c>
      <c r="D68" s="1" t="s">
        <v>119</v>
      </c>
      <c r="E68" s="1" t="s">
        <v>41</v>
      </c>
    </row>
    <row r="69" spans="1:5" ht="40.15" customHeight="1" x14ac:dyDescent="0.4">
      <c r="A69" s="2">
        <v>65</v>
      </c>
      <c r="B69" s="1" t="s">
        <v>165</v>
      </c>
      <c r="C69" s="1" t="s">
        <v>166</v>
      </c>
      <c r="D69" s="1" t="s">
        <v>167</v>
      </c>
      <c r="E69" s="1" t="s">
        <v>8</v>
      </c>
    </row>
    <row r="70" spans="1:5" ht="40.15" customHeight="1" x14ac:dyDescent="0.4">
      <c r="A70" s="2">
        <v>66</v>
      </c>
      <c r="B70" s="1" t="s">
        <v>121</v>
      </c>
      <c r="C70" s="1" t="s">
        <v>122</v>
      </c>
      <c r="D70" s="1" t="s">
        <v>123</v>
      </c>
      <c r="E70" s="1" t="s">
        <v>8</v>
      </c>
    </row>
    <row r="71" spans="1:5" ht="40.15" customHeight="1" x14ac:dyDescent="0.4">
      <c r="A71" s="2">
        <v>67</v>
      </c>
      <c r="B71" s="1" t="s">
        <v>179</v>
      </c>
      <c r="C71" s="1" t="s">
        <v>172</v>
      </c>
      <c r="D71" s="1" t="str">
        <f>"美作市湯郷８１５－６"</f>
        <v>美作市湯郷８１５－６</v>
      </c>
      <c r="E71" s="1" t="s">
        <v>4</v>
      </c>
    </row>
    <row r="72" spans="1:5" ht="40.15" customHeight="1" x14ac:dyDescent="0.4">
      <c r="A72" s="2">
        <v>68</v>
      </c>
      <c r="B72" s="1" t="s">
        <v>171</v>
      </c>
      <c r="C72" s="1" t="s">
        <v>172</v>
      </c>
      <c r="D72" s="1" t="str">
        <f>"美作市湯郷８１５－６"</f>
        <v>美作市湯郷８１５－６</v>
      </c>
      <c r="E72" s="1" t="s">
        <v>173</v>
      </c>
    </row>
    <row r="73" spans="1:5" ht="40.15" customHeight="1" x14ac:dyDescent="0.4">
      <c r="A73" s="2">
        <v>69</v>
      </c>
      <c r="B73" s="1" t="s">
        <v>13</v>
      </c>
      <c r="C73" s="1" t="s">
        <v>14</v>
      </c>
      <c r="D73" s="1" t="s">
        <v>15</v>
      </c>
      <c r="E73" s="1" t="s">
        <v>4</v>
      </c>
    </row>
    <row r="74" spans="1:5" ht="40.15" customHeight="1" x14ac:dyDescent="0.4">
      <c r="A74" s="2">
        <v>70</v>
      </c>
      <c r="B74" s="1" t="s">
        <v>120</v>
      </c>
      <c r="C74" s="1" t="s">
        <v>14</v>
      </c>
      <c r="D74" s="1" t="s">
        <v>15</v>
      </c>
      <c r="E74" s="1" t="s">
        <v>12</v>
      </c>
    </row>
    <row r="75" spans="1:5" ht="40.15" customHeight="1" x14ac:dyDescent="0.4">
      <c r="A75" s="2">
        <v>71</v>
      </c>
      <c r="B75" s="1" t="s">
        <v>46</v>
      </c>
      <c r="C75" s="1" t="s">
        <v>14</v>
      </c>
      <c r="D75" s="1" t="s">
        <v>15</v>
      </c>
      <c r="E75" s="1" t="s">
        <v>47</v>
      </c>
    </row>
    <row r="76" spans="1:5" ht="40.15" customHeight="1" x14ac:dyDescent="0.4">
      <c r="A76" s="2">
        <v>72</v>
      </c>
      <c r="B76" s="1" t="s">
        <v>57</v>
      </c>
      <c r="C76" s="1" t="s">
        <v>14</v>
      </c>
      <c r="D76" s="1" t="s">
        <v>15</v>
      </c>
      <c r="E76" s="1" t="s">
        <v>12</v>
      </c>
    </row>
    <row r="77" spans="1:5" ht="40.15" customHeight="1" x14ac:dyDescent="0.4">
      <c r="A77" s="2">
        <v>73</v>
      </c>
      <c r="B77" s="1" t="s">
        <v>76</v>
      </c>
      <c r="C77" s="1" t="s">
        <v>14</v>
      </c>
      <c r="D77" s="1" t="s">
        <v>15</v>
      </c>
      <c r="E77" s="1" t="s">
        <v>77</v>
      </c>
    </row>
    <row r="78" spans="1:5" ht="40.15" customHeight="1" x14ac:dyDescent="0.4">
      <c r="A78" s="2">
        <v>74</v>
      </c>
      <c r="B78" s="1" t="s">
        <v>169</v>
      </c>
      <c r="C78" s="1" t="s">
        <v>170</v>
      </c>
      <c r="D78" s="1" t="str">
        <f>"浅口市鴨方町鴨方１６３５－４"</f>
        <v>浅口市鴨方町鴨方１６３５－４</v>
      </c>
      <c r="E78" s="1" t="s">
        <v>8</v>
      </c>
    </row>
    <row r="79" spans="1:5" ht="40.15" customHeight="1" x14ac:dyDescent="0.4">
      <c r="A79" s="2">
        <v>75</v>
      </c>
      <c r="B79" s="1" t="s">
        <v>100</v>
      </c>
      <c r="C79" s="1" t="s">
        <v>101</v>
      </c>
      <c r="D79" s="1" t="s">
        <v>102</v>
      </c>
      <c r="E79" s="1" t="s">
        <v>12</v>
      </c>
    </row>
    <row r="80" spans="1:5" ht="40.15" customHeight="1" x14ac:dyDescent="0.4">
      <c r="A80" s="2">
        <v>76</v>
      </c>
      <c r="B80" s="1" t="s">
        <v>5</v>
      </c>
      <c r="C80" s="1" t="s">
        <v>6</v>
      </c>
      <c r="D80" s="1" t="s">
        <v>7</v>
      </c>
      <c r="E80" s="1" t="s">
        <v>8</v>
      </c>
    </row>
    <row r="81" spans="1:5" ht="40.15" customHeight="1" x14ac:dyDescent="0.4">
      <c r="A81" s="2">
        <v>77</v>
      </c>
      <c r="B81" s="1" t="s">
        <v>11</v>
      </c>
      <c r="C81" s="1" t="s">
        <v>6</v>
      </c>
      <c r="D81" s="1" t="s">
        <v>7</v>
      </c>
      <c r="E81" s="1" t="s">
        <v>8</v>
      </c>
    </row>
    <row r="82" spans="1:5" ht="40.15" customHeight="1" x14ac:dyDescent="0.4">
      <c r="A82" s="2">
        <v>78</v>
      </c>
      <c r="B82" s="1" t="s">
        <v>175</v>
      </c>
      <c r="C82" s="1" t="s">
        <v>6</v>
      </c>
      <c r="D82" s="1" t="s">
        <v>7</v>
      </c>
      <c r="E82" s="1" t="s">
        <v>8</v>
      </c>
    </row>
    <row r="83" spans="1:5" ht="40.15" customHeight="1" x14ac:dyDescent="0.4">
      <c r="A83" s="2">
        <v>79</v>
      </c>
      <c r="B83" s="1" t="s">
        <v>145</v>
      </c>
      <c r="C83" s="1" t="s">
        <v>6</v>
      </c>
      <c r="D83" s="1" t="s">
        <v>7</v>
      </c>
      <c r="E83" s="1" t="s">
        <v>8</v>
      </c>
    </row>
    <row r="84" spans="1:5" ht="40.15" customHeight="1" x14ac:dyDescent="0.4">
      <c r="A84" s="2">
        <v>80</v>
      </c>
      <c r="B84" s="1" t="s">
        <v>124</v>
      </c>
      <c r="C84" s="1" t="s">
        <v>6</v>
      </c>
      <c r="D84" s="1" t="s">
        <v>7</v>
      </c>
      <c r="E84" s="1" t="s">
        <v>8</v>
      </c>
    </row>
    <row r="85" spans="1:5" ht="40.15" customHeight="1" x14ac:dyDescent="0.4">
      <c r="A85" s="2">
        <v>81</v>
      </c>
      <c r="B85" s="1" t="s">
        <v>56</v>
      </c>
      <c r="C85" s="1" t="s">
        <v>50</v>
      </c>
      <c r="D85" s="1" t="str">
        <f>"都窪郡早島町若宮３５４１－１５"</f>
        <v>都窪郡早島町若宮３５４１－１５</v>
      </c>
      <c r="E85" s="1" t="s">
        <v>51</v>
      </c>
    </row>
    <row r="86" spans="1:5" ht="40.15" customHeight="1" x14ac:dyDescent="0.4">
      <c r="A86" s="2">
        <v>82</v>
      </c>
      <c r="B86" s="1" t="s">
        <v>67</v>
      </c>
      <c r="C86" s="1" t="s">
        <v>68</v>
      </c>
      <c r="D86" s="1" t="str">
        <f>"浅口郡里庄町新庄２９２９－１"</f>
        <v>浅口郡里庄町新庄２９２９－１</v>
      </c>
      <c r="E86" s="1" t="s">
        <v>69</v>
      </c>
    </row>
    <row r="87" spans="1:5" ht="40.15" customHeight="1" x14ac:dyDescent="0.4">
      <c r="A87" s="2">
        <v>83</v>
      </c>
      <c r="B87" s="1" t="s">
        <v>111</v>
      </c>
      <c r="C87" s="1" t="s">
        <v>112</v>
      </c>
      <c r="D87" s="1" t="str">
        <f>"小田郡矢掛町矢掛２５６０－３"</f>
        <v>小田郡矢掛町矢掛２５６０－３</v>
      </c>
      <c r="E87" s="1" t="s">
        <v>113</v>
      </c>
    </row>
    <row r="88" spans="1:5" ht="40.15" customHeight="1" x14ac:dyDescent="0.4">
      <c r="A88" s="2">
        <v>84</v>
      </c>
      <c r="B88" s="1" t="s">
        <v>80</v>
      </c>
      <c r="C88" s="1" t="s">
        <v>81</v>
      </c>
      <c r="D88" s="1" t="str">
        <f>"苫田郡鏡野町寺元３４３－１"</f>
        <v>苫田郡鏡野町寺元３４３－１</v>
      </c>
      <c r="E88" s="1" t="s">
        <v>82</v>
      </c>
    </row>
    <row r="89" spans="1:5" ht="40.15" customHeight="1" x14ac:dyDescent="0.4">
      <c r="A89" s="2">
        <v>85</v>
      </c>
      <c r="B89" s="1" t="s">
        <v>181</v>
      </c>
      <c r="C89" s="1" t="s">
        <v>182</v>
      </c>
      <c r="D89" s="1" t="s">
        <v>183</v>
      </c>
      <c r="E89" s="1" t="s">
        <v>12</v>
      </c>
    </row>
    <row r="90" spans="1:5" ht="40.15" customHeight="1" x14ac:dyDescent="0.4">
      <c r="A90" s="2">
        <v>86</v>
      </c>
      <c r="B90" s="1" t="s">
        <v>185</v>
      </c>
      <c r="C90" s="1" t="s">
        <v>182</v>
      </c>
      <c r="D90" s="1" t="s">
        <v>183</v>
      </c>
      <c r="E90" s="1" t="s">
        <v>47</v>
      </c>
    </row>
    <row r="91" spans="1:5" ht="40.15" customHeight="1" x14ac:dyDescent="0.4">
      <c r="A91" s="2">
        <v>87</v>
      </c>
      <c r="B91" s="1" t="s">
        <v>186</v>
      </c>
      <c r="C91" s="1" t="s">
        <v>187</v>
      </c>
      <c r="D91" s="1" t="str">
        <f>"勝田郡奈義町豊沢２９２－１"</f>
        <v>勝田郡奈義町豊沢２９２－１</v>
      </c>
      <c r="E91" s="1" t="s">
        <v>8</v>
      </c>
    </row>
    <row r="92" spans="1:5" ht="40.15" customHeight="1" x14ac:dyDescent="0.4">
      <c r="A92" s="2">
        <v>88</v>
      </c>
      <c r="B92" s="1" t="s">
        <v>9</v>
      </c>
      <c r="C92" s="1" t="s">
        <v>10</v>
      </c>
      <c r="D92" s="1" t="str">
        <f>"久米郡美咲町原田３１５４－１"</f>
        <v>久米郡美咲町原田３１５４－１</v>
      </c>
      <c r="E92" s="1" t="s">
        <v>8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小児慢性指定医</vt:lpstr>
      <vt:lpstr>小児慢性指定医!Print_Area</vt:lpstr>
      <vt:lpstr>小児慢性指定医!Print_Titles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2026-01-08T02:23:26Z</dcterms:created>
  <dcterms:modified xsi:type="dcterms:W3CDTF">2026-01-08T04:56:02Z</dcterms:modified>
</cp:coreProperties>
</file>