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updateLinks="never" codeName="ThisWorkbook" defaultThemeVersion="124226"/>
  <mc:AlternateContent xmlns:mc="http://schemas.openxmlformats.org/markup-compatibility/2006">
    <mc:Choice Requires="x15">
      <x15ac:absPath xmlns:x15ac="http://schemas.microsoft.com/office/spreadsheetml/2010/11/ac" url="C:\Users\180317\Desktop\"/>
    </mc:Choice>
  </mc:AlternateContent>
  <xr:revisionPtr revIDLastSave="0" documentId="13_ncr:1_{A6B806E5-4FD0-4F2F-9F12-88EBE5238F19}" xr6:coauthVersionLast="47" xr6:coauthVersionMax="47" xr10:uidLastSave="{00000000-0000-0000-0000-000000000000}"/>
  <bookViews>
    <workbookView xWindow="-28920" yWindow="-1260" windowWidth="29040" windowHeight="15720" xr2:uid="{00000000-000D-0000-FFFF-FFFF00000000}"/>
  </bookViews>
  <sheets>
    <sheet name="登録企業台帳" sheetId="2" r:id="rId1"/>
    <sheet name="登録状況 (2)" sheetId="4" state="hidden" r:id="rId2"/>
    <sheet name="HP掲載用" sheetId="5" state="hidden" r:id="rId3"/>
    <sheet name="アドバンス企業台帳" sheetId="9" r:id="rId4"/>
  </sheets>
  <externalReferences>
    <externalReference r:id="rId5"/>
  </externalReferences>
  <definedNames>
    <definedName name="_xlnm._FilterDatabase" localSheetId="3" hidden="1">アドバンス企業台帳!$A$1:$M$230</definedName>
    <definedName name="_xlnm._FilterDatabase" localSheetId="0" hidden="1">登録企業台帳!$A$1:$AF$1573</definedName>
    <definedName name="_xlnm.Print_Area" localSheetId="2">HP掲載用!$A$1:$I$610</definedName>
    <definedName name="_xlnm.Print_Area" localSheetId="3">アドバンス企業台帳!$A$1:$M$241</definedName>
    <definedName name="_xlnm.Print_Area" localSheetId="0">登録企業台帳!$A$1:$M$1573</definedName>
    <definedName name="_xlnm.Print_Area" localSheetId="1">'登録状況 (2)'!$A$1:$P$42</definedName>
    <definedName name="_xlnm.Print_Titles" localSheetId="2">HP掲載用!$1:$1</definedName>
    <definedName name="_xlnm.Print_Titles" localSheetId="3">アドバンス企業台帳!$1:$1</definedName>
    <definedName name="_xlnm.Print_Titles" localSheetId="0">登録企業台帳!$1:$1</definedName>
    <definedName name="Z_177D54AC_B5D4_4A30_A5F6_98A0F11DAC6F_.wvu.FilterData" localSheetId="3" hidden="1">アドバンス企業台帳!$A$1:$M$215</definedName>
    <definedName name="Z_177D54AC_B5D4_4A30_A5F6_98A0F11DAC6F_.wvu.FilterData" localSheetId="0" hidden="1">登録企業台帳!$A$1:$M$1250</definedName>
    <definedName name="Z_177D54AC_B5D4_4A30_A5F6_98A0F11DAC6F_.wvu.PrintArea" localSheetId="2" hidden="1">HP掲載用!$A$1:$I$610</definedName>
    <definedName name="Z_177D54AC_B5D4_4A30_A5F6_98A0F11DAC6F_.wvu.PrintArea" localSheetId="3" hidden="1">アドバンス企業台帳!$A$1:$W$216</definedName>
    <definedName name="Z_177D54AC_B5D4_4A30_A5F6_98A0F11DAC6F_.wvu.PrintArea" localSheetId="0" hidden="1">登録企業台帳!$A$1:$AT$1872</definedName>
    <definedName name="Z_177D54AC_B5D4_4A30_A5F6_98A0F11DAC6F_.wvu.PrintArea" localSheetId="1" hidden="1">'登録状況 (2)'!$A$1:$P$42</definedName>
    <definedName name="Z_177D54AC_B5D4_4A30_A5F6_98A0F11DAC6F_.wvu.PrintTitles" localSheetId="2" hidden="1">HP掲載用!$1:$1</definedName>
    <definedName name="Z_177D54AC_B5D4_4A30_A5F6_98A0F11DAC6F_.wvu.PrintTitles" localSheetId="3" hidden="1">アドバンス企業台帳!$1:$1</definedName>
    <definedName name="Z_177D54AC_B5D4_4A30_A5F6_98A0F11DAC6F_.wvu.PrintTitles" localSheetId="0" hidden="1">登録企業台帳!$1:$1</definedName>
  </definedNames>
  <calcPr calcId="191029"/>
  <customWorkbookViews>
    <customWorkbookView name="爲實　佐保 - 個人用ビュー" guid="{177D54AC-B5D4-4A30-A5F6-98A0F11DAC6F}" mergeInterval="0" personalView="1" maximized="1" xWindow="-8" yWindow="-8" windowWidth="1382" windowHeight="7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7" i="5" l="1"/>
  <c r="E607" i="5" s="1"/>
  <c r="C608" i="5"/>
  <c r="E608" i="5" s="1"/>
  <c r="C609" i="5"/>
  <c r="E609" i="5" s="1"/>
  <c r="C610" i="5"/>
  <c r="E610" i="5" s="1"/>
  <c r="C611" i="5"/>
  <c r="E611" i="5" s="1"/>
  <c r="C612" i="5"/>
  <c r="E612" i="5" s="1"/>
  <c r="C613" i="5"/>
  <c r="E613" i="5" s="1"/>
  <c r="C614" i="5"/>
  <c r="E614" i="5" s="1"/>
  <c r="F612" i="5" l="1"/>
  <c r="B613" i="5"/>
  <c r="F611" i="5"/>
  <c r="B612" i="5"/>
  <c r="B607" i="5"/>
  <c r="F614" i="5"/>
  <c r="F610" i="5"/>
  <c r="F609" i="5"/>
  <c r="F608" i="5"/>
  <c r="F613" i="5"/>
  <c r="B611" i="5"/>
  <c r="G609" i="5"/>
  <c r="G608" i="5"/>
  <c r="F607" i="5"/>
  <c r="B614" i="5"/>
  <c r="B610" i="5"/>
  <c r="B609" i="5"/>
  <c r="B608" i="5"/>
  <c r="G614" i="5"/>
  <c r="G612" i="5"/>
  <c r="G610" i="5"/>
  <c r="H614" i="5"/>
  <c r="D614" i="5"/>
  <c r="H613" i="5"/>
  <c r="D613" i="5"/>
  <c r="H612" i="5"/>
  <c r="D612" i="5"/>
  <c r="H611" i="5"/>
  <c r="D611" i="5"/>
  <c r="H610" i="5"/>
  <c r="D610" i="5"/>
  <c r="H609" i="5"/>
  <c r="D609" i="5"/>
  <c r="H608" i="5"/>
  <c r="D608" i="5"/>
  <c r="H607" i="5"/>
  <c r="D607" i="5"/>
  <c r="G613" i="5"/>
  <c r="G611" i="5"/>
  <c r="G607" i="5"/>
  <c r="I614" i="5"/>
  <c r="I613" i="5"/>
  <c r="I612" i="5"/>
  <c r="I611" i="5"/>
  <c r="I610" i="5"/>
  <c r="I609" i="5"/>
  <c r="I608" i="5"/>
  <c r="I607" i="5"/>
  <c r="C579" i="5" l="1"/>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B605" i="5" l="1"/>
  <c r="B603" i="5"/>
  <c r="B601" i="5"/>
  <c r="B599" i="5"/>
  <c r="B597" i="5"/>
  <c r="B595" i="5"/>
  <c r="B593" i="5"/>
  <c r="B591" i="5"/>
  <c r="B589" i="5"/>
  <c r="B587" i="5"/>
  <c r="B585" i="5"/>
  <c r="B583" i="5"/>
  <c r="B581" i="5"/>
  <c r="B579" i="5"/>
  <c r="B606" i="5"/>
  <c r="B604" i="5"/>
  <c r="B602" i="5"/>
  <c r="B600" i="5"/>
  <c r="B598" i="5"/>
  <c r="B596" i="5"/>
  <c r="B594" i="5"/>
  <c r="B592" i="5"/>
  <c r="B590" i="5"/>
  <c r="B588" i="5"/>
  <c r="B586" i="5"/>
  <c r="B584" i="5"/>
  <c r="B582" i="5"/>
  <c r="B580" i="5"/>
  <c r="F603" i="5"/>
  <c r="F599" i="5"/>
  <c r="F596" i="5"/>
  <c r="F593" i="5"/>
  <c r="F592" i="5"/>
  <c r="F591" i="5"/>
  <c r="F590" i="5"/>
  <c r="F589" i="5"/>
  <c r="F588" i="5"/>
  <c r="F587" i="5"/>
  <c r="F586" i="5"/>
  <c r="F585" i="5"/>
  <c r="F584" i="5"/>
  <c r="F583" i="5"/>
  <c r="F582" i="5"/>
  <c r="F581" i="5"/>
  <c r="F580" i="5"/>
  <c r="F579" i="5"/>
  <c r="F606" i="5"/>
  <c r="F605" i="5"/>
  <c r="F604" i="5"/>
  <c r="F602" i="5"/>
  <c r="F601" i="5"/>
  <c r="F600" i="5"/>
  <c r="F598" i="5"/>
  <c r="F597" i="5"/>
  <c r="F595" i="5"/>
  <c r="F594"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H606" i="5"/>
  <c r="D606" i="5"/>
  <c r="H605" i="5"/>
  <c r="D605" i="5"/>
  <c r="H604" i="5"/>
  <c r="D604" i="5"/>
  <c r="H603" i="5"/>
  <c r="D603" i="5"/>
  <c r="H602" i="5"/>
  <c r="D602" i="5"/>
  <c r="H601" i="5"/>
  <c r="D601" i="5"/>
  <c r="H600" i="5"/>
  <c r="D600" i="5"/>
  <c r="H599" i="5"/>
  <c r="D599" i="5"/>
  <c r="H598" i="5"/>
  <c r="D598" i="5"/>
  <c r="H597" i="5"/>
  <c r="D597" i="5"/>
  <c r="H596" i="5"/>
  <c r="D596" i="5"/>
  <c r="H595" i="5"/>
  <c r="D595" i="5"/>
  <c r="H594" i="5"/>
  <c r="D594" i="5"/>
  <c r="H593" i="5"/>
  <c r="D593" i="5"/>
  <c r="H592" i="5"/>
  <c r="D592" i="5"/>
  <c r="H591" i="5"/>
  <c r="D591" i="5"/>
  <c r="H590" i="5"/>
  <c r="D590" i="5"/>
  <c r="H589" i="5"/>
  <c r="D589" i="5"/>
  <c r="H588" i="5"/>
  <c r="D588" i="5"/>
  <c r="H587" i="5"/>
  <c r="D587" i="5"/>
  <c r="H586" i="5"/>
  <c r="D586" i="5"/>
  <c r="H585" i="5"/>
  <c r="D585" i="5"/>
  <c r="H584" i="5"/>
  <c r="D584" i="5"/>
  <c r="H583" i="5"/>
  <c r="D583" i="5"/>
  <c r="H582" i="5"/>
  <c r="D582" i="5"/>
  <c r="H581" i="5"/>
  <c r="D581" i="5"/>
  <c r="H580" i="5"/>
  <c r="D580" i="5"/>
  <c r="H579" i="5"/>
  <c r="D579" i="5"/>
  <c r="I606" i="5"/>
  <c r="I605" i="5"/>
  <c r="I604" i="5"/>
  <c r="I603" i="5"/>
  <c r="I602" i="5"/>
  <c r="I601" i="5"/>
  <c r="I600" i="5"/>
  <c r="I598" i="5"/>
  <c r="I597" i="5"/>
  <c r="I596" i="5"/>
  <c r="I595" i="5"/>
  <c r="I594" i="5"/>
  <c r="I593" i="5"/>
  <c r="I592" i="5"/>
  <c r="I591" i="5"/>
  <c r="I590" i="5"/>
  <c r="I589" i="5"/>
  <c r="I588" i="5"/>
  <c r="I587" i="5"/>
  <c r="I586" i="5"/>
  <c r="I585" i="5"/>
  <c r="I584" i="5"/>
  <c r="I583" i="5"/>
  <c r="I582" i="5"/>
  <c r="I581" i="5"/>
  <c r="I580" i="5"/>
  <c r="I579" i="5"/>
  <c r="C568" i="5" l="1"/>
  <c r="E568" i="5" s="1"/>
  <c r="C569" i="5"/>
  <c r="E569" i="5" s="1"/>
  <c r="C570" i="5"/>
  <c r="E570" i="5" s="1"/>
  <c r="C571" i="5"/>
  <c r="E571" i="5" s="1"/>
  <c r="C572" i="5"/>
  <c r="E572" i="5" s="1"/>
  <c r="C573" i="5"/>
  <c r="E573" i="5" s="1"/>
  <c r="C574" i="5"/>
  <c r="E574" i="5" s="1"/>
  <c r="C575" i="5"/>
  <c r="E575" i="5" s="1"/>
  <c r="C576" i="5"/>
  <c r="E576" i="5" s="1"/>
  <c r="C577" i="5"/>
  <c r="E577" i="5" s="1"/>
  <c r="C578" i="5"/>
  <c r="E578" i="5" s="1"/>
  <c r="H575" i="5" l="1"/>
  <c r="B570" i="5"/>
  <c r="B574" i="5"/>
  <c r="H570" i="5"/>
  <c r="H571" i="5"/>
  <c r="H574" i="5"/>
  <c r="H578" i="5"/>
  <c r="B578" i="5"/>
  <c r="H577" i="5"/>
  <c r="B576" i="5"/>
  <c r="H572" i="5"/>
  <c r="H569" i="5"/>
  <c r="H576" i="5"/>
  <c r="H573" i="5"/>
  <c r="B572" i="5"/>
  <c r="D577" i="5"/>
  <c r="D573" i="5"/>
  <c r="D571" i="5"/>
  <c r="D569" i="5"/>
  <c r="G568" i="5"/>
  <c r="D575" i="5"/>
  <c r="F569" i="5"/>
  <c r="H568" i="5"/>
  <c r="G578" i="5"/>
  <c r="F577" i="5"/>
  <c r="G576" i="5"/>
  <c r="F575" i="5"/>
  <c r="G574" i="5"/>
  <c r="F573" i="5"/>
  <c r="G572" i="5"/>
  <c r="F571" i="5"/>
  <c r="G570" i="5"/>
  <c r="G569" i="5"/>
  <c r="B569" i="5"/>
  <c r="B568" i="5"/>
  <c r="D578" i="5"/>
  <c r="G577" i="5"/>
  <c r="B577" i="5"/>
  <c r="D576" i="5"/>
  <c r="G575" i="5"/>
  <c r="B575" i="5"/>
  <c r="D574" i="5"/>
  <c r="G573" i="5"/>
  <c r="B573" i="5"/>
  <c r="D572" i="5"/>
  <c r="G571" i="5"/>
  <c r="B571" i="5"/>
  <c r="D570" i="5"/>
  <c r="D568" i="5"/>
  <c r="F578" i="5"/>
  <c r="F576" i="5"/>
  <c r="F574" i="5"/>
  <c r="F572" i="5"/>
  <c r="F570" i="5"/>
  <c r="F568" i="5"/>
  <c r="I578" i="5"/>
  <c r="I577" i="5"/>
  <c r="I576" i="5"/>
  <c r="I574" i="5"/>
  <c r="I573" i="5"/>
  <c r="I572" i="5"/>
  <c r="I571" i="5"/>
  <c r="I570" i="5"/>
  <c r="I569" i="5"/>
  <c r="I568" i="5"/>
  <c r="C567" i="5" l="1"/>
  <c r="E567" i="5" s="1"/>
  <c r="H567" i="5" l="1"/>
  <c r="D567" i="5"/>
  <c r="F567" i="5"/>
  <c r="B567" i="5"/>
  <c r="G567" i="5"/>
  <c r="I567" i="5"/>
  <c r="C563" i="5"/>
  <c r="B563" i="5" s="1"/>
  <c r="C564" i="5"/>
  <c r="G564" i="5" s="1"/>
  <c r="C565" i="5"/>
  <c r="B565" i="5" s="1"/>
  <c r="C566" i="5"/>
  <c r="G566" i="5" s="1"/>
  <c r="G565" i="5" l="1"/>
  <c r="G563" i="5"/>
  <c r="H566" i="5"/>
  <c r="D566" i="5"/>
  <c r="H565" i="5"/>
  <c r="D565" i="5"/>
  <c r="H564" i="5"/>
  <c r="D564" i="5"/>
  <c r="H563" i="5"/>
  <c r="D563" i="5"/>
  <c r="I566" i="5"/>
  <c r="E566" i="5"/>
  <c r="I565" i="5"/>
  <c r="E565" i="5"/>
  <c r="I564" i="5"/>
  <c r="E564" i="5"/>
  <c r="I563" i="5"/>
  <c r="E563" i="5"/>
  <c r="F566" i="5"/>
  <c r="B566" i="5"/>
  <c r="F565" i="5"/>
  <c r="F564" i="5"/>
  <c r="B564" i="5"/>
  <c r="F563" i="5"/>
  <c r="C562" i="5"/>
  <c r="E562" i="5" s="1"/>
  <c r="C561" i="5"/>
  <c r="F561" i="5" s="1"/>
  <c r="F562" i="5" l="1"/>
  <c r="B562" i="5"/>
  <c r="H562" i="5"/>
  <c r="D562" i="5"/>
  <c r="G562" i="5"/>
  <c r="I562" i="5"/>
  <c r="G561" i="5"/>
  <c r="E561" i="5"/>
  <c r="I561" i="5"/>
  <c r="D561" i="5"/>
  <c r="H561" i="5"/>
  <c r="B561" i="5"/>
  <c r="C3" i="5" l="1"/>
  <c r="G3" i="5" s="1"/>
  <c r="C4" i="5"/>
  <c r="H4" i="5" s="1"/>
  <c r="C5" i="5"/>
  <c r="C6" i="5"/>
  <c r="C7" i="5"/>
  <c r="H7" i="5" s="1"/>
  <c r="C8" i="5"/>
  <c r="H8" i="5" s="1"/>
  <c r="C9" i="5"/>
  <c r="H9" i="5" s="1"/>
  <c r="C10" i="5"/>
  <c r="H10" i="5" s="1"/>
  <c r="C11" i="5"/>
  <c r="H11" i="5" s="1"/>
  <c r="C12" i="5"/>
  <c r="H12" i="5" s="1"/>
  <c r="C13" i="5"/>
  <c r="C14" i="5"/>
  <c r="C15" i="5"/>
  <c r="H15" i="5" s="1"/>
  <c r="C16" i="5"/>
  <c r="H16" i="5" s="1"/>
  <c r="C17" i="5"/>
  <c r="H17" i="5" s="1"/>
  <c r="C18" i="5"/>
  <c r="H18" i="5" s="1"/>
  <c r="C19" i="5"/>
  <c r="H19" i="5" s="1"/>
  <c r="C20" i="5"/>
  <c r="H20" i="5" s="1"/>
  <c r="C21" i="5"/>
  <c r="H21" i="5" s="1"/>
  <c r="C22" i="5"/>
  <c r="C23" i="5"/>
  <c r="H23" i="5" s="1"/>
  <c r="C24" i="5"/>
  <c r="H24" i="5" s="1"/>
  <c r="C25" i="5"/>
  <c r="H25" i="5" s="1"/>
  <c r="C26" i="5"/>
  <c r="H26" i="5" s="1"/>
  <c r="C27" i="5"/>
  <c r="H27" i="5" s="1"/>
  <c r="C28" i="5"/>
  <c r="H28" i="5" s="1"/>
  <c r="C29" i="5"/>
  <c r="C30" i="5"/>
  <c r="C31" i="5"/>
  <c r="H31" i="5" s="1"/>
  <c r="C32" i="5"/>
  <c r="H32" i="5" s="1"/>
  <c r="C33" i="5"/>
  <c r="H33" i="5" s="1"/>
  <c r="C34" i="5"/>
  <c r="H34" i="5" s="1"/>
  <c r="C35" i="5"/>
  <c r="H35" i="5" s="1"/>
  <c r="C36" i="5"/>
  <c r="H36" i="5" s="1"/>
  <c r="C37" i="5"/>
  <c r="H37" i="5" s="1"/>
  <c r="C38" i="5"/>
  <c r="C39" i="5"/>
  <c r="H39" i="5" s="1"/>
  <c r="C40" i="5"/>
  <c r="H40" i="5" s="1"/>
  <c r="C41" i="5"/>
  <c r="H41" i="5" s="1"/>
  <c r="C42" i="5"/>
  <c r="H42" i="5" s="1"/>
  <c r="C43" i="5"/>
  <c r="H43" i="5" s="1"/>
  <c r="C44" i="5"/>
  <c r="H44" i="5" s="1"/>
  <c r="C45" i="5"/>
  <c r="C46" i="5"/>
  <c r="C47" i="5"/>
  <c r="H47" i="5" s="1"/>
  <c r="C48" i="5"/>
  <c r="H48" i="5" s="1"/>
  <c r="C49" i="5"/>
  <c r="H49" i="5" s="1"/>
  <c r="C50" i="5"/>
  <c r="H50" i="5" s="1"/>
  <c r="C51" i="5"/>
  <c r="H51" i="5" s="1"/>
  <c r="C52" i="5"/>
  <c r="H52" i="5" s="1"/>
  <c r="C53" i="5"/>
  <c r="H53" i="5" s="1"/>
  <c r="C54" i="5"/>
  <c r="C55" i="5"/>
  <c r="H55" i="5" s="1"/>
  <c r="C56" i="5"/>
  <c r="H56" i="5" s="1"/>
  <c r="C57" i="5"/>
  <c r="H57" i="5" s="1"/>
  <c r="C58" i="5"/>
  <c r="H58" i="5" s="1"/>
  <c r="C59" i="5"/>
  <c r="H59" i="5" s="1"/>
  <c r="C60" i="5"/>
  <c r="H60" i="5" s="1"/>
  <c r="C61" i="5"/>
  <c r="C62" i="5"/>
  <c r="C63" i="5"/>
  <c r="H63" i="5" s="1"/>
  <c r="C64" i="5"/>
  <c r="H64" i="5" s="1"/>
  <c r="C65" i="5"/>
  <c r="H65" i="5" s="1"/>
  <c r="C66" i="5"/>
  <c r="H66" i="5" s="1"/>
  <c r="C67" i="5"/>
  <c r="H67" i="5" s="1"/>
  <c r="C68" i="5"/>
  <c r="H68" i="5" s="1"/>
  <c r="C69" i="5"/>
  <c r="H69" i="5" s="1"/>
  <c r="C70" i="5"/>
  <c r="C71" i="5"/>
  <c r="H71" i="5" s="1"/>
  <c r="C72" i="5"/>
  <c r="H72" i="5" s="1"/>
  <c r="C73" i="5"/>
  <c r="H73" i="5" s="1"/>
  <c r="C74" i="5"/>
  <c r="H74" i="5" s="1"/>
  <c r="C75" i="5"/>
  <c r="H75" i="5" s="1"/>
  <c r="C76" i="5"/>
  <c r="H76" i="5" s="1"/>
  <c r="C77" i="5"/>
  <c r="C78" i="5"/>
  <c r="C79" i="5"/>
  <c r="H79" i="5" s="1"/>
  <c r="C80" i="5"/>
  <c r="H80" i="5" s="1"/>
  <c r="C81" i="5"/>
  <c r="H81" i="5" s="1"/>
  <c r="C82" i="5"/>
  <c r="H82" i="5" s="1"/>
  <c r="C83" i="5"/>
  <c r="H83" i="5" s="1"/>
  <c r="C84" i="5"/>
  <c r="H84" i="5" s="1"/>
  <c r="C85" i="5"/>
  <c r="H85" i="5" s="1"/>
  <c r="C86" i="5"/>
  <c r="C87" i="5"/>
  <c r="H87" i="5" s="1"/>
  <c r="C88" i="5"/>
  <c r="H88" i="5" s="1"/>
  <c r="C89" i="5"/>
  <c r="H89" i="5" s="1"/>
  <c r="C90" i="5"/>
  <c r="H90" i="5" s="1"/>
  <c r="C91" i="5"/>
  <c r="H91" i="5" s="1"/>
  <c r="C92" i="5"/>
  <c r="H92" i="5" s="1"/>
  <c r="C93" i="5"/>
  <c r="C94" i="5"/>
  <c r="C95" i="5"/>
  <c r="H95" i="5" s="1"/>
  <c r="C96" i="5"/>
  <c r="H96" i="5" s="1"/>
  <c r="C97" i="5"/>
  <c r="H97" i="5" s="1"/>
  <c r="C98" i="5"/>
  <c r="H98" i="5" s="1"/>
  <c r="C99" i="5"/>
  <c r="H99" i="5" s="1"/>
  <c r="C100" i="5"/>
  <c r="H100" i="5" s="1"/>
  <c r="C101" i="5"/>
  <c r="H101" i="5" s="1"/>
  <c r="C102" i="5"/>
  <c r="C103" i="5"/>
  <c r="H103" i="5" s="1"/>
  <c r="C104" i="5"/>
  <c r="H104" i="5" s="1"/>
  <c r="C105" i="5"/>
  <c r="H105" i="5" s="1"/>
  <c r="C106" i="5"/>
  <c r="H106" i="5" s="1"/>
  <c r="C107" i="5"/>
  <c r="H107" i="5" s="1"/>
  <c r="C108" i="5"/>
  <c r="H108" i="5" s="1"/>
  <c r="C109" i="5"/>
  <c r="C110" i="5"/>
  <c r="C111" i="5"/>
  <c r="H111" i="5" s="1"/>
  <c r="C112" i="5"/>
  <c r="H112" i="5" s="1"/>
  <c r="C113" i="5"/>
  <c r="H113" i="5" s="1"/>
  <c r="C114" i="5"/>
  <c r="H114" i="5" s="1"/>
  <c r="C115" i="5"/>
  <c r="H115" i="5" s="1"/>
  <c r="C116" i="5"/>
  <c r="H116" i="5" s="1"/>
  <c r="C117" i="5"/>
  <c r="H117" i="5" s="1"/>
  <c r="C118" i="5"/>
  <c r="C119" i="5"/>
  <c r="H119" i="5" s="1"/>
  <c r="C120" i="5"/>
  <c r="H120" i="5" s="1"/>
  <c r="C121" i="5"/>
  <c r="H121" i="5" s="1"/>
  <c r="C122" i="5"/>
  <c r="H122" i="5" s="1"/>
  <c r="C123" i="5"/>
  <c r="H123" i="5" s="1"/>
  <c r="C124" i="5"/>
  <c r="H124" i="5" s="1"/>
  <c r="C125" i="5"/>
  <c r="C126" i="5"/>
  <c r="C127" i="5"/>
  <c r="H127" i="5" s="1"/>
  <c r="C128" i="5"/>
  <c r="H128" i="5" s="1"/>
  <c r="C129" i="5"/>
  <c r="H129" i="5" s="1"/>
  <c r="C130" i="5"/>
  <c r="H130" i="5" s="1"/>
  <c r="C131" i="5"/>
  <c r="H131" i="5" s="1"/>
  <c r="C132" i="5"/>
  <c r="H132" i="5" s="1"/>
  <c r="C133" i="5"/>
  <c r="H133" i="5" s="1"/>
  <c r="C134" i="5"/>
  <c r="C135" i="5"/>
  <c r="H135" i="5" s="1"/>
  <c r="C136" i="5"/>
  <c r="H136" i="5" s="1"/>
  <c r="C137" i="5"/>
  <c r="H137" i="5" s="1"/>
  <c r="C138" i="5"/>
  <c r="H138" i="5" s="1"/>
  <c r="C139" i="5"/>
  <c r="H139" i="5" s="1"/>
  <c r="C140" i="5"/>
  <c r="H140" i="5" s="1"/>
  <c r="C141" i="5"/>
  <c r="C142" i="5"/>
  <c r="C143" i="5"/>
  <c r="H143" i="5" s="1"/>
  <c r="C144" i="5"/>
  <c r="H144" i="5" s="1"/>
  <c r="C145" i="5"/>
  <c r="H145" i="5" s="1"/>
  <c r="C146" i="5"/>
  <c r="H146" i="5" s="1"/>
  <c r="C147" i="5"/>
  <c r="H147" i="5" s="1"/>
  <c r="C148" i="5"/>
  <c r="H148" i="5" s="1"/>
  <c r="C149" i="5"/>
  <c r="H149" i="5" s="1"/>
  <c r="C150" i="5"/>
  <c r="C151" i="5"/>
  <c r="H151" i="5" s="1"/>
  <c r="C152" i="5"/>
  <c r="H152" i="5" s="1"/>
  <c r="C153" i="5"/>
  <c r="H153" i="5" s="1"/>
  <c r="C154" i="5"/>
  <c r="H154" i="5" s="1"/>
  <c r="C155" i="5"/>
  <c r="H155" i="5" s="1"/>
  <c r="C156" i="5"/>
  <c r="H156" i="5" s="1"/>
  <c r="C157" i="5"/>
  <c r="C158" i="5"/>
  <c r="C159" i="5"/>
  <c r="H159" i="5" s="1"/>
  <c r="C160" i="5"/>
  <c r="H160" i="5" s="1"/>
  <c r="C161" i="5"/>
  <c r="H161" i="5" s="1"/>
  <c r="C162" i="5"/>
  <c r="H162" i="5" s="1"/>
  <c r="C163" i="5"/>
  <c r="H163" i="5" s="1"/>
  <c r="C164" i="5"/>
  <c r="H164" i="5" s="1"/>
  <c r="C165" i="5"/>
  <c r="H165" i="5" s="1"/>
  <c r="C166" i="5"/>
  <c r="C167" i="5"/>
  <c r="H167" i="5" s="1"/>
  <c r="C168" i="5"/>
  <c r="H168" i="5" s="1"/>
  <c r="C169" i="5"/>
  <c r="H169" i="5" s="1"/>
  <c r="C170" i="5"/>
  <c r="H170" i="5" s="1"/>
  <c r="C171" i="5"/>
  <c r="H171" i="5" s="1"/>
  <c r="C172" i="5"/>
  <c r="H172" i="5" s="1"/>
  <c r="C173" i="5"/>
  <c r="C174" i="5"/>
  <c r="C175" i="5"/>
  <c r="H175" i="5" s="1"/>
  <c r="C176" i="5"/>
  <c r="H176" i="5" s="1"/>
  <c r="C177" i="5"/>
  <c r="C178" i="5"/>
  <c r="H178" i="5" s="1"/>
  <c r="C179" i="5"/>
  <c r="H179" i="5" s="1"/>
  <c r="C180" i="5"/>
  <c r="H180" i="5" s="1"/>
  <c r="C181" i="5"/>
  <c r="C182" i="5"/>
  <c r="C183" i="5"/>
  <c r="H183" i="5" s="1"/>
  <c r="C184" i="5"/>
  <c r="H184" i="5" s="1"/>
  <c r="C185" i="5"/>
  <c r="H185" i="5" s="1"/>
  <c r="C186" i="5"/>
  <c r="H186" i="5" s="1"/>
  <c r="C187" i="5"/>
  <c r="H187" i="5" s="1"/>
  <c r="C188" i="5"/>
  <c r="H188" i="5" s="1"/>
  <c r="C189" i="5"/>
  <c r="C190" i="5"/>
  <c r="C191" i="5"/>
  <c r="H191" i="5" s="1"/>
  <c r="C192" i="5"/>
  <c r="H192" i="5" s="1"/>
  <c r="C193" i="5"/>
  <c r="C194" i="5"/>
  <c r="H194" i="5" s="1"/>
  <c r="C195" i="5"/>
  <c r="H195" i="5" s="1"/>
  <c r="C196" i="5"/>
  <c r="H196" i="5" s="1"/>
  <c r="C197" i="5"/>
  <c r="C198" i="5"/>
  <c r="C199" i="5"/>
  <c r="H199" i="5" s="1"/>
  <c r="C200" i="5"/>
  <c r="H200" i="5" s="1"/>
  <c r="C201" i="5"/>
  <c r="H201" i="5" s="1"/>
  <c r="C202" i="5"/>
  <c r="H202" i="5" s="1"/>
  <c r="C203" i="5"/>
  <c r="H203" i="5" s="1"/>
  <c r="C204" i="5"/>
  <c r="H204" i="5" s="1"/>
  <c r="C205" i="5"/>
  <c r="C206" i="5"/>
  <c r="C207" i="5"/>
  <c r="C208" i="5"/>
  <c r="H208" i="5" s="1"/>
  <c r="C209" i="5"/>
  <c r="C210" i="5"/>
  <c r="H210" i="5" s="1"/>
  <c r="C211" i="5"/>
  <c r="C212" i="5"/>
  <c r="H212" i="5" s="1"/>
  <c r="C213" i="5"/>
  <c r="C214" i="5"/>
  <c r="C215" i="5"/>
  <c r="C216" i="5"/>
  <c r="H216" i="5" s="1"/>
  <c r="C217" i="5"/>
  <c r="H217" i="5" s="1"/>
  <c r="C218" i="5"/>
  <c r="H218" i="5" s="1"/>
  <c r="C219" i="5"/>
  <c r="C220" i="5"/>
  <c r="H220" i="5" s="1"/>
  <c r="C221" i="5"/>
  <c r="C222" i="5"/>
  <c r="C223" i="5"/>
  <c r="C224" i="5"/>
  <c r="H224" i="5" s="1"/>
  <c r="C225" i="5"/>
  <c r="C226" i="5"/>
  <c r="H226" i="5" s="1"/>
  <c r="C227" i="5"/>
  <c r="C228" i="5"/>
  <c r="H228" i="5" s="1"/>
  <c r="C229" i="5"/>
  <c r="C230" i="5"/>
  <c r="C231" i="5"/>
  <c r="C232" i="5"/>
  <c r="H232" i="5" s="1"/>
  <c r="C233" i="5"/>
  <c r="H233" i="5" s="1"/>
  <c r="C234" i="5"/>
  <c r="H234" i="5" s="1"/>
  <c r="C235" i="5"/>
  <c r="C236" i="5"/>
  <c r="H236" i="5" s="1"/>
  <c r="C237" i="5"/>
  <c r="C238" i="5"/>
  <c r="C239" i="5"/>
  <c r="C240" i="5"/>
  <c r="H240" i="5" s="1"/>
  <c r="C241" i="5"/>
  <c r="C242" i="5"/>
  <c r="H242" i="5" s="1"/>
  <c r="C243" i="5"/>
  <c r="C244" i="5"/>
  <c r="H244" i="5" s="1"/>
  <c r="C245" i="5"/>
  <c r="C246" i="5"/>
  <c r="C247" i="5"/>
  <c r="C248" i="5"/>
  <c r="H248" i="5" s="1"/>
  <c r="C249" i="5"/>
  <c r="H249" i="5" s="1"/>
  <c r="C250" i="5"/>
  <c r="H250" i="5" s="1"/>
  <c r="C251" i="5"/>
  <c r="C252" i="5"/>
  <c r="H252" i="5" s="1"/>
  <c r="C253" i="5"/>
  <c r="C254" i="5"/>
  <c r="C255" i="5"/>
  <c r="C256" i="5"/>
  <c r="H256" i="5" s="1"/>
  <c r="C257" i="5"/>
  <c r="C258" i="5"/>
  <c r="H258" i="5" s="1"/>
  <c r="C259" i="5"/>
  <c r="C260" i="5"/>
  <c r="H260" i="5" s="1"/>
  <c r="C261" i="5"/>
  <c r="C262" i="5"/>
  <c r="C263" i="5"/>
  <c r="E263" i="5" s="1"/>
  <c r="C264" i="5"/>
  <c r="H264" i="5" s="1"/>
  <c r="C265" i="5"/>
  <c r="C266" i="5"/>
  <c r="H266" i="5" s="1"/>
  <c r="C267" i="5"/>
  <c r="C268" i="5"/>
  <c r="H268" i="5" s="1"/>
  <c r="C269" i="5"/>
  <c r="C270" i="5"/>
  <c r="C271" i="5"/>
  <c r="E271" i="5" s="1"/>
  <c r="C272" i="5"/>
  <c r="H272" i="5" s="1"/>
  <c r="C273" i="5"/>
  <c r="C274" i="5"/>
  <c r="H274" i="5" s="1"/>
  <c r="C275" i="5"/>
  <c r="C276" i="5"/>
  <c r="H276" i="5" s="1"/>
  <c r="C277" i="5"/>
  <c r="C278" i="5"/>
  <c r="C279" i="5"/>
  <c r="C280" i="5"/>
  <c r="H280" i="5" s="1"/>
  <c r="C281" i="5"/>
  <c r="C282" i="5"/>
  <c r="H282" i="5" s="1"/>
  <c r="C283" i="5"/>
  <c r="C284" i="5"/>
  <c r="H284" i="5" s="1"/>
  <c r="C285" i="5"/>
  <c r="C286" i="5"/>
  <c r="C287" i="5"/>
  <c r="C288" i="5"/>
  <c r="H288" i="5" s="1"/>
  <c r="C289" i="5"/>
  <c r="C290" i="5"/>
  <c r="H290" i="5" s="1"/>
  <c r="C291" i="5"/>
  <c r="C292" i="5"/>
  <c r="C293" i="5"/>
  <c r="C294" i="5"/>
  <c r="C295" i="5"/>
  <c r="E295" i="5" s="1"/>
  <c r="C296" i="5"/>
  <c r="H296" i="5" s="1"/>
  <c r="C297" i="5"/>
  <c r="C298" i="5"/>
  <c r="H298" i="5" s="1"/>
  <c r="C299" i="5"/>
  <c r="C300" i="5"/>
  <c r="H300" i="5" s="1"/>
  <c r="C301" i="5"/>
  <c r="C302" i="5"/>
  <c r="C303" i="5"/>
  <c r="E303" i="5" s="1"/>
  <c r="C304" i="5"/>
  <c r="H304" i="5" s="1"/>
  <c r="C305" i="5"/>
  <c r="C306" i="5"/>
  <c r="H306" i="5" s="1"/>
  <c r="C307" i="5"/>
  <c r="C308" i="5"/>
  <c r="H308" i="5" s="1"/>
  <c r="C309" i="5"/>
  <c r="C310" i="5"/>
  <c r="C311" i="5"/>
  <c r="C312" i="5"/>
  <c r="H312" i="5" s="1"/>
  <c r="C313" i="5"/>
  <c r="C314" i="5"/>
  <c r="H314" i="5" s="1"/>
  <c r="C315" i="5"/>
  <c r="C316" i="5"/>
  <c r="H316" i="5" s="1"/>
  <c r="C317" i="5"/>
  <c r="C318" i="5"/>
  <c r="C319" i="5"/>
  <c r="C320" i="5"/>
  <c r="H320" i="5" s="1"/>
  <c r="C321" i="5"/>
  <c r="C322" i="5"/>
  <c r="H322" i="5" s="1"/>
  <c r="C323" i="5"/>
  <c r="C324" i="5"/>
  <c r="H324" i="5" s="1"/>
  <c r="C325" i="5"/>
  <c r="C326" i="5"/>
  <c r="C327" i="5"/>
  <c r="E327" i="5" s="1"/>
  <c r="C328" i="5"/>
  <c r="H328" i="5" s="1"/>
  <c r="C329" i="5"/>
  <c r="C330" i="5"/>
  <c r="H330" i="5" s="1"/>
  <c r="C331" i="5"/>
  <c r="C332" i="5"/>
  <c r="H332" i="5" s="1"/>
  <c r="C333" i="5"/>
  <c r="C334" i="5"/>
  <c r="C335" i="5"/>
  <c r="E335" i="5" s="1"/>
  <c r="C336" i="5"/>
  <c r="H336" i="5" s="1"/>
  <c r="C337" i="5"/>
  <c r="C338" i="5"/>
  <c r="H338" i="5" s="1"/>
  <c r="C339" i="5"/>
  <c r="C340" i="5"/>
  <c r="H340" i="5" s="1"/>
  <c r="C341" i="5"/>
  <c r="C342" i="5"/>
  <c r="C343" i="5"/>
  <c r="C344" i="5"/>
  <c r="C345" i="5"/>
  <c r="C346" i="5"/>
  <c r="H346" i="5" s="1"/>
  <c r="C347" i="5"/>
  <c r="C348" i="5"/>
  <c r="H348" i="5" s="1"/>
  <c r="C349" i="5"/>
  <c r="C350" i="5"/>
  <c r="C351" i="5"/>
  <c r="C352" i="5"/>
  <c r="H352" i="5" s="1"/>
  <c r="C353" i="5"/>
  <c r="C354" i="5"/>
  <c r="H354" i="5" s="1"/>
  <c r="C355" i="5"/>
  <c r="C356" i="5"/>
  <c r="C357" i="5"/>
  <c r="C358" i="5"/>
  <c r="C359" i="5"/>
  <c r="E359" i="5" s="1"/>
  <c r="C360" i="5"/>
  <c r="H360" i="5" s="1"/>
  <c r="C361" i="5"/>
  <c r="C362" i="5"/>
  <c r="H362" i="5" s="1"/>
  <c r="C363" i="5"/>
  <c r="C364" i="5"/>
  <c r="H364" i="5" s="1"/>
  <c r="C365" i="5"/>
  <c r="C366" i="5"/>
  <c r="C367" i="5"/>
  <c r="E367" i="5" s="1"/>
  <c r="C368" i="5"/>
  <c r="C369" i="5"/>
  <c r="C370" i="5"/>
  <c r="H370" i="5" s="1"/>
  <c r="C371" i="5"/>
  <c r="C372" i="5"/>
  <c r="H372" i="5" s="1"/>
  <c r="C373" i="5"/>
  <c r="C374" i="5"/>
  <c r="C375" i="5"/>
  <c r="C376" i="5"/>
  <c r="H376" i="5" s="1"/>
  <c r="C377" i="5"/>
  <c r="C378" i="5"/>
  <c r="H378" i="5" s="1"/>
  <c r="C379" i="5"/>
  <c r="C380" i="5"/>
  <c r="C381" i="5"/>
  <c r="C382" i="5"/>
  <c r="C383" i="5"/>
  <c r="C384" i="5"/>
  <c r="H384" i="5" s="1"/>
  <c r="C385" i="5"/>
  <c r="C386" i="5"/>
  <c r="H386" i="5" s="1"/>
  <c r="C387" i="5"/>
  <c r="C388" i="5"/>
  <c r="C389" i="5"/>
  <c r="C390" i="5"/>
  <c r="C391" i="5"/>
  <c r="E391" i="5" s="1"/>
  <c r="C392" i="5"/>
  <c r="H392" i="5" s="1"/>
  <c r="C393" i="5"/>
  <c r="C394" i="5"/>
  <c r="H394" i="5" s="1"/>
  <c r="C395" i="5"/>
  <c r="C396" i="5"/>
  <c r="C397" i="5"/>
  <c r="C398" i="5"/>
  <c r="C399" i="5"/>
  <c r="E399" i="5" s="1"/>
  <c r="C400" i="5"/>
  <c r="H400" i="5" s="1"/>
  <c r="C401" i="5"/>
  <c r="C402" i="5"/>
  <c r="H402" i="5" s="1"/>
  <c r="C403" i="5"/>
  <c r="C404" i="5"/>
  <c r="H404" i="5" s="1"/>
  <c r="C405" i="5"/>
  <c r="C406" i="5"/>
  <c r="C407" i="5"/>
  <c r="C408" i="5"/>
  <c r="C409" i="5"/>
  <c r="C410" i="5"/>
  <c r="H410" i="5" s="1"/>
  <c r="C411" i="5"/>
  <c r="C412" i="5"/>
  <c r="H412" i="5" s="1"/>
  <c r="C413" i="5"/>
  <c r="C414" i="5"/>
  <c r="C415" i="5"/>
  <c r="C416" i="5"/>
  <c r="C417" i="5"/>
  <c r="C418" i="5"/>
  <c r="H418" i="5" s="1"/>
  <c r="C419" i="5"/>
  <c r="C420" i="5"/>
  <c r="H420" i="5" s="1"/>
  <c r="C421" i="5"/>
  <c r="C422" i="5"/>
  <c r="C423" i="5"/>
  <c r="E423" i="5" s="1"/>
  <c r="C424" i="5"/>
  <c r="C425" i="5"/>
  <c r="C426" i="5"/>
  <c r="H426" i="5" s="1"/>
  <c r="C427" i="5"/>
  <c r="C428" i="5"/>
  <c r="H428" i="5" s="1"/>
  <c r="C429" i="5"/>
  <c r="C430" i="5"/>
  <c r="C431" i="5"/>
  <c r="E431" i="5" s="1"/>
  <c r="C432" i="5"/>
  <c r="C433" i="5"/>
  <c r="C434" i="5"/>
  <c r="H434" i="5" s="1"/>
  <c r="C435" i="5"/>
  <c r="C436" i="5"/>
  <c r="H436" i="5" s="1"/>
  <c r="C437" i="5"/>
  <c r="C438" i="5"/>
  <c r="C439" i="5"/>
  <c r="C440" i="5"/>
  <c r="C441" i="5"/>
  <c r="C442" i="5"/>
  <c r="H442" i="5" s="1"/>
  <c r="C443" i="5"/>
  <c r="C444" i="5"/>
  <c r="H444" i="5" s="1"/>
  <c r="C445" i="5"/>
  <c r="C446" i="5"/>
  <c r="C447" i="5"/>
  <c r="C448" i="5"/>
  <c r="C449" i="5"/>
  <c r="C450" i="5"/>
  <c r="H450" i="5" s="1"/>
  <c r="C451" i="5"/>
  <c r="C452" i="5"/>
  <c r="H452" i="5" s="1"/>
  <c r="C453" i="5"/>
  <c r="C454" i="5"/>
  <c r="C455" i="5"/>
  <c r="E455" i="5" s="1"/>
  <c r="C456" i="5"/>
  <c r="C457" i="5"/>
  <c r="C458" i="5"/>
  <c r="H458" i="5" s="1"/>
  <c r="C459" i="5"/>
  <c r="C460" i="5"/>
  <c r="H460" i="5" s="1"/>
  <c r="C461" i="5"/>
  <c r="H461" i="5" s="1"/>
  <c r="C462" i="5"/>
  <c r="C463" i="5"/>
  <c r="E463" i="5" s="1"/>
  <c r="C464" i="5"/>
  <c r="C465" i="5"/>
  <c r="C466" i="5"/>
  <c r="H466" i="5" s="1"/>
  <c r="C467" i="5"/>
  <c r="C468" i="5"/>
  <c r="H468" i="5" s="1"/>
  <c r="C469" i="5"/>
  <c r="C470" i="5"/>
  <c r="C471" i="5"/>
  <c r="C472" i="5"/>
  <c r="C473" i="5"/>
  <c r="C474" i="5"/>
  <c r="H474" i="5" s="1"/>
  <c r="C475" i="5"/>
  <c r="C476" i="5"/>
  <c r="H476" i="5" s="1"/>
  <c r="C477" i="5"/>
  <c r="C478" i="5"/>
  <c r="C479" i="5"/>
  <c r="C480" i="5"/>
  <c r="C481" i="5"/>
  <c r="C482" i="5"/>
  <c r="H482" i="5" s="1"/>
  <c r="C483" i="5"/>
  <c r="C484" i="5"/>
  <c r="H484" i="5" s="1"/>
  <c r="C485" i="5"/>
  <c r="C486" i="5"/>
  <c r="C487" i="5"/>
  <c r="E487" i="5" s="1"/>
  <c r="C488" i="5"/>
  <c r="C489" i="5"/>
  <c r="C490" i="5"/>
  <c r="H490" i="5" s="1"/>
  <c r="C491" i="5"/>
  <c r="C492" i="5"/>
  <c r="H492" i="5" s="1"/>
  <c r="C493" i="5"/>
  <c r="C494" i="5"/>
  <c r="C495" i="5"/>
  <c r="E495" i="5" s="1"/>
  <c r="C496" i="5"/>
  <c r="C497" i="5"/>
  <c r="C498" i="5"/>
  <c r="H498" i="5" s="1"/>
  <c r="C499" i="5"/>
  <c r="C500" i="5"/>
  <c r="H500" i="5" s="1"/>
  <c r="C501" i="5"/>
  <c r="C502" i="5"/>
  <c r="C503" i="5"/>
  <c r="C504" i="5"/>
  <c r="H504" i="5" s="1"/>
  <c r="C505" i="5"/>
  <c r="C506" i="5"/>
  <c r="H506" i="5" s="1"/>
  <c r="C507" i="5"/>
  <c r="C508" i="5"/>
  <c r="C509" i="5"/>
  <c r="C510" i="5"/>
  <c r="C511" i="5"/>
  <c r="C512" i="5"/>
  <c r="H512" i="5" s="1"/>
  <c r="C513" i="5"/>
  <c r="C514" i="5"/>
  <c r="H514" i="5" s="1"/>
  <c r="C515" i="5"/>
  <c r="E515" i="5" s="1"/>
  <c r="C516" i="5"/>
  <c r="C517" i="5"/>
  <c r="C518" i="5"/>
  <c r="C519" i="5"/>
  <c r="G519" i="5" s="1"/>
  <c r="C520" i="5"/>
  <c r="H520" i="5" s="1"/>
  <c r="C521" i="5"/>
  <c r="C522" i="5"/>
  <c r="C523" i="5"/>
  <c r="C524" i="5"/>
  <c r="C525" i="5"/>
  <c r="C526" i="5"/>
  <c r="C527" i="5"/>
  <c r="C528" i="5"/>
  <c r="H528" i="5" s="1"/>
  <c r="C529" i="5"/>
  <c r="C530" i="5"/>
  <c r="C531" i="5"/>
  <c r="C532" i="5"/>
  <c r="C533" i="5"/>
  <c r="C534" i="5"/>
  <c r="C535" i="5"/>
  <c r="G535" i="5" s="1"/>
  <c r="C536" i="5"/>
  <c r="H536" i="5" s="1"/>
  <c r="C537" i="5"/>
  <c r="C538" i="5"/>
  <c r="C539" i="5"/>
  <c r="I539" i="5" s="1"/>
  <c r="C540" i="5"/>
  <c r="C541" i="5"/>
  <c r="C542" i="5"/>
  <c r="C543" i="5"/>
  <c r="C544" i="5"/>
  <c r="H544" i="5" s="1"/>
  <c r="C545" i="5"/>
  <c r="C546" i="5"/>
  <c r="C547" i="5"/>
  <c r="C548" i="5"/>
  <c r="C549" i="5"/>
  <c r="C550" i="5"/>
  <c r="C551" i="5"/>
  <c r="C552" i="5"/>
  <c r="H552" i="5" s="1"/>
  <c r="C553" i="5"/>
  <c r="C554" i="5"/>
  <c r="C555" i="5"/>
  <c r="I555" i="5" s="1"/>
  <c r="C556" i="5"/>
  <c r="C557" i="5"/>
  <c r="C558" i="5"/>
  <c r="C559" i="5"/>
  <c r="C560" i="5"/>
  <c r="H560" i="5" s="1"/>
  <c r="C2" i="5"/>
  <c r="H5" i="5" l="1"/>
  <c r="I5" i="5"/>
  <c r="H2" i="5"/>
  <c r="I2" i="5"/>
  <c r="B548" i="5"/>
  <c r="H548" i="5"/>
  <c r="B524" i="5"/>
  <c r="H524" i="5"/>
  <c r="B508" i="5"/>
  <c r="H508" i="5"/>
  <c r="D488" i="5"/>
  <c r="H488" i="5"/>
  <c r="I480" i="5"/>
  <c r="H480" i="5"/>
  <c r="G464" i="5"/>
  <c r="H464" i="5"/>
  <c r="G448" i="5"/>
  <c r="H448" i="5"/>
  <c r="G432" i="5"/>
  <c r="H432" i="5"/>
  <c r="G416" i="5"/>
  <c r="H416" i="5"/>
  <c r="G408" i="5"/>
  <c r="H408" i="5"/>
  <c r="B396" i="5"/>
  <c r="H396" i="5"/>
  <c r="B380" i="5"/>
  <c r="H380" i="5"/>
  <c r="G368" i="5"/>
  <c r="H368" i="5"/>
  <c r="B356" i="5"/>
  <c r="H356" i="5"/>
  <c r="G344" i="5"/>
  <c r="H344" i="5"/>
  <c r="B292" i="5"/>
  <c r="H292" i="5"/>
  <c r="F557" i="5"/>
  <c r="H557" i="5"/>
  <c r="F553" i="5"/>
  <c r="H553" i="5"/>
  <c r="F549" i="5"/>
  <c r="H549" i="5"/>
  <c r="F545" i="5"/>
  <c r="H545" i="5"/>
  <c r="F541" i="5"/>
  <c r="H541" i="5"/>
  <c r="F537" i="5"/>
  <c r="H537" i="5"/>
  <c r="F533" i="5"/>
  <c r="H533" i="5"/>
  <c r="F529" i="5"/>
  <c r="H529" i="5"/>
  <c r="F525" i="5"/>
  <c r="H525" i="5"/>
  <c r="F521" i="5"/>
  <c r="H521" i="5"/>
  <c r="F517" i="5"/>
  <c r="H517" i="5"/>
  <c r="F513" i="5"/>
  <c r="H513" i="5"/>
  <c r="F509" i="5"/>
  <c r="H509" i="5"/>
  <c r="F505" i="5"/>
  <c r="H505" i="5"/>
  <c r="E501" i="5"/>
  <c r="H501" i="5"/>
  <c r="G497" i="5"/>
  <c r="H497" i="5"/>
  <c r="E493" i="5"/>
  <c r="H493" i="5"/>
  <c r="G489" i="5"/>
  <c r="H489" i="5"/>
  <c r="E485" i="5"/>
  <c r="H485" i="5"/>
  <c r="G481" i="5"/>
  <c r="H481" i="5"/>
  <c r="I477" i="5"/>
  <c r="H477" i="5"/>
  <c r="I473" i="5"/>
  <c r="H473" i="5"/>
  <c r="I469" i="5"/>
  <c r="H469" i="5"/>
  <c r="I465" i="5"/>
  <c r="H465" i="5"/>
  <c r="I457" i="5"/>
  <c r="H457" i="5"/>
  <c r="I453" i="5"/>
  <c r="H453" i="5"/>
  <c r="I449" i="5"/>
  <c r="H449" i="5"/>
  <c r="I445" i="5"/>
  <c r="H445" i="5"/>
  <c r="I441" i="5"/>
  <c r="H441" i="5"/>
  <c r="I437" i="5"/>
  <c r="H437" i="5"/>
  <c r="I433" i="5"/>
  <c r="H433" i="5"/>
  <c r="I429" i="5"/>
  <c r="H429" i="5"/>
  <c r="I425" i="5"/>
  <c r="H425" i="5"/>
  <c r="I421" i="5"/>
  <c r="H421" i="5"/>
  <c r="I417" i="5"/>
  <c r="H417" i="5"/>
  <c r="I413" i="5"/>
  <c r="H413" i="5"/>
  <c r="I409" i="5"/>
  <c r="H409" i="5"/>
  <c r="I405" i="5"/>
  <c r="H405" i="5"/>
  <c r="I401" i="5"/>
  <c r="H401" i="5"/>
  <c r="I397" i="5"/>
  <c r="H397" i="5"/>
  <c r="I393" i="5"/>
  <c r="H393" i="5"/>
  <c r="I389" i="5"/>
  <c r="H389" i="5"/>
  <c r="I385" i="5"/>
  <c r="H385" i="5"/>
  <c r="I381" i="5"/>
  <c r="H381" i="5"/>
  <c r="I377" i="5"/>
  <c r="H377" i="5"/>
  <c r="I373" i="5"/>
  <c r="H373" i="5"/>
  <c r="I369" i="5"/>
  <c r="H369" i="5"/>
  <c r="I365" i="5"/>
  <c r="H365" i="5"/>
  <c r="I361" i="5"/>
  <c r="H361" i="5"/>
  <c r="I357" i="5"/>
  <c r="H357" i="5"/>
  <c r="I353" i="5"/>
  <c r="H353" i="5"/>
  <c r="I349" i="5"/>
  <c r="H349" i="5"/>
  <c r="I345" i="5"/>
  <c r="H345" i="5"/>
  <c r="I341" i="5"/>
  <c r="H341" i="5"/>
  <c r="I337" i="5"/>
  <c r="H337" i="5"/>
  <c r="I333" i="5"/>
  <c r="H333" i="5"/>
  <c r="I329" i="5"/>
  <c r="H329" i="5"/>
  <c r="I325" i="5"/>
  <c r="H325" i="5"/>
  <c r="I321" i="5"/>
  <c r="H321" i="5"/>
  <c r="I317" i="5"/>
  <c r="H317" i="5"/>
  <c r="I313" i="5"/>
  <c r="H313" i="5"/>
  <c r="I309" i="5"/>
  <c r="H309" i="5"/>
  <c r="I305" i="5"/>
  <c r="H305" i="5"/>
  <c r="I301" i="5"/>
  <c r="H301" i="5"/>
  <c r="I297" i="5"/>
  <c r="H297" i="5"/>
  <c r="I293" i="5"/>
  <c r="H293" i="5"/>
  <c r="I289" i="5"/>
  <c r="H289" i="5"/>
  <c r="I285" i="5"/>
  <c r="H285" i="5"/>
  <c r="I281" i="5"/>
  <c r="H281" i="5"/>
  <c r="I277" i="5"/>
  <c r="H277" i="5"/>
  <c r="I273" i="5"/>
  <c r="H273" i="5"/>
  <c r="I269" i="5"/>
  <c r="H269" i="5"/>
  <c r="I265" i="5"/>
  <c r="H265" i="5"/>
  <c r="I261" i="5"/>
  <c r="H261" i="5"/>
  <c r="D257" i="5"/>
  <c r="H257" i="5"/>
  <c r="G253" i="5"/>
  <c r="H253" i="5"/>
  <c r="F245" i="5"/>
  <c r="H245" i="5"/>
  <c r="D241" i="5"/>
  <c r="H241" i="5"/>
  <c r="G237" i="5"/>
  <c r="H237" i="5"/>
  <c r="F229" i="5"/>
  <c r="H229" i="5"/>
  <c r="D225" i="5"/>
  <c r="H225" i="5"/>
  <c r="G221" i="5"/>
  <c r="H221" i="5"/>
  <c r="F213" i="5"/>
  <c r="H213" i="5"/>
  <c r="D209" i="5"/>
  <c r="H209" i="5"/>
  <c r="F205" i="5"/>
  <c r="H205" i="5"/>
  <c r="F197" i="5"/>
  <c r="H197" i="5"/>
  <c r="D193" i="5"/>
  <c r="H193" i="5"/>
  <c r="F189" i="5"/>
  <c r="H189" i="5"/>
  <c r="F181" i="5"/>
  <c r="H181" i="5"/>
  <c r="D177" i="5"/>
  <c r="H177" i="5"/>
  <c r="D173" i="5"/>
  <c r="H173" i="5"/>
  <c r="D157" i="5"/>
  <c r="H157" i="5"/>
  <c r="D141" i="5"/>
  <c r="H141" i="5"/>
  <c r="D125" i="5"/>
  <c r="H125" i="5"/>
  <c r="D109" i="5"/>
  <c r="H109" i="5"/>
  <c r="D93" i="5"/>
  <c r="H93" i="5"/>
  <c r="D77" i="5"/>
  <c r="H77" i="5"/>
  <c r="D61" i="5"/>
  <c r="H61" i="5"/>
  <c r="D45" i="5"/>
  <c r="H45" i="5"/>
  <c r="D29" i="5"/>
  <c r="H29" i="5"/>
  <c r="D13" i="5"/>
  <c r="H13" i="5"/>
  <c r="D133" i="5"/>
  <c r="D5" i="5"/>
  <c r="D165" i="5"/>
  <c r="D37" i="5"/>
  <c r="B556" i="5"/>
  <c r="H556" i="5"/>
  <c r="B540" i="5"/>
  <c r="H540" i="5"/>
  <c r="B532" i="5"/>
  <c r="H532" i="5"/>
  <c r="B516" i="5"/>
  <c r="H516" i="5"/>
  <c r="I496" i="5"/>
  <c r="H496" i="5"/>
  <c r="G472" i="5"/>
  <c r="H472" i="5"/>
  <c r="G456" i="5"/>
  <c r="H456" i="5"/>
  <c r="G440" i="5"/>
  <c r="H440" i="5"/>
  <c r="G424" i="5"/>
  <c r="H424" i="5"/>
  <c r="B388" i="5"/>
  <c r="H388" i="5"/>
  <c r="B558" i="5"/>
  <c r="H558" i="5"/>
  <c r="I554" i="5"/>
  <c r="H554" i="5"/>
  <c r="B550" i="5"/>
  <c r="H550" i="5"/>
  <c r="I546" i="5"/>
  <c r="H546" i="5"/>
  <c r="B542" i="5"/>
  <c r="H542" i="5"/>
  <c r="I538" i="5"/>
  <c r="H538" i="5"/>
  <c r="I534" i="5"/>
  <c r="H534" i="5"/>
  <c r="I530" i="5"/>
  <c r="H530" i="5"/>
  <c r="I526" i="5"/>
  <c r="H526" i="5"/>
  <c r="I522" i="5"/>
  <c r="H522" i="5"/>
  <c r="B518" i="5"/>
  <c r="H518" i="5"/>
  <c r="I510" i="5"/>
  <c r="H510" i="5"/>
  <c r="B502" i="5"/>
  <c r="H502" i="5"/>
  <c r="B494" i="5"/>
  <c r="H494" i="5"/>
  <c r="B486" i="5"/>
  <c r="H486" i="5"/>
  <c r="B478" i="5"/>
  <c r="H478" i="5"/>
  <c r="B470" i="5"/>
  <c r="H470" i="5"/>
  <c r="B462" i="5"/>
  <c r="H462" i="5"/>
  <c r="B454" i="5"/>
  <c r="H454" i="5"/>
  <c r="B446" i="5"/>
  <c r="H446" i="5"/>
  <c r="B438" i="5"/>
  <c r="H438" i="5"/>
  <c r="B430" i="5"/>
  <c r="H430" i="5"/>
  <c r="B422" i="5"/>
  <c r="H422" i="5"/>
  <c r="B414" i="5"/>
  <c r="H414" i="5"/>
  <c r="B406" i="5"/>
  <c r="H406" i="5"/>
  <c r="B398" i="5"/>
  <c r="H398" i="5"/>
  <c r="B390" i="5"/>
  <c r="H390" i="5"/>
  <c r="B382" i="5"/>
  <c r="H382" i="5"/>
  <c r="B374" i="5"/>
  <c r="H374" i="5"/>
  <c r="B366" i="5"/>
  <c r="H366" i="5"/>
  <c r="B358" i="5"/>
  <c r="H358" i="5"/>
  <c r="B350" i="5"/>
  <c r="H350" i="5"/>
  <c r="B342" i="5"/>
  <c r="H342" i="5"/>
  <c r="B334" i="5"/>
  <c r="H334" i="5"/>
  <c r="B326" i="5"/>
  <c r="H326" i="5"/>
  <c r="B318" i="5"/>
  <c r="H318" i="5"/>
  <c r="B310" i="5"/>
  <c r="H310" i="5"/>
  <c r="B302" i="5"/>
  <c r="H302" i="5"/>
  <c r="B294" i="5"/>
  <c r="H294" i="5"/>
  <c r="B286" i="5"/>
  <c r="H286" i="5"/>
  <c r="B278" i="5"/>
  <c r="H278" i="5"/>
  <c r="B270" i="5"/>
  <c r="H270" i="5"/>
  <c r="B262" i="5"/>
  <c r="H262" i="5"/>
  <c r="B254" i="5"/>
  <c r="H254" i="5"/>
  <c r="B246" i="5"/>
  <c r="H246" i="5"/>
  <c r="B238" i="5"/>
  <c r="H238" i="5"/>
  <c r="B230" i="5"/>
  <c r="H230" i="5"/>
  <c r="B222" i="5"/>
  <c r="H222" i="5"/>
  <c r="B214" i="5"/>
  <c r="H214" i="5"/>
  <c r="B206" i="5"/>
  <c r="H206" i="5"/>
  <c r="B198" i="5"/>
  <c r="H198" i="5"/>
  <c r="B190" i="5"/>
  <c r="H190" i="5"/>
  <c r="B182" i="5"/>
  <c r="H182" i="5"/>
  <c r="B174" i="5"/>
  <c r="H174" i="5"/>
  <c r="B166" i="5"/>
  <c r="H166" i="5"/>
  <c r="B158" i="5"/>
  <c r="H158" i="5"/>
  <c r="B150" i="5"/>
  <c r="H150" i="5"/>
  <c r="B142" i="5"/>
  <c r="H142" i="5"/>
  <c r="B134" i="5"/>
  <c r="H134" i="5"/>
  <c r="B126" i="5"/>
  <c r="H126" i="5"/>
  <c r="B118" i="5"/>
  <c r="H118" i="5"/>
  <c r="B110" i="5"/>
  <c r="H110" i="5"/>
  <c r="B102" i="5"/>
  <c r="H102" i="5"/>
  <c r="B94" i="5"/>
  <c r="H94" i="5"/>
  <c r="B86" i="5"/>
  <c r="H86" i="5"/>
  <c r="B78" i="5"/>
  <c r="H78" i="5"/>
  <c r="B70" i="5"/>
  <c r="H70" i="5"/>
  <c r="B62" i="5"/>
  <c r="H62" i="5"/>
  <c r="B54" i="5"/>
  <c r="H54" i="5"/>
  <c r="B46" i="5"/>
  <c r="H46" i="5"/>
  <c r="B38" i="5"/>
  <c r="H38" i="5"/>
  <c r="B30" i="5"/>
  <c r="H30" i="5"/>
  <c r="B22" i="5"/>
  <c r="H22" i="5"/>
  <c r="B14" i="5"/>
  <c r="H14" i="5"/>
  <c r="B6" i="5"/>
  <c r="H6" i="5"/>
  <c r="F559" i="5"/>
  <c r="H559" i="5"/>
  <c r="F555" i="5"/>
  <c r="H555" i="5"/>
  <c r="F551" i="5"/>
  <c r="H551" i="5"/>
  <c r="F547" i="5"/>
  <c r="H547" i="5"/>
  <c r="F543" i="5"/>
  <c r="H543" i="5"/>
  <c r="F539" i="5"/>
  <c r="H539" i="5"/>
  <c r="F535" i="5"/>
  <c r="H535" i="5"/>
  <c r="F531" i="5"/>
  <c r="H531" i="5"/>
  <c r="F527" i="5"/>
  <c r="H527" i="5"/>
  <c r="F523" i="5"/>
  <c r="H523" i="5"/>
  <c r="F519" i="5"/>
  <c r="H519" i="5"/>
  <c r="F515" i="5"/>
  <c r="H515" i="5"/>
  <c r="F511" i="5"/>
  <c r="H511" i="5"/>
  <c r="F507" i="5"/>
  <c r="H507" i="5"/>
  <c r="D503" i="5"/>
  <c r="H503" i="5"/>
  <c r="G499" i="5"/>
  <c r="H499" i="5"/>
  <c r="G495" i="5"/>
  <c r="H495" i="5"/>
  <c r="G491" i="5"/>
  <c r="H491" i="5"/>
  <c r="G487" i="5"/>
  <c r="H487" i="5"/>
  <c r="G483" i="5"/>
  <c r="H483" i="5"/>
  <c r="I479" i="5"/>
  <c r="H479" i="5"/>
  <c r="I475" i="5"/>
  <c r="H475" i="5"/>
  <c r="I471" i="5"/>
  <c r="H471" i="5"/>
  <c r="I467" i="5"/>
  <c r="H467" i="5"/>
  <c r="I463" i="5"/>
  <c r="H463" i="5"/>
  <c r="I459" i="5"/>
  <c r="H459" i="5"/>
  <c r="I455" i="5"/>
  <c r="H455" i="5"/>
  <c r="I451" i="5"/>
  <c r="H451" i="5"/>
  <c r="I447" i="5"/>
  <c r="H447" i="5"/>
  <c r="I443" i="5"/>
  <c r="H443" i="5"/>
  <c r="I439" i="5"/>
  <c r="H439" i="5"/>
  <c r="I435" i="5"/>
  <c r="H435" i="5"/>
  <c r="I431" i="5"/>
  <c r="H431" i="5"/>
  <c r="I427" i="5"/>
  <c r="H427" i="5"/>
  <c r="I423" i="5"/>
  <c r="H423" i="5"/>
  <c r="I419" i="5"/>
  <c r="H419" i="5"/>
  <c r="I415" i="5"/>
  <c r="H415" i="5"/>
  <c r="I411" i="5"/>
  <c r="H411" i="5"/>
  <c r="I407" i="5"/>
  <c r="H407" i="5"/>
  <c r="I403" i="5"/>
  <c r="H403" i="5"/>
  <c r="I399" i="5"/>
  <c r="H399" i="5"/>
  <c r="I395" i="5"/>
  <c r="H395" i="5"/>
  <c r="I391" i="5"/>
  <c r="H391" i="5"/>
  <c r="I387" i="5"/>
  <c r="H387" i="5"/>
  <c r="I383" i="5"/>
  <c r="H383" i="5"/>
  <c r="I379" i="5"/>
  <c r="H379" i="5"/>
  <c r="I375" i="5"/>
  <c r="H375" i="5"/>
  <c r="I371" i="5"/>
  <c r="H371" i="5"/>
  <c r="I367" i="5"/>
  <c r="H367" i="5"/>
  <c r="I363" i="5"/>
  <c r="H363" i="5"/>
  <c r="I359" i="5"/>
  <c r="H359" i="5"/>
  <c r="I355" i="5"/>
  <c r="H355" i="5"/>
  <c r="I351" i="5"/>
  <c r="H351" i="5"/>
  <c r="I347" i="5"/>
  <c r="H347" i="5"/>
  <c r="I343" i="5"/>
  <c r="H343" i="5"/>
  <c r="I339" i="5"/>
  <c r="H339" i="5"/>
  <c r="I335" i="5"/>
  <c r="H335" i="5"/>
  <c r="I331" i="5"/>
  <c r="H331" i="5"/>
  <c r="I327" i="5"/>
  <c r="H327" i="5"/>
  <c r="I323" i="5"/>
  <c r="H323" i="5"/>
  <c r="I319" i="5"/>
  <c r="H319" i="5"/>
  <c r="I315" i="5"/>
  <c r="H315" i="5"/>
  <c r="I311" i="5"/>
  <c r="H311" i="5"/>
  <c r="I307" i="5"/>
  <c r="H307" i="5"/>
  <c r="I303" i="5"/>
  <c r="H303" i="5"/>
  <c r="I299" i="5"/>
  <c r="H299" i="5"/>
  <c r="I295" i="5"/>
  <c r="H295" i="5"/>
  <c r="I291" i="5"/>
  <c r="H291" i="5"/>
  <c r="I287" i="5"/>
  <c r="H287" i="5"/>
  <c r="I283" i="5"/>
  <c r="H283" i="5"/>
  <c r="I279" i="5"/>
  <c r="H279" i="5"/>
  <c r="I275" i="5"/>
  <c r="H275" i="5"/>
  <c r="I271" i="5"/>
  <c r="H271" i="5"/>
  <c r="I267" i="5"/>
  <c r="H267" i="5"/>
  <c r="I263" i="5"/>
  <c r="H263" i="5"/>
  <c r="G259" i="5"/>
  <c r="H259" i="5"/>
  <c r="D255" i="5"/>
  <c r="H255" i="5"/>
  <c r="G251" i="5"/>
  <c r="H251" i="5"/>
  <c r="D247" i="5"/>
  <c r="H247" i="5"/>
  <c r="G243" i="5"/>
  <c r="H243" i="5"/>
  <c r="D239" i="5"/>
  <c r="H239" i="5"/>
  <c r="G235" i="5"/>
  <c r="H235" i="5"/>
  <c r="D231" i="5"/>
  <c r="H231" i="5"/>
  <c r="G227" i="5"/>
  <c r="H227" i="5"/>
  <c r="D223" i="5"/>
  <c r="H223" i="5"/>
  <c r="G219" i="5"/>
  <c r="H219" i="5"/>
  <c r="D215" i="5"/>
  <c r="H215" i="5"/>
  <c r="G211" i="5"/>
  <c r="H211" i="5"/>
  <c r="D207" i="5"/>
  <c r="H207" i="5"/>
  <c r="D3" i="5"/>
  <c r="H3" i="5"/>
  <c r="E547" i="5"/>
  <c r="I523" i="5"/>
  <c r="E503" i="5"/>
  <c r="E471" i="5"/>
  <c r="E439" i="5"/>
  <c r="E407" i="5"/>
  <c r="E375" i="5"/>
  <c r="E343" i="5"/>
  <c r="E311" i="5"/>
  <c r="E279" i="5"/>
  <c r="D185" i="5"/>
  <c r="D69" i="5"/>
  <c r="G551" i="5"/>
  <c r="E531" i="5"/>
  <c r="I507" i="5"/>
  <c r="E479" i="5"/>
  <c r="E447" i="5"/>
  <c r="E415" i="5"/>
  <c r="E383" i="5"/>
  <c r="E351" i="5"/>
  <c r="E319" i="5"/>
  <c r="E287" i="5"/>
  <c r="D201" i="5"/>
  <c r="D101" i="5"/>
  <c r="I553" i="5"/>
  <c r="E545" i="5"/>
  <c r="G533" i="5"/>
  <c r="I521" i="5"/>
  <c r="E513" i="5"/>
  <c r="E499" i="5"/>
  <c r="E483" i="5"/>
  <c r="E467" i="5"/>
  <c r="E451" i="5"/>
  <c r="E435" i="5"/>
  <c r="E419" i="5"/>
  <c r="E403" i="5"/>
  <c r="E387" i="5"/>
  <c r="E371" i="5"/>
  <c r="E355" i="5"/>
  <c r="E339" i="5"/>
  <c r="E323" i="5"/>
  <c r="E307" i="5"/>
  <c r="E291" i="5"/>
  <c r="E275" i="5"/>
  <c r="D149" i="5"/>
  <c r="D85" i="5"/>
  <c r="D21" i="5"/>
  <c r="G549" i="5"/>
  <c r="I537" i="5"/>
  <c r="E529" i="5"/>
  <c r="G517" i="5"/>
  <c r="G505" i="5"/>
  <c r="E491" i="5"/>
  <c r="E475" i="5"/>
  <c r="E459" i="5"/>
  <c r="E443" i="5"/>
  <c r="E427" i="5"/>
  <c r="E411" i="5"/>
  <c r="E395" i="5"/>
  <c r="E379" i="5"/>
  <c r="E363" i="5"/>
  <c r="E347" i="5"/>
  <c r="E331" i="5"/>
  <c r="E315" i="5"/>
  <c r="E299" i="5"/>
  <c r="E283" i="5"/>
  <c r="E267" i="5"/>
  <c r="D117" i="5"/>
  <c r="D53" i="5"/>
  <c r="I558" i="5"/>
  <c r="I542" i="5"/>
  <c r="B534" i="5"/>
  <c r="E559" i="5"/>
  <c r="E557" i="5"/>
  <c r="I551" i="5"/>
  <c r="I549" i="5"/>
  <c r="G547" i="5"/>
  <c r="G545" i="5"/>
  <c r="E543" i="5"/>
  <c r="E541" i="5"/>
  <c r="I535" i="5"/>
  <c r="I533" i="5"/>
  <c r="G531" i="5"/>
  <c r="G529" i="5"/>
  <c r="E527" i="5"/>
  <c r="E525" i="5"/>
  <c r="I519" i="5"/>
  <c r="G515" i="5"/>
  <c r="G513" i="5"/>
  <c r="E511" i="5"/>
  <c r="E509" i="5"/>
  <c r="I505" i="5"/>
  <c r="G503" i="5"/>
  <c r="B526" i="5"/>
  <c r="B510" i="5"/>
  <c r="G559" i="5"/>
  <c r="G557" i="5"/>
  <c r="E555" i="5"/>
  <c r="E553" i="5"/>
  <c r="I550" i="5"/>
  <c r="I547" i="5"/>
  <c r="I545" i="5"/>
  <c r="G543" i="5"/>
  <c r="G541" i="5"/>
  <c r="E539" i="5"/>
  <c r="E537" i="5"/>
  <c r="I531" i="5"/>
  <c r="I529" i="5"/>
  <c r="G527" i="5"/>
  <c r="G525" i="5"/>
  <c r="E523" i="5"/>
  <c r="E521" i="5"/>
  <c r="I515" i="5"/>
  <c r="I513" i="5"/>
  <c r="G511" i="5"/>
  <c r="G509" i="5"/>
  <c r="E507" i="5"/>
  <c r="F501" i="5"/>
  <c r="F497" i="5"/>
  <c r="F493" i="5"/>
  <c r="F489" i="5"/>
  <c r="F485" i="5"/>
  <c r="F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F253" i="5"/>
  <c r="F237" i="5"/>
  <c r="F221" i="5"/>
  <c r="D205" i="5"/>
  <c r="D197" i="5"/>
  <c r="D189" i="5"/>
  <c r="D181" i="5"/>
  <c r="E3" i="5"/>
  <c r="I557" i="5"/>
  <c r="G555" i="5"/>
  <c r="G553" i="5"/>
  <c r="E551" i="5"/>
  <c r="E549" i="5"/>
  <c r="I543" i="5"/>
  <c r="I541" i="5"/>
  <c r="G539" i="5"/>
  <c r="G537" i="5"/>
  <c r="E535" i="5"/>
  <c r="E533" i="5"/>
  <c r="I525" i="5"/>
  <c r="G523" i="5"/>
  <c r="G521" i="5"/>
  <c r="E519" i="5"/>
  <c r="E517" i="5"/>
  <c r="I509" i="5"/>
  <c r="G507" i="5"/>
  <c r="E505" i="5"/>
  <c r="I497" i="5"/>
  <c r="I493" i="5"/>
  <c r="I489" i="5"/>
  <c r="I485" i="5"/>
  <c r="I481" i="5"/>
  <c r="D560" i="5"/>
  <c r="F560" i="5"/>
  <c r="D552" i="5"/>
  <c r="F552" i="5"/>
  <c r="D544" i="5"/>
  <c r="F544" i="5"/>
  <c r="F536" i="5"/>
  <c r="F528" i="5"/>
  <c r="D520" i="5"/>
  <c r="F520" i="5"/>
  <c r="D512" i="5"/>
  <c r="F512" i="5"/>
  <c r="D504" i="5"/>
  <c r="F504" i="5"/>
  <c r="F500" i="5"/>
  <c r="E500" i="5"/>
  <c r="F492" i="5"/>
  <c r="E492" i="5"/>
  <c r="F484" i="5"/>
  <c r="E484" i="5"/>
  <c r="F476" i="5"/>
  <c r="E476" i="5"/>
  <c r="I476" i="5"/>
  <c r="D476" i="5"/>
  <c r="F468" i="5"/>
  <c r="E468" i="5"/>
  <c r="I468" i="5"/>
  <c r="D468" i="5"/>
  <c r="F460" i="5"/>
  <c r="E460" i="5"/>
  <c r="I460" i="5"/>
  <c r="D460" i="5"/>
  <c r="F452" i="5"/>
  <c r="E452" i="5"/>
  <c r="I452" i="5"/>
  <c r="D452" i="5"/>
  <c r="F444" i="5"/>
  <c r="E444" i="5"/>
  <c r="I444" i="5"/>
  <c r="D444" i="5"/>
  <c r="F436" i="5"/>
  <c r="E436" i="5"/>
  <c r="I436" i="5"/>
  <c r="D436" i="5"/>
  <c r="F428" i="5"/>
  <c r="E428" i="5"/>
  <c r="I428" i="5"/>
  <c r="D428" i="5"/>
  <c r="F420" i="5"/>
  <c r="E420" i="5"/>
  <c r="I420" i="5"/>
  <c r="D420" i="5"/>
  <c r="F412" i="5"/>
  <c r="E412" i="5"/>
  <c r="I412" i="5"/>
  <c r="D412" i="5"/>
  <c r="F404" i="5"/>
  <c r="E404" i="5"/>
  <c r="I404" i="5"/>
  <c r="D404" i="5"/>
  <c r="F400" i="5"/>
  <c r="E400" i="5"/>
  <c r="I400" i="5"/>
  <c r="D400" i="5"/>
  <c r="F392" i="5"/>
  <c r="E392" i="5"/>
  <c r="I392" i="5"/>
  <c r="D392" i="5"/>
  <c r="F384" i="5"/>
  <c r="E384" i="5"/>
  <c r="I384" i="5"/>
  <c r="D384" i="5"/>
  <c r="F376" i="5"/>
  <c r="E376" i="5"/>
  <c r="I376" i="5"/>
  <c r="D376" i="5"/>
  <c r="F372" i="5"/>
  <c r="E372" i="5"/>
  <c r="I372" i="5"/>
  <c r="D372" i="5"/>
  <c r="F364" i="5"/>
  <c r="E364" i="5"/>
  <c r="I364" i="5"/>
  <c r="D364" i="5"/>
  <c r="F360" i="5"/>
  <c r="E360" i="5"/>
  <c r="I360" i="5"/>
  <c r="D360" i="5"/>
  <c r="F352" i="5"/>
  <c r="E352" i="5"/>
  <c r="I352" i="5"/>
  <c r="D352" i="5"/>
  <c r="F348" i="5"/>
  <c r="E348" i="5"/>
  <c r="I348" i="5"/>
  <c r="D348" i="5"/>
  <c r="F340" i="5"/>
  <c r="E340" i="5"/>
  <c r="I340" i="5"/>
  <c r="D340" i="5"/>
  <c r="F336" i="5"/>
  <c r="E336" i="5"/>
  <c r="I336" i="5"/>
  <c r="D336" i="5"/>
  <c r="F332" i="5"/>
  <c r="E332" i="5"/>
  <c r="I332" i="5"/>
  <c r="D332" i="5"/>
  <c r="F328" i="5"/>
  <c r="E328" i="5"/>
  <c r="I328" i="5"/>
  <c r="D328" i="5"/>
  <c r="F324" i="5"/>
  <c r="E324" i="5"/>
  <c r="I324" i="5"/>
  <c r="D324" i="5"/>
  <c r="F320" i="5"/>
  <c r="E320" i="5"/>
  <c r="I320" i="5"/>
  <c r="D320" i="5"/>
  <c r="F316" i="5"/>
  <c r="E316" i="5"/>
  <c r="I316" i="5"/>
  <c r="D316" i="5"/>
  <c r="F312" i="5"/>
  <c r="E312" i="5"/>
  <c r="I312" i="5"/>
  <c r="D312" i="5"/>
  <c r="F308" i="5"/>
  <c r="E308" i="5"/>
  <c r="I308" i="5"/>
  <c r="D308" i="5"/>
  <c r="F304" i="5"/>
  <c r="E304" i="5"/>
  <c r="I304" i="5"/>
  <c r="D304" i="5"/>
  <c r="F300" i="5"/>
  <c r="E300" i="5"/>
  <c r="I300" i="5"/>
  <c r="D300" i="5"/>
  <c r="F296" i="5"/>
  <c r="E296" i="5"/>
  <c r="I296" i="5"/>
  <c r="D296" i="5"/>
  <c r="F288" i="5"/>
  <c r="E288" i="5"/>
  <c r="I288" i="5"/>
  <c r="D288" i="5"/>
  <c r="F284" i="5"/>
  <c r="E284" i="5"/>
  <c r="I284" i="5"/>
  <c r="D284" i="5"/>
  <c r="F280" i="5"/>
  <c r="E280" i="5"/>
  <c r="I280" i="5"/>
  <c r="D280" i="5"/>
  <c r="F276" i="5"/>
  <c r="E276" i="5"/>
  <c r="I276" i="5"/>
  <c r="D276" i="5"/>
  <c r="F272" i="5"/>
  <c r="E272" i="5"/>
  <c r="I272" i="5"/>
  <c r="D272" i="5"/>
  <c r="F268" i="5"/>
  <c r="E268" i="5"/>
  <c r="I268" i="5"/>
  <c r="D268" i="5"/>
  <c r="F264" i="5"/>
  <c r="E264" i="5"/>
  <c r="I264" i="5"/>
  <c r="D264" i="5"/>
  <c r="G260" i="5"/>
  <c r="E260" i="5"/>
  <c r="D260" i="5"/>
  <c r="G256" i="5"/>
  <c r="F256" i="5"/>
  <c r="E256" i="5"/>
  <c r="G252" i="5"/>
  <c r="E252" i="5"/>
  <c r="D252" i="5"/>
  <c r="I252" i="5"/>
  <c r="G248" i="5"/>
  <c r="F248" i="5"/>
  <c r="E248" i="5"/>
  <c r="G244" i="5"/>
  <c r="E244" i="5"/>
  <c r="D244" i="5"/>
  <c r="I244" i="5"/>
  <c r="G240" i="5"/>
  <c r="F240" i="5"/>
  <c r="E240" i="5"/>
  <c r="G236" i="5"/>
  <c r="E236" i="5"/>
  <c r="D236" i="5"/>
  <c r="I236" i="5"/>
  <c r="G232" i="5"/>
  <c r="F232" i="5"/>
  <c r="E232" i="5"/>
  <c r="G228" i="5"/>
  <c r="E228" i="5"/>
  <c r="D228" i="5"/>
  <c r="G224" i="5"/>
  <c r="F224" i="5"/>
  <c r="E224" i="5"/>
  <c r="G220" i="5"/>
  <c r="E220" i="5"/>
  <c r="D220" i="5"/>
  <c r="I220" i="5"/>
  <c r="G216" i="5"/>
  <c r="F216" i="5"/>
  <c r="E216" i="5"/>
  <c r="G212" i="5"/>
  <c r="E212" i="5"/>
  <c r="D212" i="5"/>
  <c r="I212" i="5"/>
  <c r="G208" i="5"/>
  <c r="F208" i="5"/>
  <c r="E208" i="5"/>
  <c r="D208" i="5"/>
  <c r="E204" i="5"/>
  <c r="I204" i="5"/>
  <c r="G204" i="5"/>
  <c r="F204" i="5"/>
  <c r="D204" i="5"/>
  <c r="E200" i="5"/>
  <c r="I200" i="5"/>
  <c r="G200" i="5"/>
  <c r="F200" i="5"/>
  <c r="D200" i="5"/>
  <c r="E196" i="5"/>
  <c r="I196" i="5"/>
  <c r="G196" i="5"/>
  <c r="F196" i="5"/>
  <c r="D196" i="5"/>
  <c r="E192" i="5"/>
  <c r="G192" i="5"/>
  <c r="F192" i="5"/>
  <c r="D192" i="5"/>
  <c r="E188" i="5"/>
  <c r="G188" i="5"/>
  <c r="F188" i="5"/>
  <c r="D188" i="5"/>
  <c r="E184" i="5"/>
  <c r="I184" i="5"/>
  <c r="G184" i="5"/>
  <c r="F184" i="5"/>
  <c r="D184" i="5"/>
  <c r="E180" i="5"/>
  <c r="I180" i="5"/>
  <c r="G180" i="5"/>
  <c r="F180" i="5"/>
  <c r="D180" i="5"/>
  <c r="E176" i="5"/>
  <c r="I176" i="5"/>
  <c r="G176" i="5"/>
  <c r="F176" i="5"/>
  <c r="D176" i="5"/>
  <c r="E172" i="5"/>
  <c r="I172" i="5"/>
  <c r="D172" i="5"/>
  <c r="G172" i="5"/>
  <c r="F172" i="5"/>
  <c r="E168" i="5"/>
  <c r="I168" i="5"/>
  <c r="D168" i="5"/>
  <c r="G168" i="5"/>
  <c r="F168" i="5"/>
  <c r="E164" i="5"/>
  <c r="I164" i="5"/>
  <c r="D164" i="5"/>
  <c r="G164" i="5"/>
  <c r="F164" i="5"/>
  <c r="E160" i="5"/>
  <c r="D160" i="5"/>
  <c r="G160" i="5"/>
  <c r="F160" i="5"/>
  <c r="E156" i="5"/>
  <c r="I156" i="5"/>
  <c r="D156" i="5"/>
  <c r="G156" i="5"/>
  <c r="F156" i="5"/>
  <c r="E152" i="5"/>
  <c r="I152" i="5"/>
  <c r="D152" i="5"/>
  <c r="G152" i="5"/>
  <c r="F152" i="5"/>
  <c r="E148" i="5"/>
  <c r="I148" i="5"/>
  <c r="D148" i="5"/>
  <c r="G148" i="5"/>
  <c r="F148" i="5"/>
  <c r="E144" i="5"/>
  <c r="I144" i="5"/>
  <c r="D144" i="5"/>
  <c r="G144" i="5"/>
  <c r="F144" i="5"/>
  <c r="E140" i="5"/>
  <c r="I140" i="5"/>
  <c r="D140" i="5"/>
  <c r="G140" i="5"/>
  <c r="F140" i="5"/>
  <c r="E136" i="5"/>
  <c r="I136" i="5"/>
  <c r="D136" i="5"/>
  <c r="G136" i="5"/>
  <c r="F136" i="5"/>
  <c r="E132" i="5"/>
  <c r="I132" i="5"/>
  <c r="D132" i="5"/>
  <c r="G132" i="5"/>
  <c r="F132" i="5"/>
  <c r="E128" i="5"/>
  <c r="I128" i="5"/>
  <c r="D128" i="5"/>
  <c r="G128" i="5"/>
  <c r="F128" i="5"/>
  <c r="E124" i="5"/>
  <c r="I124" i="5"/>
  <c r="D124" i="5"/>
  <c r="G124" i="5"/>
  <c r="F124" i="5"/>
  <c r="E120" i="5"/>
  <c r="I120" i="5"/>
  <c r="D120" i="5"/>
  <c r="G120" i="5"/>
  <c r="F120" i="5"/>
  <c r="E116" i="5"/>
  <c r="I116" i="5"/>
  <c r="D116" i="5"/>
  <c r="G116" i="5"/>
  <c r="F116" i="5"/>
  <c r="E112" i="5"/>
  <c r="I112" i="5"/>
  <c r="D112" i="5"/>
  <c r="G112" i="5"/>
  <c r="F112" i="5"/>
  <c r="E108" i="5"/>
  <c r="I108" i="5"/>
  <c r="D108" i="5"/>
  <c r="G108" i="5"/>
  <c r="F108" i="5"/>
  <c r="E104" i="5"/>
  <c r="I104" i="5"/>
  <c r="D104" i="5"/>
  <c r="G104" i="5"/>
  <c r="F104" i="5"/>
  <c r="E100" i="5"/>
  <c r="I100" i="5"/>
  <c r="D100" i="5"/>
  <c r="G100" i="5"/>
  <c r="F100" i="5"/>
  <c r="E96" i="5"/>
  <c r="I96" i="5"/>
  <c r="D96" i="5"/>
  <c r="G96" i="5"/>
  <c r="F96" i="5"/>
  <c r="E92" i="5"/>
  <c r="I92" i="5"/>
  <c r="D92" i="5"/>
  <c r="G92" i="5"/>
  <c r="F92" i="5"/>
  <c r="E88" i="5"/>
  <c r="I88" i="5"/>
  <c r="D88" i="5"/>
  <c r="G88" i="5"/>
  <c r="F88" i="5"/>
  <c r="E84" i="5"/>
  <c r="I84" i="5"/>
  <c r="D84" i="5"/>
  <c r="G84" i="5"/>
  <c r="F84" i="5"/>
  <c r="E80" i="5"/>
  <c r="I80" i="5"/>
  <c r="D80" i="5"/>
  <c r="G80" i="5"/>
  <c r="F80" i="5"/>
  <c r="E76" i="5"/>
  <c r="I76" i="5"/>
  <c r="D76" i="5"/>
  <c r="G76" i="5"/>
  <c r="F76" i="5"/>
  <c r="E72" i="5"/>
  <c r="I72" i="5"/>
  <c r="D72" i="5"/>
  <c r="G72" i="5"/>
  <c r="F72" i="5"/>
  <c r="E68" i="5"/>
  <c r="I68" i="5"/>
  <c r="D68" i="5"/>
  <c r="G68" i="5"/>
  <c r="F68" i="5"/>
  <c r="E64" i="5"/>
  <c r="I64" i="5"/>
  <c r="D64" i="5"/>
  <c r="G64" i="5"/>
  <c r="F64" i="5"/>
  <c r="E60" i="5"/>
  <c r="I60" i="5"/>
  <c r="D60" i="5"/>
  <c r="G60" i="5"/>
  <c r="F60" i="5"/>
  <c r="E56" i="5"/>
  <c r="D56" i="5"/>
  <c r="G56" i="5"/>
  <c r="F56" i="5"/>
  <c r="E52" i="5"/>
  <c r="I52" i="5"/>
  <c r="D52" i="5"/>
  <c r="G52" i="5"/>
  <c r="F52" i="5"/>
  <c r="E48" i="5"/>
  <c r="D48" i="5"/>
  <c r="G48" i="5"/>
  <c r="F48" i="5"/>
  <c r="E44" i="5"/>
  <c r="I44" i="5"/>
  <c r="D44" i="5"/>
  <c r="G44" i="5"/>
  <c r="F44" i="5"/>
  <c r="E40" i="5"/>
  <c r="I40" i="5"/>
  <c r="D40" i="5"/>
  <c r="G40" i="5"/>
  <c r="F40" i="5"/>
  <c r="E36" i="5"/>
  <c r="D36" i="5"/>
  <c r="G36" i="5"/>
  <c r="F36" i="5"/>
  <c r="E32" i="5"/>
  <c r="D32" i="5"/>
  <c r="G32" i="5"/>
  <c r="F32" i="5"/>
  <c r="E28" i="5"/>
  <c r="D28" i="5"/>
  <c r="G28" i="5"/>
  <c r="F28" i="5"/>
  <c r="E24" i="5"/>
  <c r="I24" i="5"/>
  <c r="D24" i="5"/>
  <c r="G24" i="5"/>
  <c r="F24" i="5"/>
  <c r="E20" i="5"/>
  <c r="I20" i="5"/>
  <c r="D20" i="5"/>
  <c r="G20" i="5"/>
  <c r="F20" i="5"/>
  <c r="E16" i="5"/>
  <c r="I16" i="5"/>
  <c r="D16" i="5"/>
  <c r="G16" i="5"/>
  <c r="F16" i="5"/>
  <c r="E12" i="5"/>
  <c r="I12" i="5"/>
  <c r="D12" i="5"/>
  <c r="G12" i="5"/>
  <c r="F12" i="5"/>
  <c r="E8" i="5"/>
  <c r="I8" i="5"/>
  <c r="D8" i="5"/>
  <c r="G8" i="5"/>
  <c r="F8" i="5"/>
  <c r="F4" i="5"/>
  <c r="D4" i="5"/>
  <c r="E2" i="5"/>
  <c r="G2" i="5"/>
  <c r="D558" i="5"/>
  <c r="F558" i="5"/>
  <c r="D554" i="5"/>
  <c r="F554" i="5"/>
  <c r="D550" i="5"/>
  <c r="F550" i="5"/>
  <c r="D546" i="5"/>
  <c r="F546" i="5"/>
  <c r="D542" i="5"/>
  <c r="F542" i="5"/>
  <c r="F538" i="5"/>
  <c r="F534" i="5"/>
  <c r="F530" i="5"/>
  <c r="F526" i="5"/>
  <c r="D522" i="5"/>
  <c r="F522" i="5"/>
  <c r="D518" i="5"/>
  <c r="F518" i="5"/>
  <c r="D514" i="5"/>
  <c r="F514" i="5"/>
  <c r="D510" i="5"/>
  <c r="F510" i="5"/>
  <c r="D506" i="5"/>
  <c r="F506" i="5"/>
  <c r="F502" i="5"/>
  <c r="G502" i="5"/>
  <c r="D502" i="5"/>
  <c r="I502" i="5"/>
  <c r="F498" i="5"/>
  <c r="D498" i="5"/>
  <c r="I498" i="5"/>
  <c r="G498" i="5"/>
  <c r="F494" i="5"/>
  <c r="G494" i="5"/>
  <c r="D494" i="5"/>
  <c r="I494" i="5"/>
  <c r="F490" i="5"/>
  <c r="D490" i="5"/>
  <c r="I490" i="5"/>
  <c r="G490" i="5"/>
  <c r="F486" i="5"/>
  <c r="G486" i="5"/>
  <c r="D486" i="5"/>
  <c r="I486" i="5"/>
  <c r="F482" i="5"/>
  <c r="D482" i="5"/>
  <c r="I482" i="5"/>
  <c r="G482" i="5"/>
  <c r="F478" i="5"/>
  <c r="E478" i="5"/>
  <c r="I478" i="5"/>
  <c r="D478" i="5"/>
  <c r="F474" i="5"/>
  <c r="E474" i="5"/>
  <c r="I474" i="5"/>
  <c r="D474" i="5"/>
  <c r="F470" i="5"/>
  <c r="E470" i="5"/>
  <c r="I470" i="5"/>
  <c r="D470" i="5"/>
  <c r="F466" i="5"/>
  <c r="E466" i="5"/>
  <c r="I466" i="5"/>
  <c r="D466" i="5"/>
  <c r="F462" i="5"/>
  <c r="E462" i="5"/>
  <c r="I462" i="5"/>
  <c r="D462" i="5"/>
  <c r="F458" i="5"/>
  <c r="E458" i="5"/>
  <c r="I458" i="5"/>
  <c r="D458" i="5"/>
  <c r="F454" i="5"/>
  <c r="E454" i="5"/>
  <c r="I454" i="5"/>
  <c r="D454" i="5"/>
  <c r="F450" i="5"/>
  <c r="E450" i="5"/>
  <c r="I450" i="5"/>
  <c r="D450" i="5"/>
  <c r="F446" i="5"/>
  <c r="E446" i="5"/>
  <c r="I446" i="5"/>
  <c r="D446" i="5"/>
  <c r="F442" i="5"/>
  <c r="E442" i="5"/>
  <c r="I442" i="5"/>
  <c r="D442" i="5"/>
  <c r="F438" i="5"/>
  <c r="E438" i="5"/>
  <c r="I438" i="5"/>
  <c r="D438" i="5"/>
  <c r="F434" i="5"/>
  <c r="E434" i="5"/>
  <c r="I434" i="5"/>
  <c r="D434" i="5"/>
  <c r="F430" i="5"/>
  <c r="E430" i="5"/>
  <c r="I430" i="5"/>
  <c r="D430" i="5"/>
  <c r="F426" i="5"/>
  <c r="E426" i="5"/>
  <c r="I426" i="5"/>
  <c r="D426" i="5"/>
  <c r="F422" i="5"/>
  <c r="E422" i="5"/>
  <c r="I422" i="5"/>
  <c r="D422" i="5"/>
  <c r="F418" i="5"/>
  <c r="E418" i="5"/>
  <c r="I418" i="5"/>
  <c r="D418" i="5"/>
  <c r="F414" i="5"/>
  <c r="E414" i="5"/>
  <c r="I414" i="5"/>
  <c r="D414" i="5"/>
  <c r="F410" i="5"/>
  <c r="E410" i="5"/>
  <c r="I410" i="5"/>
  <c r="D410" i="5"/>
  <c r="F406" i="5"/>
  <c r="E406" i="5"/>
  <c r="I406" i="5"/>
  <c r="D406" i="5"/>
  <c r="F402" i="5"/>
  <c r="E402" i="5"/>
  <c r="I402" i="5"/>
  <c r="D402" i="5"/>
  <c r="F398" i="5"/>
  <c r="E398" i="5"/>
  <c r="I398" i="5"/>
  <c r="D398" i="5"/>
  <c r="F394" i="5"/>
  <c r="E394" i="5"/>
  <c r="I394" i="5"/>
  <c r="D394" i="5"/>
  <c r="F390" i="5"/>
  <c r="E390" i="5"/>
  <c r="I390" i="5"/>
  <c r="D390" i="5"/>
  <c r="F386" i="5"/>
  <c r="E386" i="5"/>
  <c r="I386" i="5"/>
  <c r="D386" i="5"/>
  <c r="F382" i="5"/>
  <c r="E382" i="5"/>
  <c r="I382" i="5"/>
  <c r="D382" i="5"/>
  <c r="F378" i="5"/>
  <c r="E378" i="5"/>
  <c r="I378" i="5"/>
  <c r="D378" i="5"/>
  <c r="F374" i="5"/>
  <c r="E374" i="5"/>
  <c r="I374" i="5"/>
  <c r="D374" i="5"/>
  <c r="F370" i="5"/>
  <c r="E370" i="5"/>
  <c r="I370" i="5"/>
  <c r="D370" i="5"/>
  <c r="F366" i="5"/>
  <c r="E366" i="5"/>
  <c r="I366" i="5"/>
  <c r="D366" i="5"/>
  <c r="F362" i="5"/>
  <c r="E362" i="5"/>
  <c r="I362" i="5"/>
  <c r="D362" i="5"/>
  <c r="F358" i="5"/>
  <c r="E358" i="5"/>
  <c r="I358" i="5"/>
  <c r="D358" i="5"/>
  <c r="F354" i="5"/>
  <c r="E354" i="5"/>
  <c r="I354" i="5"/>
  <c r="D354" i="5"/>
  <c r="F350" i="5"/>
  <c r="E350" i="5"/>
  <c r="I350" i="5"/>
  <c r="D350" i="5"/>
  <c r="F346" i="5"/>
  <c r="E346" i="5"/>
  <c r="I346" i="5"/>
  <c r="D346" i="5"/>
  <c r="F342" i="5"/>
  <c r="E342" i="5"/>
  <c r="I342" i="5"/>
  <c r="D342" i="5"/>
  <c r="F338" i="5"/>
  <c r="E338" i="5"/>
  <c r="I338" i="5"/>
  <c r="D338" i="5"/>
  <c r="F334" i="5"/>
  <c r="E334" i="5"/>
  <c r="I334" i="5"/>
  <c r="D334" i="5"/>
  <c r="F330" i="5"/>
  <c r="E330" i="5"/>
  <c r="I330" i="5"/>
  <c r="D330" i="5"/>
  <c r="F326" i="5"/>
  <c r="E326" i="5"/>
  <c r="I326" i="5"/>
  <c r="D326" i="5"/>
  <c r="F322" i="5"/>
  <c r="E322" i="5"/>
  <c r="I322" i="5"/>
  <c r="D322" i="5"/>
  <c r="F318" i="5"/>
  <c r="E318" i="5"/>
  <c r="I318" i="5"/>
  <c r="D318" i="5"/>
  <c r="F314" i="5"/>
  <c r="E314" i="5"/>
  <c r="I314" i="5"/>
  <c r="D314" i="5"/>
  <c r="F310" i="5"/>
  <c r="E310" i="5"/>
  <c r="I310" i="5"/>
  <c r="D310" i="5"/>
  <c r="F306" i="5"/>
  <c r="E306" i="5"/>
  <c r="I306" i="5"/>
  <c r="D306" i="5"/>
  <c r="F302" i="5"/>
  <c r="E302" i="5"/>
  <c r="I302" i="5"/>
  <c r="D302" i="5"/>
  <c r="F298" i="5"/>
  <c r="E298" i="5"/>
  <c r="I298" i="5"/>
  <c r="D298" i="5"/>
  <c r="F294" i="5"/>
  <c r="E294" i="5"/>
  <c r="I294" i="5"/>
  <c r="D294" i="5"/>
  <c r="F290" i="5"/>
  <c r="E290" i="5"/>
  <c r="I290" i="5"/>
  <c r="D290" i="5"/>
  <c r="F286" i="5"/>
  <c r="E286" i="5"/>
  <c r="I286" i="5"/>
  <c r="D286" i="5"/>
  <c r="F282" i="5"/>
  <c r="E282" i="5"/>
  <c r="I282" i="5"/>
  <c r="D282" i="5"/>
  <c r="F278" i="5"/>
  <c r="E278" i="5"/>
  <c r="I278" i="5"/>
  <c r="D278" i="5"/>
  <c r="F274" i="5"/>
  <c r="E274" i="5"/>
  <c r="I274" i="5"/>
  <c r="D274" i="5"/>
  <c r="F270" i="5"/>
  <c r="E270" i="5"/>
  <c r="I270" i="5"/>
  <c r="D270" i="5"/>
  <c r="F266" i="5"/>
  <c r="E266" i="5"/>
  <c r="I266" i="5"/>
  <c r="D266" i="5"/>
  <c r="F262" i="5"/>
  <c r="E262" i="5"/>
  <c r="I262" i="5"/>
  <c r="D262" i="5"/>
  <c r="G258" i="5"/>
  <c r="F258" i="5"/>
  <c r="E258" i="5"/>
  <c r="D258" i="5"/>
  <c r="I258" i="5"/>
  <c r="G254" i="5"/>
  <c r="D254" i="5"/>
  <c r="I254" i="5"/>
  <c r="F254" i="5"/>
  <c r="G250" i="5"/>
  <c r="F250" i="5"/>
  <c r="E250" i="5"/>
  <c r="I250" i="5"/>
  <c r="D250" i="5"/>
  <c r="G246" i="5"/>
  <c r="D246" i="5"/>
  <c r="I246" i="5"/>
  <c r="F246" i="5"/>
  <c r="G242" i="5"/>
  <c r="F242" i="5"/>
  <c r="E242" i="5"/>
  <c r="D242" i="5"/>
  <c r="I242" i="5"/>
  <c r="G238" i="5"/>
  <c r="D238" i="5"/>
  <c r="I238" i="5"/>
  <c r="F238" i="5"/>
  <c r="G234" i="5"/>
  <c r="F234" i="5"/>
  <c r="E234" i="5"/>
  <c r="I234" i="5"/>
  <c r="D234" i="5"/>
  <c r="G230" i="5"/>
  <c r="D230" i="5"/>
  <c r="I230" i="5"/>
  <c r="F230" i="5"/>
  <c r="G226" i="5"/>
  <c r="F226" i="5"/>
  <c r="E226" i="5"/>
  <c r="D226" i="5"/>
  <c r="I226" i="5"/>
  <c r="G222" i="5"/>
  <c r="D222" i="5"/>
  <c r="I222" i="5"/>
  <c r="F222" i="5"/>
  <c r="G218" i="5"/>
  <c r="F218" i="5"/>
  <c r="E218" i="5"/>
  <c r="I218" i="5"/>
  <c r="D218" i="5"/>
  <c r="G214" i="5"/>
  <c r="D214" i="5"/>
  <c r="I214" i="5"/>
  <c r="F214" i="5"/>
  <c r="G210" i="5"/>
  <c r="F210" i="5"/>
  <c r="E210" i="5"/>
  <c r="D210" i="5"/>
  <c r="I210" i="5"/>
  <c r="G206" i="5"/>
  <c r="D206" i="5"/>
  <c r="I206" i="5"/>
  <c r="F206" i="5"/>
  <c r="E206" i="5"/>
  <c r="E202" i="5"/>
  <c r="I202" i="5"/>
  <c r="G202" i="5"/>
  <c r="D202" i="5"/>
  <c r="F202" i="5"/>
  <c r="E198" i="5"/>
  <c r="I198" i="5"/>
  <c r="G198" i="5"/>
  <c r="D198" i="5"/>
  <c r="F198" i="5"/>
  <c r="E194" i="5"/>
  <c r="I194" i="5"/>
  <c r="G194" i="5"/>
  <c r="D194" i="5"/>
  <c r="F194" i="5"/>
  <c r="E190" i="5"/>
  <c r="I190" i="5"/>
  <c r="G190" i="5"/>
  <c r="D190" i="5"/>
  <c r="F190" i="5"/>
  <c r="E186" i="5"/>
  <c r="I186" i="5"/>
  <c r="G186" i="5"/>
  <c r="D186" i="5"/>
  <c r="F186" i="5"/>
  <c r="E182" i="5"/>
  <c r="I182" i="5"/>
  <c r="G182" i="5"/>
  <c r="D182" i="5"/>
  <c r="F182" i="5"/>
  <c r="E178" i="5"/>
  <c r="I178" i="5"/>
  <c r="G178" i="5"/>
  <c r="D178" i="5"/>
  <c r="F178" i="5"/>
  <c r="E174" i="5"/>
  <c r="I174" i="5"/>
  <c r="D174" i="5"/>
  <c r="G174" i="5"/>
  <c r="F174" i="5"/>
  <c r="E170" i="5"/>
  <c r="I170" i="5"/>
  <c r="D170" i="5"/>
  <c r="G170" i="5"/>
  <c r="F170" i="5"/>
  <c r="E166" i="5"/>
  <c r="D166" i="5"/>
  <c r="G166" i="5"/>
  <c r="F166" i="5"/>
  <c r="E162" i="5"/>
  <c r="I162" i="5"/>
  <c r="D162" i="5"/>
  <c r="G162" i="5"/>
  <c r="F162" i="5"/>
  <c r="E158" i="5"/>
  <c r="I158" i="5"/>
  <c r="D158" i="5"/>
  <c r="G158" i="5"/>
  <c r="F158" i="5"/>
  <c r="E154" i="5"/>
  <c r="I154" i="5"/>
  <c r="D154" i="5"/>
  <c r="G154" i="5"/>
  <c r="F154" i="5"/>
  <c r="E150" i="5"/>
  <c r="I150" i="5"/>
  <c r="D150" i="5"/>
  <c r="G150" i="5"/>
  <c r="F150" i="5"/>
  <c r="E146" i="5"/>
  <c r="I146" i="5"/>
  <c r="D146" i="5"/>
  <c r="G146" i="5"/>
  <c r="F146" i="5"/>
  <c r="E142" i="5"/>
  <c r="I142" i="5"/>
  <c r="D142" i="5"/>
  <c r="G142" i="5"/>
  <c r="F142" i="5"/>
  <c r="E138" i="5"/>
  <c r="I138" i="5"/>
  <c r="D138" i="5"/>
  <c r="G138" i="5"/>
  <c r="F138" i="5"/>
  <c r="E134" i="5"/>
  <c r="I134" i="5"/>
  <c r="D134" i="5"/>
  <c r="G134" i="5"/>
  <c r="F134" i="5"/>
  <c r="E130" i="5"/>
  <c r="D130" i="5"/>
  <c r="G130" i="5"/>
  <c r="F130" i="5"/>
  <c r="E126" i="5"/>
  <c r="I126" i="5"/>
  <c r="D126" i="5"/>
  <c r="G126" i="5"/>
  <c r="F126" i="5"/>
  <c r="E122" i="5"/>
  <c r="I122" i="5"/>
  <c r="D122" i="5"/>
  <c r="G122" i="5"/>
  <c r="F122" i="5"/>
  <c r="E118" i="5"/>
  <c r="I118" i="5"/>
  <c r="D118" i="5"/>
  <c r="G118" i="5"/>
  <c r="F118" i="5"/>
  <c r="E114" i="5"/>
  <c r="I114" i="5"/>
  <c r="D114" i="5"/>
  <c r="G114" i="5"/>
  <c r="F114" i="5"/>
  <c r="E110" i="5"/>
  <c r="I110" i="5"/>
  <c r="D110" i="5"/>
  <c r="G110" i="5"/>
  <c r="F110" i="5"/>
  <c r="E106" i="5"/>
  <c r="D106" i="5"/>
  <c r="G106" i="5"/>
  <c r="F106" i="5"/>
  <c r="E102" i="5"/>
  <c r="I102" i="5"/>
  <c r="D102" i="5"/>
  <c r="G102" i="5"/>
  <c r="F102" i="5"/>
  <c r="E98" i="5"/>
  <c r="I98" i="5"/>
  <c r="D98" i="5"/>
  <c r="G98" i="5"/>
  <c r="F98" i="5"/>
  <c r="E94" i="5"/>
  <c r="I94" i="5"/>
  <c r="D94" i="5"/>
  <c r="G94" i="5"/>
  <c r="F94" i="5"/>
  <c r="E90" i="5"/>
  <c r="I90" i="5"/>
  <c r="D90" i="5"/>
  <c r="G90" i="5"/>
  <c r="F90" i="5"/>
  <c r="E86" i="5"/>
  <c r="I86" i="5"/>
  <c r="D86" i="5"/>
  <c r="G86" i="5"/>
  <c r="F86" i="5"/>
  <c r="E82" i="5"/>
  <c r="I82" i="5"/>
  <c r="D82" i="5"/>
  <c r="G82" i="5"/>
  <c r="F82" i="5"/>
  <c r="E78" i="5"/>
  <c r="D78" i="5"/>
  <c r="G78" i="5"/>
  <c r="F78" i="5"/>
  <c r="E74" i="5"/>
  <c r="I74" i="5"/>
  <c r="D74" i="5"/>
  <c r="G74" i="5"/>
  <c r="F74" i="5"/>
  <c r="E70" i="5"/>
  <c r="I70" i="5"/>
  <c r="D70" i="5"/>
  <c r="G70" i="5"/>
  <c r="F70" i="5"/>
  <c r="E66" i="5"/>
  <c r="I66" i="5"/>
  <c r="D66" i="5"/>
  <c r="G66" i="5"/>
  <c r="F66" i="5"/>
  <c r="E62" i="5"/>
  <c r="I62" i="5"/>
  <c r="D62" i="5"/>
  <c r="G62" i="5"/>
  <c r="F62" i="5"/>
  <c r="E58" i="5"/>
  <c r="I58" i="5"/>
  <c r="D58" i="5"/>
  <c r="G58" i="5"/>
  <c r="F58" i="5"/>
  <c r="E54" i="5"/>
  <c r="D54" i="5"/>
  <c r="G54" i="5"/>
  <c r="F54" i="5"/>
  <c r="E50" i="5"/>
  <c r="D50" i="5"/>
  <c r="G50" i="5"/>
  <c r="F50" i="5"/>
  <c r="E46" i="5"/>
  <c r="I46" i="5"/>
  <c r="D46" i="5"/>
  <c r="G46" i="5"/>
  <c r="F46" i="5"/>
  <c r="E42" i="5"/>
  <c r="I42" i="5"/>
  <c r="D42" i="5"/>
  <c r="G42" i="5"/>
  <c r="F42" i="5"/>
  <c r="E38" i="5"/>
  <c r="I38" i="5"/>
  <c r="D38" i="5"/>
  <c r="G38" i="5"/>
  <c r="F38" i="5"/>
  <c r="E34" i="5"/>
  <c r="I34" i="5"/>
  <c r="D34" i="5"/>
  <c r="G34" i="5"/>
  <c r="F34" i="5"/>
  <c r="E30" i="5"/>
  <c r="I30" i="5"/>
  <c r="D30" i="5"/>
  <c r="G30" i="5"/>
  <c r="F30" i="5"/>
  <c r="E26" i="5"/>
  <c r="I26" i="5"/>
  <c r="D26" i="5"/>
  <c r="G26" i="5"/>
  <c r="F26" i="5"/>
  <c r="E22" i="5"/>
  <c r="D22" i="5"/>
  <c r="G22" i="5"/>
  <c r="F22" i="5"/>
  <c r="E18" i="5"/>
  <c r="D18" i="5"/>
  <c r="G18" i="5"/>
  <c r="F18" i="5"/>
  <c r="E14" i="5"/>
  <c r="D14" i="5"/>
  <c r="G14" i="5"/>
  <c r="F14" i="5"/>
  <c r="E10" i="5"/>
  <c r="I10" i="5"/>
  <c r="D10" i="5"/>
  <c r="G10" i="5"/>
  <c r="F10" i="5"/>
  <c r="E6" i="5"/>
  <c r="D6" i="5"/>
  <c r="G6" i="5"/>
  <c r="F6" i="5"/>
  <c r="E556" i="5"/>
  <c r="E552" i="5"/>
  <c r="E548" i="5"/>
  <c r="E544" i="5"/>
  <c r="E540" i="5"/>
  <c r="E536" i="5"/>
  <c r="E532" i="5"/>
  <c r="E528" i="5"/>
  <c r="E524" i="5"/>
  <c r="E516" i="5"/>
  <c r="B2" i="5"/>
  <c r="B554" i="5"/>
  <c r="B546" i="5"/>
  <c r="B538" i="5"/>
  <c r="B530" i="5"/>
  <c r="B522" i="5"/>
  <c r="B514" i="5"/>
  <c r="B506" i="5"/>
  <c r="B498" i="5"/>
  <c r="B490" i="5"/>
  <c r="B482" i="5"/>
  <c r="B474" i="5"/>
  <c r="B466" i="5"/>
  <c r="B458" i="5"/>
  <c r="B450" i="5"/>
  <c r="B442" i="5"/>
  <c r="B434" i="5"/>
  <c r="B426" i="5"/>
  <c r="B418" i="5"/>
  <c r="B410" i="5"/>
  <c r="B402" i="5"/>
  <c r="B394" i="5"/>
  <c r="B386" i="5"/>
  <c r="B378" i="5"/>
  <c r="B370" i="5"/>
  <c r="B362" i="5"/>
  <c r="B354" i="5"/>
  <c r="B346" i="5"/>
  <c r="B338" i="5"/>
  <c r="B330" i="5"/>
  <c r="B322" i="5"/>
  <c r="B314" i="5"/>
  <c r="B306" i="5"/>
  <c r="B298" i="5"/>
  <c r="B290" i="5"/>
  <c r="B282" i="5"/>
  <c r="B274" i="5"/>
  <c r="B266" i="5"/>
  <c r="B258" i="5"/>
  <c r="B250" i="5"/>
  <c r="B242" i="5"/>
  <c r="B234" i="5"/>
  <c r="B226"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D2" i="5"/>
  <c r="G4" i="5"/>
  <c r="I560" i="5"/>
  <c r="E558" i="5"/>
  <c r="I556" i="5"/>
  <c r="E554" i="5"/>
  <c r="I552" i="5"/>
  <c r="E550" i="5"/>
  <c r="I548" i="5"/>
  <c r="E546" i="5"/>
  <c r="I544" i="5"/>
  <c r="E542" i="5"/>
  <c r="I540" i="5"/>
  <c r="E538" i="5"/>
  <c r="I536" i="5"/>
  <c r="E534" i="5"/>
  <c r="I532" i="5"/>
  <c r="E530" i="5"/>
  <c r="I528" i="5"/>
  <c r="E526" i="5"/>
  <c r="I524" i="5"/>
  <c r="E522" i="5"/>
  <c r="I520" i="5"/>
  <c r="E518" i="5"/>
  <c r="I516" i="5"/>
  <c r="E514" i="5"/>
  <c r="I512" i="5"/>
  <c r="E510" i="5"/>
  <c r="I508" i="5"/>
  <c r="E506" i="5"/>
  <c r="I504" i="5"/>
  <c r="D500" i="5"/>
  <c r="E498" i="5"/>
  <c r="G496" i="5"/>
  <c r="I492" i="5"/>
  <c r="D484" i="5"/>
  <c r="E482" i="5"/>
  <c r="G480" i="5"/>
  <c r="G400" i="5"/>
  <c r="G392" i="5"/>
  <c r="G384" i="5"/>
  <c r="G376" i="5"/>
  <c r="G360" i="5"/>
  <c r="G352" i="5"/>
  <c r="G336" i="5"/>
  <c r="G328" i="5"/>
  <c r="G320" i="5"/>
  <c r="G312" i="5"/>
  <c r="G304" i="5"/>
  <c r="G296" i="5"/>
  <c r="G288" i="5"/>
  <c r="G280" i="5"/>
  <c r="G272" i="5"/>
  <c r="G264" i="5"/>
  <c r="D248" i="5"/>
  <c r="F244" i="5"/>
  <c r="I240" i="5"/>
  <c r="E230" i="5"/>
  <c r="D216" i="5"/>
  <c r="F212" i="5"/>
  <c r="I208" i="5"/>
  <c r="B500" i="5"/>
  <c r="B492" i="5"/>
  <c r="B484" i="5"/>
  <c r="B476" i="5"/>
  <c r="B468" i="5"/>
  <c r="B460" i="5"/>
  <c r="B452" i="5"/>
  <c r="B444" i="5"/>
  <c r="B436" i="5"/>
  <c r="B428" i="5"/>
  <c r="B420" i="5"/>
  <c r="B412" i="5"/>
  <c r="B404" i="5"/>
  <c r="B372" i="5"/>
  <c r="B364" i="5"/>
  <c r="B348" i="5"/>
  <c r="B340" i="5"/>
  <c r="B332" i="5"/>
  <c r="B324" i="5"/>
  <c r="B316" i="5"/>
  <c r="B308" i="5"/>
  <c r="B300" i="5"/>
  <c r="B284" i="5"/>
  <c r="B276" i="5"/>
  <c r="B268" i="5"/>
  <c r="B260" i="5"/>
  <c r="B252" i="5"/>
  <c r="B244" i="5"/>
  <c r="B236" i="5"/>
  <c r="B228" i="5"/>
  <c r="B220" i="5"/>
  <c r="B212" i="5"/>
  <c r="B204" i="5"/>
  <c r="B196" i="5"/>
  <c r="B188" i="5"/>
  <c r="B180" i="5"/>
  <c r="B172" i="5"/>
  <c r="B164" i="5"/>
  <c r="B156" i="5"/>
  <c r="B148" i="5"/>
  <c r="B140" i="5"/>
  <c r="B132" i="5"/>
  <c r="B124" i="5"/>
  <c r="B116" i="5"/>
  <c r="B108" i="5"/>
  <c r="B100" i="5"/>
  <c r="B92" i="5"/>
  <c r="B84" i="5"/>
  <c r="B76" i="5"/>
  <c r="B68" i="5"/>
  <c r="B60" i="5"/>
  <c r="B52" i="5"/>
  <c r="B44" i="5"/>
  <c r="B36" i="5"/>
  <c r="B28" i="5"/>
  <c r="B20" i="5"/>
  <c r="B12" i="5"/>
  <c r="B4" i="5"/>
  <c r="G558" i="5"/>
  <c r="G554" i="5"/>
  <c r="G550" i="5"/>
  <c r="G546" i="5"/>
  <c r="G542" i="5"/>
  <c r="G538" i="5"/>
  <c r="G534" i="5"/>
  <c r="G530" i="5"/>
  <c r="G526" i="5"/>
  <c r="G522" i="5"/>
  <c r="G518" i="5"/>
  <c r="G514" i="5"/>
  <c r="G510" i="5"/>
  <c r="G506" i="5"/>
  <c r="E502" i="5"/>
  <c r="G500" i="5"/>
  <c r="E486" i="5"/>
  <c r="G484" i="5"/>
  <c r="G478" i="5"/>
  <c r="G470" i="5"/>
  <c r="G462" i="5"/>
  <c r="G454" i="5"/>
  <c r="G446" i="5"/>
  <c r="G438" i="5"/>
  <c r="G430" i="5"/>
  <c r="G422" i="5"/>
  <c r="G414" i="5"/>
  <c r="G406" i="5"/>
  <c r="G398" i="5"/>
  <c r="G390" i="5"/>
  <c r="G382" i="5"/>
  <c r="G374" i="5"/>
  <c r="G366" i="5"/>
  <c r="G358" i="5"/>
  <c r="G350" i="5"/>
  <c r="G342" i="5"/>
  <c r="G334" i="5"/>
  <c r="G326" i="5"/>
  <c r="G318" i="5"/>
  <c r="G310" i="5"/>
  <c r="G302" i="5"/>
  <c r="G294" i="5"/>
  <c r="G286" i="5"/>
  <c r="G278" i="5"/>
  <c r="G270" i="5"/>
  <c r="G262" i="5"/>
  <c r="D256" i="5"/>
  <c r="F252" i="5"/>
  <c r="I248" i="5"/>
  <c r="E238" i="5"/>
  <c r="D224" i="5"/>
  <c r="F220" i="5"/>
  <c r="D556" i="5"/>
  <c r="F556" i="5"/>
  <c r="D548" i="5"/>
  <c r="F548" i="5"/>
  <c r="F540" i="5"/>
  <c r="F532" i="5"/>
  <c r="D524" i="5"/>
  <c r="F524" i="5"/>
  <c r="D516" i="5"/>
  <c r="F516" i="5"/>
  <c r="D508" i="5"/>
  <c r="F508" i="5"/>
  <c r="F496" i="5"/>
  <c r="E496" i="5"/>
  <c r="F488" i="5"/>
  <c r="E488" i="5"/>
  <c r="F480" i="5"/>
  <c r="E480" i="5"/>
  <c r="D480" i="5"/>
  <c r="F472" i="5"/>
  <c r="E472" i="5"/>
  <c r="I472" i="5"/>
  <c r="D472" i="5"/>
  <c r="F464" i="5"/>
  <c r="E464" i="5"/>
  <c r="I464" i="5"/>
  <c r="D464" i="5"/>
  <c r="F456" i="5"/>
  <c r="E456" i="5"/>
  <c r="I456" i="5"/>
  <c r="D456" i="5"/>
  <c r="F448" i="5"/>
  <c r="E448" i="5"/>
  <c r="I448" i="5"/>
  <c r="D448" i="5"/>
  <c r="F440" i="5"/>
  <c r="E440" i="5"/>
  <c r="I440" i="5"/>
  <c r="D440" i="5"/>
  <c r="F432" i="5"/>
  <c r="E432" i="5"/>
  <c r="I432" i="5"/>
  <c r="D432" i="5"/>
  <c r="F424" i="5"/>
  <c r="E424" i="5"/>
  <c r="I424" i="5"/>
  <c r="D424" i="5"/>
  <c r="F416" i="5"/>
  <c r="E416" i="5"/>
  <c r="I416" i="5"/>
  <c r="D416" i="5"/>
  <c r="F408" i="5"/>
  <c r="E408" i="5"/>
  <c r="I408" i="5"/>
  <c r="D408" i="5"/>
  <c r="F396" i="5"/>
  <c r="E396" i="5"/>
  <c r="I396" i="5"/>
  <c r="D396" i="5"/>
  <c r="F388" i="5"/>
  <c r="E388" i="5"/>
  <c r="D388" i="5"/>
  <c r="F380" i="5"/>
  <c r="E380" i="5"/>
  <c r="I380" i="5"/>
  <c r="D380" i="5"/>
  <c r="F368" i="5"/>
  <c r="E368" i="5"/>
  <c r="I368" i="5"/>
  <c r="D368" i="5"/>
  <c r="F356" i="5"/>
  <c r="E356" i="5"/>
  <c r="I356" i="5"/>
  <c r="D356" i="5"/>
  <c r="F344" i="5"/>
  <c r="E344" i="5"/>
  <c r="I344" i="5"/>
  <c r="D344" i="5"/>
  <c r="F292" i="5"/>
  <c r="E292" i="5"/>
  <c r="I292" i="5"/>
  <c r="D292" i="5"/>
  <c r="E560" i="5"/>
  <c r="E520" i="5"/>
  <c r="E512" i="5"/>
  <c r="E508" i="5"/>
  <c r="I506" i="5"/>
  <c r="E504" i="5"/>
  <c r="I500" i="5"/>
  <c r="D492" i="5"/>
  <c r="E490" i="5"/>
  <c r="G488" i="5"/>
  <c r="I484" i="5"/>
  <c r="G476" i="5"/>
  <c r="G468" i="5"/>
  <c r="G460" i="5"/>
  <c r="G452" i="5"/>
  <c r="G444" i="5"/>
  <c r="G436" i="5"/>
  <c r="G428" i="5"/>
  <c r="G420" i="5"/>
  <c r="G412" i="5"/>
  <c r="G404" i="5"/>
  <c r="G396" i="5"/>
  <c r="G388" i="5"/>
  <c r="G380" i="5"/>
  <c r="G372" i="5"/>
  <c r="G364" i="5"/>
  <c r="G356" i="5"/>
  <c r="G348" i="5"/>
  <c r="G340" i="5"/>
  <c r="G332" i="5"/>
  <c r="G324" i="5"/>
  <c r="G316" i="5"/>
  <c r="G308" i="5"/>
  <c r="G300" i="5"/>
  <c r="G292" i="5"/>
  <c r="G284" i="5"/>
  <c r="G276" i="5"/>
  <c r="G268" i="5"/>
  <c r="F260" i="5"/>
  <c r="I256" i="5"/>
  <c r="E246" i="5"/>
  <c r="D232" i="5"/>
  <c r="F228" i="5"/>
  <c r="I224" i="5"/>
  <c r="E214" i="5"/>
  <c r="B560" i="5"/>
  <c r="B552" i="5"/>
  <c r="B544" i="5"/>
  <c r="B536" i="5"/>
  <c r="B528" i="5"/>
  <c r="B520" i="5"/>
  <c r="B512" i="5"/>
  <c r="B504" i="5"/>
  <c r="B496" i="5"/>
  <c r="B488" i="5"/>
  <c r="B480" i="5"/>
  <c r="B472" i="5"/>
  <c r="B464" i="5"/>
  <c r="B456" i="5"/>
  <c r="B448" i="5"/>
  <c r="B440" i="5"/>
  <c r="B432" i="5"/>
  <c r="B424" i="5"/>
  <c r="B416" i="5"/>
  <c r="B408" i="5"/>
  <c r="B400" i="5"/>
  <c r="B392" i="5"/>
  <c r="B384" i="5"/>
  <c r="B376" i="5"/>
  <c r="B368" i="5"/>
  <c r="B360" i="5"/>
  <c r="B352" i="5"/>
  <c r="B344" i="5"/>
  <c r="B336" i="5"/>
  <c r="B328" i="5"/>
  <c r="B320" i="5"/>
  <c r="B312" i="5"/>
  <c r="B304" i="5"/>
  <c r="B296" i="5"/>
  <c r="B288" i="5"/>
  <c r="B280" i="5"/>
  <c r="B272" i="5"/>
  <c r="B264" i="5"/>
  <c r="B256" i="5"/>
  <c r="B248" i="5"/>
  <c r="B240" i="5"/>
  <c r="B232" i="5"/>
  <c r="B224"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B8" i="5"/>
  <c r="F2" i="5"/>
  <c r="E4" i="5"/>
  <c r="G560" i="5"/>
  <c r="G556" i="5"/>
  <c r="G552" i="5"/>
  <c r="G548" i="5"/>
  <c r="G544" i="5"/>
  <c r="G540" i="5"/>
  <c r="G536" i="5"/>
  <c r="G532" i="5"/>
  <c r="G528" i="5"/>
  <c r="G524" i="5"/>
  <c r="G520" i="5"/>
  <c r="G516" i="5"/>
  <c r="G512" i="5"/>
  <c r="G508" i="5"/>
  <c r="G504" i="5"/>
  <c r="D496" i="5"/>
  <c r="E494" i="5"/>
  <c r="G492" i="5"/>
  <c r="I488" i="5"/>
  <c r="G474" i="5"/>
  <c r="G466" i="5"/>
  <c r="G458" i="5"/>
  <c r="G450" i="5"/>
  <c r="G442" i="5"/>
  <c r="G434" i="5"/>
  <c r="G426" i="5"/>
  <c r="G418" i="5"/>
  <c r="G410" i="5"/>
  <c r="G402" i="5"/>
  <c r="G394" i="5"/>
  <c r="G386" i="5"/>
  <c r="G378" i="5"/>
  <c r="G370" i="5"/>
  <c r="G362" i="5"/>
  <c r="G354" i="5"/>
  <c r="G346" i="5"/>
  <c r="G338" i="5"/>
  <c r="G330" i="5"/>
  <c r="G322" i="5"/>
  <c r="G314" i="5"/>
  <c r="G306" i="5"/>
  <c r="G298" i="5"/>
  <c r="G290" i="5"/>
  <c r="G282" i="5"/>
  <c r="G274" i="5"/>
  <c r="G266" i="5"/>
  <c r="E254" i="5"/>
  <c r="D240" i="5"/>
  <c r="F236" i="5"/>
  <c r="E222" i="5"/>
  <c r="D499" i="5"/>
  <c r="D495" i="5"/>
  <c r="D491" i="5"/>
  <c r="D487" i="5"/>
  <c r="D483" i="5"/>
  <c r="D479" i="5"/>
  <c r="G479" i="5"/>
  <c r="D475" i="5"/>
  <c r="G475" i="5"/>
  <c r="D471" i="5"/>
  <c r="G471" i="5"/>
  <c r="D467" i="5"/>
  <c r="G467" i="5"/>
  <c r="D463" i="5"/>
  <c r="G463" i="5"/>
  <c r="D459" i="5"/>
  <c r="G459" i="5"/>
  <c r="D455" i="5"/>
  <c r="G455" i="5"/>
  <c r="D451" i="5"/>
  <c r="G451" i="5"/>
  <c r="D447" i="5"/>
  <c r="G447" i="5"/>
  <c r="D443" i="5"/>
  <c r="G443" i="5"/>
  <c r="D439" i="5"/>
  <c r="G439" i="5"/>
  <c r="D435" i="5"/>
  <c r="G435" i="5"/>
  <c r="D431" i="5"/>
  <c r="G431" i="5"/>
  <c r="D427" i="5"/>
  <c r="G427" i="5"/>
  <c r="D423" i="5"/>
  <c r="G423" i="5"/>
  <c r="D419" i="5"/>
  <c r="G419" i="5"/>
  <c r="D415" i="5"/>
  <c r="G415" i="5"/>
  <c r="D411" i="5"/>
  <c r="G411" i="5"/>
  <c r="D407" i="5"/>
  <c r="G407" i="5"/>
  <c r="D403" i="5"/>
  <c r="G403" i="5"/>
  <c r="D399" i="5"/>
  <c r="G399" i="5"/>
  <c r="D395" i="5"/>
  <c r="G395" i="5"/>
  <c r="D391" i="5"/>
  <c r="G391" i="5"/>
  <c r="D387" i="5"/>
  <c r="G387" i="5"/>
  <c r="D383" i="5"/>
  <c r="G383" i="5"/>
  <c r="D379" i="5"/>
  <c r="G379" i="5"/>
  <c r="D375" i="5"/>
  <c r="G375" i="5"/>
  <c r="D371" i="5"/>
  <c r="G371" i="5"/>
  <c r="D367" i="5"/>
  <c r="G367" i="5"/>
  <c r="D363" i="5"/>
  <c r="G363" i="5"/>
  <c r="D359" i="5"/>
  <c r="G359" i="5"/>
  <c r="D355" i="5"/>
  <c r="G355" i="5"/>
  <c r="D351" i="5"/>
  <c r="G351" i="5"/>
  <c r="D347" i="5"/>
  <c r="G347" i="5"/>
  <c r="D343" i="5"/>
  <c r="G343" i="5"/>
  <c r="D339" i="5"/>
  <c r="G339" i="5"/>
  <c r="D335" i="5"/>
  <c r="G335" i="5"/>
  <c r="D331" i="5"/>
  <c r="G331" i="5"/>
  <c r="D327" i="5"/>
  <c r="G327" i="5"/>
  <c r="D323" i="5"/>
  <c r="G323" i="5"/>
  <c r="D319" i="5"/>
  <c r="G319" i="5"/>
  <c r="D315" i="5"/>
  <c r="G315" i="5"/>
  <c r="D311" i="5"/>
  <c r="G311" i="5"/>
  <c r="D307" i="5"/>
  <c r="G307" i="5"/>
  <c r="D303" i="5"/>
  <c r="G303" i="5"/>
  <c r="D299" i="5"/>
  <c r="G299" i="5"/>
  <c r="D295" i="5"/>
  <c r="G295" i="5"/>
  <c r="D291" i="5"/>
  <c r="G291" i="5"/>
  <c r="D287" i="5"/>
  <c r="G287" i="5"/>
  <c r="D283" i="5"/>
  <c r="G283" i="5"/>
  <c r="D279" i="5"/>
  <c r="G279" i="5"/>
  <c r="D275" i="5"/>
  <c r="G275" i="5"/>
  <c r="D271" i="5"/>
  <c r="G271" i="5"/>
  <c r="D267" i="5"/>
  <c r="G267" i="5"/>
  <c r="D263" i="5"/>
  <c r="G263" i="5"/>
  <c r="E259" i="5"/>
  <c r="I259" i="5"/>
  <c r="F259" i="5"/>
  <c r="D259" i="5"/>
  <c r="E255" i="5"/>
  <c r="I255" i="5"/>
  <c r="G255" i="5"/>
  <c r="E251" i="5"/>
  <c r="I251" i="5"/>
  <c r="F251" i="5"/>
  <c r="D251" i="5"/>
  <c r="E247" i="5"/>
  <c r="I247" i="5"/>
  <c r="G247" i="5"/>
  <c r="E243" i="5"/>
  <c r="I243" i="5"/>
  <c r="F243" i="5"/>
  <c r="D243" i="5"/>
  <c r="E239" i="5"/>
  <c r="I239" i="5"/>
  <c r="G239" i="5"/>
  <c r="E235" i="5"/>
  <c r="I235" i="5"/>
  <c r="F235" i="5"/>
  <c r="D235" i="5"/>
  <c r="E231" i="5"/>
  <c r="I231" i="5"/>
  <c r="G231" i="5"/>
  <c r="E227" i="5"/>
  <c r="I227" i="5"/>
  <c r="F227" i="5"/>
  <c r="D227" i="5"/>
  <c r="E223" i="5"/>
  <c r="I223" i="5"/>
  <c r="G223" i="5"/>
  <c r="E219" i="5"/>
  <c r="F219" i="5"/>
  <c r="D219" i="5"/>
  <c r="E215" i="5"/>
  <c r="G215" i="5"/>
  <c r="E211" i="5"/>
  <c r="I211" i="5"/>
  <c r="F211" i="5"/>
  <c r="D211" i="5"/>
  <c r="E207" i="5"/>
  <c r="I207" i="5"/>
  <c r="G207" i="5"/>
  <c r="G203" i="5"/>
  <c r="E203" i="5"/>
  <c r="I203" i="5"/>
  <c r="F203" i="5"/>
  <c r="D203" i="5"/>
  <c r="G199" i="5"/>
  <c r="E199" i="5"/>
  <c r="I199" i="5"/>
  <c r="F199" i="5"/>
  <c r="D199" i="5"/>
  <c r="G195" i="5"/>
  <c r="E195" i="5"/>
  <c r="I195" i="5"/>
  <c r="F195" i="5"/>
  <c r="D195" i="5"/>
  <c r="G191" i="5"/>
  <c r="E191" i="5"/>
  <c r="I191" i="5"/>
  <c r="F191" i="5"/>
  <c r="D191" i="5"/>
  <c r="G187" i="5"/>
  <c r="E187" i="5"/>
  <c r="I187" i="5"/>
  <c r="F187" i="5"/>
  <c r="D187" i="5"/>
  <c r="G183" i="5"/>
  <c r="E183" i="5"/>
  <c r="I183" i="5"/>
  <c r="F183" i="5"/>
  <c r="D183" i="5"/>
  <c r="G179" i="5"/>
  <c r="E179" i="5"/>
  <c r="I179" i="5"/>
  <c r="F179" i="5"/>
  <c r="D179" i="5"/>
  <c r="G175" i="5"/>
  <c r="F175" i="5"/>
  <c r="E175" i="5"/>
  <c r="I175" i="5"/>
  <c r="D175" i="5"/>
  <c r="G171" i="5"/>
  <c r="F171" i="5"/>
  <c r="E171" i="5"/>
  <c r="I171" i="5"/>
  <c r="G167" i="5"/>
  <c r="F167" i="5"/>
  <c r="E167" i="5"/>
  <c r="I167" i="5"/>
  <c r="D167" i="5"/>
  <c r="G163" i="5"/>
  <c r="F163" i="5"/>
  <c r="E163" i="5"/>
  <c r="I163" i="5"/>
  <c r="G159" i="5"/>
  <c r="F159" i="5"/>
  <c r="E159" i="5"/>
  <c r="I159" i="5"/>
  <c r="D159" i="5"/>
  <c r="G155" i="5"/>
  <c r="F155" i="5"/>
  <c r="E155" i="5"/>
  <c r="G151" i="5"/>
  <c r="F151" i="5"/>
  <c r="E151" i="5"/>
  <c r="I151" i="5"/>
  <c r="D151" i="5"/>
  <c r="G147" i="5"/>
  <c r="F147" i="5"/>
  <c r="E147" i="5"/>
  <c r="I147" i="5"/>
  <c r="G143" i="5"/>
  <c r="F143" i="5"/>
  <c r="E143" i="5"/>
  <c r="I143" i="5"/>
  <c r="D143" i="5"/>
  <c r="G139" i="5"/>
  <c r="F139" i="5"/>
  <c r="E139" i="5"/>
  <c r="I139" i="5"/>
  <c r="G135" i="5"/>
  <c r="F135" i="5"/>
  <c r="E135" i="5"/>
  <c r="I135" i="5"/>
  <c r="D135" i="5"/>
  <c r="G131" i="5"/>
  <c r="F131" i="5"/>
  <c r="E131" i="5"/>
  <c r="I131" i="5"/>
  <c r="G127" i="5"/>
  <c r="F127" i="5"/>
  <c r="E127" i="5"/>
  <c r="I127" i="5"/>
  <c r="D127" i="5"/>
  <c r="G123" i="5"/>
  <c r="F123" i="5"/>
  <c r="E123" i="5"/>
  <c r="I123" i="5"/>
  <c r="G119" i="5"/>
  <c r="F119" i="5"/>
  <c r="E119" i="5"/>
  <c r="I119" i="5"/>
  <c r="D119" i="5"/>
  <c r="G115" i="5"/>
  <c r="F115" i="5"/>
  <c r="E115" i="5"/>
  <c r="I115" i="5"/>
  <c r="G111" i="5"/>
  <c r="F111" i="5"/>
  <c r="E111" i="5"/>
  <c r="I111" i="5"/>
  <c r="D111" i="5"/>
  <c r="G107" i="5"/>
  <c r="F107" i="5"/>
  <c r="E107" i="5"/>
  <c r="I107" i="5"/>
  <c r="G103" i="5"/>
  <c r="F103" i="5"/>
  <c r="E103" i="5"/>
  <c r="I103" i="5"/>
  <c r="D103" i="5"/>
  <c r="G99" i="5"/>
  <c r="F99" i="5"/>
  <c r="E99" i="5"/>
  <c r="I99" i="5"/>
  <c r="G95" i="5"/>
  <c r="F95" i="5"/>
  <c r="E95" i="5"/>
  <c r="I95" i="5"/>
  <c r="D95" i="5"/>
  <c r="G91" i="5"/>
  <c r="F91" i="5"/>
  <c r="E91" i="5"/>
  <c r="I91" i="5"/>
  <c r="G87" i="5"/>
  <c r="F87" i="5"/>
  <c r="E87" i="5"/>
  <c r="I87" i="5"/>
  <c r="D87" i="5"/>
  <c r="G83" i="5"/>
  <c r="F83" i="5"/>
  <c r="E83" i="5"/>
  <c r="I83" i="5"/>
  <c r="G79" i="5"/>
  <c r="F79" i="5"/>
  <c r="E79" i="5"/>
  <c r="I79" i="5"/>
  <c r="D79" i="5"/>
  <c r="G75" i="5"/>
  <c r="F75" i="5"/>
  <c r="E75" i="5"/>
  <c r="I75" i="5"/>
  <c r="G71" i="5"/>
  <c r="F71" i="5"/>
  <c r="E71" i="5"/>
  <c r="I71" i="5"/>
  <c r="D71" i="5"/>
  <c r="G67" i="5"/>
  <c r="F67" i="5"/>
  <c r="E67" i="5"/>
  <c r="I67" i="5"/>
  <c r="G63" i="5"/>
  <c r="F63" i="5"/>
  <c r="E63" i="5"/>
  <c r="I63" i="5"/>
  <c r="D63" i="5"/>
  <c r="G59" i="5"/>
  <c r="F59" i="5"/>
  <c r="E59" i="5"/>
  <c r="I59" i="5"/>
  <c r="G55" i="5"/>
  <c r="F55" i="5"/>
  <c r="E55" i="5"/>
  <c r="I55" i="5"/>
  <c r="D55" i="5"/>
  <c r="G51" i="5"/>
  <c r="F51" i="5"/>
  <c r="E51" i="5"/>
  <c r="I51" i="5"/>
  <c r="G47" i="5"/>
  <c r="F47" i="5"/>
  <c r="E47" i="5"/>
  <c r="I47" i="5"/>
  <c r="D47" i="5"/>
  <c r="G43" i="5"/>
  <c r="F43" i="5"/>
  <c r="E43" i="5"/>
  <c r="I43" i="5"/>
  <c r="G39" i="5"/>
  <c r="F39" i="5"/>
  <c r="E39" i="5"/>
  <c r="I39" i="5"/>
  <c r="D39" i="5"/>
  <c r="G35" i="5"/>
  <c r="F35" i="5"/>
  <c r="E35" i="5"/>
  <c r="I35" i="5"/>
  <c r="G31" i="5"/>
  <c r="F31" i="5"/>
  <c r="E31" i="5"/>
  <c r="I31" i="5"/>
  <c r="D31" i="5"/>
  <c r="G27" i="5"/>
  <c r="F27" i="5"/>
  <c r="E27" i="5"/>
  <c r="G23" i="5"/>
  <c r="F23" i="5"/>
  <c r="E23" i="5"/>
  <c r="I23" i="5"/>
  <c r="D23" i="5"/>
  <c r="G19" i="5"/>
  <c r="F19" i="5"/>
  <c r="E19" i="5"/>
  <c r="G15" i="5"/>
  <c r="F15" i="5"/>
  <c r="E15" i="5"/>
  <c r="D15" i="5"/>
  <c r="G11" i="5"/>
  <c r="F11" i="5"/>
  <c r="E11" i="5"/>
  <c r="I11" i="5"/>
  <c r="G7" i="5"/>
  <c r="F7" i="5"/>
  <c r="E7" i="5"/>
  <c r="I7" i="5"/>
  <c r="D7"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F3" i="5"/>
  <c r="D559" i="5"/>
  <c r="D557" i="5"/>
  <c r="D555" i="5"/>
  <c r="D553" i="5"/>
  <c r="D551" i="5"/>
  <c r="D549" i="5"/>
  <c r="D547" i="5"/>
  <c r="D545" i="5"/>
  <c r="D543" i="5"/>
  <c r="D541" i="5"/>
  <c r="D521" i="5"/>
  <c r="D519" i="5"/>
  <c r="D517" i="5"/>
  <c r="D515" i="5"/>
  <c r="D513" i="5"/>
  <c r="D511" i="5"/>
  <c r="D509" i="5"/>
  <c r="D507" i="5"/>
  <c r="D505" i="5"/>
  <c r="F499" i="5"/>
  <c r="I495" i="5"/>
  <c r="F491" i="5"/>
  <c r="I487" i="5"/>
  <c r="F483" i="5"/>
  <c r="F479" i="5"/>
  <c r="F475" i="5"/>
  <c r="F471" i="5"/>
  <c r="F467" i="5"/>
  <c r="F463" i="5"/>
  <c r="F459" i="5"/>
  <c r="F455" i="5"/>
  <c r="F451" i="5"/>
  <c r="F447" i="5"/>
  <c r="F443" i="5"/>
  <c r="F439" i="5"/>
  <c r="F435" i="5"/>
  <c r="F431" i="5"/>
  <c r="F427" i="5"/>
  <c r="F423" i="5"/>
  <c r="F419" i="5"/>
  <c r="F415" i="5"/>
  <c r="F411" i="5"/>
  <c r="F407" i="5"/>
  <c r="F403" i="5"/>
  <c r="F399" i="5"/>
  <c r="F395" i="5"/>
  <c r="F391" i="5"/>
  <c r="F387" i="5"/>
  <c r="F383" i="5"/>
  <c r="F379" i="5"/>
  <c r="F375" i="5"/>
  <c r="F371" i="5"/>
  <c r="F367" i="5"/>
  <c r="F363" i="5"/>
  <c r="F359" i="5"/>
  <c r="F355" i="5"/>
  <c r="F351" i="5"/>
  <c r="F347" i="5"/>
  <c r="F343" i="5"/>
  <c r="F339" i="5"/>
  <c r="F335" i="5"/>
  <c r="F331" i="5"/>
  <c r="F327" i="5"/>
  <c r="F323" i="5"/>
  <c r="F319" i="5"/>
  <c r="F315" i="5"/>
  <c r="F311" i="5"/>
  <c r="F307" i="5"/>
  <c r="F303" i="5"/>
  <c r="F299" i="5"/>
  <c r="F295" i="5"/>
  <c r="F291" i="5"/>
  <c r="F287" i="5"/>
  <c r="F283" i="5"/>
  <c r="F279" i="5"/>
  <c r="F275" i="5"/>
  <c r="F271" i="5"/>
  <c r="F267" i="5"/>
  <c r="F263" i="5"/>
  <c r="F255" i="5"/>
  <c r="F239" i="5"/>
  <c r="F223" i="5"/>
  <c r="F207" i="5"/>
  <c r="D171" i="5"/>
  <c r="D155" i="5"/>
  <c r="D139" i="5"/>
  <c r="D123" i="5"/>
  <c r="D107" i="5"/>
  <c r="D91" i="5"/>
  <c r="D75" i="5"/>
  <c r="D59" i="5"/>
  <c r="D43" i="5"/>
  <c r="D27" i="5"/>
  <c r="D11" i="5"/>
  <c r="D501" i="5"/>
  <c r="D497" i="5"/>
  <c r="D493" i="5"/>
  <c r="D489" i="5"/>
  <c r="D485" i="5"/>
  <c r="D481" i="5"/>
  <c r="D477" i="5"/>
  <c r="G477" i="5"/>
  <c r="D473" i="5"/>
  <c r="G473" i="5"/>
  <c r="D469" i="5"/>
  <c r="G469" i="5"/>
  <c r="D465" i="5"/>
  <c r="G465" i="5"/>
  <c r="D461" i="5"/>
  <c r="G461" i="5"/>
  <c r="D457" i="5"/>
  <c r="G457" i="5"/>
  <c r="D453" i="5"/>
  <c r="G453" i="5"/>
  <c r="D449" i="5"/>
  <c r="G449" i="5"/>
  <c r="D445" i="5"/>
  <c r="G445" i="5"/>
  <c r="D441" i="5"/>
  <c r="G441" i="5"/>
  <c r="D437" i="5"/>
  <c r="G437" i="5"/>
  <c r="D433" i="5"/>
  <c r="G433" i="5"/>
  <c r="D429" i="5"/>
  <c r="G429" i="5"/>
  <c r="D425" i="5"/>
  <c r="G425" i="5"/>
  <c r="D421" i="5"/>
  <c r="G421" i="5"/>
  <c r="D417" i="5"/>
  <c r="G417" i="5"/>
  <c r="D413" i="5"/>
  <c r="G413" i="5"/>
  <c r="D409" i="5"/>
  <c r="G409" i="5"/>
  <c r="D405" i="5"/>
  <c r="G405" i="5"/>
  <c r="D401" i="5"/>
  <c r="G401" i="5"/>
  <c r="D397" i="5"/>
  <c r="G397" i="5"/>
  <c r="D393" i="5"/>
  <c r="G393" i="5"/>
  <c r="D389" i="5"/>
  <c r="G389" i="5"/>
  <c r="D385" i="5"/>
  <c r="G385" i="5"/>
  <c r="D381" i="5"/>
  <c r="G381" i="5"/>
  <c r="D377" i="5"/>
  <c r="G377" i="5"/>
  <c r="D373" i="5"/>
  <c r="G373" i="5"/>
  <c r="D369" i="5"/>
  <c r="G369" i="5"/>
  <c r="D365" i="5"/>
  <c r="G365" i="5"/>
  <c r="D361" i="5"/>
  <c r="G361" i="5"/>
  <c r="D357" i="5"/>
  <c r="G357" i="5"/>
  <c r="D353" i="5"/>
  <c r="G353" i="5"/>
  <c r="D349" i="5"/>
  <c r="G349" i="5"/>
  <c r="D345" i="5"/>
  <c r="G345" i="5"/>
  <c r="D341" i="5"/>
  <c r="G341" i="5"/>
  <c r="D337" i="5"/>
  <c r="G337" i="5"/>
  <c r="D333" i="5"/>
  <c r="G333" i="5"/>
  <c r="D329" i="5"/>
  <c r="G329" i="5"/>
  <c r="D325" i="5"/>
  <c r="G325" i="5"/>
  <c r="D321" i="5"/>
  <c r="G321" i="5"/>
  <c r="D317" i="5"/>
  <c r="G317" i="5"/>
  <c r="D313" i="5"/>
  <c r="G313" i="5"/>
  <c r="D309" i="5"/>
  <c r="G309" i="5"/>
  <c r="D305" i="5"/>
  <c r="G305" i="5"/>
  <c r="D301" i="5"/>
  <c r="G301" i="5"/>
  <c r="D297" i="5"/>
  <c r="G297" i="5"/>
  <c r="D293" i="5"/>
  <c r="G293" i="5"/>
  <c r="D289" i="5"/>
  <c r="G289" i="5"/>
  <c r="D285" i="5"/>
  <c r="G285" i="5"/>
  <c r="D281" i="5"/>
  <c r="G281" i="5"/>
  <c r="D277" i="5"/>
  <c r="G277" i="5"/>
  <c r="D273" i="5"/>
  <c r="G273" i="5"/>
  <c r="D269" i="5"/>
  <c r="G269" i="5"/>
  <c r="D265" i="5"/>
  <c r="G265" i="5"/>
  <c r="D261" i="5"/>
  <c r="G261" i="5"/>
  <c r="E257" i="5"/>
  <c r="I257" i="5"/>
  <c r="G257" i="5"/>
  <c r="F257" i="5"/>
  <c r="E253" i="5"/>
  <c r="I253" i="5"/>
  <c r="D253" i="5"/>
  <c r="E249" i="5"/>
  <c r="I249" i="5"/>
  <c r="G249" i="5"/>
  <c r="F249" i="5"/>
  <c r="E245" i="5"/>
  <c r="I245" i="5"/>
  <c r="D245" i="5"/>
  <c r="E241" i="5"/>
  <c r="I241" i="5"/>
  <c r="G241" i="5"/>
  <c r="F241" i="5"/>
  <c r="E237" i="5"/>
  <c r="I237" i="5"/>
  <c r="D237" i="5"/>
  <c r="E233" i="5"/>
  <c r="G233" i="5"/>
  <c r="F233" i="5"/>
  <c r="E229" i="5"/>
  <c r="I229" i="5"/>
  <c r="D229" i="5"/>
  <c r="E225" i="5"/>
  <c r="I225" i="5"/>
  <c r="G225" i="5"/>
  <c r="F225" i="5"/>
  <c r="E221" i="5"/>
  <c r="I221" i="5"/>
  <c r="D221" i="5"/>
  <c r="E217" i="5"/>
  <c r="I217" i="5"/>
  <c r="G217" i="5"/>
  <c r="F217" i="5"/>
  <c r="E213" i="5"/>
  <c r="I213" i="5"/>
  <c r="D213" i="5"/>
  <c r="E209" i="5"/>
  <c r="I209" i="5"/>
  <c r="G209" i="5"/>
  <c r="F209" i="5"/>
  <c r="G205" i="5"/>
  <c r="E205" i="5"/>
  <c r="I205" i="5"/>
  <c r="G201" i="5"/>
  <c r="E201" i="5"/>
  <c r="I201" i="5"/>
  <c r="G197" i="5"/>
  <c r="E197" i="5"/>
  <c r="I197" i="5"/>
  <c r="G193" i="5"/>
  <c r="E193" i="5"/>
  <c r="I193" i="5"/>
  <c r="G189" i="5"/>
  <c r="E189" i="5"/>
  <c r="G185" i="5"/>
  <c r="E185" i="5"/>
  <c r="I185" i="5"/>
  <c r="G181" i="5"/>
  <c r="E181" i="5"/>
  <c r="I181" i="5"/>
  <c r="G177" i="5"/>
  <c r="E177" i="5"/>
  <c r="I177" i="5"/>
  <c r="G173" i="5"/>
  <c r="F173" i="5"/>
  <c r="I173" i="5"/>
  <c r="E173" i="5"/>
  <c r="G169" i="5"/>
  <c r="F169" i="5"/>
  <c r="I169" i="5"/>
  <c r="E169" i="5"/>
  <c r="D169" i="5"/>
  <c r="G165" i="5"/>
  <c r="F165" i="5"/>
  <c r="I165" i="5"/>
  <c r="E165" i="5"/>
  <c r="G161" i="5"/>
  <c r="F161" i="5"/>
  <c r="I161" i="5"/>
  <c r="E161" i="5"/>
  <c r="D161" i="5"/>
  <c r="G157" i="5"/>
  <c r="F157" i="5"/>
  <c r="I157" i="5"/>
  <c r="E157" i="5"/>
  <c r="G153" i="5"/>
  <c r="F153" i="5"/>
  <c r="I153" i="5"/>
  <c r="E153" i="5"/>
  <c r="D153" i="5"/>
  <c r="G149" i="5"/>
  <c r="F149" i="5"/>
  <c r="I149" i="5"/>
  <c r="E149" i="5"/>
  <c r="G145" i="5"/>
  <c r="F145" i="5"/>
  <c r="I145" i="5"/>
  <c r="E145" i="5"/>
  <c r="D145" i="5"/>
  <c r="G141" i="5"/>
  <c r="F141" i="5"/>
  <c r="I141" i="5"/>
  <c r="E141" i="5"/>
  <c r="G137" i="5"/>
  <c r="F137" i="5"/>
  <c r="I137" i="5"/>
  <c r="E137" i="5"/>
  <c r="D137" i="5"/>
  <c r="G133" i="5"/>
  <c r="F133" i="5"/>
  <c r="I133" i="5"/>
  <c r="E133" i="5"/>
  <c r="G129" i="5"/>
  <c r="F129" i="5"/>
  <c r="I129" i="5"/>
  <c r="E129" i="5"/>
  <c r="D129" i="5"/>
  <c r="G125" i="5"/>
  <c r="F125" i="5"/>
  <c r="I125" i="5"/>
  <c r="E125" i="5"/>
  <c r="G121" i="5"/>
  <c r="F121" i="5"/>
  <c r="I121" i="5"/>
  <c r="E121" i="5"/>
  <c r="D121" i="5"/>
  <c r="G117" i="5"/>
  <c r="F117" i="5"/>
  <c r="I117" i="5"/>
  <c r="E117" i="5"/>
  <c r="G113" i="5"/>
  <c r="F113" i="5"/>
  <c r="E113" i="5"/>
  <c r="D113" i="5"/>
  <c r="G109" i="5"/>
  <c r="F109" i="5"/>
  <c r="I109" i="5"/>
  <c r="E109" i="5"/>
  <c r="G105" i="5"/>
  <c r="F105" i="5"/>
  <c r="I105" i="5"/>
  <c r="E105" i="5"/>
  <c r="D105" i="5"/>
  <c r="G101" i="5"/>
  <c r="F101" i="5"/>
  <c r="I101" i="5"/>
  <c r="E101" i="5"/>
  <c r="G97" i="5"/>
  <c r="F97" i="5"/>
  <c r="I97" i="5"/>
  <c r="E97" i="5"/>
  <c r="D97" i="5"/>
  <c r="G93" i="5"/>
  <c r="F93" i="5"/>
  <c r="I93" i="5"/>
  <c r="E93" i="5"/>
  <c r="G89" i="5"/>
  <c r="F89" i="5"/>
  <c r="I89" i="5"/>
  <c r="E89" i="5"/>
  <c r="D89" i="5"/>
  <c r="G85" i="5"/>
  <c r="F85" i="5"/>
  <c r="I85" i="5"/>
  <c r="E85" i="5"/>
  <c r="G81" i="5"/>
  <c r="F81" i="5"/>
  <c r="I81" i="5"/>
  <c r="E81" i="5"/>
  <c r="D81" i="5"/>
  <c r="G77" i="5"/>
  <c r="F77" i="5"/>
  <c r="I77" i="5"/>
  <c r="E77" i="5"/>
  <c r="G73" i="5"/>
  <c r="F73" i="5"/>
  <c r="I73" i="5"/>
  <c r="E73" i="5"/>
  <c r="D73" i="5"/>
  <c r="G69" i="5"/>
  <c r="F69" i="5"/>
  <c r="I69" i="5"/>
  <c r="E69" i="5"/>
  <c r="G65" i="5"/>
  <c r="F65" i="5"/>
  <c r="I65" i="5"/>
  <c r="E65" i="5"/>
  <c r="D65" i="5"/>
  <c r="G61" i="5"/>
  <c r="F61" i="5"/>
  <c r="I61" i="5"/>
  <c r="E61" i="5"/>
  <c r="G57" i="5"/>
  <c r="F57" i="5"/>
  <c r="I57" i="5"/>
  <c r="E57" i="5"/>
  <c r="D57" i="5"/>
  <c r="G53" i="5"/>
  <c r="F53" i="5"/>
  <c r="E53" i="5"/>
  <c r="G49" i="5"/>
  <c r="F49" i="5"/>
  <c r="I49" i="5"/>
  <c r="E49" i="5"/>
  <c r="D49" i="5"/>
  <c r="G45" i="5"/>
  <c r="F45" i="5"/>
  <c r="I45" i="5"/>
  <c r="E45" i="5"/>
  <c r="G41" i="5"/>
  <c r="F41" i="5"/>
  <c r="I41" i="5"/>
  <c r="E41" i="5"/>
  <c r="D41" i="5"/>
  <c r="G37" i="5"/>
  <c r="F37" i="5"/>
  <c r="I37" i="5"/>
  <c r="E37" i="5"/>
  <c r="G33" i="5"/>
  <c r="F33" i="5"/>
  <c r="I33" i="5"/>
  <c r="E33" i="5"/>
  <c r="D33" i="5"/>
  <c r="G29" i="5"/>
  <c r="F29" i="5"/>
  <c r="I29" i="5"/>
  <c r="E29" i="5"/>
  <c r="G25" i="5"/>
  <c r="F25" i="5"/>
  <c r="E25" i="5"/>
  <c r="D25" i="5"/>
  <c r="G21" i="5"/>
  <c r="F21" i="5"/>
  <c r="I21" i="5"/>
  <c r="E21" i="5"/>
  <c r="G17" i="5"/>
  <c r="F17" i="5"/>
  <c r="E17" i="5"/>
  <c r="D17" i="5"/>
  <c r="G13" i="5"/>
  <c r="F13" i="5"/>
  <c r="I13" i="5"/>
  <c r="E13" i="5"/>
  <c r="G9" i="5"/>
  <c r="F9" i="5"/>
  <c r="I9" i="5"/>
  <c r="E9" i="5"/>
  <c r="D9" i="5"/>
  <c r="G5" i="5"/>
  <c r="F5" i="5"/>
  <c r="E5"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F503" i="5"/>
  <c r="G501" i="5"/>
  <c r="E497" i="5"/>
  <c r="F495" i="5"/>
  <c r="G493" i="5"/>
  <c r="I491" i="5"/>
  <c r="E489" i="5"/>
  <c r="F487" i="5"/>
  <c r="G485" i="5"/>
  <c r="I483" i="5"/>
  <c r="E481" i="5"/>
  <c r="F477" i="5"/>
  <c r="F473" i="5"/>
  <c r="F469" i="5"/>
  <c r="F465" i="5"/>
  <c r="F461" i="5"/>
  <c r="F457" i="5"/>
  <c r="F453" i="5"/>
  <c r="F449" i="5"/>
  <c r="F445" i="5"/>
  <c r="F441" i="5"/>
  <c r="F437" i="5"/>
  <c r="F433" i="5"/>
  <c r="F429" i="5"/>
  <c r="F425" i="5"/>
  <c r="F421" i="5"/>
  <c r="F417" i="5"/>
  <c r="F413" i="5"/>
  <c r="F409" i="5"/>
  <c r="F405" i="5"/>
  <c r="F401" i="5"/>
  <c r="F397" i="5"/>
  <c r="F393" i="5"/>
  <c r="F389" i="5"/>
  <c r="F385" i="5"/>
  <c r="F381" i="5"/>
  <c r="F377" i="5"/>
  <c r="F373" i="5"/>
  <c r="F369" i="5"/>
  <c r="F365"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D249" i="5"/>
  <c r="F247" i="5"/>
  <c r="G245" i="5"/>
  <c r="D233" i="5"/>
  <c r="F231" i="5"/>
  <c r="G229" i="5"/>
  <c r="D217" i="5"/>
  <c r="F215" i="5"/>
  <c r="G213" i="5"/>
  <c r="F201" i="5"/>
  <c r="F193" i="5"/>
  <c r="F185" i="5"/>
  <c r="F177" i="5"/>
  <c r="D163" i="5"/>
  <c r="D147" i="5"/>
  <c r="D131" i="5"/>
  <c r="D115" i="5"/>
  <c r="D99" i="5"/>
  <c r="D83" i="5"/>
  <c r="D67" i="5"/>
  <c r="D51" i="5"/>
  <c r="D35" i="5"/>
  <c r="D19" i="5"/>
  <c r="V31" i="4"/>
  <c r="W31" i="4"/>
  <c r="X31" i="4"/>
  <c r="Y31" i="4"/>
  <c r="Z31" i="4"/>
  <c r="U31" i="4"/>
  <c r="E458" i="2"/>
  <c r="E459" i="2"/>
  <c r="D526" i="5" s="1"/>
  <c r="E460" i="2"/>
  <c r="D527" i="5" s="1"/>
  <c r="E461" i="2"/>
  <c r="D528" i="5" s="1"/>
  <c r="E462" i="2"/>
  <c r="D529" i="5" s="1"/>
  <c r="E463" i="2"/>
  <c r="D530" i="5" s="1"/>
  <c r="D531" i="5"/>
  <c r="E464" i="2"/>
  <c r="D532" i="5" s="1"/>
  <c r="E465" i="2"/>
  <c r="D533" i="5" s="1"/>
  <c r="E466" i="2"/>
  <c r="D534" i="5" s="1"/>
  <c r="E467" i="2"/>
  <c r="D535" i="5" s="1"/>
  <c r="E468" i="2"/>
  <c r="D536" i="5" s="1"/>
  <c r="E469" i="2"/>
  <c r="D537" i="5" s="1"/>
  <c r="E470" i="2"/>
  <c r="D538" i="5" s="1"/>
  <c r="E471" i="2"/>
  <c r="D539" i="5" s="1"/>
  <c r="E472" i="2"/>
  <c r="D540" i="5" s="1"/>
  <c r="N22" i="4" l="1"/>
  <c r="F16" i="4"/>
  <c r="F21" i="4"/>
  <c r="N21" i="4"/>
  <c r="J18" i="4"/>
  <c r="J23" i="4"/>
  <c r="N20" i="4"/>
  <c r="J17" i="4"/>
  <c r="N19" i="4"/>
  <c r="J16" i="4"/>
  <c r="F20" i="4"/>
  <c r="N18" i="4"/>
  <c r="J15" i="4"/>
  <c r="N15" i="4"/>
  <c r="N17" i="4"/>
  <c r="F23" i="4"/>
  <c r="N16" i="4"/>
  <c r="F22" i="4"/>
  <c r="J22" i="4"/>
  <c r="F19" i="4"/>
  <c r="J21" i="4"/>
  <c r="F18" i="4"/>
  <c r="N23" i="4"/>
  <c r="J20" i="4"/>
  <c r="F17" i="4"/>
  <c r="J19" i="4"/>
  <c r="D525" i="5"/>
  <c r="D523" i="5"/>
  <c r="D104" i="4"/>
  <c r="D103" i="4"/>
  <c r="D102" i="4"/>
  <c r="D101" i="4"/>
  <c r="D100" i="4"/>
  <c r="H96" i="4"/>
  <c r="D96" i="4"/>
  <c r="L95" i="4"/>
  <c r="H95" i="4"/>
  <c r="D95" i="4"/>
  <c r="J91" i="4"/>
  <c r="L90" i="4"/>
  <c r="H90" i="4"/>
  <c r="D90" i="4"/>
  <c r="N89" i="4"/>
  <c r="L89" i="4"/>
  <c r="H89" i="4"/>
  <c r="D89" i="4"/>
  <c r="L88" i="4"/>
  <c r="J88" i="4"/>
  <c r="H88" i="4"/>
  <c r="D88" i="4"/>
  <c r="L83" i="4"/>
  <c r="H83" i="4"/>
  <c r="D83" i="4"/>
  <c r="L82" i="4"/>
  <c r="H82" i="4"/>
  <c r="D82" i="4"/>
  <c r="L81" i="4"/>
  <c r="H81" i="4"/>
  <c r="D81" i="4"/>
  <c r="L80" i="4"/>
  <c r="H80" i="4"/>
  <c r="D80" i="4"/>
  <c r="L79" i="4"/>
  <c r="H79" i="4"/>
  <c r="D79" i="4"/>
  <c r="L78" i="4"/>
  <c r="H78" i="4"/>
  <c r="D78" i="4"/>
  <c r="L77" i="4"/>
  <c r="H77" i="4"/>
  <c r="D77" i="4"/>
  <c r="L76" i="4"/>
  <c r="H76" i="4"/>
  <c r="D76" i="4"/>
  <c r="L75" i="4"/>
  <c r="H75" i="4"/>
  <c r="D75" i="4"/>
  <c r="N104" i="4"/>
  <c r="N103" i="4"/>
  <c r="N102" i="4"/>
  <c r="N101" i="4"/>
  <c r="N100" i="4"/>
  <c r="F91" i="4"/>
  <c r="N90" i="4"/>
  <c r="F90" i="4"/>
  <c r="J89" i="4"/>
  <c r="N88" i="4"/>
  <c r="F88" i="4"/>
  <c r="B72" i="4"/>
  <c r="F15" i="4" l="1"/>
  <c r="L105" i="4"/>
  <c r="F89" i="4"/>
  <c r="J90" i="4"/>
  <c r="N91" i="4" l="1"/>
  <c r="F95" i="4"/>
  <c r="J95" i="4" l="1"/>
  <c r="F76" i="4"/>
  <c r="F96" i="4"/>
  <c r="J96" i="4"/>
  <c r="L24" i="4" l="1"/>
  <c r="AB29" i="4" s="1"/>
  <c r="F75" i="4"/>
  <c r="N83" i="4"/>
  <c r="N75" i="4"/>
  <c r="J76" i="4"/>
  <c r="F77" i="4"/>
  <c r="N81" i="4"/>
  <c r="J82" i="4"/>
  <c r="F83" i="4"/>
  <c r="J83" i="4"/>
  <c r="N80" i="4"/>
  <c r="J81" i="4"/>
  <c r="F82" i="4"/>
  <c r="F79" i="4"/>
  <c r="N78" i="4"/>
  <c r="F80" i="4"/>
  <c r="N79" i="4"/>
  <c r="J80" i="4"/>
  <c r="F81" i="4"/>
  <c r="N77" i="4"/>
  <c r="J78" i="4"/>
  <c r="N82" i="4"/>
  <c r="J75" i="4"/>
  <c r="N95" i="4"/>
  <c r="N96" i="4" s="1"/>
  <c r="N76" i="4"/>
  <c r="J77" i="4"/>
  <c r="F78" i="4"/>
  <c r="J79" i="4"/>
  <c r="L8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子ども未来課005</author>
    <author>004497</author>
    <author>平松　倫子</author>
    <author>子ども未来課</author>
    <author>中西　得之</author>
  </authors>
  <commentList>
    <comment ref="L11" authorId="0" shapeId="0" xr:uid="{00000000-0006-0000-0100-000003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 authorId="1" shapeId="0" xr:uid="{00000000-0006-0000-0100-000004000000}">
      <text>
        <r>
          <rPr>
            <sz val="12"/>
            <color indexed="81"/>
            <rFont val="ＭＳ Ｐゴシック"/>
            <family val="3"/>
            <charset val="128"/>
          </rPr>
          <t>H26更新時追加</t>
        </r>
      </text>
    </comment>
    <comment ref="L65" authorId="0" shapeId="0" xr:uid="{00000000-0006-0000-0100-00000C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79" authorId="2" shapeId="0" xr:uid="{00000000-0006-0000-0100-00000D000000}">
      <text>
        <r>
          <rPr>
            <sz val="9"/>
            <color indexed="81"/>
            <rFont val="MS P ゴシック"/>
            <family val="3"/>
            <charset val="128"/>
          </rPr>
          <t>R3.1.26変更</t>
        </r>
      </text>
    </comment>
    <comment ref="L139" authorId="3" shapeId="0" xr:uid="{00000000-0006-0000-0100-00000F000000}">
      <text>
        <r>
          <rPr>
            <b/>
            <sz val="9"/>
            <color indexed="81"/>
            <rFont val="ＭＳ Ｐゴシック"/>
            <family val="3"/>
            <charset val="128"/>
          </rPr>
          <t>R2.4.1 
５つめの取組追加</t>
        </r>
      </text>
    </comment>
    <comment ref="A162" authorId="2" shapeId="0" xr:uid="{00000000-0006-0000-0100-000010000000}">
      <text>
        <r>
          <rPr>
            <sz val="9"/>
            <color indexed="81"/>
            <rFont val="MS P ゴシック"/>
            <family val="3"/>
            <charset val="128"/>
          </rPr>
          <t>R2現況調査</t>
        </r>
      </text>
    </comment>
    <comment ref="A180" authorId="0" shapeId="0" xr:uid="{00000000-0006-0000-0100-000011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0" authorId="0" shapeId="0" xr:uid="{00000000-0006-0000-0100-000012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4" authorId="0" shapeId="0" xr:uid="{00000000-0006-0000-0100-000018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1" authorId="0" shapeId="0" xr:uid="{00000000-0006-0000-0100-000019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5" authorId="0" shapeId="0" xr:uid="{00000000-0006-0000-0100-00001D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6" authorId="0" shapeId="0" xr:uid="{00000000-0006-0000-0100-00001E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4" authorId="3" shapeId="0" xr:uid="{00000000-0006-0000-0100-000028000000}">
      <text>
        <r>
          <rPr>
            <sz val="9"/>
            <color indexed="81"/>
            <rFont val="ＭＳ Ｐゴシック"/>
            <family val="3"/>
            <charset val="128"/>
          </rPr>
          <t>R1.9.25更新</t>
        </r>
      </text>
    </comment>
    <comment ref="A330" authorId="0" shapeId="0" xr:uid="{00000000-0006-0000-0100-000029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0" authorId="0" shapeId="0" xr:uid="{00000000-0006-0000-0100-00002A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87" authorId="0" shapeId="0" xr:uid="{00000000-0006-0000-0100-00002F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3" authorId="4" shapeId="0" xr:uid="{00000000-0006-0000-0100-000031000000}">
      <text>
        <r>
          <rPr>
            <b/>
            <sz val="9"/>
            <color indexed="81"/>
            <rFont val="ＭＳ Ｐゴシック"/>
            <family val="3"/>
            <charset val="128"/>
          </rPr>
          <t>2019.6.11 修正</t>
        </r>
      </text>
    </comment>
    <comment ref="M397" authorId="0" shapeId="0" xr:uid="{00000000-0006-0000-0100-000032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47" authorId="0" shapeId="0" xr:uid="{00000000-0006-0000-0100-000033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88" authorId="0" shapeId="0" xr:uid="{00000000-0006-0000-0100-000034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5" authorId="0" shapeId="0" xr:uid="{00000000-0006-0000-0100-000035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8" authorId="0" shapeId="0" xr:uid="{00000000-0006-0000-0100-000036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2" authorId="4" shapeId="0" xr:uid="{00000000-0006-0000-0100-000038000000}">
      <text>
        <r>
          <rPr>
            <sz val="9"/>
            <color indexed="81"/>
            <rFont val="ＭＳ Ｐゴシック"/>
            <family val="3"/>
            <charset val="128"/>
          </rPr>
          <t>2019.6.14 更新</t>
        </r>
      </text>
    </comment>
    <comment ref="L661" authorId="0" shapeId="0" xr:uid="{00000000-0006-0000-0100-00003F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0" authorId="0" shapeId="0" xr:uid="{00000000-0006-0000-0100-000040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子ども未来課</author>
    <author>平松　倫子</author>
    <author>子ども未来課005</author>
  </authors>
  <commentList>
    <comment ref="M11" authorId="0" shapeId="0" xr:uid="{21A99F96-BACE-485B-9461-312B9B1895AE}">
      <text>
        <r>
          <rPr>
            <sz val="9"/>
            <color indexed="81"/>
            <rFont val="ＭＳ Ｐゴシック"/>
            <family val="3"/>
            <charset val="128"/>
          </rPr>
          <t>R1.9.25更新</t>
        </r>
      </text>
    </comment>
    <comment ref="L39" authorId="1" shapeId="0" xr:uid="{8E58778D-989A-49E3-8B0F-85637918BC54}">
      <text>
        <r>
          <rPr>
            <sz val="9"/>
            <color indexed="81"/>
            <rFont val="MS P ゴシック"/>
            <family val="3"/>
            <charset val="128"/>
          </rPr>
          <t>2020.4.8変更届</t>
        </r>
      </text>
    </comment>
    <comment ref="L142" authorId="0" shapeId="0" xr:uid="{87C446CC-9CE0-43D3-94D4-3C9434AAD700}">
      <text>
        <r>
          <rPr>
            <b/>
            <sz val="9"/>
            <color indexed="81"/>
            <rFont val="ＭＳ Ｐゴシック"/>
            <family val="3"/>
            <charset val="128"/>
          </rPr>
          <t>R2.4.1 
５つめの取組追加</t>
        </r>
      </text>
    </comment>
    <comment ref="L152" authorId="2" shapeId="0" xr:uid="{3A5AB028-7467-40A0-81C6-1B8256A319ED}">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<sst xmlns="http://schemas.openxmlformats.org/spreadsheetml/2006/main" count="16366" uniqueCount="11961">
  <si>
    <t>708-0424</t>
    <phoneticPr fontId="5"/>
  </si>
  <si>
    <t>700-0028</t>
    <phoneticPr fontId="5"/>
  </si>
  <si>
    <t>701-4223</t>
    <phoneticPr fontId="5"/>
  </si>
  <si>
    <t>714-0094</t>
    <phoneticPr fontId="5"/>
  </si>
  <si>
    <t>700-0971</t>
    <phoneticPr fontId="5"/>
  </si>
  <si>
    <t>700-0951</t>
    <phoneticPr fontId="5"/>
  </si>
  <si>
    <t>児島商工会議所</t>
    <rPh sb="0" eb="2">
      <t>コジマ</t>
    </rPh>
    <rPh sb="2" eb="4">
      <t>ショウコウ</t>
    </rPh>
    <rPh sb="4" eb="7">
      <t>カイギショ</t>
    </rPh>
    <phoneticPr fontId="5"/>
  </si>
  <si>
    <t>711-0921</t>
    <phoneticPr fontId="5"/>
  </si>
  <si>
    <t>701-2606</t>
    <phoneticPr fontId="5"/>
  </si>
  <si>
    <t>700-0973</t>
    <phoneticPr fontId="5"/>
  </si>
  <si>
    <t>719-0104</t>
    <phoneticPr fontId="5"/>
  </si>
  <si>
    <t>706-0011</t>
    <phoneticPr fontId="5"/>
  </si>
  <si>
    <t>700-0803</t>
    <phoneticPr fontId="5"/>
  </si>
  <si>
    <t>703-8282</t>
    <phoneticPr fontId="5"/>
  </si>
  <si>
    <t>700-8518</t>
    <phoneticPr fontId="5"/>
  </si>
  <si>
    <t>701-0221</t>
    <phoneticPr fontId="5"/>
  </si>
  <si>
    <t>700-0024</t>
    <phoneticPr fontId="5"/>
  </si>
  <si>
    <t>おかやま信用金庫</t>
    <rPh sb="4" eb="6">
      <t>シンヨウ</t>
    </rPh>
    <rPh sb="6" eb="8">
      <t>キンコ</t>
    </rPh>
    <phoneticPr fontId="5"/>
  </si>
  <si>
    <t>700-8639</t>
    <phoneticPr fontId="5"/>
  </si>
  <si>
    <t>医療法人メディカルファミリー　高原歯科医院</t>
    <rPh sb="0" eb="2">
      <t>イリョウ</t>
    </rPh>
    <rPh sb="2" eb="4">
      <t>ホウジン</t>
    </rPh>
    <rPh sb="15" eb="16">
      <t>タカ</t>
    </rPh>
    <rPh sb="16" eb="17">
      <t>ハラ</t>
    </rPh>
    <rPh sb="17" eb="19">
      <t>シカ</t>
    </rPh>
    <rPh sb="19" eb="21">
      <t>イイン</t>
    </rPh>
    <phoneticPr fontId="5"/>
  </si>
  <si>
    <t>704-8116</t>
    <phoneticPr fontId="5"/>
  </si>
  <si>
    <t>705-0001</t>
    <phoneticPr fontId="5"/>
  </si>
  <si>
    <t>710-0055</t>
    <phoneticPr fontId="5"/>
  </si>
  <si>
    <t>岡山県中小企業団体中央会</t>
    <rPh sb="0" eb="3">
      <t>オカヤマケン</t>
    </rPh>
    <rPh sb="3" eb="5">
      <t>チュウショウ</t>
    </rPh>
    <rPh sb="5" eb="7">
      <t>キギョウ</t>
    </rPh>
    <rPh sb="7" eb="9">
      <t>ダンタイ</t>
    </rPh>
    <rPh sb="9" eb="12">
      <t>チュウオウカイ</t>
    </rPh>
    <phoneticPr fontId="5"/>
  </si>
  <si>
    <t>700-0817</t>
    <phoneticPr fontId="5"/>
  </si>
  <si>
    <t>709-0632</t>
    <phoneticPr fontId="5"/>
  </si>
  <si>
    <t>社会福祉法人　ふれあい福祉会</t>
    <rPh sb="0" eb="2">
      <t>シャカイ</t>
    </rPh>
    <rPh sb="2" eb="4">
      <t>フクシ</t>
    </rPh>
    <rPh sb="4" eb="6">
      <t>ホウジン</t>
    </rPh>
    <rPh sb="11" eb="13">
      <t>フクシ</t>
    </rPh>
    <rPh sb="13" eb="14">
      <t>カイ</t>
    </rPh>
    <phoneticPr fontId="5"/>
  </si>
  <si>
    <t>709-0605</t>
    <phoneticPr fontId="5"/>
  </si>
  <si>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5"/>
  </si>
  <si>
    <t>714-0043</t>
    <phoneticPr fontId="5"/>
  </si>
  <si>
    <t>708-1204</t>
    <phoneticPr fontId="5"/>
  </si>
  <si>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5"/>
  </si>
  <si>
    <t>710-0803</t>
    <phoneticPr fontId="5"/>
  </si>
  <si>
    <t>711-0912</t>
    <phoneticPr fontId="5"/>
  </si>
  <si>
    <t>700-0941</t>
    <phoneticPr fontId="5"/>
  </si>
  <si>
    <t>700-8013</t>
    <phoneticPr fontId="5"/>
  </si>
  <si>
    <t>700-8550</t>
    <phoneticPr fontId="5"/>
  </si>
  <si>
    <t>700-0811</t>
    <phoneticPr fontId="5"/>
  </si>
  <si>
    <t>700-0826</t>
    <phoneticPr fontId="5"/>
  </si>
  <si>
    <t>700-0942</t>
    <phoneticPr fontId="5"/>
  </si>
  <si>
    <t>古代体験の郷「まほろば」</t>
    <rPh sb="0" eb="2">
      <t>コダイ</t>
    </rPh>
    <rPh sb="2" eb="4">
      <t>タイケン</t>
    </rPh>
    <rPh sb="5" eb="6">
      <t>サト</t>
    </rPh>
    <phoneticPr fontId="5"/>
  </si>
  <si>
    <t>701-3204</t>
    <phoneticPr fontId="5"/>
  </si>
  <si>
    <t>701-0114</t>
    <phoneticPr fontId="5"/>
  </si>
  <si>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5"/>
  </si>
  <si>
    <t>718-0012</t>
    <phoneticPr fontId="5"/>
  </si>
  <si>
    <t>700-8628</t>
    <phoneticPr fontId="5"/>
  </si>
  <si>
    <t>711-0926</t>
    <phoneticPr fontId="5"/>
  </si>
  <si>
    <t>719-1126</t>
    <phoneticPr fontId="5"/>
  </si>
  <si>
    <t>710-1301</t>
    <phoneticPr fontId="5"/>
  </si>
  <si>
    <t>703-8285</t>
    <phoneticPr fontId="5"/>
  </si>
  <si>
    <t>医療法人　中條歯科医院</t>
    <rPh sb="0" eb="2">
      <t>イリョウ</t>
    </rPh>
    <rPh sb="2" eb="4">
      <t>ホウジン</t>
    </rPh>
    <rPh sb="5" eb="7">
      <t>チュウジョウ</t>
    </rPh>
    <rPh sb="7" eb="9">
      <t>シカ</t>
    </rPh>
    <rPh sb="9" eb="11">
      <t>イイン</t>
    </rPh>
    <phoneticPr fontId="5"/>
  </si>
  <si>
    <t>701-4264</t>
    <phoneticPr fontId="5"/>
  </si>
  <si>
    <t>703-8245</t>
    <phoneticPr fontId="5"/>
  </si>
  <si>
    <t>プリード歯科</t>
    <rPh sb="4" eb="6">
      <t>シカ</t>
    </rPh>
    <phoneticPr fontId="5"/>
  </si>
  <si>
    <t>700-0986</t>
    <phoneticPr fontId="5"/>
  </si>
  <si>
    <t>701-0165</t>
    <phoneticPr fontId="5"/>
  </si>
  <si>
    <t>岡山商工会議所</t>
    <rPh sb="0" eb="2">
      <t>オカヤマ</t>
    </rPh>
    <rPh sb="2" eb="4">
      <t>ショウコウ</t>
    </rPh>
    <rPh sb="4" eb="7">
      <t>カイギショ</t>
    </rPh>
    <phoneticPr fontId="5"/>
  </si>
  <si>
    <t>700-8556</t>
    <phoneticPr fontId="5"/>
  </si>
  <si>
    <t>702-8032</t>
    <phoneticPr fontId="5"/>
  </si>
  <si>
    <t>703-8227</t>
    <phoneticPr fontId="5"/>
  </si>
  <si>
    <t>700-0866</t>
    <phoneticPr fontId="5"/>
  </si>
  <si>
    <t>716-1122</t>
    <phoneticPr fontId="5"/>
  </si>
  <si>
    <t>総社商工会議所</t>
    <rPh sb="0" eb="2">
      <t>ソウジャ</t>
    </rPh>
    <rPh sb="2" eb="4">
      <t>ショウコウ</t>
    </rPh>
    <rPh sb="4" eb="7">
      <t>カイギショ</t>
    </rPh>
    <phoneticPr fontId="5"/>
  </si>
  <si>
    <t>719-1131</t>
    <phoneticPr fontId="5"/>
  </si>
  <si>
    <t>719-0393</t>
    <phoneticPr fontId="5"/>
  </si>
  <si>
    <t>719-0302</t>
    <phoneticPr fontId="5"/>
  </si>
  <si>
    <t>719-0303</t>
    <phoneticPr fontId="5"/>
  </si>
  <si>
    <t>719-0252</t>
    <phoneticPr fontId="5"/>
  </si>
  <si>
    <t>719-1156</t>
    <phoneticPr fontId="5"/>
  </si>
  <si>
    <t>714-0045</t>
    <phoneticPr fontId="5"/>
  </si>
  <si>
    <t>710-0016</t>
    <phoneticPr fontId="5"/>
  </si>
  <si>
    <t>709-4244</t>
    <phoneticPr fontId="5"/>
  </si>
  <si>
    <t>玉島商工会議所</t>
    <rPh sb="0" eb="2">
      <t>タマシマ</t>
    </rPh>
    <rPh sb="2" eb="4">
      <t>ショウコウ</t>
    </rPh>
    <rPh sb="4" eb="7">
      <t>カイギショ</t>
    </rPh>
    <phoneticPr fontId="5"/>
  </si>
  <si>
    <t>713-8122</t>
    <phoneticPr fontId="5"/>
  </si>
  <si>
    <t>700-0956</t>
    <phoneticPr fontId="5"/>
  </si>
  <si>
    <t>医療法人三水会　田尻病院</t>
    <rPh sb="0" eb="2">
      <t>イリョウ</t>
    </rPh>
    <rPh sb="2" eb="4">
      <t>ホウジン</t>
    </rPh>
    <rPh sb="4" eb="5">
      <t>サン</t>
    </rPh>
    <rPh sb="5" eb="6">
      <t>スイ</t>
    </rPh>
    <rPh sb="6" eb="7">
      <t>カイ</t>
    </rPh>
    <rPh sb="8" eb="10">
      <t>タジリ</t>
    </rPh>
    <rPh sb="10" eb="12">
      <t>ビョウイン</t>
    </rPh>
    <phoneticPr fontId="5"/>
  </si>
  <si>
    <t>707-0003</t>
    <phoneticPr fontId="5"/>
  </si>
  <si>
    <t>うじごう歯科医院</t>
    <rPh sb="4" eb="6">
      <t>シカ</t>
    </rPh>
    <rPh sb="6" eb="8">
      <t>イイン</t>
    </rPh>
    <phoneticPr fontId="5"/>
  </si>
  <si>
    <t>718-0011</t>
    <phoneticPr fontId="5"/>
  </si>
  <si>
    <t>701-1145</t>
    <phoneticPr fontId="5"/>
  </si>
  <si>
    <t>714-0101</t>
    <phoneticPr fontId="5"/>
  </si>
  <si>
    <t>700-0913</t>
    <phoneticPr fontId="5"/>
  </si>
  <si>
    <t>703-8236</t>
    <phoneticPr fontId="5"/>
  </si>
  <si>
    <t>700-0853</t>
    <phoneticPr fontId="5"/>
  </si>
  <si>
    <t>中国学園大学・中国短期大学</t>
    <rPh sb="0" eb="2">
      <t>チュウゴク</t>
    </rPh>
    <rPh sb="2" eb="4">
      <t>ガクエン</t>
    </rPh>
    <rPh sb="4" eb="6">
      <t>ダイガク</t>
    </rPh>
    <rPh sb="7" eb="9">
      <t>チュウゴク</t>
    </rPh>
    <rPh sb="9" eb="11">
      <t>タンキ</t>
    </rPh>
    <rPh sb="11" eb="13">
      <t>ダイガク</t>
    </rPh>
    <phoneticPr fontId="5"/>
  </si>
  <si>
    <t>701-0197</t>
    <phoneticPr fontId="5"/>
  </si>
  <si>
    <t>703-8265</t>
    <phoneticPr fontId="5"/>
  </si>
  <si>
    <t>700-0927</t>
    <phoneticPr fontId="5"/>
  </si>
  <si>
    <t>所在</t>
    <rPh sb="0" eb="2">
      <t>ショザイ</t>
    </rPh>
    <phoneticPr fontId="5"/>
  </si>
  <si>
    <t>倉敷市</t>
    <rPh sb="0" eb="3">
      <t>クラシキシ</t>
    </rPh>
    <phoneticPr fontId="5"/>
  </si>
  <si>
    <t>津山市</t>
    <rPh sb="0" eb="3">
      <t>ツヤマシ</t>
    </rPh>
    <phoneticPr fontId="5"/>
  </si>
  <si>
    <t>総社市</t>
    <rPh sb="0" eb="3">
      <t>ソウジャシ</t>
    </rPh>
    <phoneticPr fontId="5"/>
  </si>
  <si>
    <t>瀬戸内市</t>
    <rPh sb="0" eb="4">
      <t>セトウチシ</t>
    </rPh>
    <phoneticPr fontId="5"/>
  </si>
  <si>
    <t>美作市</t>
    <rPh sb="0" eb="3">
      <t>ミマサカシ</t>
    </rPh>
    <phoneticPr fontId="5"/>
  </si>
  <si>
    <t>備前市</t>
    <rPh sb="0" eb="3">
      <t>ビゼンシ</t>
    </rPh>
    <phoneticPr fontId="5"/>
  </si>
  <si>
    <t>笠岡市</t>
    <rPh sb="0" eb="3">
      <t>カサオカシ</t>
    </rPh>
    <phoneticPr fontId="5"/>
  </si>
  <si>
    <t>浅口市</t>
    <rPh sb="0" eb="3">
      <t>アサクチシ</t>
    </rPh>
    <phoneticPr fontId="5"/>
  </si>
  <si>
    <t>新見市</t>
    <rPh sb="0" eb="3">
      <t>ニイミシ</t>
    </rPh>
    <phoneticPr fontId="5"/>
  </si>
  <si>
    <t>久米南町</t>
    <rPh sb="0" eb="3">
      <t>クメナン</t>
    </rPh>
    <rPh sb="3" eb="4">
      <t>チョウ</t>
    </rPh>
    <phoneticPr fontId="5"/>
  </si>
  <si>
    <t>里庄町</t>
    <rPh sb="0" eb="2">
      <t>サトショウ</t>
    </rPh>
    <rPh sb="2" eb="3">
      <t>チョウ</t>
    </rPh>
    <phoneticPr fontId="5"/>
  </si>
  <si>
    <t>吉備中央町</t>
    <rPh sb="0" eb="4">
      <t>キビチュウオウ</t>
    </rPh>
    <rPh sb="4" eb="5">
      <t>チョウ</t>
    </rPh>
    <phoneticPr fontId="5"/>
  </si>
  <si>
    <t>鏡野町</t>
    <rPh sb="0" eb="2">
      <t>カガミノ</t>
    </rPh>
    <rPh sb="2" eb="3">
      <t>チョウ</t>
    </rPh>
    <phoneticPr fontId="5"/>
  </si>
  <si>
    <t>玉野市</t>
    <rPh sb="0" eb="3">
      <t>タマノシ</t>
    </rPh>
    <phoneticPr fontId="5"/>
  </si>
  <si>
    <t>美咲町</t>
    <rPh sb="0" eb="3">
      <t>ミサキチョウ</t>
    </rPh>
    <phoneticPr fontId="5"/>
  </si>
  <si>
    <t>企業・事業所の名称</t>
    <rPh sb="0" eb="2">
      <t>キギョウ</t>
    </rPh>
    <rPh sb="3" eb="6">
      <t>ジギョウショ</t>
    </rPh>
    <rPh sb="7" eb="9">
      <t>メイショウ</t>
    </rPh>
    <phoneticPr fontId="5"/>
  </si>
  <si>
    <t>矢掛町</t>
    <rPh sb="0" eb="2">
      <t>ヤカゲ</t>
    </rPh>
    <rPh sb="2" eb="3">
      <t>チョウ</t>
    </rPh>
    <phoneticPr fontId="5"/>
  </si>
  <si>
    <t>赤磐市</t>
    <rPh sb="0" eb="3">
      <t>アカイワシ</t>
    </rPh>
    <phoneticPr fontId="5"/>
  </si>
  <si>
    <t>医療法人たかはしクリニック</t>
    <rPh sb="0" eb="2">
      <t>イリョウ</t>
    </rPh>
    <rPh sb="2" eb="4">
      <t>ホウジン</t>
    </rPh>
    <phoneticPr fontId="5"/>
  </si>
  <si>
    <t>和気町</t>
    <rPh sb="0" eb="2">
      <t>ワケ</t>
    </rPh>
    <rPh sb="2" eb="3">
      <t>チョウ</t>
    </rPh>
    <phoneticPr fontId="5"/>
  </si>
  <si>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5"/>
  </si>
  <si>
    <t>表彰</t>
    <rPh sb="0" eb="2">
      <t>ヒョウショウ</t>
    </rPh>
    <phoneticPr fontId="5"/>
  </si>
  <si>
    <t>医療法人みわ記念病院</t>
    <rPh sb="0" eb="2">
      <t>イリョウ</t>
    </rPh>
    <rPh sb="2" eb="4">
      <t>ホウジン</t>
    </rPh>
    <rPh sb="6" eb="8">
      <t>キネン</t>
    </rPh>
    <rPh sb="8" eb="10">
      <t>ビョウイン</t>
    </rPh>
    <phoneticPr fontId="5"/>
  </si>
  <si>
    <t>井原市</t>
    <rPh sb="0" eb="3">
      <t>イバラシ</t>
    </rPh>
    <phoneticPr fontId="5"/>
  </si>
  <si>
    <t>生活協同組合おかやまコープ</t>
    <rPh sb="0" eb="2">
      <t>セイカツ</t>
    </rPh>
    <rPh sb="2" eb="4">
      <t>キョウドウ</t>
    </rPh>
    <rPh sb="4" eb="6">
      <t>クミアイ</t>
    </rPh>
    <phoneticPr fontId="5"/>
  </si>
  <si>
    <t>介護老人保健施設ニューエルダーセンター</t>
    <rPh sb="0" eb="2">
      <t>カイゴ</t>
    </rPh>
    <rPh sb="2" eb="4">
      <t>ロウジン</t>
    </rPh>
    <rPh sb="4" eb="6">
      <t>ホケン</t>
    </rPh>
    <rPh sb="6" eb="8">
      <t>シセツ</t>
    </rPh>
    <phoneticPr fontId="5"/>
  </si>
  <si>
    <t>医療法人髙志会　柴田病院</t>
    <rPh sb="0" eb="2">
      <t>イリョウ</t>
    </rPh>
    <rPh sb="2" eb="4">
      <t>ホウジン</t>
    </rPh>
    <rPh sb="4" eb="5">
      <t>タカ</t>
    </rPh>
    <rPh sb="5" eb="6">
      <t>シ</t>
    </rPh>
    <rPh sb="6" eb="7">
      <t>カイ</t>
    </rPh>
    <rPh sb="8" eb="10">
      <t>シバタ</t>
    </rPh>
    <rPh sb="10" eb="12">
      <t>ビョウイン</t>
    </rPh>
    <phoneticPr fontId="5"/>
  </si>
  <si>
    <t>アサゴエ工業株式会社</t>
    <rPh sb="4" eb="6">
      <t>コウギョウ</t>
    </rPh>
    <rPh sb="6" eb="10">
      <t>カブシキガイシャ</t>
    </rPh>
    <phoneticPr fontId="5"/>
  </si>
  <si>
    <t>○</t>
    <phoneticPr fontId="5"/>
  </si>
  <si>
    <t>製造業</t>
    <rPh sb="0" eb="3">
      <t>セイゾウギョウ</t>
    </rPh>
    <phoneticPr fontId="6"/>
  </si>
  <si>
    <t>備前市</t>
    <rPh sb="0" eb="3">
      <t>ビゼンシ</t>
    </rPh>
    <phoneticPr fontId="6"/>
  </si>
  <si>
    <t>卸・小売業</t>
    <rPh sb="0" eb="1">
      <t>オロシ</t>
    </rPh>
    <rPh sb="2" eb="5">
      <t>コウリギョウ</t>
    </rPh>
    <phoneticPr fontId="6"/>
  </si>
  <si>
    <t>運輸業</t>
    <rPh sb="0" eb="3">
      <t>ウンユギョウ</t>
    </rPh>
    <phoneticPr fontId="6"/>
  </si>
  <si>
    <t>美作市</t>
    <rPh sb="0" eb="3">
      <t>ミマサカシ</t>
    </rPh>
    <phoneticPr fontId="6"/>
  </si>
  <si>
    <t>701-2603</t>
    <phoneticPr fontId="6"/>
  </si>
  <si>
    <t>製造業</t>
  </si>
  <si>
    <t>710-0805</t>
    <phoneticPr fontId="6"/>
  </si>
  <si>
    <t>高梁市</t>
    <rPh sb="0" eb="3">
      <t>タカハシシ</t>
    </rPh>
    <phoneticPr fontId="6"/>
  </si>
  <si>
    <t>社会福祉法人純晴会</t>
    <rPh sb="2" eb="4">
      <t>フクシ</t>
    </rPh>
    <phoneticPr fontId="6"/>
  </si>
  <si>
    <t>株式会社ブラックスミス</t>
    <rPh sb="0" eb="4">
      <t>カブシキガイシャ</t>
    </rPh>
    <phoneticPr fontId="5"/>
  </si>
  <si>
    <t>サービス業</t>
    <rPh sb="4" eb="5">
      <t>ギョウ</t>
    </rPh>
    <phoneticPr fontId="6"/>
  </si>
  <si>
    <t>真庭市</t>
    <rPh sb="0" eb="3">
      <t>マニワシ</t>
    </rPh>
    <phoneticPr fontId="6"/>
  </si>
  <si>
    <t>建設業</t>
    <rPh sb="0" eb="3">
      <t>ケンセツギョウ</t>
    </rPh>
    <phoneticPr fontId="6"/>
  </si>
  <si>
    <t>和気町</t>
    <rPh sb="0" eb="3">
      <t>ワケチョウ</t>
    </rPh>
    <phoneticPr fontId="6"/>
  </si>
  <si>
    <t>709-0514</t>
    <phoneticPr fontId="6"/>
  </si>
  <si>
    <t>協同組合岡山情報文化研究所</t>
    <rPh sb="0" eb="2">
      <t>キョウドウ</t>
    </rPh>
    <rPh sb="2" eb="4">
      <t>クミアイ</t>
    </rPh>
    <rPh sb="4" eb="6">
      <t>オカヤマ</t>
    </rPh>
    <rPh sb="6" eb="8">
      <t>ジョウホウ</t>
    </rPh>
    <rPh sb="8" eb="10">
      <t>ブンカ</t>
    </rPh>
    <rPh sb="10" eb="13">
      <t>ケンキュウショ</t>
    </rPh>
    <phoneticPr fontId="6"/>
  </si>
  <si>
    <t>日交安全施設株式会社</t>
    <rPh sb="0" eb="1">
      <t>ニチ</t>
    </rPh>
    <rPh sb="1" eb="2">
      <t>コウ</t>
    </rPh>
    <rPh sb="2" eb="4">
      <t>アンゼン</t>
    </rPh>
    <rPh sb="4" eb="6">
      <t>シセツ</t>
    </rPh>
    <rPh sb="6" eb="8">
      <t>カブシキ</t>
    </rPh>
    <rPh sb="8" eb="10">
      <t>ガイシャ</t>
    </rPh>
    <phoneticPr fontId="6"/>
  </si>
  <si>
    <t>708-1126</t>
    <phoneticPr fontId="6"/>
  </si>
  <si>
    <t>津山市</t>
    <rPh sb="0" eb="3">
      <t>ツヤマシ</t>
    </rPh>
    <phoneticPr fontId="6"/>
  </si>
  <si>
    <t>710-0003</t>
    <phoneticPr fontId="6"/>
  </si>
  <si>
    <t>卸・小売業</t>
    <phoneticPr fontId="6"/>
  </si>
  <si>
    <t>701-0204</t>
    <phoneticPr fontId="6"/>
  </si>
  <si>
    <t>700-0954</t>
    <phoneticPr fontId="6"/>
  </si>
  <si>
    <t>710-0038</t>
    <phoneticPr fontId="6"/>
  </si>
  <si>
    <t>宣言内容</t>
    <rPh sb="0" eb="2">
      <t>センゲン</t>
    </rPh>
    <rPh sb="2" eb="4">
      <t>ナイヨウ</t>
    </rPh>
    <phoneticPr fontId="5"/>
  </si>
  <si>
    <t>医療・福祉</t>
    <phoneticPr fontId="6"/>
  </si>
  <si>
    <t>その他</t>
    <phoneticPr fontId="6"/>
  </si>
  <si>
    <t>飲食店・宿泊業</t>
    <rPh sb="0" eb="3">
      <t>インショクテン</t>
    </rPh>
    <rPh sb="4" eb="6">
      <t>シュクハク</t>
    </rPh>
    <rPh sb="6" eb="7">
      <t>ギョウ</t>
    </rPh>
    <phoneticPr fontId="6"/>
  </si>
  <si>
    <t>情報通信業</t>
    <rPh sb="0" eb="2">
      <t>ジョウホウ</t>
    </rPh>
    <rPh sb="2" eb="5">
      <t>ツウシンギョウ</t>
    </rPh>
    <phoneticPr fontId="6"/>
  </si>
  <si>
    <t>教育・学習支援業</t>
    <phoneticPr fontId="6"/>
  </si>
  <si>
    <t>その他</t>
    <rPh sb="2" eb="3">
      <t>タ</t>
    </rPh>
    <phoneticPr fontId="6"/>
  </si>
  <si>
    <t>アイアイホーム株式会社</t>
    <rPh sb="7" eb="8">
      <t>カブ</t>
    </rPh>
    <rPh sb="8" eb="9">
      <t>シキ</t>
    </rPh>
    <rPh sb="9" eb="11">
      <t>ガイシャ</t>
    </rPh>
    <phoneticPr fontId="5"/>
  </si>
  <si>
    <t>有限会社コドモ館</t>
    <rPh sb="0" eb="4">
      <t>ユウゲンガイシャ</t>
    </rPh>
    <rPh sb="7" eb="8">
      <t>カン</t>
    </rPh>
    <phoneticPr fontId="5"/>
  </si>
  <si>
    <t>710-0057</t>
    <phoneticPr fontId="6"/>
  </si>
  <si>
    <t>701-0112</t>
    <phoneticPr fontId="6"/>
  </si>
  <si>
    <t>社会福祉法人敬友会</t>
    <rPh sb="0" eb="2">
      <t>シャカイ</t>
    </rPh>
    <rPh sb="2" eb="4">
      <t>フクシ</t>
    </rPh>
    <rPh sb="4" eb="6">
      <t>ホウジン</t>
    </rPh>
    <rPh sb="6" eb="7">
      <t>ケイ</t>
    </rPh>
    <rPh sb="7" eb="8">
      <t>ユウ</t>
    </rPh>
    <rPh sb="8" eb="9">
      <t>カイ</t>
    </rPh>
    <phoneticPr fontId="5"/>
  </si>
  <si>
    <t>卸・小売業</t>
  </si>
  <si>
    <t>ブラジリアンパーク　鷲羽山ハイランド</t>
    <rPh sb="10" eb="13">
      <t>ワシュウザン</t>
    </rPh>
    <phoneticPr fontId="5"/>
  </si>
  <si>
    <t>井原市</t>
    <rPh sb="0" eb="3">
      <t>イバラシ</t>
    </rPh>
    <phoneticPr fontId="6"/>
  </si>
  <si>
    <t>所　在　地</t>
  </si>
  <si>
    <t>西粟倉村</t>
    <rPh sb="0" eb="3">
      <t>ニシアワクラ</t>
    </rPh>
    <rPh sb="3" eb="4">
      <t>ソン</t>
    </rPh>
    <phoneticPr fontId="5"/>
  </si>
  <si>
    <t>業種</t>
    <rPh sb="0" eb="2">
      <t>ギョウシュ</t>
    </rPh>
    <phoneticPr fontId="6"/>
  </si>
  <si>
    <t>金融・保険業</t>
  </si>
  <si>
    <t>サービス業</t>
  </si>
  <si>
    <t>教育・学習支援業</t>
  </si>
  <si>
    <t>その他</t>
    <rPh sb="2" eb="3">
      <t>タ</t>
    </rPh>
    <phoneticPr fontId="7"/>
  </si>
  <si>
    <t>宣言数</t>
    <rPh sb="0" eb="2">
      <t>センゲン</t>
    </rPh>
    <phoneticPr fontId="5"/>
  </si>
  <si>
    <t>(1) 所在地別内訳</t>
    <phoneticPr fontId="5"/>
  </si>
  <si>
    <t>登録数</t>
    <phoneticPr fontId="5"/>
  </si>
  <si>
    <t>所　在　地</t>
    <phoneticPr fontId="5"/>
  </si>
  <si>
    <t>合　　　計</t>
    <phoneticPr fontId="5"/>
  </si>
  <si>
    <t>(2) 事業内容別内訳</t>
    <phoneticPr fontId="5"/>
  </si>
  <si>
    <t>事業内容</t>
    <phoneticPr fontId="5"/>
  </si>
  <si>
    <t>宣　　　　　言　　　　　内　　　　　容</t>
    <phoneticPr fontId="5"/>
  </si>
  <si>
    <t>(3) 従業員数（応募時）別内訳</t>
    <phoneticPr fontId="5"/>
  </si>
  <si>
    <t>(4) 宣言内容別内訳</t>
    <phoneticPr fontId="5"/>
  </si>
  <si>
    <t>「おかやま子育て応援宣言企業」について</t>
    <phoneticPr fontId="5"/>
  </si>
  <si>
    <t>「おかやま子育て応援宣言企業」の募集及びその関連事業</t>
    <rPh sb="18" eb="19">
      <t>オヨ</t>
    </rPh>
    <rPh sb="22" eb="24">
      <t>カンレン</t>
    </rPh>
    <rPh sb="24" eb="26">
      <t>ジギョウ</t>
    </rPh>
    <phoneticPr fontId="5"/>
  </si>
  <si>
    <t>サービス業</t>
    <phoneticPr fontId="5"/>
  </si>
  <si>
    <t>706-0223</t>
    <phoneticPr fontId="5"/>
  </si>
  <si>
    <t>715-0003</t>
    <phoneticPr fontId="5"/>
  </si>
  <si>
    <t>700-0965</t>
    <phoneticPr fontId="5"/>
  </si>
  <si>
    <t>700-8634</t>
    <phoneticPr fontId="5"/>
  </si>
  <si>
    <t>709-0633</t>
    <phoneticPr fontId="5"/>
  </si>
  <si>
    <t>709-0498</t>
    <phoneticPr fontId="5"/>
  </si>
  <si>
    <t>712-8054</t>
  </si>
  <si>
    <t>倉敷市</t>
    <rPh sb="0" eb="3">
      <t>クラシキシ</t>
    </rPh>
    <phoneticPr fontId="6"/>
  </si>
  <si>
    <t>金融・保険業</t>
    <phoneticPr fontId="6"/>
  </si>
  <si>
    <t>金融・保険業</t>
    <phoneticPr fontId="5"/>
  </si>
  <si>
    <t>700-0035</t>
    <phoneticPr fontId="5"/>
  </si>
  <si>
    <t>製造業</t>
    <phoneticPr fontId="6"/>
  </si>
  <si>
    <t>製造業</t>
    <phoneticPr fontId="5"/>
  </si>
  <si>
    <t>705-0002</t>
    <phoneticPr fontId="5"/>
  </si>
  <si>
    <t>705-0032</t>
    <phoneticPr fontId="6"/>
  </si>
  <si>
    <t>709-0212</t>
    <phoneticPr fontId="6"/>
  </si>
  <si>
    <t>有限会社Ｅ－ｓｔｏｒｙ</t>
    <rPh sb="0" eb="4">
      <t>ユウゲンガイシャ</t>
    </rPh>
    <phoneticPr fontId="5"/>
  </si>
  <si>
    <t>706-0014</t>
    <phoneticPr fontId="5"/>
  </si>
  <si>
    <t>株式会社トマト銀行</t>
    <rPh sb="0" eb="4">
      <t>カブシキガイシャ</t>
    </rPh>
    <rPh sb="7" eb="9">
      <t>ギンコウ</t>
    </rPh>
    <phoneticPr fontId="5"/>
  </si>
  <si>
    <t>総社市</t>
    <phoneticPr fontId="5"/>
  </si>
  <si>
    <t>719-1121</t>
    <phoneticPr fontId="5"/>
  </si>
  <si>
    <t>ふりがな</t>
    <phoneticPr fontId="6"/>
  </si>
  <si>
    <t>こあてっく</t>
    <phoneticPr fontId="5"/>
  </si>
  <si>
    <t>まことや</t>
    <phoneticPr fontId="5"/>
  </si>
  <si>
    <t>にしこう</t>
    <phoneticPr fontId="5"/>
  </si>
  <si>
    <t>まつもとさんぎょう</t>
    <phoneticPr fontId="5"/>
  </si>
  <si>
    <t>おかせいぐみ</t>
    <phoneticPr fontId="5"/>
  </si>
  <si>
    <t>さくらいこうむてん</t>
    <phoneticPr fontId="5"/>
  </si>
  <si>
    <t>とものいんさつ</t>
    <phoneticPr fontId="5"/>
  </si>
  <si>
    <t>ぐれーと</t>
    <phoneticPr fontId="5"/>
  </si>
  <si>
    <t>みまさかがくえん</t>
    <phoneticPr fontId="5"/>
  </si>
  <si>
    <t>たいらびょういん</t>
    <phoneticPr fontId="5"/>
  </si>
  <si>
    <t>せとうちこうさん</t>
    <phoneticPr fontId="5"/>
  </si>
  <si>
    <t>あわくらでんきせいさくしょ</t>
    <phoneticPr fontId="5"/>
  </si>
  <si>
    <t>とくがわせいさくしょ</t>
    <phoneticPr fontId="5"/>
  </si>
  <si>
    <t>とがし</t>
    <phoneticPr fontId="5"/>
  </si>
  <si>
    <t>さんようしんぶんしゃ</t>
    <phoneticPr fontId="5"/>
  </si>
  <si>
    <t>かみやまこうぎょう</t>
    <phoneticPr fontId="5"/>
  </si>
  <si>
    <t>いつはかい</t>
    <phoneticPr fontId="5"/>
  </si>
  <si>
    <t>きょうわかい</t>
    <phoneticPr fontId="5"/>
  </si>
  <si>
    <t>さんこう</t>
    <phoneticPr fontId="5"/>
  </si>
  <si>
    <t>えむいーしーてくの　ちゅうごくじぎょうしょ</t>
    <phoneticPr fontId="6"/>
  </si>
  <si>
    <t>だいやこうぎょう</t>
    <phoneticPr fontId="6"/>
  </si>
  <si>
    <t>やまだ</t>
    <phoneticPr fontId="6"/>
  </si>
  <si>
    <t>にじのかい</t>
    <phoneticPr fontId="6"/>
  </si>
  <si>
    <t>ともゆきのいえ</t>
    <phoneticPr fontId="6"/>
  </si>
  <si>
    <t>とうびふくしかい</t>
    <phoneticPr fontId="6"/>
  </si>
  <si>
    <t>にっこうあんぜんしせつ</t>
    <phoneticPr fontId="6"/>
  </si>
  <si>
    <t>あいだえんじにありんぐ</t>
    <phoneticPr fontId="6"/>
  </si>
  <si>
    <t>おふぃすだん</t>
    <phoneticPr fontId="6"/>
  </si>
  <si>
    <t>やまもとすいさんゆそう</t>
    <phoneticPr fontId="6"/>
  </si>
  <si>
    <t>じゅんせいかい</t>
    <phoneticPr fontId="6"/>
  </si>
  <si>
    <t>かわさきしょうかい</t>
    <phoneticPr fontId="6"/>
  </si>
  <si>
    <t>にちえこ</t>
    <phoneticPr fontId="6"/>
  </si>
  <si>
    <t>こうじんかい</t>
    <phoneticPr fontId="6"/>
  </si>
  <si>
    <t>ぜろまっくすえんじにありんぐ</t>
    <phoneticPr fontId="6"/>
  </si>
  <si>
    <t>ふれあいふくしかい</t>
    <phoneticPr fontId="6"/>
  </si>
  <si>
    <t>おかやまけんちゅうしょうきぎょうだんたいちゅうおうかい</t>
    <phoneticPr fontId="6"/>
  </si>
  <si>
    <t>株式会社橘香堂</t>
    <rPh sb="4" eb="5">
      <t>キツ</t>
    </rPh>
    <rPh sb="5" eb="6">
      <t>コウ</t>
    </rPh>
    <rPh sb="6" eb="7">
      <t>ドウ</t>
    </rPh>
    <phoneticPr fontId="5"/>
  </si>
  <si>
    <t>きっこうどう</t>
    <phoneticPr fontId="6"/>
  </si>
  <si>
    <t>松山株式会社</t>
    <rPh sb="0" eb="2">
      <t>マツヤマ</t>
    </rPh>
    <phoneticPr fontId="5"/>
  </si>
  <si>
    <t>しょうざん</t>
    <phoneticPr fontId="6"/>
  </si>
  <si>
    <t>おかやましんようきんこ</t>
    <phoneticPr fontId="6"/>
  </si>
  <si>
    <t>せろりー</t>
    <phoneticPr fontId="6"/>
  </si>
  <si>
    <t>りょうびほーるでぃんぐす</t>
    <phoneticPr fontId="6"/>
  </si>
  <si>
    <t>こうえいどう</t>
    <phoneticPr fontId="6"/>
  </si>
  <si>
    <t>おかやまがす</t>
    <phoneticPr fontId="6"/>
  </si>
  <si>
    <t>めんず　さんろん　とまり</t>
    <phoneticPr fontId="6"/>
  </si>
  <si>
    <t>ぶらじりあんぱーく　わしゅうざんはいらんど</t>
    <phoneticPr fontId="6"/>
  </si>
  <si>
    <t>ちゅうごくぎんこう</t>
    <phoneticPr fontId="6"/>
  </si>
  <si>
    <t>さんふらわー</t>
    <phoneticPr fontId="6"/>
  </si>
  <si>
    <t>だいわしょうけん　おかやましてん</t>
    <phoneticPr fontId="6"/>
  </si>
  <si>
    <t>さんこーいんさつ</t>
    <phoneticPr fontId="6"/>
  </si>
  <si>
    <t>とまとぎんこう</t>
    <phoneticPr fontId="6"/>
  </si>
  <si>
    <t>おおもとぐみ</t>
    <phoneticPr fontId="6"/>
  </si>
  <si>
    <t>おかやまでんききどう</t>
    <phoneticPr fontId="6"/>
  </si>
  <si>
    <t>おかやましょうこうかいぎしょ</t>
    <phoneticPr fontId="6"/>
  </si>
  <si>
    <t>まいんどれい</t>
    <phoneticPr fontId="6"/>
  </si>
  <si>
    <t>両備ホールディングス株式会社</t>
    <rPh sb="0" eb="2">
      <t>リョウビ</t>
    </rPh>
    <phoneticPr fontId="5"/>
  </si>
  <si>
    <t>株式会社廣榮堂</t>
    <rPh sb="4" eb="5">
      <t>ヒロマル</t>
    </rPh>
    <rPh sb="5" eb="6">
      <t>エイ</t>
    </rPh>
    <rPh sb="6" eb="7">
      <t>ドウ</t>
    </rPh>
    <phoneticPr fontId="5"/>
  </si>
  <si>
    <t>岡山ガス株式会社</t>
    <rPh sb="0" eb="2">
      <t>オカヤマ</t>
    </rPh>
    <phoneticPr fontId="5"/>
  </si>
  <si>
    <t>株式会社中国銀行</t>
    <rPh sb="4" eb="6">
      <t>チュウゴク</t>
    </rPh>
    <rPh sb="6" eb="8">
      <t>ギンコウ</t>
    </rPh>
    <phoneticPr fontId="5"/>
  </si>
  <si>
    <t>大和証券株式会社　岡山支店</t>
    <rPh sb="0" eb="2">
      <t>ダイワ</t>
    </rPh>
    <rPh sb="2" eb="4">
      <t>ショウケン</t>
    </rPh>
    <rPh sb="9" eb="11">
      <t>オカヤマ</t>
    </rPh>
    <rPh sb="11" eb="13">
      <t>シテン</t>
    </rPh>
    <phoneticPr fontId="5"/>
  </si>
  <si>
    <t>サンコー印刷株式会社</t>
    <rPh sb="4" eb="6">
      <t>インサツ</t>
    </rPh>
    <phoneticPr fontId="5"/>
  </si>
  <si>
    <t>株式会社大本組</t>
    <rPh sb="4" eb="6">
      <t>オオモト</t>
    </rPh>
    <rPh sb="6" eb="7">
      <t>グミ</t>
    </rPh>
    <phoneticPr fontId="5"/>
  </si>
  <si>
    <t>岡山電気軌道株式会社</t>
    <rPh sb="0" eb="2">
      <t>オカヤマ</t>
    </rPh>
    <rPh sb="2" eb="4">
      <t>デンキ</t>
    </rPh>
    <rPh sb="4" eb="6">
      <t>キドウ</t>
    </rPh>
    <phoneticPr fontId="5"/>
  </si>
  <si>
    <t>岡山三菱ふそう自動車販売株式会社</t>
    <rPh sb="0" eb="2">
      <t>オカヤマ</t>
    </rPh>
    <rPh sb="2" eb="4">
      <t>ミツビシ</t>
    </rPh>
    <rPh sb="7" eb="10">
      <t>ジドウシャ</t>
    </rPh>
    <rPh sb="10" eb="12">
      <t>ハンバイ</t>
    </rPh>
    <phoneticPr fontId="5"/>
  </si>
  <si>
    <t>株式会社マインドレイ</t>
  </si>
  <si>
    <t>株式会社研美社</t>
    <rPh sb="4" eb="5">
      <t>ケン</t>
    </rPh>
    <rPh sb="5" eb="6">
      <t>ビ</t>
    </rPh>
    <rPh sb="6" eb="7">
      <t>シャ</t>
    </rPh>
    <phoneticPr fontId="5"/>
  </si>
  <si>
    <t>岡山交通株式会社</t>
    <rPh sb="0" eb="2">
      <t>オカヤマ</t>
    </rPh>
    <rPh sb="2" eb="4">
      <t>コウツウ</t>
    </rPh>
    <phoneticPr fontId="5"/>
  </si>
  <si>
    <t>株式会社両備エネシス</t>
    <rPh sb="4" eb="6">
      <t>リョウビ</t>
    </rPh>
    <phoneticPr fontId="5"/>
  </si>
  <si>
    <t>ネットソリューションズ株式会社</t>
  </si>
  <si>
    <t>岡山トヨタ自動車株式会社</t>
    <rPh sb="0" eb="2">
      <t>オカヤマ</t>
    </rPh>
    <rPh sb="5" eb="8">
      <t>ジドウシャ</t>
    </rPh>
    <phoneticPr fontId="5"/>
  </si>
  <si>
    <t>株式会社両備システムズ</t>
    <rPh sb="4" eb="6">
      <t>リョウビ</t>
    </rPh>
    <phoneticPr fontId="5"/>
  </si>
  <si>
    <t>アール空調システムズ株式会社</t>
    <rPh sb="3" eb="5">
      <t>クウチョウ</t>
    </rPh>
    <phoneticPr fontId="5"/>
  </si>
  <si>
    <t>カツマル醤油醸造株式会社</t>
    <rPh sb="4" eb="6">
      <t>ショウユ</t>
    </rPh>
    <rPh sb="6" eb="8">
      <t>ジョウゾウ</t>
    </rPh>
    <phoneticPr fontId="5"/>
  </si>
  <si>
    <t>株式会社リョービツアーズ</t>
  </si>
  <si>
    <t>株式会社ケイコーポレーション</t>
  </si>
  <si>
    <t>安田工業株式会社</t>
    <rPh sb="0" eb="2">
      <t>ヤスダ</t>
    </rPh>
    <rPh sb="2" eb="4">
      <t>コウギョウ</t>
    </rPh>
    <phoneticPr fontId="5"/>
  </si>
  <si>
    <t>岡山手延素麺株式会社</t>
    <rPh sb="0" eb="2">
      <t>オカヤマ</t>
    </rPh>
    <rPh sb="2" eb="3">
      <t>テ</t>
    </rPh>
    <rPh sb="3" eb="4">
      <t>ノ</t>
    </rPh>
    <rPh sb="4" eb="6">
      <t>ソウメン</t>
    </rPh>
    <phoneticPr fontId="5"/>
  </si>
  <si>
    <t>オーエヌ工業株式会社</t>
    <rPh sb="4" eb="6">
      <t>コウギョウ</t>
    </rPh>
    <phoneticPr fontId="5"/>
  </si>
  <si>
    <t>株式会社フジイ電機</t>
    <rPh sb="7" eb="9">
      <t>デンキ</t>
    </rPh>
    <phoneticPr fontId="5"/>
  </si>
  <si>
    <t>株式会社岡山スポーツ会館</t>
    <rPh sb="4" eb="6">
      <t>オカヤマ</t>
    </rPh>
    <rPh sb="10" eb="12">
      <t>カイカン</t>
    </rPh>
    <phoneticPr fontId="5"/>
  </si>
  <si>
    <t>天野産業株式会社</t>
    <rPh sb="0" eb="2">
      <t>アマノ</t>
    </rPh>
    <rPh sb="2" eb="4">
      <t>サンギョウ</t>
    </rPh>
    <phoneticPr fontId="5"/>
  </si>
  <si>
    <t>畠山製菓株式会社　豊原工場</t>
    <rPh sb="0" eb="2">
      <t>ハタケヤマ</t>
    </rPh>
    <rPh sb="2" eb="4">
      <t>セイカ</t>
    </rPh>
    <rPh sb="9" eb="11">
      <t>トヨハラ</t>
    </rPh>
    <rPh sb="11" eb="13">
      <t>コウジョウ</t>
    </rPh>
    <phoneticPr fontId="5"/>
  </si>
  <si>
    <t>株式会社名玄</t>
    <rPh sb="4" eb="5">
      <t>メイ</t>
    </rPh>
    <rPh sb="5" eb="6">
      <t>ゲン</t>
    </rPh>
    <phoneticPr fontId="5"/>
  </si>
  <si>
    <t>株式会社井上</t>
    <rPh sb="4" eb="6">
      <t>イノウエ</t>
    </rPh>
    <phoneticPr fontId="5"/>
  </si>
  <si>
    <t>株式会社中国電業舎</t>
    <rPh sb="4" eb="6">
      <t>チュウゴク</t>
    </rPh>
    <rPh sb="6" eb="8">
      <t>デンギョウ</t>
    </rPh>
    <rPh sb="8" eb="9">
      <t>シャ</t>
    </rPh>
    <phoneticPr fontId="5"/>
  </si>
  <si>
    <t>株式会社倉敷ケーブルテレビ</t>
    <rPh sb="4" eb="6">
      <t>クラシキ</t>
    </rPh>
    <phoneticPr fontId="5"/>
  </si>
  <si>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</si>
  <si>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</si>
  <si>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5"/>
  </si>
  <si>
    <t>平成レンタカー株式会社</t>
    <rPh sb="0" eb="2">
      <t>ヘイセイ</t>
    </rPh>
    <phoneticPr fontId="5"/>
  </si>
  <si>
    <t>株式会社アリオンシステム</t>
  </si>
  <si>
    <t>株式会社岩藤工務店</t>
    <rPh sb="4" eb="6">
      <t>イワフジ</t>
    </rPh>
    <rPh sb="6" eb="9">
      <t>コウムテン</t>
    </rPh>
    <phoneticPr fontId="5"/>
  </si>
  <si>
    <t>株式会社藤和</t>
    <rPh sb="4" eb="5">
      <t>フジ</t>
    </rPh>
    <rPh sb="5" eb="6">
      <t>ワ</t>
    </rPh>
    <phoneticPr fontId="5"/>
  </si>
  <si>
    <t>株式会社中山開発</t>
    <rPh sb="4" eb="6">
      <t>ナカヤマ</t>
    </rPh>
    <rPh sb="6" eb="8">
      <t>カイハツ</t>
    </rPh>
    <phoneticPr fontId="5"/>
  </si>
  <si>
    <t>株式会社太陽コーポレーション</t>
    <rPh sb="4" eb="6">
      <t>タイヨウ</t>
    </rPh>
    <phoneticPr fontId="5"/>
  </si>
  <si>
    <t>太陽窓業株式会社</t>
    <rPh sb="0" eb="2">
      <t>タイヨウ</t>
    </rPh>
    <rPh sb="2" eb="3">
      <t>ソウ</t>
    </rPh>
    <rPh sb="3" eb="4">
      <t>ギョウ</t>
    </rPh>
    <phoneticPr fontId="5"/>
  </si>
  <si>
    <t>岡山技研工業株式会社</t>
    <rPh sb="0" eb="2">
      <t>オカヤマ</t>
    </rPh>
    <rPh sb="2" eb="4">
      <t>ギケン</t>
    </rPh>
    <rPh sb="4" eb="6">
      <t>コウギョウ</t>
    </rPh>
    <phoneticPr fontId="5"/>
  </si>
  <si>
    <t>株式会社中田農具製作所</t>
    <rPh sb="4" eb="6">
      <t>ナカタ</t>
    </rPh>
    <rPh sb="6" eb="8">
      <t>ノウグ</t>
    </rPh>
    <rPh sb="8" eb="11">
      <t>セイサクショ</t>
    </rPh>
    <phoneticPr fontId="5"/>
  </si>
  <si>
    <t>株式会社神馬本店</t>
    <rPh sb="4" eb="6">
      <t>ジンバ</t>
    </rPh>
    <rPh sb="6" eb="8">
      <t>ホンテン</t>
    </rPh>
    <phoneticPr fontId="5"/>
  </si>
  <si>
    <t>共和機械株式会社</t>
    <rPh sb="0" eb="2">
      <t>キョウワ</t>
    </rPh>
    <rPh sb="2" eb="4">
      <t>キカイ</t>
    </rPh>
    <phoneticPr fontId="5"/>
  </si>
  <si>
    <t>川崎大協車輌株式会社</t>
    <rPh sb="0" eb="2">
      <t>カワサキ</t>
    </rPh>
    <rPh sb="2" eb="4">
      <t>ダイキョウ</t>
    </rPh>
    <rPh sb="4" eb="6">
      <t>シャリョウ</t>
    </rPh>
    <phoneticPr fontId="5"/>
  </si>
  <si>
    <t>フジモト工業株式会社</t>
    <rPh sb="4" eb="6">
      <t>コウギョウ</t>
    </rPh>
    <phoneticPr fontId="5"/>
  </si>
  <si>
    <t>作東土木運送株式会社</t>
    <rPh sb="0" eb="2">
      <t>サクトウ</t>
    </rPh>
    <rPh sb="2" eb="4">
      <t>ドボク</t>
    </rPh>
    <rPh sb="4" eb="6">
      <t>ウンソウ</t>
    </rPh>
    <phoneticPr fontId="5"/>
  </si>
  <si>
    <t>内山工業株式会社</t>
    <rPh sb="0" eb="2">
      <t>ウチヤマ</t>
    </rPh>
    <rPh sb="2" eb="4">
      <t>コウギョウ</t>
    </rPh>
    <phoneticPr fontId="5"/>
  </si>
  <si>
    <t>けんびしゃ</t>
    <phoneticPr fontId="6"/>
  </si>
  <si>
    <t>べねっせこーぴれーしょん</t>
    <phoneticPr fontId="6"/>
  </si>
  <si>
    <t>おかやまこうつう</t>
    <phoneticPr fontId="6"/>
  </si>
  <si>
    <t>ちゅうごくえんだいがく　ちゅうごくたんきだいがく</t>
    <phoneticPr fontId="6"/>
  </si>
  <si>
    <t>りょうびえねしす</t>
    <phoneticPr fontId="6"/>
  </si>
  <si>
    <t>おかやまとよたじどうしゃ</t>
    <phoneticPr fontId="6"/>
  </si>
  <si>
    <t>ふくしまいいん</t>
    <phoneticPr fontId="6"/>
  </si>
  <si>
    <t>りょうびしすてむず</t>
    <phoneticPr fontId="6"/>
  </si>
  <si>
    <t>あーるくうちょうしすてむず</t>
    <phoneticPr fontId="6"/>
  </si>
  <si>
    <t>りょうびつあーず</t>
    <phoneticPr fontId="6"/>
  </si>
  <si>
    <t>うじごうしかいいん</t>
    <phoneticPr fontId="6"/>
  </si>
  <si>
    <t>あずこーぷれーしょん</t>
    <phoneticPr fontId="6"/>
  </si>
  <si>
    <t>こじましょうこうかいぎしょ</t>
    <phoneticPr fontId="6"/>
  </si>
  <si>
    <t>たましましょうこうかいぎしょ</t>
    <phoneticPr fontId="6"/>
  </si>
  <si>
    <t>有限会社橋本自動車</t>
    <rPh sb="4" eb="6">
      <t>ハシモト</t>
    </rPh>
    <rPh sb="6" eb="9">
      <t>ジドウシャ</t>
    </rPh>
    <phoneticPr fontId="5"/>
  </si>
  <si>
    <t>有限会社カワチ美容室</t>
    <rPh sb="7" eb="10">
      <t>ビヨウシツ</t>
    </rPh>
    <phoneticPr fontId="5"/>
  </si>
  <si>
    <t>かわちびようしつ</t>
    <phoneticPr fontId="6"/>
  </si>
  <si>
    <t>ぐれー</t>
    <phoneticPr fontId="6"/>
  </si>
  <si>
    <t>有限会社田中コンピュータ会計</t>
    <rPh sb="4" eb="6">
      <t>タナカ</t>
    </rPh>
    <rPh sb="12" eb="14">
      <t>カイケイ</t>
    </rPh>
    <phoneticPr fontId="5"/>
  </si>
  <si>
    <t>たなかこんぴゅーたかいけい</t>
    <phoneticPr fontId="6"/>
  </si>
  <si>
    <t>おくの</t>
    <phoneticPr fontId="6"/>
  </si>
  <si>
    <t>あいやっきょく</t>
    <phoneticPr fontId="6"/>
  </si>
  <si>
    <t>有限会社アイ薬局</t>
    <rPh sb="6" eb="8">
      <t>ヤッキョク</t>
    </rPh>
    <phoneticPr fontId="5"/>
  </si>
  <si>
    <t>けいこーぽれーしょん</t>
    <phoneticPr fontId="6"/>
  </si>
  <si>
    <t>やすだこうぎょう</t>
    <phoneticPr fontId="6"/>
  </si>
  <si>
    <t>おかやまてのべそうめん</t>
    <phoneticPr fontId="6"/>
  </si>
  <si>
    <t>そうじゃしょうこうかいぎしょ</t>
    <phoneticPr fontId="6"/>
  </si>
  <si>
    <t>かよーめかにかる</t>
    <phoneticPr fontId="6"/>
  </si>
  <si>
    <t>おーえぬこうぎょう</t>
    <phoneticPr fontId="6"/>
  </si>
  <si>
    <t>ふじいでんき</t>
    <phoneticPr fontId="6"/>
  </si>
  <si>
    <t>おかやますぽーつかいかん</t>
    <phoneticPr fontId="6"/>
  </si>
  <si>
    <t>あどばねっと</t>
    <phoneticPr fontId="6"/>
  </si>
  <si>
    <t>みつばふぁくとりー</t>
    <phoneticPr fontId="5"/>
  </si>
  <si>
    <t>企業紹介</t>
    <rPh sb="0" eb="2">
      <t>キギョウ</t>
    </rPh>
    <rPh sb="2" eb="4">
      <t>ショウカイ</t>
    </rPh>
    <phoneticPr fontId="6"/>
  </si>
  <si>
    <t>みついしょうかい</t>
    <phoneticPr fontId="5"/>
  </si>
  <si>
    <t>しあわせのさと</t>
    <phoneticPr fontId="5"/>
  </si>
  <si>
    <t>705-0132</t>
    <phoneticPr fontId="5"/>
  </si>
  <si>
    <t>700-0975</t>
    <phoneticPr fontId="6"/>
  </si>
  <si>
    <t>らいぶ</t>
    <phoneticPr fontId="5"/>
  </si>
  <si>
    <t>従業員数</t>
    <phoneticPr fontId="5"/>
  </si>
  <si>
    <t>719-2642</t>
    <phoneticPr fontId="5"/>
  </si>
  <si>
    <t>運輸業</t>
    <phoneticPr fontId="5"/>
  </si>
  <si>
    <t>いくらうんゆ</t>
    <phoneticPr fontId="5"/>
  </si>
  <si>
    <t>うちやまこうぎょう</t>
    <phoneticPr fontId="6"/>
  </si>
  <si>
    <t>ふじもとこうぎょう</t>
    <phoneticPr fontId="6"/>
  </si>
  <si>
    <t>いむぱむしーる</t>
    <phoneticPr fontId="6"/>
  </si>
  <si>
    <t>ざ　まーけっと</t>
    <phoneticPr fontId="6"/>
  </si>
  <si>
    <t>きゃりあぷらんにんぐ</t>
    <phoneticPr fontId="6"/>
  </si>
  <si>
    <t>けいゆうかい</t>
    <phoneticPr fontId="6"/>
  </si>
  <si>
    <t>じんばほんてん</t>
    <phoneticPr fontId="6"/>
  </si>
  <si>
    <t>みわきねんびょういん</t>
    <phoneticPr fontId="6"/>
  </si>
  <si>
    <t>きょうわきかい</t>
    <phoneticPr fontId="6"/>
  </si>
  <si>
    <t>だいわりーす　おかやましてん</t>
    <phoneticPr fontId="6"/>
  </si>
  <si>
    <t>大和リース株式会社　岡山支店</t>
    <rPh sb="0" eb="2">
      <t>ダイワ</t>
    </rPh>
    <rPh sb="10" eb="12">
      <t>オカヤマ</t>
    </rPh>
    <rPh sb="12" eb="14">
      <t>シテン</t>
    </rPh>
    <phoneticPr fontId="5"/>
  </si>
  <si>
    <t>有限会社平翠軒</t>
    <rPh sb="4" eb="5">
      <t>ヘイ</t>
    </rPh>
    <rPh sb="5" eb="6">
      <t>スイ</t>
    </rPh>
    <rPh sb="6" eb="7">
      <t>ケン</t>
    </rPh>
    <phoneticPr fontId="5"/>
  </si>
  <si>
    <t>有限会社中島鈑金塗装</t>
    <rPh sb="4" eb="6">
      <t>ナカシマ</t>
    </rPh>
    <rPh sb="6" eb="7">
      <t>バン</t>
    </rPh>
    <rPh sb="7" eb="8">
      <t>キン</t>
    </rPh>
    <rPh sb="8" eb="10">
      <t>トソウ</t>
    </rPh>
    <phoneticPr fontId="5"/>
  </si>
  <si>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</si>
  <si>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</si>
  <si>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</si>
  <si>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</si>
  <si>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</si>
  <si>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</si>
  <si>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</si>
  <si>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</si>
  <si>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</si>
  <si>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</si>
  <si>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</si>
  <si>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6"/>
  </si>
  <si>
    <t>おかやまぎけんこうぎょう</t>
    <phoneticPr fontId="6"/>
  </si>
  <si>
    <t>たかはしくりにっく</t>
    <phoneticPr fontId="6"/>
  </si>
  <si>
    <t>すまいるくりーん</t>
    <phoneticPr fontId="6"/>
  </si>
  <si>
    <t>たいようそうぎょう</t>
    <phoneticPr fontId="6"/>
  </si>
  <si>
    <t>たいようこーぽれーしょん</t>
    <phoneticPr fontId="6"/>
  </si>
  <si>
    <t>こどもかん</t>
    <phoneticPr fontId="6"/>
  </si>
  <si>
    <t>ぷろぐれす</t>
    <phoneticPr fontId="6"/>
  </si>
  <si>
    <t>なかやまかいはつ</t>
    <phoneticPr fontId="6"/>
  </si>
  <si>
    <t>あいあいほーむ</t>
    <phoneticPr fontId="6"/>
  </si>
  <si>
    <t>へいすいけん</t>
    <phoneticPr fontId="6"/>
  </si>
  <si>
    <t>いわどうこうむてん</t>
    <phoneticPr fontId="6"/>
  </si>
  <si>
    <t>とうわ</t>
    <phoneticPr fontId="6"/>
  </si>
  <si>
    <t>あいぴーしすてむ</t>
    <phoneticPr fontId="6"/>
  </si>
  <si>
    <t>なかしまばんきんとそう</t>
    <phoneticPr fontId="6"/>
  </si>
  <si>
    <t>はーとさぷらい</t>
    <phoneticPr fontId="6"/>
  </si>
  <si>
    <t>おかやまうぇるふぇあさーびす</t>
    <phoneticPr fontId="6"/>
  </si>
  <si>
    <t>ありおんしすてむ</t>
    <phoneticPr fontId="6"/>
  </si>
  <si>
    <t>有限会社松王加工所</t>
    <rPh sb="4" eb="5">
      <t>マツ</t>
    </rPh>
    <rPh sb="5" eb="6">
      <t>オウ</t>
    </rPh>
    <rPh sb="6" eb="8">
      <t>カコウ</t>
    </rPh>
    <rPh sb="8" eb="9">
      <t>ショ</t>
    </rPh>
    <phoneticPr fontId="5"/>
  </si>
  <si>
    <t>学校法人就実学園</t>
    <rPh sb="0" eb="2">
      <t>ガッコウ</t>
    </rPh>
    <rPh sb="2" eb="4">
      <t>ホウジン</t>
    </rPh>
    <rPh sb="4" eb="6">
      <t>シュウジツ</t>
    </rPh>
    <rPh sb="6" eb="8">
      <t>ガクエン</t>
    </rPh>
    <phoneticPr fontId="5"/>
  </si>
  <si>
    <t>倉敷総合物流有限会社</t>
    <rPh sb="0" eb="2">
      <t>クラシキ</t>
    </rPh>
    <rPh sb="2" eb="4">
      <t>ソウゴウ</t>
    </rPh>
    <rPh sb="4" eb="6">
      <t>ブツリュウ</t>
    </rPh>
    <phoneticPr fontId="5"/>
  </si>
  <si>
    <t>有限会社川﨑木工所</t>
    <rPh sb="4" eb="6">
      <t>カワサキ</t>
    </rPh>
    <rPh sb="6" eb="8">
      <t>モッコウ</t>
    </rPh>
    <rPh sb="8" eb="9">
      <t>ショ</t>
    </rPh>
    <phoneticPr fontId="5"/>
  </si>
  <si>
    <t>特定非営利活動法人ライフケアしおん</t>
    <rPh sb="0" eb="2">
      <t>トクテイ</t>
    </rPh>
    <rPh sb="2" eb="5">
      <t>ヒエイリ</t>
    </rPh>
    <rPh sb="5" eb="7">
      <t>カツドウ</t>
    </rPh>
    <rPh sb="7" eb="9">
      <t>ホウジン</t>
    </rPh>
    <phoneticPr fontId="5"/>
  </si>
  <si>
    <t>有限会社千幸物流</t>
    <rPh sb="4" eb="5">
      <t>セン</t>
    </rPh>
    <rPh sb="5" eb="6">
      <t>サチ</t>
    </rPh>
    <rPh sb="6" eb="8">
      <t>ブツリュウ</t>
    </rPh>
    <phoneticPr fontId="5"/>
  </si>
  <si>
    <t>すまいるはんず</t>
    <phoneticPr fontId="6"/>
  </si>
  <si>
    <t>まうんとわん</t>
    <phoneticPr fontId="6"/>
  </si>
  <si>
    <t>へあー　らいふ　えー　けー　えー</t>
    <phoneticPr fontId="6"/>
  </si>
  <si>
    <t>ぽっぷこーん</t>
    <phoneticPr fontId="6"/>
  </si>
  <si>
    <t>いわしろけんちくせっけいじむしょ</t>
    <phoneticPr fontId="6"/>
  </si>
  <si>
    <t>まつおうかこうじょ</t>
    <phoneticPr fontId="6"/>
  </si>
  <si>
    <t>もりわき</t>
    <phoneticPr fontId="6"/>
  </si>
  <si>
    <t>しゅうじつがくえん</t>
    <phoneticPr fontId="6"/>
  </si>
  <si>
    <t>ぱらどっくす</t>
    <phoneticPr fontId="6"/>
  </si>
  <si>
    <t>いーすとーりー</t>
    <phoneticPr fontId="6"/>
  </si>
  <si>
    <t>くらしきそうごうぶつりゅう</t>
    <phoneticPr fontId="6"/>
  </si>
  <si>
    <t>かわさきもっこうしょ</t>
    <phoneticPr fontId="6"/>
  </si>
  <si>
    <t>らいふけあしおん</t>
    <phoneticPr fontId="6"/>
  </si>
  <si>
    <t>せんこうぶつりゅう</t>
    <phoneticPr fontId="6"/>
  </si>
  <si>
    <t>こもんず</t>
    <phoneticPr fontId="6"/>
  </si>
  <si>
    <t>くらしきけーぶるてれび</t>
    <phoneticPr fontId="6"/>
  </si>
  <si>
    <t>たけい</t>
    <phoneticPr fontId="6"/>
  </si>
  <si>
    <t>ちゅうごくでんぎょうしゃ</t>
    <phoneticPr fontId="6"/>
  </si>
  <si>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5"/>
  </si>
  <si>
    <t>社会福祉法人天成会　ぬくもりの里あおえ</t>
    <rPh sb="0" eb="2">
      <t>シャカイ</t>
    </rPh>
    <rPh sb="2" eb="4">
      <t>フクシ</t>
    </rPh>
    <rPh sb="4" eb="6">
      <t>ホウジン</t>
    </rPh>
    <rPh sb="6" eb="8">
      <t>テンセイ</t>
    </rPh>
    <rPh sb="8" eb="9">
      <t>カイ</t>
    </rPh>
    <rPh sb="15" eb="16">
      <t>サト</t>
    </rPh>
    <phoneticPr fontId="5"/>
  </si>
  <si>
    <t>いのうえ</t>
    <phoneticPr fontId="6"/>
  </si>
  <si>
    <t>めいげん</t>
    <phoneticPr fontId="6"/>
  </si>
  <si>
    <t>はたけやませいか　とよはらこうじょう</t>
    <phoneticPr fontId="6"/>
  </si>
  <si>
    <t>あまのさんぎょう</t>
    <phoneticPr fontId="6"/>
  </si>
  <si>
    <t>医療法人福嶋医院</t>
    <rPh sb="0" eb="2">
      <t>イリョウ</t>
    </rPh>
    <rPh sb="2" eb="4">
      <t>ホウジン</t>
    </rPh>
    <rPh sb="4" eb="6">
      <t>フクシマ</t>
    </rPh>
    <rPh sb="6" eb="8">
      <t>イイン</t>
    </rPh>
    <phoneticPr fontId="5"/>
  </si>
  <si>
    <t>みつながぷらくしーてっく</t>
    <phoneticPr fontId="5"/>
  </si>
  <si>
    <t>株式会社粟倉電機製作所</t>
    <rPh sb="6" eb="8">
      <t>デンキ</t>
    </rPh>
    <phoneticPr fontId="5"/>
  </si>
  <si>
    <t>708-8511</t>
    <phoneticPr fontId="6"/>
  </si>
  <si>
    <t>700-0975</t>
  </si>
  <si>
    <t>あさりでんき</t>
    <phoneticPr fontId="6"/>
  </si>
  <si>
    <t>株式会社浅利電機</t>
    <rPh sb="0" eb="4">
      <t>カブシキガイシャ</t>
    </rPh>
    <rPh sb="4" eb="6">
      <t>アサリ</t>
    </rPh>
    <rPh sb="6" eb="8">
      <t>デンキ</t>
    </rPh>
    <phoneticPr fontId="6"/>
  </si>
  <si>
    <t>704-8173</t>
    <phoneticPr fontId="6"/>
  </si>
  <si>
    <t>あふらっくぼしゅうだいてん　しげまさひであき</t>
    <phoneticPr fontId="6"/>
  </si>
  <si>
    <t>アフラック募集代理店重政秀明</t>
    <rPh sb="5" eb="7">
      <t>ボシュウ</t>
    </rPh>
    <rPh sb="7" eb="10">
      <t>ダイリテン</t>
    </rPh>
    <rPh sb="10" eb="12">
      <t>シゲマサ</t>
    </rPh>
    <rPh sb="12" eb="14">
      <t>ヒデアキ</t>
    </rPh>
    <phoneticPr fontId="6"/>
  </si>
  <si>
    <t>714-0057</t>
    <phoneticPr fontId="6"/>
  </si>
  <si>
    <t>笠岡市</t>
    <rPh sb="0" eb="3">
      <t>カサオカシ</t>
    </rPh>
    <phoneticPr fontId="6"/>
  </si>
  <si>
    <t>さのぐみ</t>
    <phoneticPr fontId="6"/>
  </si>
  <si>
    <t>株式会社佐野組</t>
    <rPh sb="0" eb="4">
      <t>カブシキガイシャ</t>
    </rPh>
    <rPh sb="4" eb="6">
      <t>サノ</t>
    </rPh>
    <rPh sb="6" eb="7">
      <t>グミ</t>
    </rPh>
    <phoneticPr fontId="6"/>
  </si>
  <si>
    <t>716-0101</t>
    <phoneticPr fontId="6"/>
  </si>
  <si>
    <t>東岡山観光有限会社</t>
    <rPh sb="0" eb="3">
      <t>ヒガシオカヤマ</t>
    </rPh>
    <rPh sb="3" eb="5">
      <t>カンコウ</t>
    </rPh>
    <rPh sb="5" eb="9">
      <t>ユウゲンガイシャ</t>
    </rPh>
    <phoneticPr fontId="6"/>
  </si>
  <si>
    <t>703-8225</t>
    <phoneticPr fontId="6"/>
  </si>
  <si>
    <t>佐伯蒟蒻有限会社</t>
    <rPh sb="0" eb="2">
      <t>サエキ</t>
    </rPh>
    <rPh sb="2" eb="4">
      <t>コンニャク</t>
    </rPh>
    <rPh sb="4" eb="8">
      <t>ユウゲンガイシャ</t>
    </rPh>
    <phoneticPr fontId="6"/>
  </si>
  <si>
    <t>株式会社Y・E</t>
    <rPh sb="0" eb="4">
      <t>カブシキガイシャ</t>
    </rPh>
    <phoneticPr fontId="6"/>
  </si>
  <si>
    <t>700-0026</t>
    <phoneticPr fontId="6"/>
  </si>
  <si>
    <t>宮下酒造株式会社</t>
    <rPh sb="0" eb="2">
      <t>ミヤシタ</t>
    </rPh>
    <rPh sb="2" eb="4">
      <t>シュゾウ</t>
    </rPh>
    <rPh sb="4" eb="8">
      <t>カブシキガイシャ</t>
    </rPh>
    <phoneticPr fontId="6"/>
  </si>
  <si>
    <t>703-8258</t>
    <phoneticPr fontId="6"/>
  </si>
  <si>
    <t>中谷興運株式会社</t>
    <rPh sb="0" eb="2">
      <t>ナカタニ</t>
    </rPh>
    <rPh sb="2" eb="4">
      <t>コウウン</t>
    </rPh>
    <rPh sb="4" eb="8">
      <t>カブシキガイシャ</t>
    </rPh>
    <phoneticPr fontId="6"/>
  </si>
  <si>
    <t>712-8071</t>
    <phoneticPr fontId="6"/>
  </si>
  <si>
    <t>国立大学法人岡山大学</t>
    <rPh sb="0" eb="2">
      <t>コクリツ</t>
    </rPh>
    <rPh sb="2" eb="4">
      <t>ダイガク</t>
    </rPh>
    <rPh sb="4" eb="6">
      <t>ホウジン</t>
    </rPh>
    <rPh sb="6" eb="8">
      <t>オカヤマ</t>
    </rPh>
    <rPh sb="8" eb="10">
      <t>ダイガク</t>
    </rPh>
    <phoneticPr fontId="6"/>
  </si>
  <si>
    <t>700-8530</t>
    <phoneticPr fontId="6"/>
  </si>
  <si>
    <t>株式会社柳生園</t>
    <rPh sb="0" eb="4">
      <t>カブシキガイシャ</t>
    </rPh>
    <rPh sb="4" eb="7">
      <t>リュウセイエン</t>
    </rPh>
    <phoneticPr fontId="6"/>
  </si>
  <si>
    <t>700-0955</t>
    <phoneticPr fontId="6"/>
  </si>
  <si>
    <t>株式会社遠藤運輸</t>
    <rPh sb="0" eb="4">
      <t>カブシキガイシャ</t>
    </rPh>
    <rPh sb="4" eb="6">
      <t>エンドウ</t>
    </rPh>
    <rPh sb="6" eb="8">
      <t>ウンユ</t>
    </rPh>
    <phoneticPr fontId="6"/>
  </si>
  <si>
    <t>709-0522</t>
    <phoneticPr fontId="6"/>
  </si>
  <si>
    <t>703-8243</t>
    <phoneticPr fontId="6"/>
  </si>
  <si>
    <t>719-0303</t>
    <phoneticPr fontId="6"/>
  </si>
  <si>
    <t>里庄町</t>
    <rPh sb="0" eb="3">
      <t>サトショウチョウ</t>
    </rPh>
    <phoneticPr fontId="6"/>
  </si>
  <si>
    <t>700-0821</t>
    <phoneticPr fontId="5"/>
  </si>
  <si>
    <t>株式会社コーセイカン</t>
    <rPh sb="0" eb="4">
      <t>カブシキガイシャ</t>
    </rPh>
    <phoneticPr fontId="6"/>
  </si>
  <si>
    <t>株式会社ディー・エス笹沖</t>
    <rPh sb="0" eb="4">
      <t>カブシキガイシャ</t>
    </rPh>
    <rPh sb="10" eb="12">
      <t>ササオキ</t>
    </rPh>
    <phoneticPr fontId="6"/>
  </si>
  <si>
    <t>700-0925</t>
    <phoneticPr fontId="6"/>
  </si>
  <si>
    <t>特定非営利活動法人あいあいの杜</t>
    <rPh sb="0" eb="2">
      <t>トクテイ</t>
    </rPh>
    <rPh sb="2" eb="5">
      <t>ヒエイリ</t>
    </rPh>
    <rPh sb="5" eb="7">
      <t>カツドウ</t>
    </rPh>
    <rPh sb="7" eb="9">
      <t>ホウジン</t>
    </rPh>
    <rPh sb="14" eb="15">
      <t>モリ</t>
    </rPh>
    <phoneticPr fontId="6"/>
  </si>
  <si>
    <t>701-4303</t>
    <phoneticPr fontId="6"/>
  </si>
  <si>
    <t>瀬戸内市</t>
    <rPh sb="0" eb="4">
      <t>セトウチシ</t>
    </rPh>
    <phoneticPr fontId="6"/>
  </si>
  <si>
    <t>株式会社ビナン</t>
    <rPh sb="0" eb="4">
      <t>カブシキガイシャ</t>
    </rPh>
    <phoneticPr fontId="6"/>
  </si>
  <si>
    <t>701-0035</t>
    <phoneticPr fontId="6"/>
  </si>
  <si>
    <t>医療法人昭和会　倉敷北病院</t>
    <rPh sb="0" eb="2">
      <t>イリョウ</t>
    </rPh>
    <rPh sb="2" eb="4">
      <t>ホウジン</t>
    </rPh>
    <rPh sb="4" eb="6">
      <t>ショウワ</t>
    </rPh>
    <rPh sb="6" eb="7">
      <t>カイ</t>
    </rPh>
    <rPh sb="8" eb="10">
      <t>クラシキ</t>
    </rPh>
    <rPh sb="10" eb="11">
      <t>キタ</t>
    </rPh>
    <rPh sb="11" eb="13">
      <t>ビョウイン</t>
    </rPh>
    <phoneticPr fontId="6"/>
  </si>
  <si>
    <t>710-0065</t>
    <phoneticPr fontId="6"/>
  </si>
  <si>
    <t>小田象製粉株式会社</t>
    <rPh sb="0" eb="2">
      <t>オダ</t>
    </rPh>
    <rPh sb="2" eb="3">
      <t>ゾウ</t>
    </rPh>
    <rPh sb="3" eb="5">
      <t>セイフン</t>
    </rPh>
    <rPh sb="5" eb="9">
      <t>カブシキガイシャ</t>
    </rPh>
    <phoneticPr fontId="6"/>
  </si>
  <si>
    <t>711-0934</t>
    <phoneticPr fontId="6"/>
  </si>
  <si>
    <t>株式会社岡山医学検査センター</t>
    <rPh sb="0" eb="4">
      <t>カブシキガイシャ</t>
    </rPh>
    <rPh sb="4" eb="6">
      <t>オカヤマ</t>
    </rPh>
    <rPh sb="6" eb="8">
      <t>イガク</t>
    </rPh>
    <rPh sb="8" eb="10">
      <t>ケンサ</t>
    </rPh>
    <phoneticPr fontId="6"/>
  </si>
  <si>
    <t>710-0834</t>
    <phoneticPr fontId="6"/>
  </si>
  <si>
    <t>710-0056</t>
    <phoneticPr fontId="6"/>
  </si>
  <si>
    <t>株式会社丸五</t>
    <rPh sb="0" eb="4">
      <t>カブシキガイシャ</t>
    </rPh>
    <rPh sb="4" eb="5">
      <t>マル</t>
    </rPh>
    <rPh sb="5" eb="6">
      <t>ゴ</t>
    </rPh>
    <phoneticPr fontId="6"/>
  </si>
  <si>
    <t>710-1101</t>
    <phoneticPr fontId="6"/>
  </si>
  <si>
    <t>医療法人萌生会　国定病院</t>
    <rPh sb="0" eb="2">
      <t>イリョウ</t>
    </rPh>
    <rPh sb="2" eb="4">
      <t>ホウジン</t>
    </rPh>
    <rPh sb="4" eb="7">
      <t>ホウセイカイ</t>
    </rPh>
    <rPh sb="8" eb="10">
      <t>クニサダ</t>
    </rPh>
    <rPh sb="10" eb="12">
      <t>ビョウイン</t>
    </rPh>
    <phoneticPr fontId="6"/>
  </si>
  <si>
    <t>アトラクティブ大永株式会社</t>
    <rPh sb="7" eb="9">
      <t>ダイエイ</t>
    </rPh>
    <rPh sb="9" eb="13">
      <t>カブシキガイシャ</t>
    </rPh>
    <phoneticPr fontId="6"/>
  </si>
  <si>
    <t>700-0904</t>
    <phoneticPr fontId="6"/>
  </si>
  <si>
    <t>かさおかしんようくみあい</t>
    <phoneticPr fontId="6"/>
  </si>
  <si>
    <t>笠岡信用組合</t>
    <rPh sb="0" eb="2">
      <t>カサオカ</t>
    </rPh>
    <rPh sb="2" eb="4">
      <t>シンヨウ</t>
    </rPh>
    <rPh sb="4" eb="6">
      <t>クミアイ</t>
    </rPh>
    <phoneticPr fontId="6"/>
  </si>
  <si>
    <t>714-0081</t>
    <phoneticPr fontId="6"/>
  </si>
  <si>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6"/>
  </si>
  <si>
    <t>702-8032</t>
    <phoneticPr fontId="6"/>
  </si>
  <si>
    <t>701-0205</t>
    <phoneticPr fontId="6"/>
  </si>
  <si>
    <t>きびしんようきんこ</t>
    <phoneticPr fontId="6"/>
  </si>
  <si>
    <t>719-1131</t>
    <phoneticPr fontId="6"/>
  </si>
  <si>
    <t>総社市</t>
    <rPh sb="0" eb="3">
      <t>ソウジャシ</t>
    </rPh>
    <phoneticPr fontId="6"/>
  </si>
  <si>
    <t>有限会社山陽テクノ</t>
    <rPh sb="0" eb="4">
      <t>ユウゲンガイシャ</t>
    </rPh>
    <rPh sb="4" eb="6">
      <t>サンヨウ</t>
    </rPh>
    <phoneticPr fontId="6"/>
  </si>
  <si>
    <t>株式会社西江デニム</t>
    <rPh sb="0" eb="4">
      <t>カブシキガイシャ</t>
    </rPh>
    <rPh sb="4" eb="6">
      <t>ニシエ</t>
    </rPh>
    <phoneticPr fontId="6"/>
  </si>
  <si>
    <t>715-0024</t>
    <phoneticPr fontId="6"/>
  </si>
  <si>
    <t>興南設計株式会社</t>
    <rPh sb="0" eb="2">
      <t>コウナン</t>
    </rPh>
    <rPh sb="2" eb="4">
      <t>セッケイ</t>
    </rPh>
    <rPh sb="4" eb="8">
      <t>カブシキガイシャ</t>
    </rPh>
    <phoneticPr fontId="6"/>
  </si>
  <si>
    <t>カモ井加工紙株式会社</t>
    <rPh sb="2" eb="3">
      <t>イ</t>
    </rPh>
    <rPh sb="3" eb="6">
      <t>カコウシ</t>
    </rPh>
    <rPh sb="6" eb="10">
      <t>カブシキガイシャ</t>
    </rPh>
    <phoneticPr fontId="6"/>
  </si>
  <si>
    <t>710-0034</t>
    <phoneticPr fontId="6"/>
  </si>
  <si>
    <t>710-8611</t>
    <phoneticPr fontId="6"/>
  </si>
  <si>
    <t>株式会社ハウスラボ</t>
    <rPh sb="0" eb="4">
      <t>カブシキガイシャ</t>
    </rPh>
    <phoneticPr fontId="6"/>
  </si>
  <si>
    <t>株式会社東光</t>
    <rPh sb="0" eb="4">
      <t>カブシキガイシャ</t>
    </rPh>
    <rPh sb="4" eb="6">
      <t>トウコウ</t>
    </rPh>
    <phoneticPr fontId="6"/>
  </si>
  <si>
    <t>三乗工業株式会社</t>
    <rPh sb="0" eb="2">
      <t>ミノ</t>
    </rPh>
    <rPh sb="2" eb="4">
      <t>コウギョウ</t>
    </rPh>
    <rPh sb="4" eb="8">
      <t>カブシキガイシャ</t>
    </rPh>
    <phoneticPr fontId="6"/>
  </si>
  <si>
    <t xml:space="preserve">719-1154 </t>
    <phoneticPr fontId="6"/>
  </si>
  <si>
    <t>リンテックス株式会社</t>
    <rPh sb="6" eb="10">
      <t>カブシキガイシャ</t>
    </rPh>
    <phoneticPr fontId="6"/>
  </si>
  <si>
    <t>712-8006</t>
    <phoneticPr fontId="6"/>
  </si>
  <si>
    <t>ペガサスキャンドル株式会社</t>
    <rPh sb="9" eb="13">
      <t>カブシキガイシャ</t>
    </rPh>
    <phoneticPr fontId="6"/>
  </si>
  <si>
    <t>710-0807</t>
    <phoneticPr fontId="6"/>
  </si>
  <si>
    <t>株式会社クラカン</t>
    <rPh sb="0" eb="4">
      <t>カブシキガイシャ</t>
    </rPh>
    <phoneticPr fontId="6"/>
  </si>
  <si>
    <t>710-0042</t>
    <phoneticPr fontId="6"/>
  </si>
  <si>
    <t>有限会社美笑</t>
    <rPh sb="0" eb="4">
      <t>ユウゲンガイシャ</t>
    </rPh>
    <rPh sb="4" eb="6">
      <t>ミショウ</t>
    </rPh>
    <phoneticPr fontId="6"/>
  </si>
  <si>
    <t>有限会社光タクシー</t>
    <rPh sb="0" eb="4">
      <t>ユウゲンガイシャ</t>
    </rPh>
    <rPh sb="4" eb="5">
      <t>ヒカリ</t>
    </rPh>
    <phoneticPr fontId="6"/>
  </si>
  <si>
    <t>718-0303</t>
    <phoneticPr fontId="6"/>
  </si>
  <si>
    <t>新見市</t>
    <rPh sb="0" eb="3">
      <t>ニイミシ</t>
    </rPh>
    <phoneticPr fontId="6"/>
  </si>
  <si>
    <t>708-0013</t>
    <phoneticPr fontId="6"/>
  </si>
  <si>
    <t>712-8513</t>
    <phoneticPr fontId="6"/>
  </si>
  <si>
    <t>株式会社中島商会</t>
    <rPh sb="0" eb="4">
      <t>カブシキガイシャ</t>
    </rPh>
    <rPh sb="4" eb="6">
      <t>ナカシマ</t>
    </rPh>
    <rPh sb="6" eb="8">
      <t>ショウカイ</t>
    </rPh>
    <phoneticPr fontId="6"/>
  </si>
  <si>
    <t xml:space="preserve">700-0904 </t>
    <phoneticPr fontId="6"/>
  </si>
  <si>
    <t>平林金属株式会社</t>
    <rPh sb="0" eb="2">
      <t>ヒラバヤシ</t>
    </rPh>
    <rPh sb="2" eb="4">
      <t>キンゾク</t>
    </rPh>
    <rPh sb="4" eb="8">
      <t>カブシキガイシャ</t>
    </rPh>
    <phoneticPr fontId="6"/>
  </si>
  <si>
    <t>700-0973</t>
    <phoneticPr fontId="6"/>
  </si>
  <si>
    <t>大橋製本株式会社</t>
    <rPh sb="0" eb="2">
      <t>オオハシ</t>
    </rPh>
    <rPh sb="2" eb="4">
      <t>セイホン</t>
    </rPh>
    <rPh sb="4" eb="8">
      <t>カブシキガイシャ</t>
    </rPh>
    <phoneticPr fontId="6"/>
  </si>
  <si>
    <t>701-0151</t>
    <phoneticPr fontId="6"/>
  </si>
  <si>
    <t>有限会社ＭＡＸ</t>
    <rPh sb="0" eb="4">
      <t>ユウゲンガイシャ</t>
    </rPh>
    <phoneticPr fontId="6"/>
  </si>
  <si>
    <t>700-0953</t>
    <phoneticPr fontId="6"/>
  </si>
  <si>
    <t>株式会社岡山ランドリー</t>
    <rPh sb="0" eb="4">
      <t>カブシキガイシャ</t>
    </rPh>
    <rPh sb="4" eb="6">
      <t>オカヤマ</t>
    </rPh>
    <phoneticPr fontId="6"/>
  </si>
  <si>
    <t>株式会社クリーンエース</t>
    <rPh sb="0" eb="4">
      <t>カブシキガイシャ</t>
    </rPh>
    <phoneticPr fontId="6"/>
  </si>
  <si>
    <t>700-0024</t>
    <phoneticPr fontId="6"/>
  </si>
  <si>
    <t>旭電業株式会社</t>
    <rPh sb="0" eb="1">
      <t>アサヒ</t>
    </rPh>
    <rPh sb="1" eb="3">
      <t>デンギョウ</t>
    </rPh>
    <rPh sb="3" eb="7">
      <t>カブシキガイシャ</t>
    </rPh>
    <phoneticPr fontId="6"/>
  </si>
  <si>
    <t>700-8551</t>
    <phoneticPr fontId="6"/>
  </si>
  <si>
    <t>株式会社ホンダ四輪販売岡山</t>
    <rPh sb="0" eb="4">
      <t>カブシキガイシャ</t>
    </rPh>
    <rPh sb="7" eb="9">
      <t>ヨンリン</t>
    </rPh>
    <rPh sb="9" eb="11">
      <t>ハンバイ</t>
    </rPh>
    <rPh sb="11" eb="13">
      <t>オカヤマ</t>
    </rPh>
    <phoneticPr fontId="6"/>
  </si>
  <si>
    <t>700-0921</t>
    <phoneticPr fontId="6"/>
  </si>
  <si>
    <t>菱水産業株式会社</t>
    <rPh sb="0" eb="2">
      <t>リョウスイ</t>
    </rPh>
    <rPh sb="2" eb="4">
      <t>サンギョウ</t>
    </rPh>
    <rPh sb="4" eb="8">
      <t>カブシキガイシャ</t>
    </rPh>
    <phoneticPr fontId="6"/>
  </si>
  <si>
    <t>712-8052</t>
    <phoneticPr fontId="6"/>
  </si>
  <si>
    <t>医療法人天声会おおもと病院</t>
    <rPh sb="0" eb="2">
      <t>イリョウ</t>
    </rPh>
    <rPh sb="2" eb="4">
      <t>ホウジン</t>
    </rPh>
    <rPh sb="4" eb="7">
      <t>テンセイカイ</t>
    </rPh>
    <rPh sb="11" eb="13">
      <t>ビョウイン</t>
    </rPh>
    <phoneticPr fontId="6"/>
  </si>
  <si>
    <t>700-0924</t>
    <phoneticPr fontId="6"/>
  </si>
  <si>
    <t>すなもりしゃろうしじむしょ</t>
    <phoneticPr fontId="6"/>
  </si>
  <si>
    <t>砂森社労士事務所</t>
    <rPh sb="0" eb="2">
      <t>スナモリ</t>
    </rPh>
    <rPh sb="2" eb="5">
      <t>シャロウシ</t>
    </rPh>
    <rPh sb="5" eb="8">
      <t>ジムショ</t>
    </rPh>
    <phoneticPr fontId="6"/>
  </si>
  <si>
    <t>709-1204</t>
    <phoneticPr fontId="6"/>
  </si>
  <si>
    <t>倉敷レーザー株式会社</t>
    <rPh sb="0" eb="2">
      <t>クラシキ</t>
    </rPh>
    <rPh sb="6" eb="10">
      <t>カブシキガイシャ</t>
    </rPh>
    <phoneticPr fontId="6"/>
  </si>
  <si>
    <t>710-0261</t>
    <phoneticPr fontId="6"/>
  </si>
  <si>
    <t>有限会社チアーズ</t>
    <rPh sb="0" eb="4">
      <t>ユウゲンガイシャ</t>
    </rPh>
    <phoneticPr fontId="6"/>
  </si>
  <si>
    <t>ゼノー・テック株式会社</t>
    <rPh sb="7" eb="11">
      <t>カブシキガイシャ</t>
    </rPh>
    <phoneticPr fontId="6"/>
  </si>
  <si>
    <t>710-0001</t>
    <phoneticPr fontId="6"/>
  </si>
  <si>
    <t>700-0853</t>
    <phoneticPr fontId="6"/>
  </si>
  <si>
    <t>DOWA　IPクリエイション株式会社</t>
    <rPh sb="14" eb="18">
      <t>カブシキガイシャ</t>
    </rPh>
    <phoneticPr fontId="6"/>
  </si>
  <si>
    <t>702-8053</t>
    <phoneticPr fontId="6"/>
  </si>
  <si>
    <t>株式会社いのうえ</t>
    <rPh sb="0" eb="4">
      <t>カブシキガイシャ</t>
    </rPh>
    <phoneticPr fontId="6"/>
  </si>
  <si>
    <t>702-8024</t>
    <phoneticPr fontId="6"/>
  </si>
  <si>
    <t>有限会社成清建設</t>
    <rPh sb="0" eb="4">
      <t>ユウゲンガイシャ</t>
    </rPh>
    <rPh sb="4" eb="6">
      <t>セイセイ</t>
    </rPh>
    <rPh sb="6" eb="8">
      <t>ケンセツ</t>
    </rPh>
    <phoneticPr fontId="6"/>
  </si>
  <si>
    <t>みやしたしゅぞう</t>
    <phoneticPr fontId="6"/>
  </si>
  <si>
    <t>なかたにこううん</t>
    <phoneticPr fontId="6"/>
  </si>
  <si>
    <t>りゅうせいえん</t>
    <phoneticPr fontId="6"/>
  </si>
  <si>
    <t>えんどううんゆ</t>
    <phoneticPr fontId="6"/>
  </si>
  <si>
    <t>ざぐざぐほんしゃ</t>
    <phoneticPr fontId="6"/>
  </si>
  <si>
    <t>あいあいのもり</t>
    <phoneticPr fontId="6"/>
  </si>
  <si>
    <t>びなん</t>
    <phoneticPr fontId="6"/>
  </si>
  <si>
    <t>しょうわかい　くらしききたびょういん</t>
    <phoneticPr fontId="6"/>
  </si>
  <si>
    <t>おだぞうせいふん</t>
    <phoneticPr fontId="6"/>
  </si>
  <si>
    <t>まるご</t>
    <phoneticPr fontId="6"/>
  </si>
  <si>
    <t>あとらくてぃぶだいえい</t>
    <phoneticPr fontId="6"/>
  </si>
  <si>
    <t>しろばとふくしかい　しろばとほいくえん</t>
    <phoneticPr fontId="6"/>
  </si>
  <si>
    <t>さんようてくの</t>
    <phoneticPr fontId="6"/>
  </si>
  <si>
    <t>にしえでにむ</t>
    <phoneticPr fontId="6"/>
  </si>
  <si>
    <t>こうなんせっけい</t>
    <phoneticPr fontId="6"/>
  </si>
  <si>
    <t>かもいかこうし</t>
    <phoneticPr fontId="6"/>
  </si>
  <si>
    <t>はうすらぼ</t>
    <phoneticPr fontId="6"/>
  </si>
  <si>
    <t>とうこう</t>
    <phoneticPr fontId="6"/>
  </si>
  <si>
    <t>みのりこうぎょう</t>
    <phoneticPr fontId="6"/>
  </si>
  <si>
    <t>りんてっくす</t>
    <phoneticPr fontId="6"/>
  </si>
  <si>
    <t>おかやまいがくけんさせんたー</t>
    <phoneticPr fontId="6"/>
  </si>
  <si>
    <t>よつばかい</t>
    <phoneticPr fontId="6"/>
  </si>
  <si>
    <t>ぺがさすきゃんどる</t>
    <phoneticPr fontId="6"/>
  </si>
  <si>
    <t>くらかん</t>
    <phoneticPr fontId="6"/>
  </si>
  <si>
    <t>みしょう</t>
    <phoneticPr fontId="6"/>
  </si>
  <si>
    <t>ひかりたくしー</t>
    <phoneticPr fontId="6"/>
  </si>
  <si>
    <t>なかしましょうかい</t>
    <phoneticPr fontId="6"/>
  </si>
  <si>
    <t>ひらばやしきんぞく</t>
    <phoneticPr fontId="6"/>
  </si>
  <si>
    <t>おおはしせいほん</t>
    <phoneticPr fontId="6"/>
  </si>
  <si>
    <t>まっくす</t>
    <phoneticPr fontId="6"/>
  </si>
  <si>
    <t>おかやまらんどりー</t>
    <phoneticPr fontId="6"/>
  </si>
  <si>
    <t>くりーんえーす</t>
    <phoneticPr fontId="6"/>
  </si>
  <si>
    <t>あさひでんぎょう</t>
    <phoneticPr fontId="6"/>
  </si>
  <si>
    <t>やしまでんきこうぎょう</t>
    <phoneticPr fontId="6"/>
  </si>
  <si>
    <t>りょうすいさんぎょう</t>
    <phoneticPr fontId="6"/>
  </si>
  <si>
    <t>くらしきれーざー</t>
    <phoneticPr fontId="6"/>
  </si>
  <si>
    <t>ちあーず</t>
    <phoneticPr fontId="6"/>
  </si>
  <si>
    <t>なりきよけんせつ</t>
    <phoneticPr fontId="6"/>
  </si>
  <si>
    <t>運輸業</t>
    <rPh sb="0" eb="2">
      <t>ウンユ</t>
    </rPh>
    <rPh sb="2" eb="3">
      <t>ギョウ</t>
    </rPh>
    <phoneticPr fontId="6"/>
  </si>
  <si>
    <t>教育・学習支援業</t>
    <rPh sb="0" eb="2">
      <t>キョウイク</t>
    </rPh>
    <rPh sb="3" eb="5">
      <t>ガクシュウ</t>
    </rPh>
    <rPh sb="5" eb="7">
      <t>シエン</t>
    </rPh>
    <rPh sb="7" eb="8">
      <t>ギョウ</t>
    </rPh>
    <phoneticPr fontId="6"/>
  </si>
  <si>
    <t>たきぐちけんせつこうぎょう</t>
    <phoneticPr fontId="6"/>
  </si>
  <si>
    <t>滝口建設工業株式会社</t>
    <rPh sb="0" eb="2">
      <t>タキグチ</t>
    </rPh>
    <rPh sb="2" eb="4">
      <t>ケンセツ</t>
    </rPh>
    <rPh sb="4" eb="6">
      <t>コウギョウ</t>
    </rPh>
    <rPh sb="6" eb="10">
      <t>カブシキガイシャ</t>
    </rPh>
    <phoneticPr fontId="6"/>
  </si>
  <si>
    <t>716-0002</t>
    <phoneticPr fontId="6"/>
  </si>
  <si>
    <t>なかむらけんせつ</t>
    <phoneticPr fontId="6"/>
  </si>
  <si>
    <t>中村建設株式会社</t>
    <rPh sb="0" eb="2">
      <t>ナカムラ</t>
    </rPh>
    <rPh sb="2" eb="4">
      <t>ケンセツ</t>
    </rPh>
    <rPh sb="4" eb="6">
      <t>カブシキ</t>
    </rPh>
    <rPh sb="6" eb="8">
      <t>カイシャ</t>
    </rPh>
    <phoneticPr fontId="6"/>
  </si>
  <si>
    <t>716-0046</t>
    <phoneticPr fontId="6"/>
  </si>
  <si>
    <t>えむえーしーおー</t>
    <phoneticPr fontId="6"/>
  </si>
  <si>
    <t>株式会社MaCO</t>
    <rPh sb="0" eb="4">
      <t>カブシキガイシャ</t>
    </rPh>
    <phoneticPr fontId="6"/>
  </si>
  <si>
    <t>しすてむずなかしま</t>
    <phoneticPr fontId="6"/>
  </si>
  <si>
    <t>株式会社システムズナカシマ</t>
    <rPh sb="0" eb="4">
      <t>カブシキガイシャ</t>
    </rPh>
    <phoneticPr fontId="6"/>
  </si>
  <si>
    <t>709-0625</t>
    <phoneticPr fontId="6"/>
  </si>
  <si>
    <t>700-8580</t>
    <phoneticPr fontId="6"/>
  </si>
  <si>
    <t>700-0964</t>
    <phoneticPr fontId="6"/>
  </si>
  <si>
    <t>いんのしょうりんぎょう</t>
    <phoneticPr fontId="6"/>
  </si>
  <si>
    <t>院庄林業株式会社</t>
    <rPh sb="0" eb="2">
      <t>インノショウ</t>
    </rPh>
    <rPh sb="2" eb="4">
      <t>リンギョウ</t>
    </rPh>
    <rPh sb="4" eb="8">
      <t>カブシキガイシャ</t>
    </rPh>
    <phoneticPr fontId="6"/>
  </si>
  <si>
    <t>てんわかい</t>
    <phoneticPr fontId="6"/>
  </si>
  <si>
    <t>医療法人天和会</t>
    <rPh sb="0" eb="2">
      <t>イリョウ</t>
    </rPh>
    <rPh sb="2" eb="4">
      <t>ホウジン</t>
    </rPh>
    <rPh sb="4" eb="5">
      <t>テン</t>
    </rPh>
    <rPh sb="5" eb="7">
      <t>ワカイ</t>
    </rPh>
    <phoneticPr fontId="6"/>
  </si>
  <si>
    <t>りょうようでんき</t>
    <phoneticPr fontId="6"/>
  </si>
  <si>
    <t>菱陽電機株式会社</t>
    <rPh sb="0" eb="2">
      <t>リョウヨウ</t>
    </rPh>
    <rPh sb="2" eb="4">
      <t>デンキ</t>
    </rPh>
    <rPh sb="4" eb="8">
      <t>カブシキガイシャ</t>
    </rPh>
    <phoneticPr fontId="6"/>
  </si>
  <si>
    <t>矢掛町</t>
    <rPh sb="0" eb="3">
      <t>ヤカゲチョウ</t>
    </rPh>
    <phoneticPr fontId="6"/>
  </si>
  <si>
    <t>716-0061</t>
    <phoneticPr fontId="6"/>
  </si>
  <si>
    <t>かなざわでんし</t>
    <phoneticPr fontId="6"/>
  </si>
  <si>
    <t>有限会社金澤電子</t>
    <rPh sb="0" eb="4">
      <t>ユウゲンガイシャ</t>
    </rPh>
    <rPh sb="4" eb="6">
      <t>カナザワ</t>
    </rPh>
    <rPh sb="6" eb="7">
      <t>デン</t>
    </rPh>
    <rPh sb="7" eb="8">
      <t>シ</t>
    </rPh>
    <phoneticPr fontId="6"/>
  </si>
  <si>
    <t>719-1136</t>
    <phoneticPr fontId="6"/>
  </si>
  <si>
    <t>ひらまつえんたーぷらいず</t>
    <phoneticPr fontId="6"/>
  </si>
  <si>
    <t>平松エンタープライズ株式会社</t>
    <rPh sb="0" eb="2">
      <t>ヒラマツ</t>
    </rPh>
    <rPh sb="10" eb="14">
      <t>カブシキガイシャ</t>
    </rPh>
    <phoneticPr fontId="6"/>
  </si>
  <si>
    <t>けいあいかい</t>
    <phoneticPr fontId="6"/>
  </si>
  <si>
    <t>社会福祉法人恵愛会</t>
    <rPh sb="0" eb="2">
      <t>シャカイ</t>
    </rPh>
    <rPh sb="2" eb="4">
      <t>フクシ</t>
    </rPh>
    <rPh sb="4" eb="6">
      <t>ホウジン</t>
    </rPh>
    <rPh sb="6" eb="8">
      <t>ケイアイ</t>
    </rPh>
    <rPh sb="8" eb="9">
      <t>カイ</t>
    </rPh>
    <phoneticPr fontId="6"/>
  </si>
  <si>
    <t>719-3506</t>
    <phoneticPr fontId="6"/>
  </si>
  <si>
    <t>ゆーさんせいみつ</t>
    <phoneticPr fontId="6"/>
  </si>
  <si>
    <t>ユーサン精密株式会社</t>
    <rPh sb="4" eb="6">
      <t>セイミツ</t>
    </rPh>
    <rPh sb="6" eb="10">
      <t>カブシキガイシャ</t>
    </rPh>
    <phoneticPr fontId="6"/>
  </si>
  <si>
    <t>709-2331</t>
    <phoneticPr fontId="6"/>
  </si>
  <si>
    <t>吉備中央町</t>
    <rPh sb="0" eb="5">
      <t>キビチュウオウチョウ</t>
    </rPh>
    <phoneticPr fontId="6"/>
  </si>
  <si>
    <t>かえで</t>
    <phoneticPr fontId="6"/>
  </si>
  <si>
    <t>718-0301</t>
    <phoneticPr fontId="6"/>
  </si>
  <si>
    <t>おかやまえこーる</t>
    <phoneticPr fontId="6"/>
  </si>
  <si>
    <t>株式会社岡山エコール</t>
    <rPh sb="0" eb="4">
      <t>カブシキガイシャ</t>
    </rPh>
    <rPh sb="4" eb="6">
      <t>オカヤマ</t>
    </rPh>
    <phoneticPr fontId="6"/>
  </si>
  <si>
    <t>700-0977</t>
    <phoneticPr fontId="6"/>
  </si>
  <si>
    <t>にしぶんめいどう</t>
    <phoneticPr fontId="6"/>
  </si>
  <si>
    <t>株式会社西文明堂</t>
    <rPh sb="0" eb="4">
      <t>カブシキガイシャ</t>
    </rPh>
    <rPh sb="4" eb="5">
      <t>ニシ</t>
    </rPh>
    <rPh sb="5" eb="8">
      <t>ブンメイドウ</t>
    </rPh>
    <phoneticPr fontId="6"/>
  </si>
  <si>
    <t>700-0815</t>
    <phoneticPr fontId="6"/>
  </si>
  <si>
    <t>おふぃすこんびにえんすくらぶ</t>
    <phoneticPr fontId="6"/>
  </si>
  <si>
    <t>株式会社オフィスコンビニエンスクラブ</t>
    <rPh sb="0" eb="4">
      <t>カブシキガイシャ</t>
    </rPh>
    <phoneticPr fontId="6"/>
  </si>
  <si>
    <t>おーびす</t>
    <phoneticPr fontId="6"/>
  </si>
  <si>
    <t>株式会社オービス</t>
    <rPh sb="0" eb="4">
      <t>カブシキガイシャ</t>
    </rPh>
    <phoneticPr fontId="6"/>
  </si>
  <si>
    <t xml:space="preserve">701-0165 </t>
    <phoneticPr fontId="6"/>
  </si>
  <si>
    <t>おかやましづき</t>
    <phoneticPr fontId="6"/>
  </si>
  <si>
    <t>岡山指月株式会社</t>
    <rPh sb="0" eb="2">
      <t>オカヤマ</t>
    </rPh>
    <rPh sb="2" eb="4">
      <t>シヅキ</t>
    </rPh>
    <rPh sb="4" eb="8">
      <t>カブシキガイシャ</t>
    </rPh>
    <phoneticPr fontId="6"/>
  </si>
  <si>
    <t>719-1152</t>
    <phoneticPr fontId="6"/>
  </si>
  <si>
    <t>とくやまでんきせいさくしょ</t>
    <phoneticPr fontId="6"/>
  </si>
  <si>
    <t>株式会社徳山電機製作所</t>
    <rPh sb="0" eb="4">
      <t>カブシキガイシャ</t>
    </rPh>
    <rPh sb="4" eb="6">
      <t>トクヤマ</t>
    </rPh>
    <rPh sb="6" eb="8">
      <t>デンキ</t>
    </rPh>
    <rPh sb="8" eb="11">
      <t>セイサクショ</t>
    </rPh>
    <phoneticPr fontId="6"/>
  </si>
  <si>
    <t>704-8161</t>
    <phoneticPr fontId="6"/>
  </si>
  <si>
    <t>717-0013</t>
    <phoneticPr fontId="6"/>
  </si>
  <si>
    <t>おかやまほうそう</t>
    <phoneticPr fontId="6"/>
  </si>
  <si>
    <t>岡山放送株式会社</t>
    <rPh sb="0" eb="2">
      <t>オカヤマ</t>
    </rPh>
    <rPh sb="2" eb="4">
      <t>ホウソウ</t>
    </rPh>
    <rPh sb="4" eb="8">
      <t>カブシキガイシャ</t>
    </rPh>
    <phoneticPr fontId="6"/>
  </si>
  <si>
    <t>700-8635</t>
    <phoneticPr fontId="6"/>
  </si>
  <si>
    <t>とうしんさんぎょう</t>
    <phoneticPr fontId="6"/>
  </si>
  <si>
    <t>東真産業株式会社</t>
    <rPh sb="0" eb="4">
      <t>トウシンサンギョウ</t>
    </rPh>
    <rPh sb="4" eb="8">
      <t>カブシキガイシャ</t>
    </rPh>
    <phoneticPr fontId="6"/>
  </si>
  <si>
    <t>真庭市</t>
    <rPh sb="0" eb="2">
      <t>マニワ</t>
    </rPh>
    <rPh sb="2" eb="3">
      <t>シ</t>
    </rPh>
    <phoneticPr fontId="6"/>
  </si>
  <si>
    <t>びゅーてぃーわたなべ</t>
    <phoneticPr fontId="6"/>
  </si>
  <si>
    <t>有限会社ビューティーわたなべ</t>
    <rPh sb="0" eb="4">
      <t>ユウゲンガイシャ</t>
    </rPh>
    <phoneticPr fontId="6"/>
  </si>
  <si>
    <t>703-8262</t>
    <phoneticPr fontId="6"/>
  </si>
  <si>
    <t>てったすずらんしょくひんかこう</t>
    <phoneticPr fontId="6"/>
  </si>
  <si>
    <t>株式会社哲多すずらん食品加工</t>
    <rPh sb="0" eb="4">
      <t>カブシキガイシャ</t>
    </rPh>
    <rPh sb="4" eb="6">
      <t>テッタ</t>
    </rPh>
    <rPh sb="10" eb="12">
      <t>ショクヒン</t>
    </rPh>
    <rPh sb="12" eb="14">
      <t>カコウ</t>
    </rPh>
    <phoneticPr fontId="6"/>
  </si>
  <si>
    <t>718-0302</t>
    <phoneticPr fontId="6"/>
  </si>
  <si>
    <t>719-3701</t>
    <phoneticPr fontId="6"/>
  </si>
  <si>
    <t>びほくふんかこうぎょう</t>
    <phoneticPr fontId="6"/>
  </si>
  <si>
    <t>備北粉化工業株式会社</t>
    <rPh sb="0" eb="2">
      <t>ビホク</t>
    </rPh>
    <rPh sb="2" eb="6">
      <t>フンカコウギョウ</t>
    </rPh>
    <rPh sb="6" eb="10">
      <t>カブシキガイシャ</t>
    </rPh>
    <phoneticPr fontId="6"/>
  </si>
  <si>
    <t>718-0017</t>
    <phoneticPr fontId="6"/>
  </si>
  <si>
    <t>きょうあいかい</t>
    <phoneticPr fontId="6"/>
  </si>
  <si>
    <t>医療法人協愛会</t>
    <rPh sb="0" eb="2">
      <t>イリョウ</t>
    </rPh>
    <rPh sb="2" eb="4">
      <t>ホウジン</t>
    </rPh>
    <rPh sb="4" eb="6">
      <t>キョウアイ</t>
    </rPh>
    <rPh sb="6" eb="7">
      <t>カイ</t>
    </rPh>
    <phoneticPr fontId="6"/>
  </si>
  <si>
    <t>711-0932</t>
    <phoneticPr fontId="6"/>
  </si>
  <si>
    <t>えんさこいいん</t>
    <phoneticPr fontId="6"/>
  </si>
  <si>
    <t>医療法人えんさこ医院</t>
    <rPh sb="0" eb="2">
      <t>イリョウ</t>
    </rPh>
    <rPh sb="2" eb="4">
      <t>ホウジン</t>
    </rPh>
    <rPh sb="8" eb="10">
      <t>イイン</t>
    </rPh>
    <phoneticPr fontId="6"/>
  </si>
  <si>
    <t>ほほえみ</t>
    <phoneticPr fontId="6"/>
  </si>
  <si>
    <t>有限会社ほほえみ</t>
    <rPh sb="0" eb="4">
      <t>ユウゲンガイシャ</t>
    </rPh>
    <phoneticPr fontId="6"/>
  </si>
  <si>
    <t>社会医療法人緑壮会　金田病院</t>
    <rPh sb="0" eb="2">
      <t>シャカイ</t>
    </rPh>
    <rPh sb="2" eb="4">
      <t>イリョウ</t>
    </rPh>
    <rPh sb="4" eb="6">
      <t>ホウジン</t>
    </rPh>
    <rPh sb="6" eb="9">
      <t>リョクソウカイ</t>
    </rPh>
    <rPh sb="10" eb="12">
      <t>カネダ</t>
    </rPh>
    <rPh sb="12" eb="14">
      <t>ビョウイン</t>
    </rPh>
    <phoneticPr fontId="6"/>
  </si>
  <si>
    <t>719-3193</t>
    <phoneticPr fontId="6"/>
  </si>
  <si>
    <t>あしんくれーん</t>
    <phoneticPr fontId="6"/>
  </si>
  <si>
    <t>阿新クレーン株式会社</t>
    <rPh sb="0" eb="1">
      <t>ア</t>
    </rPh>
    <rPh sb="1" eb="2">
      <t>シン</t>
    </rPh>
    <rPh sb="6" eb="10">
      <t>カブシキガイシャ</t>
    </rPh>
    <phoneticPr fontId="6"/>
  </si>
  <si>
    <t>やまねもーたーす</t>
    <phoneticPr fontId="6"/>
  </si>
  <si>
    <t>株式会社ヤマネモータース</t>
    <rPh sb="0" eb="4">
      <t>カブシキガイシャ</t>
    </rPh>
    <phoneticPr fontId="6"/>
  </si>
  <si>
    <t>700-0941</t>
    <phoneticPr fontId="6"/>
  </si>
  <si>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6"/>
  </si>
  <si>
    <t>716-1553</t>
    <phoneticPr fontId="6"/>
  </si>
  <si>
    <t>やまださんぎょう</t>
    <phoneticPr fontId="6"/>
  </si>
  <si>
    <t>有限会社山田産業</t>
    <rPh sb="0" eb="2">
      <t>ユウゲン</t>
    </rPh>
    <rPh sb="2" eb="4">
      <t>カイシャ</t>
    </rPh>
    <rPh sb="4" eb="6">
      <t>ヤマダ</t>
    </rPh>
    <rPh sb="6" eb="8">
      <t>サンギョウ</t>
    </rPh>
    <phoneticPr fontId="6"/>
  </si>
  <si>
    <t>さんようおかむら</t>
    <phoneticPr fontId="6"/>
  </si>
  <si>
    <t>株式会社山陽オカムラ</t>
    <rPh sb="0" eb="2">
      <t>カブシキ</t>
    </rPh>
    <rPh sb="2" eb="4">
      <t>カイシャ</t>
    </rPh>
    <rPh sb="4" eb="6">
      <t>サンヨウ</t>
    </rPh>
    <phoneticPr fontId="6"/>
  </si>
  <si>
    <t>716-0009</t>
    <phoneticPr fontId="6"/>
  </si>
  <si>
    <t>いくませきゆ</t>
    <phoneticPr fontId="6"/>
  </si>
  <si>
    <t>生熊石油株式会社</t>
    <rPh sb="0" eb="2">
      <t>イクマ</t>
    </rPh>
    <rPh sb="2" eb="4">
      <t>セキユ</t>
    </rPh>
    <rPh sb="4" eb="8">
      <t>カブシキガイシャ</t>
    </rPh>
    <phoneticPr fontId="6"/>
  </si>
  <si>
    <t>あだちけんせつ</t>
    <phoneticPr fontId="6"/>
  </si>
  <si>
    <t>株式会社安達建設</t>
    <rPh sb="0" eb="4">
      <t>カブシキガイシャ</t>
    </rPh>
    <rPh sb="4" eb="6">
      <t>アダチ</t>
    </rPh>
    <rPh sb="6" eb="8">
      <t>ケンセツ</t>
    </rPh>
    <phoneticPr fontId="6"/>
  </si>
  <si>
    <t>719-3503</t>
    <phoneticPr fontId="6"/>
  </si>
  <si>
    <t>やすらぎふくしかい</t>
    <phoneticPr fontId="6"/>
  </si>
  <si>
    <t>社会福祉法人やすらぎ福祉会</t>
    <rPh sb="0" eb="2">
      <t>シャカイ</t>
    </rPh>
    <rPh sb="2" eb="4">
      <t>フクシ</t>
    </rPh>
    <rPh sb="4" eb="6">
      <t>ホウジン</t>
    </rPh>
    <rPh sb="10" eb="13">
      <t>フクシカイ</t>
    </rPh>
    <phoneticPr fontId="6"/>
  </si>
  <si>
    <t>700-0043</t>
    <phoneticPr fontId="6"/>
  </si>
  <si>
    <t>ひかさしょうじ</t>
    <phoneticPr fontId="6"/>
  </si>
  <si>
    <t>日笠商事株式会社</t>
    <rPh sb="0" eb="1">
      <t>ヒ</t>
    </rPh>
    <rPh sb="1" eb="2">
      <t>カサ</t>
    </rPh>
    <rPh sb="2" eb="4">
      <t>ショウジ</t>
    </rPh>
    <rPh sb="4" eb="8">
      <t>カブシキガイシャ</t>
    </rPh>
    <phoneticPr fontId="6"/>
  </si>
  <si>
    <t>708-0016</t>
    <phoneticPr fontId="6"/>
  </si>
  <si>
    <t>かーつ</t>
    <phoneticPr fontId="6"/>
  </si>
  <si>
    <t>カーツ株式会社</t>
    <rPh sb="3" eb="7">
      <t>カブシキガイシャ</t>
    </rPh>
    <phoneticPr fontId="6"/>
  </si>
  <si>
    <t>704-8588</t>
    <phoneticPr fontId="6"/>
  </si>
  <si>
    <t>じぇいえーおかやま</t>
    <phoneticPr fontId="6"/>
  </si>
  <si>
    <t>株式会社JA岡山</t>
    <rPh sb="0" eb="4">
      <t>カブシキガイシャ</t>
    </rPh>
    <rPh sb="6" eb="8">
      <t>オカヤマ</t>
    </rPh>
    <phoneticPr fontId="6"/>
  </si>
  <si>
    <t>704-8191</t>
    <phoneticPr fontId="6"/>
  </si>
  <si>
    <t>708-0322</t>
    <phoneticPr fontId="6"/>
  </si>
  <si>
    <t>鏡野町</t>
    <rPh sb="0" eb="3">
      <t>カガミノチョウ</t>
    </rPh>
    <phoneticPr fontId="6"/>
  </si>
  <si>
    <t>こうゆうかい</t>
    <phoneticPr fontId="6"/>
  </si>
  <si>
    <t>医療法人弘友会</t>
    <rPh sb="0" eb="2">
      <t>イリョウ</t>
    </rPh>
    <rPh sb="2" eb="4">
      <t>ホウジン</t>
    </rPh>
    <rPh sb="4" eb="7">
      <t>コウユウカイ</t>
    </rPh>
    <phoneticPr fontId="6"/>
  </si>
  <si>
    <t>719-1155</t>
    <phoneticPr fontId="6"/>
  </si>
  <si>
    <t>にんぎょうとうげげんしりょくさんぎょう</t>
    <phoneticPr fontId="6"/>
  </si>
  <si>
    <t>人形峠原子力産業株式会社</t>
    <rPh sb="0" eb="3">
      <t>ニンギョウトウゲ</t>
    </rPh>
    <rPh sb="3" eb="6">
      <t>ゲンシリョク</t>
    </rPh>
    <rPh sb="6" eb="8">
      <t>サンギョウ</t>
    </rPh>
    <rPh sb="8" eb="12">
      <t>カブシキガイシャ</t>
    </rPh>
    <phoneticPr fontId="6"/>
  </si>
  <si>
    <t>708-0601</t>
    <phoneticPr fontId="6"/>
  </si>
  <si>
    <t xml:space="preserve">704-8192 </t>
    <phoneticPr fontId="6"/>
  </si>
  <si>
    <t>医療法人慶真会　大杉病院</t>
    <rPh sb="0" eb="2">
      <t>イリョウ</t>
    </rPh>
    <rPh sb="2" eb="4">
      <t>ホウジン</t>
    </rPh>
    <rPh sb="4" eb="7">
      <t>ケイシンカイ</t>
    </rPh>
    <rPh sb="8" eb="10">
      <t>オオスギ</t>
    </rPh>
    <rPh sb="10" eb="12">
      <t>ビョウイン</t>
    </rPh>
    <phoneticPr fontId="6"/>
  </si>
  <si>
    <t>716-0028</t>
    <phoneticPr fontId="6"/>
  </si>
  <si>
    <t>たちばなようき</t>
    <phoneticPr fontId="6"/>
  </si>
  <si>
    <t>立花容器株式会社</t>
    <rPh sb="0" eb="2">
      <t>タチバナ</t>
    </rPh>
    <rPh sb="2" eb="4">
      <t>ヨウキ</t>
    </rPh>
    <rPh sb="4" eb="6">
      <t>カブシキ</t>
    </rPh>
    <rPh sb="6" eb="8">
      <t>カイシャ</t>
    </rPh>
    <phoneticPr fontId="6"/>
  </si>
  <si>
    <t>714-1225</t>
    <phoneticPr fontId="6"/>
  </si>
  <si>
    <t>わしんとん</t>
    <phoneticPr fontId="6"/>
  </si>
  <si>
    <t>株式会社ワシントン</t>
    <rPh sb="0" eb="4">
      <t>カブシキガイシャ</t>
    </rPh>
    <phoneticPr fontId="6"/>
  </si>
  <si>
    <t>700-0151</t>
    <phoneticPr fontId="6"/>
  </si>
  <si>
    <t>みくにこうぎょう</t>
    <phoneticPr fontId="6"/>
  </si>
  <si>
    <t>三国工業株式会社</t>
    <rPh sb="0" eb="2">
      <t>ミクニ</t>
    </rPh>
    <rPh sb="2" eb="4">
      <t>コウギョウ</t>
    </rPh>
    <rPh sb="4" eb="8">
      <t>カブシキガイシャ</t>
    </rPh>
    <phoneticPr fontId="6"/>
  </si>
  <si>
    <t>706-0014</t>
    <phoneticPr fontId="6"/>
  </si>
  <si>
    <t>玉野市</t>
    <rPh sb="0" eb="3">
      <t>タマノシ</t>
    </rPh>
    <phoneticPr fontId="6"/>
  </si>
  <si>
    <t>なかじまがらすこうぎょう</t>
    <phoneticPr fontId="6"/>
  </si>
  <si>
    <t>中島硝子工業株式会社</t>
    <rPh sb="0" eb="2">
      <t>ナカジマ</t>
    </rPh>
    <rPh sb="2" eb="4">
      <t>ガラス</t>
    </rPh>
    <rPh sb="4" eb="6">
      <t>コウギョウ</t>
    </rPh>
    <rPh sb="6" eb="10">
      <t>カブシキガイシャ</t>
    </rPh>
    <phoneticPr fontId="6"/>
  </si>
  <si>
    <t>715-0004</t>
    <phoneticPr fontId="6"/>
  </si>
  <si>
    <t>706-8651</t>
    <phoneticPr fontId="6"/>
  </si>
  <si>
    <t>はくじゅうじ</t>
    <phoneticPr fontId="6"/>
  </si>
  <si>
    <t>株式会社白十字</t>
    <rPh sb="0" eb="4">
      <t>カブシキガイシャ</t>
    </rPh>
    <rPh sb="4" eb="5">
      <t>ハク</t>
    </rPh>
    <rPh sb="5" eb="7">
      <t>ジュウジ</t>
    </rPh>
    <phoneticPr fontId="6"/>
  </si>
  <si>
    <t>701-0221</t>
    <phoneticPr fontId="6"/>
  </si>
  <si>
    <t>たまのしょくひん</t>
    <phoneticPr fontId="6"/>
  </si>
  <si>
    <t>玉野食品株式会社</t>
    <rPh sb="0" eb="2">
      <t>タマノ</t>
    </rPh>
    <rPh sb="2" eb="4">
      <t>ショクヒン</t>
    </rPh>
    <rPh sb="4" eb="8">
      <t>カブシキガイシャ</t>
    </rPh>
    <phoneticPr fontId="6"/>
  </si>
  <si>
    <t>706-0011</t>
    <phoneticPr fontId="6"/>
  </si>
  <si>
    <t>たまのしょくひんはんばい</t>
    <phoneticPr fontId="6"/>
  </si>
  <si>
    <t>玉野食品販売株式会社</t>
    <rPh sb="0" eb="2">
      <t>タマノ</t>
    </rPh>
    <rPh sb="2" eb="4">
      <t>ショクヒン</t>
    </rPh>
    <rPh sb="4" eb="6">
      <t>ハンバイ</t>
    </rPh>
    <rPh sb="6" eb="10">
      <t>カブシキガイシャ</t>
    </rPh>
    <phoneticPr fontId="6"/>
  </si>
  <si>
    <t>せいふう</t>
    <phoneticPr fontId="6"/>
  </si>
  <si>
    <t>株式会社清風</t>
    <rPh sb="0" eb="4">
      <t>カブシキガイシャ</t>
    </rPh>
    <rPh sb="4" eb="6">
      <t>セイフウ</t>
    </rPh>
    <phoneticPr fontId="6"/>
  </si>
  <si>
    <t>704-8116</t>
    <phoneticPr fontId="6"/>
  </si>
  <si>
    <t>きそう</t>
    <phoneticPr fontId="6"/>
  </si>
  <si>
    <t>有限会社機創</t>
    <rPh sb="0" eb="4">
      <t>ユウゲンガイシャ</t>
    </rPh>
    <rPh sb="4" eb="6">
      <t>キソウ</t>
    </rPh>
    <phoneticPr fontId="6"/>
  </si>
  <si>
    <t>702-8002</t>
    <phoneticPr fontId="6"/>
  </si>
  <si>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6"/>
  </si>
  <si>
    <t>703-8236</t>
    <phoneticPr fontId="6"/>
  </si>
  <si>
    <t>りょうゆうかい</t>
    <phoneticPr fontId="6"/>
  </si>
  <si>
    <t>医療法人社団　良友会</t>
    <rPh sb="0" eb="2">
      <t>イリョウ</t>
    </rPh>
    <rPh sb="2" eb="4">
      <t>ホウジン</t>
    </rPh>
    <rPh sb="4" eb="6">
      <t>シャダン</t>
    </rPh>
    <rPh sb="7" eb="10">
      <t>リョウユウカイ</t>
    </rPh>
    <phoneticPr fontId="6"/>
  </si>
  <si>
    <t>702-8006</t>
    <phoneticPr fontId="6"/>
  </si>
  <si>
    <t>おかやまけんかんきょうほぜんじぎょうだん</t>
    <phoneticPr fontId="6"/>
  </si>
  <si>
    <t>701-0212</t>
    <phoneticPr fontId="6"/>
  </si>
  <si>
    <t>らいふぷらんにんぐ</t>
    <phoneticPr fontId="6"/>
  </si>
  <si>
    <t>株式会社ライフプランニング</t>
    <rPh sb="0" eb="4">
      <t>カブシキガイシャ</t>
    </rPh>
    <phoneticPr fontId="6"/>
  </si>
  <si>
    <t>702-8001</t>
    <phoneticPr fontId="6"/>
  </si>
  <si>
    <t>特別養護老人ホームいこい荘</t>
    <rPh sb="0" eb="2">
      <t>トクベツ</t>
    </rPh>
    <rPh sb="2" eb="4">
      <t>ヨウゴ</t>
    </rPh>
    <rPh sb="4" eb="6">
      <t>ロウジン</t>
    </rPh>
    <rPh sb="12" eb="13">
      <t>ソウ</t>
    </rPh>
    <phoneticPr fontId="6"/>
  </si>
  <si>
    <t>706-0151</t>
    <phoneticPr fontId="6"/>
  </si>
  <si>
    <t>えふぴこかさおか</t>
    <phoneticPr fontId="6"/>
  </si>
  <si>
    <t>株式会社エフピコ笠岡</t>
    <rPh sb="0" eb="4">
      <t>カブシキガイシャ</t>
    </rPh>
    <rPh sb="8" eb="10">
      <t>カサオカ</t>
    </rPh>
    <phoneticPr fontId="6"/>
  </si>
  <si>
    <t>714-0066</t>
    <phoneticPr fontId="6"/>
  </si>
  <si>
    <t>けいふうかい</t>
    <phoneticPr fontId="6"/>
  </si>
  <si>
    <t>社会福祉法人恵風会</t>
    <rPh sb="0" eb="2">
      <t>シャカイ</t>
    </rPh>
    <rPh sb="2" eb="4">
      <t>フクシ</t>
    </rPh>
    <rPh sb="4" eb="6">
      <t>ホウジン</t>
    </rPh>
    <rPh sb="6" eb="9">
      <t>ケイフウカイ</t>
    </rPh>
    <phoneticPr fontId="6"/>
  </si>
  <si>
    <t>703-8226</t>
    <phoneticPr fontId="6"/>
  </si>
  <si>
    <t>きょうわちゅうぞうしょ</t>
    <phoneticPr fontId="6"/>
  </si>
  <si>
    <t>株式会社共和鋳造所</t>
    <rPh sb="0" eb="4">
      <t>カブシキガイシャ</t>
    </rPh>
    <rPh sb="4" eb="6">
      <t>キョウワ</t>
    </rPh>
    <rPh sb="6" eb="9">
      <t>チュウゾウショ</t>
    </rPh>
    <phoneticPr fontId="6"/>
  </si>
  <si>
    <t>715-0006</t>
    <phoneticPr fontId="6"/>
  </si>
  <si>
    <t>いしかわこうぎょう</t>
    <phoneticPr fontId="6"/>
  </si>
  <si>
    <t>石川工業株式会社</t>
    <rPh sb="0" eb="2">
      <t>イシカワ</t>
    </rPh>
    <rPh sb="2" eb="4">
      <t>コウギョウ</t>
    </rPh>
    <rPh sb="4" eb="8">
      <t>カブシキガイシャ</t>
    </rPh>
    <phoneticPr fontId="6"/>
  </si>
  <si>
    <t xml:space="preserve">701-1204 </t>
    <phoneticPr fontId="6"/>
  </si>
  <si>
    <t>さんようしんぶんじぎょうしゃ</t>
    <phoneticPr fontId="6"/>
  </si>
  <si>
    <t>株式会社山陽新聞事業社</t>
    <rPh sb="0" eb="4">
      <t>カブシキガイシャ</t>
    </rPh>
    <rPh sb="4" eb="6">
      <t>サンヨウ</t>
    </rPh>
    <rPh sb="6" eb="8">
      <t>シンブン</t>
    </rPh>
    <rPh sb="8" eb="11">
      <t>ジギョウシャ</t>
    </rPh>
    <phoneticPr fontId="6"/>
  </si>
  <si>
    <t>ないかいえんぎょう</t>
    <phoneticPr fontId="6"/>
  </si>
  <si>
    <t>ナイカイ塩業株式会社</t>
    <rPh sb="4" eb="6">
      <t>エンギョウ</t>
    </rPh>
    <rPh sb="6" eb="10">
      <t>カブシキガイシャ</t>
    </rPh>
    <phoneticPr fontId="6"/>
  </si>
  <si>
    <t>みついぞうせんせいかつきょうどうくみあい</t>
    <phoneticPr fontId="6"/>
  </si>
  <si>
    <t>三井造船生活協同組合</t>
    <rPh sb="0" eb="2">
      <t>ミツイ</t>
    </rPh>
    <rPh sb="2" eb="4">
      <t>ゾウセン</t>
    </rPh>
    <rPh sb="4" eb="6">
      <t>セイカツ</t>
    </rPh>
    <rPh sb="6" eb="8">
      <t>キョウドウ</t>
    </rPh>
    <rPh sb="8" eb="10">
      <t>クミアイ</t>
    </rPh>
    <phoneticPr fontId="6"/>
  </si>
  <si>
    <t>おかやまちょうざいやっきょく</t>
    <phoneticPr fontId="6"/>
  </si>
  <si>
    <t>株式会社岡山調剤薬局</t>
    <rPh sb="0" eb="4">
      <t>カブシキガイシャ</t>
    </rPh>
    <rPh sb="4" eb="6">
      <t>オカヤマ</t>
    </rPh>
    <rPh sb="6" eb="8">
      <t>チョウザイ</t>
    </rPh>
    <rPh sb="8" eb="10">
      <t>ヤッキョク</t>
    </rPh>
    <phoneticPr fontId="6"/>
  </si>
  <si>
    <t>有限会社エス・ティー・ケイ</t>
    <rPh sb="0" eb="4">
      <t>ユウゲンガイシャ</t>
    </rPh>
    <phoneticPr fontId="6"/>
  </si>
  <si>
    <t>てれびせとうち</t>
    <phoneticPr fontId="6"/>
  </si>
  <si>
    <t>テレビせとうち株式会社</t>
    <rPh sb="7" eb="11">
      <t>カブシキガイシャ</t>
    </rPh>
    <phoneticPr fontId="6"/>
  </si>
  <si>
    <t>くらしきふぁっしょんかれっじ</t>
    <phoneticPr fontId="6"/>
  </si>
  <si>
    <t>学校法人倉敷ファッションカレッジ</t>
    <rPh sb="0" eb="2">
      <t>ガッコウ</t>
    </rPh>
    <rPh sb="2" eb="4">
      <t>ホウジン</t>
    </rPh>
    <rPh sb="4" eb="6">
      <t>クラシキ</t>
    </rPh>
    <phoneticPr fontId="6"/>
  </si>
  <si>
    <t>さかもとさんぎょう</t>
    <phoneticPr fontId="6"/>
  </si>
  <si>
    <t>坂本産業株式会社</t>
    <rPh sb="0" eb="2">
      <t>サカモト</t>
    </rPh>
    <rPh sb="2" eb="4">
      <t>サンギョウ</t>
    </rPh>
    <rPh sb="4" eb="8">
      <t>カブシキガイシャ</t>
    </rPh>
    <phoneticPr fontId="6"/>
  </si>
  <si>
    <t>さんようしんぶんいんさつせんたー</t>
    <phoneticPr fontId="6"/>
  </si>
  <si>
    <t>株式会社山陽新聞印刷センター</t>
    <rPh sb="0" eb="4">
      <t>カブシキガイシャ</t>
    </rPh>
    <rPh sb="4" eb="6">
      <t>サンヨウ</t>
    </rPh>
    <rPh sb="6" eb="8">
      <t>シンブン</t>
    </rPh>
    <rPh sb="8" eb="10">
      <t>インサツ</t>
    </rPh>
    <phoneticPr fontId="6"/>
  </si>
  <si>
    <t>さんようしんぶんくらしきはんばい</t>
    <phoneticPr fontId="6"/>
  </si>
  <si>
    <t>山陽新聞倉敷販売株式会社</t>
    <rPh sb="0" eb="2">
      <t>サンヨウ</t>
    </rPh>
    <rPh sb="2" eb="4">
      <t>シンブン</t>
    </rPh>
    <rPh sb="4" eb="6">
      <t>クラシキ</t>
    </rPh>
    <rPh sb="6" eb="8">
      <t>ハンバイ</t>
    </rPh>
    <rPh sb="8" eb="10">
      <t>カブシキ</t>
    </rPh>
    <rPh sb="10" eb="12">
      <t>カイシャ</t>
    </rPh>
    <phoneticPr fontId="6"/>
  </si>
  <si>
    <t>さんきょうびょうら</t>
    <phoneticPr fontId="6"/>
  </si>
  <si>
    <t>有限会社三協鋲螺</t>
    <rPh sb="0" eb="4">
      <t>ユウゲンガイシャ</t>
    </rPh>
    <rPh sb="4" eb="6">
      <t>サンキョウ</t>
    </rPh>
    <rPh sb="6" eb="7">
      <t>ビョウ</t>
    </rPh>
    <rPh sb="7" eb="8">
      <t>ラ</t>
    </rPh>
    <phoneticPr fontId="6"/>
  </si>
  <si>
    <t>さんきょうせっけい</t>
    <phoneticPr fontId="6"/>
  </si>
  <si>
    <t>株式会社三協設計</t>
    <rPh sb="0" eb="4">
      <t>カブシキガイシャ</t>
    </rPh>
    <rPh sb="4" eb="6">
      <t>サンキョウ</t>
    </rPh>
    <rPh sb="6" eb="8">
      <t>セッケイ</t>
    </rPh>
    <phoneticPr fontId="6"/>
  </si>
  <si>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6"/>
  </si>
  <si>
    <t>まきもとうんそう</t>
    <phoneticPr fontId="6"/>
  </si>
  <si>
    <t>槙本運送株式会社</t>
    <rPh sb="0" eb="2">
      <t>マキモト</t>
    </rPh>
    <rPh sb="2" eb="4">
      <t>ウンソウ</t>
    </rPh>
    <rPh sb="4" eb="8">
      <t>カブシキガイシャ</t>
    </rPh>
    <phoneticPr fontId="6"/>
  </si>
  <si>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6"/>
  </si>
  <si>
    <t>うえはらどうぶつびょういん</t>
    <phoneticPr fontId="6"/>
  </si>
  <si>
    <t>有限会社上原動物病院</t>
    <rPh sb="0" eb="4">
      <t>ユウゲンガイシャ</t>
    </rPh>
    <rPh sb="4" eb="6">
      <t>ウエハラ</t>
    </rPh>
    <rPh sb="6" eb="8">
      <t>ドウブツ</t>
    </rPh>
    <rPh sb="8" eb="10">
      <t>ビョウイン</t>
    </rPh>
    <phoneticPr fontId="6"/>
  </si>
  <si>
    <t>ふくだじむしょ</t>
    <phoneticPr fontId="6"/>
  </si>
  <si>
    <t>有限会社福田事務所</t>
    <rPh sb="0" eb="4">
      <t>ユウゲンガイシャ</t>
    </rPh>
    <rPh sb="4" eb="6">
      <t>フクダ</t>
    </rPh>
    <rPh sb="6" eb="9">
      <t>ジムショ</t>
    </rPh>
    <phoneticPr fontId="6"/>
  </si>
  <si>
    <t>あすてあやかげ</t>
    <phoneticPr fontId="6"/>
  </si>
  <si>
    <t>株式会社アステア矢掛</t>
    <rPh sb="0" eb="4">
      <t>カブシキガイシャ</t>
    </rPh>
    <rPh sb="8" eb="10">
      <t>ヤカゲ</t>
    </rPh>
    <phoneticPr fontId="6"/>
  </si>
  <si>
    <t>しょっと</t>
    <phoneticPr fontId="6"/>
  </si>
  <si>
    <t>株式会社ショット</t>
    <rPh sb="0" eb="4">
      <t>カブシキガイシャ</t>
    </rPh>
    <phoneticPr fontId="6"/>
  </si>
  <si>
    <t>こーもとやっきょく</t>
    <phoneticPr fontId="6"/>
  </si>
  <si>
    <t>有限会社コーモト薬局</t>
    <rPh sb="0" eb="4">
      <t>ユウゲンガイシャ</t>
    </rPh>
    <rPh sb="8" eb="10">
      <t>ヤッキョク</t>
    </rPh>
    <phoneticPr fontId="6"/>
  </si>
  <si>
    <t>ちぢき</t>
    <phoneticPr fontId="6"/>
  </si>
  <si>
    <t>株式会社チヂキ</t>
    <rPh sb="0" eb="4">
      <t>カブシキガイシャ</t>
    </rPh>
    <phoneticPr fontId="6"/>
  </si>
  <si>
    <t>せいでんしゃ</t>
    <phoneticPr fontId="6"/>
  </si>
  <si>
    <t>株式会社精電社</t>
    <rPh sb="0" eb="4">
      <t>カブシキガイシャ</t>
    </rPh>
    <rPh sb="4" eb="7">
      <t>セイデンシャ</t>
    </rPh>
    <phoneticPr fontId="6"/>
  </si>
  <si>
    <t>うぃっしゅ</t>
    <phoneticPr fontId="6"/>
  </si>
  <si>
    <t>株式会社ウィッシュ</t>
    <rPh sb="0" eb="4">
      <t>カブシキガイシャ</t>
    </rPh>
    <phoneticPr fontId="6"/>
  </si>
  <si>
    <t>ぶるーむ</t>
    <phoneticPr fontId="6"/>
  </si>
  <si>
    <t>株式会社ブルーム</t>
    <rPh sb="0" eb="4">
      <t>カブシキガイシャ</t>
    </rPh>
    <phoneticPr fontId="6"/>
  </si>
  <si>
    <t>あふぇくと</t>
    <phoneticPr fontId="6"/>
  </si>
  <si>
    <t>さんようちょうみ</t>
    <phoneticPr fontId="6"/>
  </si>
  <si>
    <t>山陽調味株式会社</t>
    <rPh sb="0" eb="2">
      <t>サンヨウ</t>
    </rPh>
    <rPh sb="2" eb="4">
      <t>チョウミ</t>
    </rPh>
    <rPh sb="4" eb="8">
      <t>カブシキガイシャ</t>
    </rPh>
    <phoneticPr fontId="6"/>
  </si>
  <si>
    <t>706-0305</t>
    <phoneticPr fontId="6"/>
  </si>
  <si>
    <t>706-8501</t>
    <phoneticPr fontId="6"/>
  </si>
  <si>
    <t>703-8266</t>
    <phoneticPr fontId="6"/>
  </si>
  <si>
    <t>700-8677</t>
    <phoneticPr fontId="6"/>
  </si>
  <si>
    <t>702-8035</t>
    <phoneticPr fontId="6"/>
  </si>
  <si>
    <t>703-8216</t>
    <phoneticPr fontId="6"/>
  </si>
  <si>
    <t>706-0012</t>
    <phoneticPr fontId="6"/>
  </si>
  <si>
    <t>710-0055</t>
    <phoneticPr fontId="6"/>
  </si>
  <si>
    <t>714-0001</t>
    <phoneticPr fontId="6"/>
  </si>
  <si>
    <t>710-0824</t>
    <phoneticPr fontId="6"/>
  </si>
  <si>
    <t>705-0021</t>
    <phoneticPr fontId="6"/>
  </si>
  <si>
    <t>703-8232</t>
    <phoneticPr fontId="6"/>
  </si>
  <si>
    <t>714-1203</t>
    <phoneticPr fontId="6"/>
  </si>
  <si>
    <t>さこだかいけい</t>
    <phoneticPr fontId="6"/>
  </si>
  <si>
    <t>株式会社砂田会計</t>
    <rPh sb="0" eb="4">
      <t>カブシキガイシャ</t>
    </rPh>
    <rPh sb="4" eb="6">
      <t>スナダ</t>
    </rPh>
    <rPh sb="6" eb="8">
      <t>カイケイ</t>
    </rPh>
    <phoneticPr fontId="6"/>
  </si>
  <si>
    <t>711-0911</t>
    <phoneticPr fontId="6"/>
  </si>
  <si>
    <t>713-8113</t>
    <phoneticPr fontId="6"/>
  </si>
  <si>
    <t>700-0943</t>
    <phoneticPr fontId="6"/>
  </si>
  <si>
    <t>つるや</t>
    <phoneticPr fontId="6"/>
  </si>
  <si>
    <t>株式会社つるや</t>
    <rPh sb="0" eb="4">
      <t>カブシキガイシャ</t>
    </rPh>
    <phoneticPr fontId="6"/>
  </si>
  <si>
    <t>708-1224</t>
    <phoneticPr fontId="6"/>
  </si>
  <si>
    <t>にっけん</t>
    <phoneticPr fontId="6"/>
  </si>
  <si>
    <t>株式会社日建</t>
    <rPh sb="0" eb="4">
      <t>カブシキガイシャ</t>
    </rPh>
    <rPh sb="4" eb="6">
      <t>ニッケン</t>
    </rPh>
    <phoneticPr fontId="6"/>
  </si>
  <si>
    <t>700-0945</t>
    <phoneticPr fontId="6"/>
  </si>
  <si>
    <t>だいこうせつびこうぎょう</t>
    <phoneticPr fontId="6"/>
  </si>
  <si>
    <t>有限会社大光設備工業</t>
    <rPh sb="0" eb="4">
      <t>ユウゲンガイシャ</t>
    </rPh>
    <rPh sb="4" eb="6">
      <t>ダイコウ</t>
    </rPh>
    <rPh sb="6" eb="8">
      <t>セツビ</t>
    </rPh>
    <rPh sb="8" eb="10">
      <t>コウギョウ</t>
    </rPh>
    <phoneticPr fontId="6"/>
  </si>
  <si>
    <t>かつらすちーる</t>
    <phoneticPr fontId="6"/>
  </si>
  <si>
    <t>株式会社桂スチール</t>
    <rPh sb="0" eb="4">
      <t>カブシキガイシャ</t>
    </rPh>
    <rPh sb="4" eb="5">
      <t>カツラ</t>
    </rPh>
    <phoneticPr fontId="6"/>
  </si>
  <si>
    <t>そふぃあ</t>
    <phoneticPr fontId="6"/>
  </si>
  <si>
    <t>株式会社ソフィア</t>
    <rPh sb="0" eb="4">
      <t>カブシキガイシャ</t>
    </rPh>
    <phoneticPr fontId="6"/>
  </si>
  <si>
    <t>さんよういんさつ</t>
    <phoneticPr fontId="6"/>
  </si>
  <si>
    <t>山陽印刷株式会社</t>
    <rPh sb="0" eb="2">
      <t>サンヨウ</t>
    </rPh>
    <rPh sb="2" eb="4">
      <t>インサツ</t>
    </rPh>
    <rPh sb="4" eb="8">
      <t>カブシキガイシャ</t>
    </rPh>
    <phoneticPr fontId="6"/>
  </si>
  <si>
    <t>701-1133</t>
    <phoneticPr fontId="6"/>
  </si>
  <si>
    <t>701-0837</t>
    <phoneticPr fontId="6"/>
  </si>
  <si>
    <t>さとう記念病院</t>
    <rPh sb="3" eb="5">
      <t>キネン</t>
    </rPh>
    <rPh sb="5" eb="7">
      <t>ビョウイン</t>
    </rPh>
    <phoneticPr fontId="6"/>
  </si>
  <si>
    <t>医療法人さとう記念病院</t>
    <rPh sb="0" eb="2">
      <t>イリョウ</t>
    </rPh>
    <rPh sb="2" eb="4">
      <t>ホウジン</t>
    </rPh>
    <rPh sb="7" eb="9">
      <t>キネン</t>
    </rPh>
    <rPh sb="9" eb="11">
      <t>ビョウイン</t>
    </rPh>
    <phoneticPr fontId="6"/>
  </si>
  <si>
    <t>709-4312</t>
    <phoneticPr fontId="6"/>
  </si>
  <si>
    <t>勝央町</t>
    <rPh sb="0" eb="3">
      <t>ショウオウチョウ</t>
    </rPh>
    <phoneticPr fontId="6"/>
  </si>
  <si>
    <t>おかやまるーとさーびす</t>
    <phoneticPr fontId="6"/>
  </si>
  <si>
    <t>岡山ルートサービス株式会社</t>
    <rPh sb="0" eb="2">
      <t>オカヤマ</t>
    </rPh>
    <rPh sb="9" eb="13">
      <t>カブシキガイシャ</t>
    </rPh>
    <phoneticPr fontId="6"/>
  </si>
  <si>
    <t>701-1152</t>
    <phoneticPr fontId="6"/>
  </si>
  <si>
    <t>なんば</t>
    <phoneticPr fontId="6"/>
  </si>
  <si>
    <t>株式会社ナンバ</t>
    <rPh sb="0" eb="4">
      <t>カブシキガイシャ</t>
    </rPh>
    <phoneticPr fontId="6"/>
  </si>
  <si>
    <t>708-8507</t>
    <phoneticPr fontId="6"/>
  </si>
  <si>
    <t>みさきふぁーむ</t>
    <phoneticPr fontId="6"/>
  </si>
  <si>
    <t>有限会社美咲ファーム</t>
    <rPh sb="0" eb="4">
      <t>ユウゲンガイシャ</t>
    </rPh>
    <rPh sb="4" eb="6">
      <t>ミサキ</t>
    </rPh>
    <phoneticPr fontId="6"/>
  </si>
  <si>
    <t>709-3711</t>
    <phoneticPr fontId="6"/>
  </si>
  <si>
    <t>美咲町</t>
    <rPh sb="0" eb="3">
      <t>ミサキチョウ</t>
    </rPh>
    <phoneticPr fontId="6"/>
  </si>
  <si>
    <t>たから</t>
    <phoneticPr fontId="6"/>
  </si>
  <si>
    <t>株式会社タカラ</t>
    <rPh sb="0" eb="4">
      <t>カブシキガイシャ</t>
    </rPh>
    <phoneticPr fontId="6"/>
  </si>
  <si>
    <t>700-0818</t>
    <phoneticPr fontId="6"/>
  </si>
  <si>
    <t>おかやまけんけいえいしゃきょうかい</t>
    <phoneticPr fontId="6"/>
  </si>
  <si>
    <t>岡山県経営者協会</t>
    <rPh sb="0" eb="3">
      <t>オカヤマケン</t>
    </rPh>
    <rPh sb="3" eb="6">
      <t>ケイエイシャ</t>
    </rPh>
    <rPh sb="6" eb="8">
      <t>キョウカイ</t>
    </rPh>
    <phoneticPr fontId="6"/>
  </si>
  <si>
    <t>にほんばらそう</t>
    <phoneticPr fontId="6"/>
  </si>
  <si>
    <t>社会福祉法人日本原荘</t>
    <rPh sb="0" eb="2">
      <t>シャカイ</t>
    </rPh>
    <rPh sb="2" eb="4">
      <t>フクシ</t>
    </rPh>
    <rPh sb="4" eb="6">
      <t>ホウジン</t>
    </rPh>
    <rPh sb="6" eb="9">
      <t>ニホンバラ</t>
    </rPh>
    <rPh sb="9" eb="10">
      <t>ソウ</t>
    </rPh>
    <phoneticPr fontId="6"/>
  </si>
  <si>
    <t>708-1205</t>
    <phoneticPr fontId="6"/>
  </si>
  <si>
    <t>だいさんしょうこう</t>
    <phoneticPr fontId="6"/>
  </si>
  <si>
    <t>株式会社大三商行</t>
    <rPh sb="0" eb="4">
      <t>カブシキガイシャ</t>
    </rPh>
    <rPh sb="4" eb="6">
      <t>ダイサン</t>
    </rPh>
    <rPh sb="6" eb="8">
      <t>ショウコウ</t>
    </rPh>
    <phoneticPr fontId="6"/>
  </si>
  <si>
    <t>ひかりさんぎょう</t>
    <phoneticPr fontId="6"/>
  </si>
  <si>
    <t>ヒカリ産業株式会社</t>
    <rPh sb="3" eb="5">
      <t>サンギョウ</t>
    </rPh>
    <rPh sb="5" eb="9">
      <t>カブシキガイシャ</t>
    </rPh>
    <phoneticPr fontId="6"/>
  </si>
  <si>
    <t>704-8126</t>
    <phoneticPr fontId="6"/>
  </si>
  <si>
    <t>おかむらいっしんどう</t>
    <phoneticPr fontId="6"/>
  </si>
  <si>
    <t>704-8117</t>
    <phoneticPr fontId="6"/>
  </si>
  <si>
    <t>おかやまびゅーてぃー</t>
    <phoneticPr fontId="6"/>
  </si>
  <si>
    <t>709-0874</t>
    <phoneticPr fontId="6"/>
  </si>
  <si>
    <t>せいてっく</t>
    <phoneticPr fontId="6"/>
  </si>
  <si>
    <t>セイテック株式会社</t>
    <rPh sb="5" eb="9">
      <t>カブシキガイシャ</t>
    </rPh>
    <phoneticPr fontId="6"/>
  </si>
  <si>
    <t>709-0732</t>
    <phoneticPr fontId="6"/>
  </si>
  <si>
    <t>赤磐市</t>
    <rPh sb="0" eb="3">
      <t>アカイワシ</t>
    </rPh>
    <phoneticPr fontId="6"/>
  </si>
  <si>
    <t>700-0821</t>
    <phoneticPr fontId="6"/>
  </si>
  <si>
    <t>せいわ</t>
    <phoneticPr fontId="6"/>
  </si>
  <si>
    <t>社会福祉法人誠和</t>
    <rPh sb="0" eb="2">
      <t>シャカイ</t>
    </rPh>
    <rPh sb="2" eb="4">
      <t>フクシ</t>
    </rPh>
    <rPh sb="4" eb="6">
      <t>ホウジン</t>
    </rPh>
    <rPh sb="6" eb="8">
      <t>セイワ</t>
    </rPh>
    <phoneticPr fontId="6"/>
  </si>
  <si>
    <t>701-4301</t>
    <phoneticPr fontId="6"/>
  </si>
  <si>
    <t>せとうちでりばりーさーびす</t>
    <phoneticPr fontId="6"/>
  </si>
  <si>
    <t>せとうちデリバリーサービス株式会社</t>
    <rPh sb="13" eb="17">
      <t>カブシキガイシャ</t>
    </rPh>
    <phoneticPr fontId="6"/>
  </si>
  <si>
    <t>703-8263</t>
    <phoneticPr fontId="6"/>
  </si>
  <si>
    <t>かーわーくす</t>
    <phoneticPr fontId="6"/>
  </si>
  <si>
    <t>株式会社カーワークス</t>
    <rPh sb="0" eb="4">
      <t>カブシキガイシャ</t>
    </rPh>
    <phoneticPr fontId="6"/>
  </si>
  <si>
    <t>709-0614</t>
    <phoneticPr fontId="6"/>
  </si>
  <si>
    <t>株式会社NKC</t>
    <rPh sb="0" eb="4">
      <t>カブシキガイシャ</t>
    </rPh>
    <phoneticPr fontId="6"/>
  </si>
  <si>
    <t>有限会社エヌ・ケイ・シー</t>
    <rPh sb="0" eb="4">
      <t>ユウゲンガイシャ</t>
    </rPh>
    <phoneticPr fontId="6"/>
  </si>
  <si>
    <t>アストロ</t>
    <phoneticPr fontId="6"/>
  </si>
  <si>
    <t>株式会社アストロ</t>
    <rPh sb="0" eb="4">
      <t>カブシキガイシャ</t>
    </rPh>
    <phoneticPr fontId="6"/>
  </si>
  <si>
    <t>びほくしんようきんこ</t>
    <phoneticPr fontId="6"/>
  </si>
  <si>
    <t>備北信用金庫</t>
    <rPh sb="0" eb="2">
      <t>ビホク</t>
    </rPh>
    <rPh sb="2" eb="4">
      <t>シンヨウ</t>
    </rPh>
    <rPh sb="4" eb="6">
      <t>キンコ</t>
    </rPh>
    <phoneticPr fontId="6"/>
  </si>
  <si>
    <t>716-0037</t>
    <phoneticPr fontId="6"/>
  </si>
  <si>
    <t>金融・保険業</t>
    <rPh sb="0" eb="2">
      <t>キンユウ</t>
    </rPh>
    <rPh sb="3" eb="6">
      <t>ホケンギョウ</t>
    </rPh>
    <phoneticPr fontId="6"/>
  </si>
  <si>
    <t>しーぴーぱんどーら</t>
    <phoneticPr fontId="6"/>
  </si>
  <si>
    <t>株式会社シーピーパンドーラ</t>
    <rPh sb="0" eb="4">
      <t>カブシキガイシャ</t>
    </rPh>
    <phoneticPr fontId="6"/>
  </si>
  <si>
    <t>700-0052</t>
    <phoneticPr fontId="6"/>
  </si>
  <si>
    <t>717-0501</t>
    <phoneticPr fontId="6"/>
  </si>
  <si>
    <t>かわさきがくえん</t>
    <phoneticPr fontId="6"/>
  </si>
  <si>
    <t>学校法人川崎学園</t>
    <rPh sb="0" eb="2">
      <t>ガッコウ</t>
    </rPh>
    <rPh sb="2" eb="4">
      <t>ホウジン</t>
    </rPh>
    <rPh sb="4" eb="6">
      <t>カワサキ</t>
    </rPh>
    <rPh sb="6" eb="8">
      <t>ガクエン</t>
    </rPh>
    <phoneticPr fontId="6"/>
  </si>
  <si>
    <t>かばやしょくひん</t>
    <phoneticPr fontId="6"/>
  </si>
  <si>
    <t>カバヤ食品株式会社</t>
    <rPh sb="3" eb="5">
      <t>ショクヒン</t>
    </rPh>
    <rPh sb="5" eb="9">
      <t>カブシキガイシャ</t>
    </rPh>
    <phoneticPr fontId="6"/>
  </si>
  <si>
    <t>709-2196</t>
    <phoneticPr fontId="6"/>
  </si>
  <si>
    <t>おかねつこうぎょう</t>
    <phoneticPr fontId="6"/>
  </si>
  <si>
    <t>オカネツ工業株式会社</t>
    <rPh sb="4" eb="6">
      <t>コウギョウ</t>
    </rPh>
    <rPh sb="6" eb="10">
      <t>カブシキガイシャ</t>
    </rPh>
    <phoneticPr fontId="6"/>
  </si>
  <si>
    <t>そうしょう</t>
    <phoneticPr fontId="6"/>
  </si>
  <si>
    <t>株式会社創商</t>
    <rPh sb="0" eb="4">
      <t>カブシキガイシャ</t>
    </rPh>
    <rPh sb="4" eb="6">
      <t>ソウショウ</t>
    </rPh>
    <phoneticPr fontId="6"/>
  </si>
  <si>
    <t>おかび</t>
    <phoneticPr fontId="6"/>
  </si>
  <si>
    <t>株式会社オカビ</t>
    <rPh sb="0" eb="4">
      <t>カブシキガイシャ</t>
    </rPh>
    <phoneticPr fontId="6"/>
  </si>
  <si>
    <t>とうつうしょうじ</t>
    <phoneticPr fontId="6"/>
  </si>
  <si>
    <t>東通商事株式会社</t>
    <rPh sb="0" eb="2">
      <t>トウツウ</t>
    </rPh>
    <rPh sb="2" eb="4">
      <t>ショウジ</t>
    </rPh>
    <rPh sb="4" eb="8">
      <t>カブシキガイシャ</t>
    </rPh>
    <phoneticPr fontId="6"/>
  </si>
  <si>
    <t>みのるさんぎょう</t>
    <phoneticPr fontId="6"/>
  </si>
  <si>
    <t>みのる産業株式会社</t>
    <rPh sb="3" eb="5">
      <t>サンギョウ</t>
    </rPh>
    <rPh sb="5" eb="9">
      <t>カブシキガイシャ</t>
    </rPh>
    <phoneticPr fontId="6"/>
  </si>
  <si>
    <t>さんせいこうぎょう</t>
    <phoneticPr fontId="6"/>
  </si>
  <si>
    <t>三成興業株式会社</t>
    <rPh sb="0" eb="1">
      <t>サン</t>
    </rPh>
    <rPh sb="1" eb="4">
      <t>セイコウギョウ</t>
    </rPh>
    <rPh sb="4" eb="8">
      <t>カブシキガイシャ</t>
    </rPh>
    <phoneticPr fontId="6"/>
  </si>
  <si>
    <t>さんようけいさんせんたー</t>
    <phoneticPr fontId="6"/>
  </si>
  <si>
    <t>株式会社山陽計算センター</t>
    <rPh sb="0" eb="4">
      <t>カブシキガイシャ</t>
    </rPh>
    <rPh sb="4" eb="6">
      <t>サンヨウ</t>
    </rPh>
    <rPh sb="6" eb="8">
      <t>ケイサン</t>
    </rPh>
    <phoneticPr fontId="6"/>
  </si>
  <si>
    <t>にほんくれすと</t>
    <phoneticPr fontId="6"/>
  </si>
  <si>
    <t>日本クレスト株式会社</t>
    <rPh sb="0" eb="2">
      <t>ニホン</t>
    </rPh>
    <rPh sb="6" eb="10">
      <t>カブシキガイシャ</t>
    </rPh>
    <phoneticPr fontId="6"/>
  </si>
  <si>
    <t>そうわ</t>
    <phoneticPr fontId="6"/>
  </si>
  <si>
    <t>有限会社創和</t>
    <rPh sb="0" eb="2">
      <t>ユウゲン</t>
    </rPh>
    <rPh sb="2" eb="4">
      <t>カイシャ</t>
    </rPh>
    <rPh sb="4" eb="6">
      <t>ソウワ</t>
    </rPh>
    <phoneticPr fontId="6"/>
  </si>
  <si>
    <t>えぬてぃーえぬびぜんせいさくしょ</t>
    <phoneticPr fontId="6"/>
  </si>
  <si>
    <t>株式会社ＮＴＮ備前製作所</t>
    <rPh sb="0" eb="4">
      <t>カブシキガイシャ</t>
    </rPh>
    <rPh sb="7" eb="9">
      <t>ビゼン</t>
    </rPh>
    <rPh sb="9" eb="12">
      <t>セイサクショ</t>
    </rPh>
    <phoneticPr fontId="6"/>
  </si>
  <si>
    <t>じゅんわかい　はせがわきねんびょういん</t>
    <phoneticPr fontId="6"/>
  </si>
  <si>
    <t>あびす</t>
    <phoneticPr fontId="6"/>
  </si>
  <si>
    <t>株式会社アビス</t>
    <rPh sb="0" eb="4">
      <t>カブシキガイシャ</t>
    </rPh>
    <phoneticPr fontId="6"/>
  </si>
  <si>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6"/>
  </si>
  <si>
    <t>らべるわーくすきゃんず</t>
    <phoneticPr fontId="6"/>
  </si>
  <si>
    <t>有限会社ラベルワークスきゃんず</t>
    <rPh sb="0" eb="4">
      <t>ユウゲンガイシャ</t>
    </rPh>
    <phoneticPr fontId="6"/>
  </si>
  <si>
    <t>ひいらぎせいこついん</t>
    <phoneticPr fontId="6"/>
  </si>
  <si>
    <t>柊整骨院</t>
    <rPh sb="0" eb="1">
      <t>ヒイラギ</t>
    </rPh>
    <rPh sb="1" eb="4">
      <t>セイコツイン</t>
    </rPh>
    <phoneticPr fontId="6"/>
  </si>
  <si>
    <t>おかやまひがしほうじんかい</t>
    <phoneticPr fontId="6"/>
  </si>
  <si>
    <t>たまのせいみしゃ</t>
    <phoneticPr fontId="6"/>
  </si>
  <si>
    <t>株式会社玉野清美社</t>
    <rPh sb="0" eb="4">
      <t>カブシキガイシャ</t>
    </rPh>
    <rPh sb="4" eb="6">
      <t>タマノ</t>
    </rPh>
    <rPh sb="6" eb="8">
      <t>セイミ</t>
    </rPh>
    <rPh sb="8" eb="9">
      <t>シャ</t>
    </rPh>
    <phoneticPr fontId="6"/>
  </si>
  <si>
    <t>たいてっこうしょ</t>
    <phoneticPr fontId="6"/>
  </si>
  <si>
    <t>田井観光地開発株式会社　田井マウンテンゴルフ</t>
    <rPh sb="0" eb="2">
      <t>タイ</t>
    </rPh>
    <rPh sb="2" eb="5">
      <t>カンコウチ</t>
    </rPh>
    <rPh sb="5" eb="7">
      <t>カイハツ</t>
    </rPh>
    <rPh sb="7" eb="11">
      <t>カブシキガイシャ</t>
    </rPh>
    <rPh sb="12" eb="14">
      <t>タイ</t>
    </rPh>
    <phoneticPr fontId="6"/>
  </si>
  <si>
    <t>しんせいさんぎょう</t>
    <phoneticPr fontId="6"/>
  </si>
  <si>
    <t>有限会社新生産業</t>
    <rPh sb="0" eb="4">
      <t>ユウゲンガイシャ</t>
    </rPh>
    <rPh sb="4" eb="6">
      <t>シンセイ</t>
    </rPh>
    <rPh sb="6" eb="8">
      <t>サンギョウ</t>
    </rPh>
    <phoneticPr fontId="6"/>
  </si>
  <si>
    <t>おおばやししょうてん</t>
    <phoneticPr fontId="6"/>
  </si>
  <si>
    <t>株式会社大林商店</t>
    <rPh sb="0" eb="4">
      <t>カブシキガイシャ</t>
    </rPh>
    <rPh sb="4" eb="6">
      <t>オオバヤシ</t>
    </rPh>
    <rPh sb="6" eb="8">
      <t>ショウテン</t>
    </rPh>
    <phoneticPr fontId="6"/>
  </si>
  <si>
    <t>株式会社くらしき天領</t>
    <rPh sb="0" eb="4">
      <t>カブシキガイシャ</t>
    </rPh>
    <rPh sb="8" eb="10">
      <t>テンリョウ</t>
    </rPh>
    <phoneticPr fontId="6"/>
  </si>
  <si>
    <t>700-0964</t>
  </si>
  <si>
    <t>709-0892</t>
  </si>
  <si>
    <t>712-8071</t>
  </si>
  <si>
    <t>712-8502</t>
  </si>
  <si>
    <t>700-0986</t>
  </si>
  <si>
    <t>709-0824</t>
  </si>
  <si>
    <t>701-2225</t>
  </si>
  <si>
    <t>718-0003</t>
  </si>
  <si>
    <t>710-0133</t>
  </si>
  <si>
    <t>709-0802</t>
  </si>
  <si>
    <t>704-8174</t>
  </si>
  <si>
    <t>700-0018</t>
  </si>
  <si>
    <t>706-0011</t>
  </si>
  <si>
    <t>710-0835</t>
  </si>
  <si>
    <t>706-0001</t>
  </si>
  <si>
    <t>706-0224</t>
  </si>
  <si>
    <t>702-8048</t>
  </si>
  <si>
    <t>702-8031</t>
  </si>
  <si>
    <t>711-0926</t>
  </si>
  <si>
    <t>710-0043</t>
  </si>
  <si>
    <t>株式会社岡山シティエフエム</t>
    <rPh sb="0" eb="4">
      <t>カブシキガイシャ</t>
    </rPh>
    <rPh sb="4" eb="6">
      <t>オカヤマ</t>
    </rPh>
    <phoneticPr fontId="6"/>
  </si>
  <si>
    <t>運輸業</t>
    <rPh sb="0" eb="2">
      <t>ウンユ</t>
    </rPh>
    <phoneticPr fontId="6"/>
  </si>
  <si>
    <t>有限会社アフェクト</t>
  </si>
  <si>
    <t>いであす</t>
    <phoneticPr fontId="6"/>
  </si>
  <si>
    <t>株式会社イデアス</t>
    <rPh sb="0" eb="4">
      <t>カブシキガイシャ</t>
    </rPh>
    <phoneticPr fontId="6"/>
  </si>
  <si>
    <t>くぅてぃー</t>
    <phoneticPr fontId="6"/>
  </si>
  <si>
    <t>株式会社クゥティー</t>
    <rPh sb="0" eb="4">
      <t>カブシキガイシャ</t>
    </rPh>
    <phoneticPr fontId="6"/>
  </si>
  <si>
    <t>八州電気工業株式会社</t>
    <rPh sb="0" eb="2">
      <t>ヤシマ</t>
    </rPh>
    <rPh sb="2" eb="4">
      <t>デンキ</t>
    </rPh>
    <rPh sb="4" eb="6">
      <t>コウギョウ</t>
    </rPh>
    <rPh sb="6" eb="10">
      <t>カブシキガイシャ</t>
    </rPh>
    <phoneticPr fontId="6"/>
  </si>
  <si>
    <t>総社花萬株式会社</t>
    <rPh sb="0" eb="2">
      <t>ソウジャ</t>
    </rPh>
    <rPh sb="2" eb="3">
      <t>ハナ</t>
    </rPh>
    <rPh sb="3" eb="4">
      <t>マン</t>
    </rPh>
    <rPh sb="4" eb="8">
      <t>カブシキガイシャ</t>
    </rPh>
    <phoneticPr fontId="6"/>
  </si>
  <si>
    <t>株式会社エプロム</t>
    <rPh sb="0" eb="4">
      <t>カブシキガイシャ</t>
    </rPh>
    <phoneticPr fontId="6"/>
  </si>
  <si>
    <t>712-8043</t>
    <phoneticPr fontId="6"/>
  </si>
  <si>
    <t>719-0104</t>
    <phoneticPr fontId="6"/>
  </si>
  <si>
    <t>浅口市</t>
    <rPh sb="0" eb="2">
      <t>アサクチ</t>
    </rPh>
    <rPh sb="2" eb="3">
      <t>シ</t>
    </rPh>
    <phoneticPr fontId="6"/>
  </si>
  <si>
    <t>近藤工業株式会社</t>
    <rPh sb="0" eb="2">
      <t>コンドウ</t>
    </rPh>
    <rPh sb="2" eb="4">
      <t>コウギョウ</t>
    </rPh>
    <rPh sb="4" eb="8">
      <t>カブシキガイシャ</t>
    </rPh>
    <phoneticPr fontId="6"/>
  </si>
  <si>
    <t>700-0072</t>
    <phoneticPr fontId="6"/>
  </si>
  <si>
    <t>一般財団法人淳風会</t>
    <rPh sb="0" eb="2">
      <t>イッパン</t>
    </rPh>
    <rPh sb="2" eb="4">
      <t>ザイダン</t>
    </rPh>
    <rPh sb="4" eb="6">
      <t>ホウジン</t>
    </rPh>
    <rPh sb="6" eb="7">
      <t>ジュン</t>
    </rPh>
    <rPh sb="7" eb="8">
      <t>フウ</t>
    </rPh>
    <rPh sb="8" eb="9">
      <t>カイ</t>
    </rPh>
    <phoneticPr fontId="6"/>
  </si>
  <si>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6"/>
  </si>
  <si>
    <t>716-0068</t>
    <phoneticPr fontId="6"/>
  </si>
  <si>
    <t>有限会社宝興産</t>
    <rPh sb="0" eb="4">
      <t>ユウゲンガイシャ</t>
    </rPh>
    <rPh sb="4" eb="5">
      <t>タカラ</t>
    </rPh>
    <rPh sb="5" eb="7">
      <t>コウサン</t>
    </rPh>
    <phoneticPr fontId="6"/>
  </si>
  <si>
    <t>医療法人閑谷会</t>
    <rPh sb="0" eb="2">
      <t>イリョウ</t>
    </rPh>
    <rPh sb="2" eb="4">
      <t>ホウジン</t>
    </rPh>
    <rPh sb="4" eb="6">
      <t>シズタニ</t>
    </rPh>
    <rPh sb="6" eb="7">
      <t>カイ</t>
    </rPh>
    <phoneticPr fontId="6"/>
  </si>
  <si>
    <t>705-0035</t>
    <phoneticPr fontId="6"/>
  </si>
  <si>
    <t>片山工業株式会社</t>
    <rPh sb="0" eb="2">
      <t>カタヤマ</t>
    </rPh>
    <rPh sb="2" eb="4">
      <t>コウギョウ</t>
    </rPh>
    <rPh sb="4" eb="8">
      <t>カブシキガイシャ</t>
    </rPh>
    <phoneticPr fontId="6"/>
  </si>
  <si>
    <t>715-8502</t>
    <phoneticPr fontId="6"/>
  </si>
  <si>
    <t>医療法人　知誠会</t>
    <rPh sb="0" eb="2">
      <t>イリョウ</t>
    </rPh>
    <rPh sb="2" eb="4">
      <t>ホウジン</t>
    </rPh>
    <rPh sb="5" eb="6">
      <t>チ</t>
    </rPh>
    <rPh sb="6" eb="7">
      <t>セイ</t>
    </rPh>
    <rPh sb="7" eb="8">
      <t>カイ</t>
    </rPh>
    <phoneticPr fontId="6"/>
  </si>
  <si>
    <t>709-0855</t>
    <phoneticPr fontId="6"/>
  </si>
  <si>
    <t>701-4241</t>
    <phoneticPr fontId="6"/>
  </si>
  <si>
    <t>株式会社　岡山村田製作所</t>
    <rPh sb="0" eb="4">
      <t>カブシキガイシャ</t>
    </rPh>
    <rPh sb="5" eb="7">
      <t>オカヤマ</t>
    </rPh>
    <rPh sb="7" eb="9">
      <t>ムラタ</t>
    </rPh>
    <rPh sb="9" eb="12">
      <t>セイサクショ</t>
    </rPh>
    <phoneticPr fontId="6"/>
  </si>
  <si>
    <t>株式会社ネクスト</t>
    <rPh sb="0" eb="4">
      <t>カブシキガイシャ</t>
    </rPh>
    <phoneticPr fontId="5"/>
  </si>
  <si>
    <t>704-8191</t>
    <phoneticPr fontId="5"/>
  </si>
  <si>
    <t>丸五ゴム工業株式会社</t>
    <rPh sb="0" eb="1">
      <t>マル</t>
    </rPh>
    <rPh sb="1" eb="2">
      <t>ゴ</t>
    </rPh>
    <rPh sb="4" eb="6">
      <t>コウギョウ</t>
    </rPh>
    <rPh sb="6" eb="10">
      <t>カブシキガイシャ</t>
    </rPh>
    <phoneticPr fontId="6"/>
  </si>
  <si>
    <t>710-8505</t>
    <phoneticPr fontId="6"/>
  </si>
  <si>
    <t>フェニテックセミコンダクター株式会社</t>
    <rPh sb="14" eb="18">
      <t>カブシキガイシャ</t>
    </rPh>
    <phoneticPr fontId="6"/>
  </si>
  <si>
    <t>715-8602</t>
    <phoneticPr fontId="6"/>
  </si>
  <si>
    <t>714-0074</t>
    <phoneticPr fontId="5"/>
  </si>
  <si>
    <t>700-0945</t>
    <phoneticPr fontId="5"/>
  </si>
  <si>
    <t>株式会社熊谷興産</t>
    <rPh sb="0" eb="4">
      <t>カブシキガイシャ</t>
    </rPh>
    <rPh sb="4" eb="6">
      <t>クマガイ</t>
    </rPh>
    <rPh sb="6" eb="8">
      <t>コウサン</t>
    </rPh>
    <phoneticPr fontId="6"/>
  </si>
  <si>
    <t>700-0491</t>
    <phoneticPr fontId="6"/>
  </si>
  <si>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5"/>
  </si>
  <si>
    <t>株式会社BC</t>
    <rPh sb="0" eb="4">
      <t>カブシキガイシャ</t>
    </rPh>
    <phoneticPr fontId="6"/>
  </si>
  <si>
    <t>700-0966</t>
    <phoneticPr fontId="6"/>
  </si>
  <si>
    <t>有限会社　蔵</t>
    <rPh sb="0" eb="4">
      <t>ユウゲンガイシャ</t>
    </rPh>
    <rPh sb="5" eb="6">
      <t>クラ</t>
    </rPh>
    <phoneticPr fontId="6"/>
  </si>
  <si>
    <t>704-0074</t>
    <phoneticPr fontId="6"/>
  </si>
  <si>
    <t>合計</t>
    <phoneticPr fontId="5"/>
  </si>
  <si>
    <t>飲食店・宿泊業</t>
    <rPh sb="0" eb="3">
      <t>インショクテン</t>
    </rPh>
    <rPh sb="4" eb="6">
      <t>シュクハク</t>
    </rPh>
    <rPh sb="6" eb="7">
      <t>ギョウ</t>
    </rPh>
    <phoneticPr fontId="5"/>
  </si>
  <si>
    <t>瀬戸内市</t>
    <rPh sb="0" eb="3">
      <t>セトウチ</t>
    </rPh>
    <rPh sb="3" eb="4">
      <t>シ</t>
    </rPh>
    <phoneticPr fontId="5"/>
  </si>
  <si>
    <t>岡山市</t>
    <rPh sb="0" eb="1">
      <t>オカ</t>
    </rPh>
    <rPh sb="1" eb="2">
      <t>ヤマ</t>
    </rPh>
    <rPh sb="2" eb="3">
      <t>シ</t>
    </rPh>
    <phoneticPr fontId="6"/>
  </si>
  <si>
    <t>倉敷市</t>
    <rPh sb="0" eb="1">
      <t>クラ</t>
    </rPh>
    <rPh sb="1" eb="2">
      <t>オサム</t>
    </rPh>
    <rPh sb="2" eb="3">
      <t>シ</t>
    </rPh>
    <phoneticPr fontId="5"/>
  </si>
  <si>
    <t>津山市</t>
    <rPh sb="0" eb="1">
      <t>ツ</t>
    </rPh>
    <rPh sb="1" eb="2">
      <t>ヤマ</t>
    </rPh>
    <rPh sb="2" eb="3">
      <t>シ</t>
    </rPh>
    <phoneticPr fontId="5"/>
  </si>
  <si>
    <t>玉野市</t>
    <rPh sb="0" eb="1">
      <t>タマ</t>
    </rPh>
    <rPh sb="1" eb="2">
      <t>ヤ</t>
    </rPh>
    <rPh sb="2" eb="3">
      <t>シ</t>
    </rPh>
    <phoneticPr fontId="5"/>
  </si>
  <si>
    <t>笠岡市</t>
    <rPh sb="0" eb="1">
      <t>カサ</t>
    </rPh>
    <rPh sb="1" eb="2">
      <t>オカ</t>
    </rPh>
    <rPh sb="2" eb="3">
      <t>シ</t>
    </rPh>
    <phoneticPr fontId="5"/>
  </si>
  <si>
    <t>井原市</t>
    <rPh sb="0" eb="1">
      <t>イ</t>
    </rPh>
    <rPh sb="1" eb="2">
      <t>ハラ</t>
    </rPh>
    <rPh sb="2" eb="3">
      <t>シ</t>
    </rPh>
    <phoneticPr fontId="5"/>
  </si>
  <si>
    <t>総社市</t>
    <rPh sb="0" eb="1">
      <t>ソウ</t>
    </rPh>
    <rPh sb="1" eb="2">
      <t>シャ</t>
    </rPh>
    <rPh sb="2" eb="3">
      <t>シ</t>
    </rPh>
    <phoneticPr fontId="5"/>
  </si>
  <si>
    <t>高梁市</t>
    <rPh sb="0" eb="1">
      <t>タカ</t>
    </rPh>
    <rPh sb="1" eb="2">
      <t>ハリ</t>
    </rPh>
    <rPh sb="2" eb="3">
      <t>シ</t>
    </rPh>
    <phoneticPr fontId="5"/>
  </si>
  <si>
    <t>新見市</t>
    <rPh sb="0" eb="1">
      <t>シン</t>
    </rPh>
    <rPh sb="1" eb="2">
      <t>ミ</t>
    </rPh>
    <rPh sb="2" eb="3">
      <t>シ</t>
    </rPh>
    <phoneticPr fontId="5"/>
  </si>
  <si>
    <t>備前市</t>
    <rPh sb="0" eb="1">
      <t>トモ</t>
    </rPh>
    <rPh sb="1" eb="2">
      <t>ゼン</t>
    </rPh>
    <rPh sb="2" eb="3">
      <t>シ</t>
    </rPh>
    <phoneticPr fontId="5"/>
  </si>
  <si>
    <t>赤磐市</t>
    <rPh sb="0" eb="1">
      <t>アカ</t>
    </rPh>
    <rPh sb="1" eb="2">
      <t>イワ</t>
    </rPh>
    <rPh sb="2" eb="3">
      <t>シ</t>
    </rPh>
    <phoneticPr fontId="5"/>
  </si>
  <si>
    <t>真庭市</t>
    <rPh sb="0" eb="1">
      <t>マコト</t>
    </rPh>
    <rPh sb="1" eb="2">
      <t>ニワ</t>
    </rPh>
    <rPh sb="2" eb="3">
      <t>シ</t>
    </rPh>
    <phoneticPr fontId="5"/>
  </si>
  <si>
    <t>美作市</t>
    <rPh sb="0" eb="1">
      <t>ビ</t>
    </rPh>
    <rPh sb="1" eb="2">
      <t>サク</t>
    </rPh>
    <rPh sb="2" eb="3">
      <t>シ</t>
    </rPh>
    <phoneticPr fontId="5"/>
  </si>
  <si>
    <t>浅口市</t>
    <rPh sb="0" eb="1">
      <t>アサ</t>
    </rPh>
    <rPh sb="1" eb="2">
      <t>クチ</t>
    </rPh>
    <rPh sb="2" eb="3">
      <t>シ</t>
    </rPh>
    <phoneticPr fontId="5"/>
  </si>
  <si>
    <t>和気町</t>
    <rPh sb="0" eb="1">
      <t>ワ</t>
    </rPh>
    <rPh sb="1" eb="2">
      <t>キ</t>
    </rPh>
    <rPh sb="2" eb="3">
      <t>マチ</t>
    </rPh>
    <phoneticPr fontId="5"/>
  </si>
  <si>
    <t>早島町</t>
    <rPh sb="0" eb="1">
      <t>ハヤ</t>
    </rPh>
    <rPh sb="2" eb="3">
      <t>チョウ</t>
    </rPh>
    <phoneticPr fontId="5"/>
  </si>
  <si>
    <t>里庄町</t>
    <rPh sb="0" eb="1">
      <t>サト</t>
    </rPh>
    <rPh sb="1" eb="2">
      <t>ショウ</t>
    </rPh>
    <rPh sb="2" eb="3">
      <t>チョウ</t>
    </rPh>
    <phoneticPr fontId="5"/>
  </si>
  <si>
    <t>矢掛町</t>
    <rPh sb="0" eb="1">
      <t>ヤ</t>
    </rPh>
    <rPh sb="1" eb="2">
      <t>カカリ</t>
    </rPh>
    <rPh sb="2" eb="3">
      <t>チョウ</t>
    </rPh>
    <phoneticPr fontId="5"/>
  </si>
  <si>
    <t>新庄村</t>
    <rPh sb="0" eb="1">
      <t>シン</t>
    </rPh>
    <rPh sb="2" eb="3">
      <t>ソン</t>
    </rPh>
    <phoneticPr fontId="5"/>
  </si>
  <si>
    <t>鏡野町</t>
    <rPh sb="0" eb="1">
      <t>カガミ</t>
    </rPh>
    <rPh sb="1" eb="2">
      <t>ヤ</t>
    </rPh>
    <rPh sb="2" eb="3">
      <t>チョウ</t>
    </rPh>
    <phoneticPr fontId="5"/>
  </si>
  <si>
    <t>勝央町</t>
    <rPh sb="0" eb="1">
      <t>カチ</t>
    </rPh>
    <rPh sb="1" eb="2">
      <t>ヒサシ</t>
    </rPh>
    <rPh sb="2" eb="3">
      <t>チョウ</t>
    </rPh>
    <phoneticPr fontId="5"/>
  </si>
  <si>
    <t>奈義町</t>
    <rPh sb="0" eb="1">
      <t>ナ</t>
    </rPh>
    <rPh sb="1" eb="2">
      <t>ギ</t>
    </rPh>
    <rPh sb="2" eb="3">
      <t>チョウ</t>
    </rPh>
    <phoneticPr fontId="5"/>
  </si>
  <si>
    <t>美咲町</t>
    <rPh sb="0" eb="1">
      <t>ビ</t>
    </rPh>
    <rPh sb="1" eb="2">
      <t>ザキ</t>
    </rPh>
    <rPh sb="2" eb="3">
      <t>マチ</t>
    </rPh>
    <phoneticPr fontId="5"/>
  </si>
  <si>
    <t>瀬戸内部品株式会社　岡山工場</t>
    <rPh sb="0" eb="3">
      <t>セトウチ</t>
    </rPh>
    <rPh sb="3" eb="5">
      <t>ブヒン</t>
    </rPh>
    <rPh sb="5" eb="9">
      <t>カブシキガイシャ</t>
    </rPh>
    <rPh sb="10" eb="12">
      <t>オカヤマ</t>
    </rPh>
    <rPh sb="12" eb="14">
      <t>コウジョウ</t>
    </rPh>
    <phoneticPr fontId="6"/>
  </si>
  <si>
    <t>社会福祉法人翔洋会　藤田荘</t>
    <rPh sb="0" eb="2">
      <t>シャカイ</t>
    </rPh>
    <rPh sb="2" eb="4">
      <t>フクシ</t>
    </rPh>
    <rPh sb="4" eb="6">
      <t>ホウジン</t>
    </rPh>
    <rPh sb="6" eb="8">
      <t>ショウヨウ</t>
    </rPh>
    <rPh sb="8" eb="9">
      <t>カイ</t>
    </rPh>
    <rPh sb="10" eb="12">
      <t>フジタ</t>
    </rPh>
    <rPh sb="12" eb="13">
      <t>ソウ</t>
    </rPh>
    <phoneticPr fontId="5"/>
  </si>
  <si>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5"/>
  </si>
  <si>
    <t>医療法人平成会</t>
    <rPh sb="0" eb="2">
      <t>イリョウ</t>
    </rPh>
    <rPh sb="2" eb="4">
      <t>ホウジン</t>
    </rPh>
    <rPh sb="4" eb="6">
      <t>ヘイセイ</t>
    </rPh>
    <rPh sb="6" eb="7">
      <t>カイ</t>
    </rPh>
    <phoneticPr fontId="6"/>
  </si>
  <si>
    <t>700-0903</t>
    <phoneticPr fontId="5"/>
  </si>
  <si>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6"/>
  </si>
  <si>
    <t>708-0033</t>
    <phoneticPr fontId="6"/>
  </si>
  <si>
    <t>岡山通運株式会社</t>
    <rPh sb="0" eb="2">
      <t>オカヤマ</t>
    </rPh>
    <rPh sb="2" eb="4">
      <t>ツウウン</t>
    </rPh>
    <rPh sb="4" eb="8">
      <t>カブシキガイシャ</t>
    </rPh>
    <phoneticPr fontId="5"/>
  </si>
  <si>
    <t>702-8003</t>
    <phoneticPr fontId="5"/>
  </si>
  <si>
    <t>登録
番号</t>
    <rPh sb="0" eb="2">
      <t>トウロク</t>
    </rPh>
    <rPh sb="3" eb="5">
      <t>バンゴウ</t>
    </rPh>
    <phoneticPr fontId="5"/>
  </si>
  <si>
    <t>郵便
番号</t>
    <rPh sb="0" eb="2">
      <t>ユウビン</t>
    </rPh>
    <rPh sb="3" eb="5">
      <t>バンゴウ</t>
    </rPh>
    <phoneticPr fontId="5"/>
  </si>
  <si>
    <t>701-0165</t>
  </si>
  <si>
    <t>704-8164</t>
    <phoneticPr fontId="6"/>
  </si>
  <si>
    <t>株式会社アイシ･フュージョン･アソシエイツ</t>
    <rPh sb="0" eb="4">
      <t>カブシキガイシャ</t>
    </rPh>
    <phoneticPr fontId="6"/>
  </si>
  <si>
    <t>そうじゃはなまん</t>
    <phoneticPr fontId="6"/>
  </si>
  <si>
    <t>こんどうこうぎょう</t>
    <phoneticPr fontId="6"/>
  </si>
  <si>
    <t>じゅんぷうかい</t>
    <phoneticPr fontId="6"/>
  </si>
  <si>
    <t>たからこうさん</t>
    <phoneticPr fontId="6"/>
  </si>
  <si>
    <t>しずたにかい</t>
    <phoneticPr fontId="6"/>
  </si>
  <si>
    <t>かたやまこうぎょう</t>
    <phoneticPr fontId="6"/>
  </si>
  <si>
    <t>ちせいかい</t>
    <phoneticPr fontId="6"/>
  </si>
  <si>
    <t>おかやまむらたせいさくしょ</t>
    <phoneticPr fontId="6"/>
  </si>
  <si>
    <t>まるごごむ</t>
    <phoneticPr fontId="6"/>
  </si>
  <si>
    <t>ふぇにてっくせみこんだくたー</t>
    <phoneticPr fontId="6"/>
  </si>
  <si>
    <t>くまがいこうさん</t>
    <phoneticPr fontId="6"/>
  </si>
  <si>
    <t>びーしー</t>
    <phoneticPr fontId="6"/>
  </si>
  <si>
    <t>くら</t>
    <phoneticPr fontId="6"/>
  </si>
  <si>
    <t>しょうようかい　ふじたそう</t>
    <phoneticPr fontId="6"/>
  </si>
  <si>
    <t>おかやまつううん</t>
    <phoneticPr fontId="6"/>
  </si>
  <si>
    <t>にほんせいさくきんゆうこうこ　おかやましてん</t>
    <phoneticPr fontId="6"/>
  </si>
  <si>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5"/>
  </si>
  <si>
    <t>登録
年月日</t>
    <rPh sb="0" eb="2">
      <t>トウロク</t>
    </rPh>
    <rPh sb="3" eb="6">
      <t>ネンガッピ</t>
    </rPh>
    <phoneticPr fontId="5"/>
  </si>
  <si>
    <t>おかやま子育て応援宣言企業知事表彰</t>
    <rPh sb="13" eb="15">
      <t>チジ</t>
    </rPh>
    <rPh sb="15" eb="17">
      <t>ヒョウショウ</t>
    </rPh>
    <phoneticPr fontId="5"/>
  </si>
  <si>
    <t>「おかやま子育て応援宣言企業」事業</t>
    <phoneticPr fontId="5"/>
  </si>
  <si>
    <t>にほんせいさくきんゆうこうこ　くらしきしてん</t>
    <phoneticPr fontId="6"/>
  </si>
  <si>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5"/>
  </si>
  <si>
    <t>にっくす</t>
    <phoneticPr fontId="6"/>
  </si>
  <si>
    <t>エム・イー・エス特機 株式会社　マリン・メンテ事業部</t>
    <rPh sb="8" eb="9">
      <t>トク</t>
    </rPh>
    <rPh sb="9" eb="10">
      <t>キ</t>
    </rPh>
    <rPh sb="11" eb="15">
      <t>カブシキガイシャ</t>
    </rPh>
    <rPh sb="23" eb="26">
      <t>ジギョウブ</t>
    </rPh>
    <phoneticPr fontId="6"/>
  </si>
  <si>
    <t>公益社団法人岡山東法人会</t>
    <rPh sb="0" eb="2">
      <t>コウエキ</t>
    </rPh>
    <rPh sb="2" eb="4">
      <t>シャダン</t>
    </rPh>
    <rPh sb="4" eb="6">
      <t>ホウジン</t>
    </rPh>
    <rPh sb="6" eb="8">
      <t>オカヤマ</t>
    </rPh>
    <rPh sb="8" eb="9">
      <t>ヒガシ</t>
    </rPh>
    <rPh sb="9" eb="12">
      <t>ホウジンカイ</t>
    </rPh>
    <phoneticPr fontId="6"/>
  </si>
  <si>
    <t>にほんせいさくきんゆうこうこ　つやましてん</t>
    <phoneticPr fontId="6"/>
  </si>
  <si>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5"/>
  </si>
  <si>
    <t>708-0022</t>
    <phoneticPr fontId="5"/>
  </si>
  <si>
    <t>てんまや</t>
    <phoneticPr fontId="6"/>
  </si>
  <si>
    <t>株式会社　天満屋</t>
    <rPh sb="0" eb="4">
      <t>カブシキガイシャ</t>
    </rPh>
    <rPh sb="5" eb="8">
      <t>テンマヤ</t>
    </rPh>
    <phoneticPr fontId="5"/>
  </si>
  <si>
    <t>700-8625</t>
    <phoneticPr fontId="5"/>
  </si>
  <si>
    <t>H19</t>
    <phoneticPr fontId="21"/>
  </si>
  <si>
    <t>H20</t>
  </si>
  <si>
    <t>H21</t>
  </si>
  <si>
    <t>H22</t>
  </si>
  <si>
    <t>H23</t>
  </si>
  <si>
    <t>H24</t>
  </si>
  <si>
    <t>H25</t>
  </si>
  <si>
    <t>H26</t>
  </si>
  <si>
    <t>累計登録企業数</t>
    <rPh sb="0" eb="2">
      <t>ルイケイ</t>
    </rPh>
    <rPh sb="2" eb="4">
      <t>トウロク</t>
    </rPh>
    <rPh sb="4" eb="7">
      <t>キギョウスウ</t>
    </rPh>
    <phoneticPr fontId="21"/>
  </si>
  <si>
    <t>「おかやま子育て応援宣言企業」とは</t>
    <phoneticPr fontId="5"/>
  </si>
  <si>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20"/>
  </si>
  <si>
    <t>おうじふくしかい</t>
    <phoneticPr fontId="6"/>
  </si>
  <si>
    <t>社会福祉法人　王慈福祉会</t>
    <rPh sb="0" eb="2">
      <t>シャカイ</t>
    </rPh>
    <rPh sb="2" eb="4">
      <t>フクシ</t>
    </rPh>
    <rPh sb="4" eb="6">
      <t>ホウジン</t>
    </rPh>
    <rPh sb="7" eb="9">
      <t>オウジ</t>
    </rPh>
    <rPh sb="9" eb="12">
      <t>フクシカイ</t>
    </rPh>
    <phoneticPr fontId="6"/>
  </si>
  <si>
    <t>711-0906</t>
    <phoneticPr fontId="5"/>
  </si>
  <si>
    <t>株式会社　ファミリーマート　岡山西営業所</t>
    <rPh sb="0" eb="4">
      <t>カブシキガイシャ</t>
    </rPh>
    <rPh sb="14" eb="16">
      <t>オカヤマ</t>
    </rPh>
    <rPh sb="16" eb="17">
      <t>ニシ</t>
    </rPh>
    <rPh sb="17" eb="20">
      <t>エイギョウショ</t>
    </rPh>
    <phoneticPr fontId="6"/>
  </si>
  <si>
    <t>社会医療法人　光生病院</t>
    <rPh sb="0" eb="2">
      <t>シャカイ</t>
    </rPh>
    <rPh sb="2" eb="4">
      <t>イリョウ</t>
    </rPh>
    <rPh sb="4" eb="6">
      <t>ホウジン</t>
    </rPh>
    <rPh sb="7" eb="9">
      <t>コウセイ</t>
    </rPh>
    <rPh sb="9" eb="11">
      <t>ビョウイン</t>
    </rPh>
    <phoneticPr fontId="6"/>
  </si>
  <si>
    <t>700-0985</t>
    <phoneticPr fontId="6"/>
  </si>
  <si>
    <t>社会福祉法人　淳風福祉会</t>
    <rPh sb="0" eb="2">
      <t>シャカイ</t>
    </rPh>
    <rPh sb="2" eb="4">
      <t>フクシ</t>
    </rPh>
    <rPh sb="4" eb="6">
      <t>ホウジン</t>
    </rPh>
    <rPh sb="7" eb="8">
      <t>ジュン</t>
    </rPh>
    <rPh sb="8" eb="9">
      <t>フウ</t>
    </rPh>
    <rPh sb="9" eb="12">
      <t>フクシカイ</t>
    </rPh>
    <phoneticPr fontId="6"/>
  </si>
  <si>
    <t>701-0206</t>
    <phoneticPr fontId="6"/>
  </si>
  <si>
    <t>くらしきとそう</t>
    <phoneticPr fontId="5"/>
  </si>
  <si>
    <t>倉敷塗装　株式会社</t>
    <rPh sb="0" eb="4">
      <t>クラシキトソウ</t>
    </rPh>
    <rPh sb="5" eb="9">
      <t>カブシキガイシャ</t>
    </rPh>
    <phoneticPr fontId="5"/>
  </si>
  <si>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</si>
  <si>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</si>
  <si>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</si>
  <si>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</si>
  <si>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</si>
  <si>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</si>
  <si>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</si>
  <si>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</si>
  <si>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</si>
  <si>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</si>
  <si>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</si>
  <si>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</si>
  <si>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</si>
  <si>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</si>
  <si>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</si>
  <si>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</si>
  <si>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</si>
  <si>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</si>
  <si>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</si>
  <si>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</si>
  <si>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</si>
  <si>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</si>
  <si>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</si>
  <si>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</si>
  <si>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</si>
  <si>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</si>
  <si>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</si>
  <si>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農業機械の開発、部品制作、工作機械の部品制作。小回りの効く技術屋集団です。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</si>
  <si>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</si>
  <si>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</si>
  <si>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</si>
  <si>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</si>
  <si>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</si>
  <si>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</si>
  <si>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</si>
  <si>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</si>
  <si>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</si>
  <si>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</si>
  <si>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</si>
  <si>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</si>
  <si>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</si>
  <si>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</si>
  <si>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</si>
  <si>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</si>
  <si>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</si>
  <si>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</si>
  <si>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</si>
  <si>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</si>
  <si>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</si>
  <si>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</si>
  <si>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</si>
  <si>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</si>
  <si>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</si>
  <si>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</si>
  <si>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</si>
  <si>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</si>
  <si>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</si>
  <si>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</si>
  <si>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</si>
  <si>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</si>
  <si>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</si>
  <si>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</si>
  <si>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</si>
  <si>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</si>
  <si>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</si>
  <si>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</si>
  <si>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</si>
  <si>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</si>
  <si>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</si>
  <si>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</si>
  <si>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</si>
  <si>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</si>
  <si>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</si>
  <si>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</si>
  <si>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</si>
  <si>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</si>
  <si>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</si>
  <si>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</si>
  <si>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</si>
  <si>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</si>
  <si>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</si>
  <si>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</si>
  <si>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</si>
  <si>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</si>
  <si>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</si>
  <si>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</si>
  <si>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</si>
  <si>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</si>
  <si>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</si>
  <si>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</si>
  <si>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</si>
  <si>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</si>
  <si>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</si>
  <si>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</si>
  <si>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</si>
  <si>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</si>
  <si>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</si>
  <si>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</si>
  <si>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</si>
  <si>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</si>
  <si>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</si>
  <si>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</si>
  <si>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</si>
  <si>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</si>
  <si>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</si>
  <si>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</si>
  <si>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</si>
  <si>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</si>
  <si>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</si>
  <si>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</si>
  <si>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</si>
  <si>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</si>
  <si>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</si>
  <si>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</si>
  <si>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</si>
  <si>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</si>
  <si>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</si>
  <si>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</si>
  <si>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</si>
  <si>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</si>
  <si>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</si>
  <si>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</si>
  <si>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</si>
  <si>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</si>
  <si>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</si>
  <si>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</si>
  <si>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</si>
  <si>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</si>
  <si>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</si>
  <si>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</si>
  <si>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</si>
  <si>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</si>
  <si>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</si>
  <si>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</si>
  <si>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</si>
  <si>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</si>
  <si>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</si>
  <si>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</si>
  <si>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</si>
  <si>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</si>
  <si>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</si>
  <si>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</si>
  <si>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</si>
  <si>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</si>
  <si>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</si>
  <si>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</si>
  <si>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</si>
  <si>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</si>
  <si>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</si>
  <si>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</si>
  <si>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</si>
  <si>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</si>
  <si>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</si>
  <si>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</si>
  <si>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</si>
  <si>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</si>
  <si>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</si>
  <si>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</si>
  <si>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</si>
  <si>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</si>
  <si>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</si>
  <si>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</si>
  <si>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</si>
  <si>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</si>
  <si>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</si>
  <si>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</si>
  <si>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</si>
  <si>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</si>
  <si>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</si>
  <si>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</si>
  <si>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</si>
  <si>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</si>
  <si>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</si>
  <si>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</si>
  <si>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</si>
  <si>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</si>
  <si>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</si>
  <si>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</si>
  <si>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</si>
  <si>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</si>
  <si>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</si>
  <si>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</si>
  <si>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</si>
  <si>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</si>
  <si>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</si>
  <si>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</si>
  <si>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</si>
  <si>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</si>
  <si>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</si>
  <si>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</si>
  <si>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</si>
  <si>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</si>
  <si>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</si>
  <si>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</si>
  <si>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</si>
  <si>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</si>
  <si>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</si>
  <si>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</si>
  <si>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</si>
  <si>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</si>
  <si>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</si>
  <si>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</si>
  <si>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</si>
  <si>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</si>
  <si>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</si>
  <si>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</si>
  <si>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</si>
  <si>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</si>
  <si>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</si>
  <si>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</si>
  <si>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</si>
  <si>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</si>
  <si>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</si>
  <si>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</si>
  <si>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</si>
  <si>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</si>
  <si>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</si>
  <si>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</si>
  <si>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</si>
  <si>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</si>
  <si>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</si>
  <si>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</si>
  <si>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</si>
  <si>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</si>
  <si>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</si>
  <si>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</si>
  <si>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</si>
  <si>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</si>
  <si>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</si>
  <si>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</si>
  <si>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</si>
  <si>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</si>
  <si>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</si>
  <si>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</si>
  <si>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</si>
  <si>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</si>
  <si>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</si>
  <si>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</si>
  <si>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</si>
  <si>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</si>
  <si>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</si>
  <si>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</si>
  <si>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</si>
  <si>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</si>
  <si>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</si>
  <si>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</si>
  <si>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</si>
  <si>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</si>
  <si>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</si>
  <si>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</si>
  <si>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</si>
  <si>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</si>
  <si>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</si>
  <si>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</si>
  <si>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</si>
  <si>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</si>
  <si>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</si>
  <si>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</si>
  <si>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</si>
  <si>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</si>
  <si>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</si>
  <si>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</si>
  <si>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</si>
  <si>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</si>
  <si>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</si>
  <si>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</si>
  <si>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</si>
  <si>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</si>
  <si>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</si>
  <si>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</si>
  <si>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</si>
  <si>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</si>
  <si>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</si>
  <si>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</si>
  <si>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</si>
  <si>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</si>
  <si>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</si>
  <si>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</si>
  <si>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</si>
  <si>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</si>
  <si>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</si>
  <si>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</si>
  <si>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</si>
  <si>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</si>
  <si>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</si>
  <si>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</si>
  <si>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</si>
  <si>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</si>
  <si>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</si>
  <si>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</si>
  <si>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</si>
  <si>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</si>
  <si>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</si>
  <si>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</si>
  <si>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</si>
  <si>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</si>
  <si>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</si>
  <si>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</si>
  <si>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</si>
  <si>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</si>
  <si>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</si>
  <si>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</si>
  <si>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</si>
  <si>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</si>
  <si>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</si>
  <si>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</si>
  <si>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</si>
  <si>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</si>
  <si>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</si>
  <si>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</si>
  <si>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</si>
  <si>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</si>
  <si>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</si>
  <si>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</si>
  <si>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</si>
  <si>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</si>
  <si>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</si>
  <si>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</si>
  <si>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</si>
  <si>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</si>
  <si>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</si>
  <si>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</si>
  <si>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</si>
  <si>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</si>
  <si>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</si>
  <si>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</si>
  <si>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</si>
  <si>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</si>
  <si>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</si>
  <si>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</si>
  <si>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</si>
  <si>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</si>
  <si>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</si>
  <si>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</si>
  <si>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</si>
  <si>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</si>
  <si>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</si>
  <si>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</si>
  <si>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</si>
  <si>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</si>
  <si>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</si>
  <si>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</si>
  <si>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</si>
  <si>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</si>
  <si>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</si>
  <si>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</si>
  <si>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</si>
  <si>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</si>
  <si>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</si>
  <si>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</si>
  <si>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</si>
  <si>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</si>
  <si>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</si>
  <si>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</si>
  <si>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</si>
  <si>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5"/>
  </si>
  <si>
    <t>倉敷木材　株式会社</t>
    <rPh sb="0" eb="2">
      <t>クラシキ</t>
    </rPh>
    <rPh sb="2" eb="4">
      <t>モクザイ</t>
    </rPh>
    <rPh sb="5" eb="9">
      <t>カブシキガイシャ</t>
    </rPh>
    <phoneticPr fontId="5"/>
  </si>
  <si>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5"/>
  </si>
  <si>
    <t>おーぶ</t>
    <phoneticPr fontId="5"/>
  </si>
  <si>
    <t>株式会社　Ｏｒｂ</t>
    <rPh sb="0" eb="4">
      <t>カブシキガイシャ</t>
    </rPh>
    <phoneticPr fontId="5"/>
  </si>
  <si>
    <t xml:space="preserve">インターネットで日用品・雑貨・岡山商品などの通信販売を行っております。メーカー様とお客様をつなぐ架け橋となれるよう、スタッフ一同日々精進しております。
</t>
    <phoneticPr fontId="5"/>
  </si>
  <si>
    <t>せいしがくえん　だいにまことようちえん</t>
    <phoneticPr fontId="5"/>
  </si>
  <si>
    <t>学校法人　誠之学園　第二まこと幼稚園</t>
    <rPh sb="0" eb="2">
      <t>ガッコウ</t>
    </rPh>
    <rPh sb="2" eb="4">
      <t>ホウジン</t>
    </rPh>
    <rPh sb="5" eb="7">
      <t>セイシ</t>
    </rPh>
    <rPh sb="7" eb="9">
      <t>ガクエン</t>
    </rPh>
    <rPh sb="10" eb="12">
      <t>ダイニ</t>
    </rPh>
    <rPh sb="15" eb="18">
      <t>ヨウチエン</t>
    </rPh>
    <phoneticPr fontId="5"/>
  </si>
  <si>
    <t>712-8007</t>
    <phoneticPr fontId="5"/>
  </si>
  <si>
    <t xml:space="preserve">花と緑あふれる広い園地をもつ幼稚園です。創立以来「誠のある愛と和の心の教育」「自立」と「思いやり」の建学の精神に基づき、日々子どもたち一人ひとりの豊かな育ちを支えております。
</t>
    <phoneticPr fontId="5"/>
  </si>
  <si>
    <t>サービス業</t>
    <phoneticPr fontId="6"/>
  </si>
  <si>
    <t>建設業</t>
    <phoneticPr fontId="6"/>
  </si>
  <si>
    <t>709-3717</t>
    <phoneticPr fontId="5"/>
  </si>
  <si>
    <t>710-0253</t>
    <phoneticPr fontId="5"/>
  </si>
  <si>
    <t>700-0954</t>
    <phoneticPr fontId="5"/>
  </si>
  <si>
    <t>700-0026</t>
    <phoneticPr fontId="5"/>
  </si>
  <si>
    <t>めでぃかるぷらんおかやま</t>
    <phoneticPr fontId="6"/>
  </si>
  <si>
    <t>あかりふぁーましー</t>
    <phoneticPr fontId="6"/>
  </si>
  <si>
    <t>703-8231</t>
    <phoneticPr fontId="6"/>
  </si>
  <si>
    <t>こうとくがくえん</t>
    <phoneticPr fontId="6"/>
  </si>
  <si>
    <t>703-8283</t>
    <phoneticPr fontId="6"/>
  </si>
  <si>
    <t>719-3211</t>
    <phoneticPr fontId="6"/>
  </si>
  <si>
    <t>株式会社ファミリーマート岡山東営業所</t>
    <rPh sb="0" eb="4">
      <t>カブシキガイシャ</t>
    </rPh>
    <rPh sb="12" eb="14">
      <t>オカヤマ</t>
    </rPh>
    <rPh sb="14" eb="15">
      <t>ヒガシ</t>
    </rPh>
    <rPh sb="15" eb="18">
      <t>エイギョウショ</t>
    </rPh>
    <phoneticPr fontId="6"/>
  </si>
  <si>
    <t>700-0904</t>
    <phoneticPr fontId="5"/>
  </si>
  <si>
    <t>701-2141</t>
    <phoneticPr fontId="5"/>
  </si>
  <si>
    <t>703-8256</t>
    <phoneticPr fontId="5"/>
  </si>
  <si>
    <t>700-0016</t>
    <phoneticPr fontId="5"/>
  </si>
  <si>
    <t>703-8516</t>
    <phoneticPr fontId="5"/>
  </si>
  <si>
    <t>714-1211</t>
    <phoneticPr fontId="5"/>
  </si>
  <si>
    <t>711-0837</t>
    <phoneticPr fontId="5"/>
  </si>
  <si>
    <t>700-0975</t>
    <phoneticPr fontId="5"/>
  </si>
  <si>
    <t>701-1342</t>
    <phoneticPr fontId="5"/>
  </si>
  <si>
    <t>702-8031</t>
    <phoneticPr fontId="5"/>
  </si>
  <si>
    <t>713-8101</t>
    <phoneticPr fontId="5"/>
  </si>
  <si>
    <t>710-0251</t>
    <phoneticPr fontId="5"/>
  </si>
  <si>
    <t>700-0962</t>
    <phoneticPr fontId="5"/>
  </si>
  <si>
    <t>706-0001</t>
    <phoneticPr fontId="5"/>
  </si>
  <si>
    <t>709-0802</t>
    <phoneticPr fontId="5"/>
  </si>
  <si>
    <t>710-0054</t>
    <phoneticPr fontId="5"/>
  </si>
  <si>
    <t>704-8192</t>
    <phoneticPr fontId="5"/>
  </si>
  <si>
    <t>701-4241</t>
    <phoneticPr fontId="5"/>
  </si>
  <si>
    <t>709-0442</t>
    <phoneticPr fontId="5"/>
  </si>
  <si>
    <t>701-1334</t>
    <phoneticPr fontId="5"/>
  </si>
  <si>
    <t>709-0451</t>
    <phoneticPr fontId="5"/>
  </si>
  <si>
    <t>703-8266</t>
    <phoneticPr fontId="5"/>
  </si>
  <si>
    <t>711-0913</t>
    <phoneticPr fontId="5"/>
  </si>
  <si>
    <t>719-0113</t>
    <phoneticPr fontId="5"/>
  </si>
  <si>
    <t>708-1115</t>
    <phoneticPr fontId="5"/>
  </si>
  <si>
    <t>705-0033</t>
    <phoneticPr fontId="5"/>
  </si>
  <si>
    <t>700-0901</t>
    <phoneticPr fontId="5"/>
  </si>
  <si>
    <t>704-8122</t>
    <phoneticPr fontId="5"/>
  </si>
  <si>
    <t>714-2111</t>
    <phoneticPr fontId="5"/>
  </si>
  <si>
    <t>709-4234</t>
    <phoneticPr fontId="5"/>
  </si>
  <si>
    <t>703-8588</t>
    <phoneticPr fontId="5"/>
  </si>
  <si>
    <t>713-8102</t>
    <phoneticPr fontId="5"/>
  </si>
  <si>
    <t>713-8103</t>
    <phoneticPr fontId="5"/>
  </si>
  <si>
    <t>701-0206</t>
    <phoneticPr fontId="5"/>
  </si>
  <si>
    <t>701-3204</t>
    <phoneticPr fontId="6"/>
  </si>
  <si>
    <t>倉敷市</t>
    <phoneticPr fontId="6"/>
  </si>
  <si>
    <t>703-8265</t>
    <phoneticPr fontId="6"/>
  </si>
  <si>
    <t>703-8256</t>
    <phoneticPr fontId="6"/>
  </si>
  <si>
    <t>にしにほんとっぷさーびす</t>
    <phoneticPr fontId="6"/>
  </si>
  <si>
    <t>サービス業</t>
    <phoneticPr fontId="6"/>
  </si>
  <si>
    <t>704-8510</t>
    <phoneticPr fontId="6"/>
  </si>
  <si>
    <t>ぶらっくすみす</t>
    <phoneticPr fontId="6"/>
  </si>
  <si>
    <t>701-0113</t>
    <phoneticPr fontId="5"/>
  </si>
  <si>
    <t>倉敷市</t>
    <phoneticPr fontId="5"/>
  </si>
  <si>
    <t>おうばいとうり</t>
    <phoneticPr fontId="6"/>
  </si>
  <si>
    <t>めいと</t>
    <phoneticPr fontId="6"/>
  </si>
  <si>
    <t>709-0514</t>
    <phoneticPr fontId="6"/>
  </si>
  <si>
    <t>700-0913</t>
    <phoneticPr fontId="6"/>
  </si>
  <si>
    <t>びざび</t>
    <phoneticPr fontId="6"/>
  </si>
  <si>
    <t>700-0824</t>
    <phoneticPr fontId="6"/>
  </si>
  <si>
    <t>700-0824</t>
    <phoneticPr fontId="6"/>
  </si>
  <si>
    <t>712-8054</t>
    <phoneticPr fontId="6"/>
  </si>
  <si>
    <t>715-0026</t>
    <phoneticPr fontId="6"/>
  </si>
  <si>
    <t>700-0933</t>
    <phoneticPr fontId="5"/>
  </si>
  <si>
    <t>701-0164</t>
    <phoneticPr fontId="5"/>
  </si>
  <si>
    <t xml:space="preserve">岡山県玉野市に所在する小さな「ねじ販売」会社です。
ＪＩＳ規格のねじから図面からの別作にも対応しています。
</t>
    <rPh sb="29" eb="31">
      <t>キカク</t>
    </rPh>
    <phoneticPr fontId="5"/>
  </si>
  <si>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</si>
  <si>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</si>
  <si>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</si>
  <si>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</si>
  <si>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5"/>
  </si>
  <si>
    <t>H24</t>
    <phoneticPr fontId="5"/>
  </si>
  <si>
    <t>H23</t>
    <phoneticPr fontId="5"/>
  </si>
  <si>
    <t>H25</t>
    <phoneticPr fontId="5"/>
  </si>
  <si>
    <t>700-0975</t>
    <phoneticPr fontId="6"/>
  </si>
  <si>
    <t>ＮＥＣソリューションイノベータ株式会社　岡山事業所</t>
    <rPh sb="20" eb="22">
      <t>オカヤマ</t>
    </rPh>
    <rPh sb="22" eb="25">
      <t>ジギョウショ</t>
    </rPh>
    <phoneticPr fontId="5"/>
  </si>
  <si>
    <t>709-2122</t>
    <phoneticPr fontId="5"/>
  </si>
  <si>
    <t>社会福祉法人　江原恵明会</t>
    <rPh sb="0" eb="2">
      <t>シャカイ</t>
    </rPh>
    <rPh sb="2" eb="4">
      <t>フクシ</t>
    </rPh>
    <rPh sb="4" eb="6">
      <t>ホウジン</t>
    </rPh>
    <rPh sb="7" eb="9">
      <t>エハラ</t>
    </rPh>
    <rPh sb="9" eb="10">
      <t>ケイ</t>
    </rPh>
    <rPh sb="10" eb="12">
      <t>メイカイ</t>
    </rPh>
    <phoneticPr fontId="5"/>
  </si>
  <si>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5"/>
  </si>
  <si>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5"/>
  </si>
  <si>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5"/>
  </si>
  <si>
    <t>一般財団法人　赤堀病院</t>
    <rPh sb="0" eb="2">
      <t>イッパン</t>
    </rPh>
    <rPh sb="2" eb="6">
      <t>ザイダンホウジン</t>
    </rPh>
    <rPh sb="7" eb="9">
      <t>アカホリ</t>
    </rPh>
    <rPh sb="9" eb="11">
      <t>ビョウイン</t>
    </rPh>
    <phoneticPr fontId="5"/>
  </si>
  <si>
    <t>津山信用金庫</t>
    <rPh sb="0" eb="2">
      <t>ツヤマ</t>
    </rPh>
    <rPh sb="2" eb="4">
      <t>シンヨウ</t>
    </rPh>
    <rPh sb="4" eb="6">
      <t>キンコ</t>
    </rPh>
    <phoneticPr fontId="5"/>
  </si>
  <si>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5"/>
  </si>
  <si>
    <t>医療法人 東浩会 石川病院</t>
    <rPh sb="0" eb="2">
      <t>イリョウ</t>
    </rPh>
    <rPh sb="2" eb="4">
      <t>ホウジン</t>
    </rPh>
    <rPh sb="5" eb="6">
      <t>トウ</t>
    </rPh>
    <rPh sb="6" eb="8">
      <t>コウカイ</t>
    </rPh>
    <rPh sb="9" eb="11">
      <t>イシカワ</t>
    </rPh>
    <rPh sb="11" eb="13">
      <t>ビョウイン</t>
    </rPh>
    <phoneticPr fontId="5"/>
  </si>
  <si>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5"/>
  </si>
  <si>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5"/>
  </si>
  <si>
    <t>丸本酒造　株式会社</t>
    <rPh sb="0" eb="2">
      <t>マルモト</t>
    </rPh>
    <rPh sb="2" eb="4">
      <t>シュゾウ</t>
    </rPh>
    <rPh sb="5" eb="9">
      <t>カブシキガイシャ</t>
    </rPh>
    <phoneticPr fontId="5"/>
  </si>
  <si>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5"/>
  </si>
  <si>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5"/>
  </si>
  <si>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5"/>
  </si>
  <si>
    <t>日本植生　株式会社</t>
    <rPh sb="0" eb="2">
      <t>ニホン</t>
    </rPh>
    <rPh sb="2" eb="4">
      <t>ショクセイ</t>
    </rPh>
    <rPh sb="5" eb="9">
      <t>カブシキガイシャ</t>
    </rPh>
    <phoneticPr fontId="5"/>
  </si>
  <si>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5"/>
  </si>
  <si>
    <t>菅田　株式会社</t>
    <rPh sb="0" eb="2">
      <t>カンダ</t>
    </rPh>
    <rPh sb="3" eb="7">
      <t>カブシキガイシャ</t>
    </rPh>
    <phoneticPr fontId="5"/>
  </si>
  <si>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5"/>
  </si>
  <si>
    <t>有限会社　立石タクシー</t>
    <rPh sb="0" eb="4">
      <t>ユウゲンガイシャ</t>
    </rPh>
    <rPh sb="5" eb="7">
      <t>タテイシ</t>
    </rPh>
    <phoneticPr fontId="5"/>
  </si>
  <si>
    <t>株式会社　ＨＡＫＫＥＩＪＡＰＡＮ</t>
    <rPh sb="0" eb="4">
      <t>カブシキガイシャ</t>
    </rPh>
    <phoneticPr fontId="5"/>
  </si>
  <si>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5"/>
  </si>
  <si>
    <t>髙田織物　株式会社</t>
    <rPh sb="0" eb="2">
      <t>タカタ</t>
    </rPh>
    <rPh sb="2" eb="4">
      <t>オリモノ</t>
    </rPh>
    <rPh sb="5" eb="9">
      <t>カブシキガイシャ</t>
    </rPh>
    <phoneticPr fontId="5"/>
  </si>
  <si>
    <t>とら醤油　株式会社</t>
    <rPh sb="2" eb="4">
      <t>ショウユ</t>
    </rPh>
    <rPh sb="5" eb="9">
      <t>カブシキガイシャ</t>
    </rPh>
    <phoneticPr fontId="5"/>
  </si>
  <si>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5"/>
  </si>
  <si>
    <t>有限会社　久米車輌</t>
    <rPh sb="0" eb="4">
      <t>ユウゲンガイシャ</t>
    </rPh>
    <rPh sb="5" eb="7">
      <t>クメ</t>
    </rPh>
    <rPh sb="7" eb="9">
      <t>シャリョウ</t>
    </rPh>
    <phoneticPr fontId="5"/>
  </si>
  <si>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5"/>
  </si>
  <si>
    <t>特定非営利活動法人　元気ッズ</t>
    <rPh sb="0" eb="2">
      <t>トクテイ</t>
    </rPh>
    <rPh sb="2" eb="5">
      <t>ヒエイリ</t>
    </rPh>
    <rPh sb="5" eb="7">
      <t>カツドウ</t>
    </rPh>
    <rPh sb="7" eb="9">
      <t>ホウジン</t>
    </rPh>
    <rPh sb="10" eb="12">
      <t>ゲンキ</t>
    </rPh>
    <phoneticPr fontId="5"/>
  </si>
  <si>
    <t>えはらけいめいかい</t>
    <phoneticPr fontId="5"/>
  </si>
  <si>
    <t>つやまじふうかい　つやまちゅうおうびょういん</t>
    <phoneticPr fontId="5"/>
  </si>
  <si>
    <t>あかほりびょういん</t>
    <phoneticPr fontId="5"/>
  </si>
  <si>
    <t>つやましんようきんこ</t>
    <phoneticPr fontId="5"/>
  </si>
  <si>
    <t>まるもとしゅぞう</t>
    <phoneticPr fontId="5"/>
  </si>
  <si>
    <t>みまさかししゃかいふくしきょうぎかい</t>
    <phoneticPr fontId="5"/>
  </si>
  <si>
    <t>にほんしょくせい</t>
    <phoneticPr fontId="5"/>
  </si>
  <si>
    <t>かんだ</t>
    <phoneticPr fontId="5"/>
  </si>
  <si>
    <t>たていしたくしー</t>
    <phoneticPr fontId="5"/>
  </si>
  <si>
    <t>はっけいじゃぱん</t>
    <phoneticPr fontId="5"/>
  </si>
  <si>
    <t>たかたおりもの</t>
    <phoneticPr fontId="5"/>
  </si>
  <si>
    <t>とらしょうゆ</t>
    <phoneticPr fontId="5"/>
  </si>
  <si>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</si>
  <si>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</si>
  <si>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</si>
  <si>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</si>
  <si>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</si>
  <si>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</si>
  <si>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</si>
  <si>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</si>
  <si>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</si>
  <si>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</si>
  <si>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</si>
  <si>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</si>
  <si>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</si>
  <si>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</si>
  <si>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</si>
  <si>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</si>
  <si>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</si>
  <si>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</si>
  <si>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</si>
  <si>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</si>
  <si>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</si>
  <si>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</si>
  <si>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</si>
  <si>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</si>
  <si>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</si>
  <si>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</si>
  <si>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</si>
  <si>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</si>
  <si>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</si>
  <si>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</si>
  <si>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</si>
  <si>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</si>
  <si>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</si>
  <si>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</si>
  <si>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</si>
  <si>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</si>
  <si>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</si>
  <si>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</si>
  <si>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</si>
  <si>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</si>
  <si>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</si>
  <si>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</si>
  <si>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</si>
  <si>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</si>
  <si>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</si>
  <si>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</si>
  <si>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</si>
  <si>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</si>
  <si>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</si>
  <si>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</si>
  <si>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</si>
  <si>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</si>
  <si>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</si>
  <si>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</si>
  <si>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</si>
  <si>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</si>
  <si>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</si>
  <si>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</si>
  <si>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</si>
  <si>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</si>
  <si>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</si>
  <si>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</si>
  <si>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</si>
  <si>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</si>
  <si>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</si>
  <si>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</si>
  <si>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</si>
  <si>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</si>
  <si>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</si>
  <si>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</si>
  <si>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</si>
  <si>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</si>
  <si>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</si>
  <si>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</si>
  <si>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</si>
  <si>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</si>
  <si>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</si>
  <si>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</si>
  <si>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</si>
  <si>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</si>
  <si>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</si>
  <si>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</si>
  <si>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</si>
  <si>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</si>
  <si>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</si>
  <si>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</si>
  <si>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</si>
  <si>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</si>
  <si>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</si>
  <si>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</si>
  <si>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</si>
  <si>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</si>
  <si>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</si>
  <si>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</si>
  <si>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</si>
  <si>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</si>
  <si>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</si>
  <si>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</si>
  <si>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</si>
  <si>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</si>
  <si>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</si>
  <si>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</si>
  <si>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</si>
  <si>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</si>
  <si>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</si>
  <si>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</si>
  <si>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</si>
  <si>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</si>
  <si>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</si>
  <si>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</si>
  <si>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</si>
  <si>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</si>
  <si>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</si>
  <si>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</si>
  <si>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</si>
  <si>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</si>
  <si>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</si>
  <si>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</si>
  <si>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</si>
  <si>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</si>
  <si>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</si>
  <si>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</si>
  <si>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</si>
  <si>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</si>
  <si>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</si>
  <si>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</si>
  <si>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</si>
  <si>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</si>
  <si>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</si>
  <si>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</si>
  <si>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</si>
  <si>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</si>
  <si>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</si>
  <si>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</si>
  <si>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</si>
  <si>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</si>
  <si>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</si>
  <si>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</si>
  <si>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</si>
  <si>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</si>
  <si>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</si>
  <si>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</si>
  <si>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</si>
  <si>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</si>
  <si>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</si>
  <si>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</si>
  <si>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</si>
  <si>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</si>
  <si>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</si>
  <si>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</si>
  <si>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</si>
  <si>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</si>
  <si>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</si>
  <si>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</si>
  <si>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</si>
  <si>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</si>
  <si>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</si>
  <si>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</si>
  <si>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</si>
  <si>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</si>
  <si>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</si>
  <si>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</si>
  <si>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</si>
  <si>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</si>
  <si>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</si>
  <si>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</si>
  <si>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</si>
  <si>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</si>
  <si>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</si>
  <si>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</si>
  <si>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</si>
  <si>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</si>
  <si>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</si>
  <si>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</si>
  <si>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</si>
  <si>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</si>
  <si>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</si>
  <si>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</si>
  <si>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</si>
  <si>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</si>
  <si>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</si>
  <si>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</si>
  <si>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</si>
  <si>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</si>
  <si>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</si>
  <si>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</si>
  <si>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</si>
  <si>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</si>
  <si>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</si>
  <si>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</si>
  <si>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</si>
  <si>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</si>
  <si>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</si>
  <si>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</si>
  <si>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</si>
  <si>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</si>
  <si>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</si>
  <si>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</si>
  <si>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</si>
  <si>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</si>
  <si>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</si>
  <si>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</si>
  <si>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</si>
  <si>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</si>
  <si>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</si>
  <si>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</si>
  <si>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</si>
  <si>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</si>
  <si>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</si>
  <si>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</si>
  <si>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</si>
  <si>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</si>
  <si>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</si>
  <si>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</si>
  <si>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</si>
  <si>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</si>
  <si>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</si>
  <si>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</si>
  <si>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</si>
  <si>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</si>
  <si>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</si>
  <si>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</si>
  <si>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</si>
  <si>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</si>
  <si>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</si>
  <si>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</si>
  <si>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</si>
  <si>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</si>
  <si>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</si>
  <si>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</si>
  <si>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</si>
  <si>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</si>
  <si>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</si>
  <si>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</si>
  <si>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</si>
  <si>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</si>
  <si>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</si>
  <si>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</si>
  <si>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</si>
  <si>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</si>
  <si>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</si>
  <si>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</si>
  <si>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ＨＰ</t>
    <phoneticPr fontId="6"/>
  </si>
  <si>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</si>
  <si>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</si>
  <si>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</si>
  <si>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</si>
  <si>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</si>
  <si>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</si>
  <si>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</si>
  <si>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</si>
  <si>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</si>
  <si>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</si>
  <si>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</si>
  <si>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</si>
  <si>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</si>
  <si>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</si>
  <si>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</si>
  <si>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</si>
  <si>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</si>
  <si>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</si>
  <si>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</si>
  <si>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</si>
  <si>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</si>
  <si>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</si>
  <si>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</si>
  <si>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</si>
  <si>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</si>
  <si>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</si>
  <si>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</si>
  <si>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</si>
  <si>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</si>
  <si>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</si>
  <si>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</si>
  <si>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</si>
  <si>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</si>
  <si>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</si>
  <si>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</si>
  <si>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</si>
  <si>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</si>
  <si>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</si>
  <si>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</si>
  <si>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</si>
  <si>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</si>
  <si>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</si>
  <si>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</si>
  <si>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</si>
  <si>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6"/>
  </si>
  <si>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</si>
  <si>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</si>
  <si>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</si>
  <si>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</si>
  <si>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6"/>
  </si>
  <si>
    <t>あいるりんく</t>
    <phoneticPr fontId="5"/>
  </si>
  <si>
    <t>700-0945</t>
    <phoneticPr fontId="5"/>
  </si>
  <si>
    <t>こーせいかん</t>
    <phoneticPr fontId="6"/>
  </si>
  <si>
    <t>株式会社ユニテクス</t>
    <rPh sb="0" eb="4">
      <t>カブシキガイシャ</t>
    </rPh>
    <phoneticPr fontId="6"/>
  </si>
  <si>
    <t>ゆにてくす</t>
    <phoneticPr fontId="6"/>
  </si>
  <si>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</si>
  <si>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5"/>
  </si>
  <si>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5"/>
  </si>
  <si>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</si>
  <si>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5"/>
  </si>
  <si>
    <t>くらしきせいぼう</t>
    <phoneticPr fontId="5"/>
  </si>
  <si>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</si>
  <si>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</si>
  <si>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5"/>
  </si>
  <si>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5"/>
  </si>
  <si>
    <t>くめしゃりょう</t>
    <phoneticPr fontId="5"/>
  </si>
  <si>
    <t>わふうかい　なかしまびょういん</t>
    <phoneticPr fontId="5"/>
  </si>
  <si>
    <t>ふくたけきょういくぶんかしんこうざいだん</t>
    <phoneticPr fontId="5"/>
  </si>
  <si>
    <t>707-0003</t>
  </si>
  <si>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</si>
  <si>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</si>
  <si>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</si>
  <si>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</si>
  <si>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5"/>
  </si>
  <si>
    <t xml:space="preserve">信頼と安心を、明日の力へ
日本公庫は100％政府出資の政策金融機関です。
</t>
    <phoneticPr fontId="5"/>
  </si>
  <si>
    <t xml:space="preserve">地域のお客様に支えられ、天満屋は創業１８５周年を迎えました。これからも一人ひとりのお客様と真摯に向き合い、お客様と地域の発展の為に尽くしていきます。
</t>
    <phoneticPr fontId="5"/>
  </si>
  <si>
    <t xml:space="preserve">「慈愛と奉仕の医療」を理念に、私たちは地域とのふれあいを基に、あたたかい心で総合的な最良の医療と福祉を提供し、地域の皆様に愛される病院を目指します。
</t>
    <phoneticPr fontId="5"/>
  </si>
  <si>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5"/>
  </si>
  <si>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5"/>
  </si>
  <si>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5"/>
  </si>
  <si>
    <t>http://www.tsuyamasyakyo.or.jp</t>
  </si>
  <si>
    <t>公益社団法人　岡山県文化連盟</t>
    <rPh sb="0" eb="2">
      <t>コウエキ</t>
    </rPh>
    <rPh sb="2" eb="6">
      <t>シャダンホウジン</t>
    </rPh>
    <rPh sb="7" eb="10">
      <t>オカヤマケン</t>
    </rPh>
    <rPh sb="10" eb="12">
      <t>ブンカ</t>
    </rPh>
    <rPh sb="12" eb="14">
      <t>レンメイ</t>
    </rPh>
    <phoneticPr fontId="5"/>
  </si>
  <si>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</si>
  <si>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5"/>
  </si>
  <si>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5"/>
  </si>
  <si>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</si>
  <si>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5"/>
  </si>
  <si>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5"/>
  </si>
  <si>
    <t>株式会社 電通西日本 岡山支社</t>
    <rPh sb="0" eb="4">
      <t>カブシキガイシャ</t>
    </rPh>
    <rPh sb="5" eb="7">
      <t>デンツウ</t>
    </rPh>
    <rPh sb="7" eb="10">
      <t>ニシニホン</t>
    </rPh>
    <rPh sb="11" eb="13">
      <t>オカヤマ</t>
    </rPh>
    <rPh sb="13" eb="15">
      <t>シシャ</t>
    </rPh>
    <phoneticPr fontId="5"/>
  </si>
  <si>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</si>
  <si>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5"/>
  </si>
  <si>
    <t>NPO法人 みる・あそぶ・そだつ 津山子ども広場</t>
    <rPh sb="3" eb="5">
      <t>ホウジン</t>
    </rPh>
    <rPh sb="17" eb="19">
      <t>ツヤマ</t>
    </rPh>
    <rPh sb="19" eb="20">
      <t>コ</t>
    </rPh>
    <rPh sb="22" eb="24">
      <t>ヒロバ</t>
    </rPh>
    <phoneticPr fontId="5"/>
  </si>
  <si>
    <t>大和建設　株式会社</t>
    <rPh sb="0" eb="2">
      <t>ダイワ</t>
    </rPh>
    <rPh sb="2" eb="4">
      <t>ケンセツ</t>
    </rPh>
    <rPh sb="5" eb="9">
      <t>カブシキガイシャ</t>
    </rPh>
    <phoneticPr fontId="5"/>
  </si>
  <si>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</si>
  <si>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5"/>
  </si>
  <si>
    <t>株式会社　クラビズ</t>
    <rPh sb="0" eb="4">
      <t>カブシキガイシャ</t>
    </rPh>
    <phoneticPr fontId="5"/>
  </si>
  <si>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</si>
  <si>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5"/>
  </si>
  <si>
    <t>幸輝興業　株式会社</t>
    <rPh sb="0" eb="2">
      <t>コウキ</t>
    </rPh>
    <rPh sb="2" eb="4">
      <t>コウギョウ</t>
    </rPh>
    <rPh sb="5" eb="9">
      <t>カブシキガイシャ</t>
    </rPh>
    <phoneticPr fontId="5"/>
  </si>
  <si>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5"/>
  </si>
  <si>
    <t>おかやまけんぶんかれんめい</t>
    <phoneticPr fontId="5"/>
  </si>
  <si>
    <t>まにわししゃかいふくしきょうぎかい</t>
    <phoneticPr fontId="5"/>
  </si>
  <si>
    <t>ばらんす</t>
    <phoneticPr fontId="5"/>
  </si>
  <si>
    <t>でんつうにしにほん　おかやまししゃ</t>
    <phoneticPr fontId="5"/>
  </si>
  <si>
    <t>だいわけんせつ</t>
    <phoneticPr fontId="5"/>
  </si>
  <si>
    <t>くらびず</t>
    <phoneticPr fontId="5"/>
  </si>
  <si>
    <t>こうきこうぎょう</t>
    <phoneticPr fontId="5"/>
  </si>
  <si>
    <t>708-0004</t>
  </si>
  <si>
    <t>700-0814</t>
  </si>
  <si>
    <t>700-0953</t>
  </si>
  <si>
    <t>710-0253</t>
  </si>
  <si>
    <t>700-0826</t>
  </si>
  <si>
    <t>712-8031</t>
  </si>
  <si>
    <t>712-8014</t>
  </si>
  <si>
    <t>菅公学生服株式会社</t>
    <rPh sb="0" eb="2">
      <t>カンコウ</t>
    </rPh>
    <rPh sb="2" eb="5">
      <t>ガクセイフク</t>
    </rPh>
    <rPh sb="5" eb="9">
      <t>カブシキガイシャ</t>
    </rPh>
    <phoneticPr fontId="5"/>
  </si>
  <si>
    <t>H26</t>
    <phoneticPr fontId="6"/>
  </si>
  <si>
    <t>H26</t>
    <phoneticPr fontId="6"/>
  </si>
  <si>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</si>
  <si>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5"/>
  </si>
  <si>
    <t>つばさ</t>
    <phoneticPr fontId="5"/>
  </si>
  <si>
    <t>医療法人　つばさ</t>
    <rPh sb="0" eb="4">
      <t>イリョウホウジン</t>
    </rPh>
    <phoneticPr fontId="5"/>
  </si>
  <si>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</si>
  <si>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5"/>
  </si>
  <si>
    <t>あさひてくのぷらんと</t>
    <phoneticPr fontId="6"/>
  </si>
  <si>
    <t>旭テクノプラント　株式会社</t>
    <rPh sb="0" eb="1">
      <t>アサヒ</t>
    </rPh>
    <rPh sb="9" eb="13">
      <t>カブシキガイシャ</t>
    </rPh>
    <phoneticPr fontId="6"/>
  </si>
  <si>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</si>
  <si>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5"/>
  </si>
  <si>
    <t>くらしきせいじんびょうせんたー</t>
    <phoneticPr fontId="6"/>
  </si>
  <si>
    <t>一般財団法人　倉敷成人病センター</t>
    <rPh sb="0" eb="6">
      <t>イッパンザイダンホウジン</t>
    </rPh>
    <rPh sb="7" eb="9">
      <t>クラシキ</t>
    </rPh>
    <rPh sb="9" eb="12">
      <t>セイジンビョウ</t>
    </rPh>
    <phoneticPr fontId="6"/>
  </si>
  <si>
    <t>710-0824</t>
    <phoneticPr fontId="6"/>
  </si>
  <si>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</si>
  <si>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6"/>
  </si>
  <si>
    <t>おかやましてぃえふえむ</t>
    <phoneticPr fontId="6"/>
  </si>
  <si>
    <t>おかやまだいがく</t>
    <phoneticPr fontId="6"/>
  </si>
  <si>
    <t>へいせいれんたかー</t>
    <phoneticPr fontId="6"/>
  </si>
  <si>
    <t>ちゅうじょうしかいいん</t>
    <phoneticPr fontId="6"/>
  </si>
  <si>
    <t>どうわあいぴーくりえいしょん</t>
    <phoneticPr fontId="6"/>
  </si>
  <si>
    <t>ねくすと</t>
    <phoneticPr fontId="6"/>
  </si>
  <si>
    <t>H20 知事賞
H27同盟表彰</t>
    <rPh sb="4" eb="7">
      <t>チジショウ</t>
    </rPh>
    <rPh sb="11" eb="13">
      <t>ドウメイ</t>
    </rPh>
    <rPh sb="13" eb="15">
      <t>ヒョウショウ</t>
    </rPh>
    <phoneticPr fontId="6"/>
  </si>
  <si>
    <t>H19 知事賞
H26同盟表彰</t>
    <rPh sb="4" eb="7">
      <t>チジショウ</t>
    </rPh>
    <rPh sb="11" eb="13">
      <t>ドウメイ</t>
    </rPh>
    <rPh sb="13" eb="15">
      <t>ヒョウショウ</t>
    </rPh>
    <phoneticPr fontId="6"/>
  </si>
  <si>
    <t>株式会社ＮＴＴ西日本 岡山支店</t>
    <rPh sb="7" eb="8">
      <t>ニシ</t>
    </rPh>
    <rPh sb="8" eb="10">
      <t>ニッポン</t>
    </rPh>
    <rPh sb="11" eb="13">
      <t>オカヤマ</t>
    </rPh>
    <rPh sb="13" eb="15">
      <t>シテン</t>
    </rPh>
    <phoneticPr fontId="5"/>
  </si>
  <si>
    <t>医療・福祉</t>
    <phoneticPr fontId="6"/>
  </si>
  <si>
    <t>H27</t>
  </si>
  <si>
    <t>710-0047</t>
    <phoneticPr fontId="6"/>
  </si>
  <si>
    <t>セロリー株式会社</t>
    <phoneticPr fontId="6"/>
  </si>
  <si>
    <t>700-8686</t>
    <phoneticPr fontId="5"/>
  </si>
  <si>
    <t>玉野市</t>
    <phoneticPr fontId="6"/>
  </si>
  <si>
    <t>公益財団法人仁和会ももの里病院</t>
    <rPh sb="0" eb="2">
      <t>コウエキ</t>
    </rPh>
    <rPh sb="2" eb="6">
      <t>ザイダンホウジン</t>
    </rPh>
    <rPh sb="6" eb="7">
      <t>ジン</t>
    </rPh>
    <rPh sb="7" eb="9">
      <t>ワカイ</t>
    </rPh>
    <rPh sb="12" eb="13">
      <t>サト</t>
    </rPh>
    <rPh sb="13" eb="15">
      <t>ビョウイン</t>
    </rPh>
    <phoneticPr fontId="6"/>
  </si>
  <si>
    <t>登録
年月日</t>
    <rPh sb="0" eb="2">
      <t>トウロク</t>
    </rPh>
    <rPh sb="3" eb="6">
      <t>ネンガッピ</t>
    </rPh>
    <phoneticPr fontId="21"/>
  </si>
  <si>
    <t>企業・事業所の名称</t>
    <rPh sb="0" eb="2">
      <t>キギョウ</t>
    </rPh>
    <rPh sb="3" eb="6">
      <t>ジギョウショ</t>
    </rPh>
    <rPh sb="7" eb="9">
      <t>メイショウ</t>
    </rPh>
    <phoneticPr fontId="21"/>
  </si>
  <si>
    <t>所在地</t>
    <rPh sb="0" eb="3">
      <t>ショザイチ</t>
    </rPh>
    <phoneticPr fontId="21"/>
  </si>
  <si>
    <t>事業内容</t>
    <rPh sb="0" eb="2">
      <t>ジギョウ</t>
    </rPh>
    <rPh sb="2" eb="4">
      <t>ナイヨウ</t>
    </rPh>
    <phoneticPr fontId="21"/>
  </si>
  <si>
    <t>従業員数
（登録時）</t>
    <rPh sb="0" eb="3">
      <t>ジュウギョウイン</t>
    </rPh>
    <rPh sb="3" eb="4">
      <t>スウ</t>
    </rPh>
    <rPh sb="6" eb="9">
      <t>トウロクジ</t>
    </rPh>
    <phoneticPr fontId="21"/>
  </si>
  <si>
    <t>宣言内容</t>
    <rPh sb="0" eb="2">
      <t>センゲン</t>
    </rPh>
    <rPh sb="2" eb="4">
      <t>ナイヨウ</t>
    </rPh>
    <phoneticPr fontId="21"/>
  </si>
  <si>
    <t>企業・事業所等の紹介</t>
    <rPh sb="0" eb="2">
      <t>キギョウ</t>
    </rPh>
    <rPh sb="3" eb="6">
      <t>ジギョウショ</t>
    </rPh>
    <rPh sb="6" eb="7">
      <t>トウ</t>
    </rPh>
    <rPh sb="8" eb="10">
      <t>ショウカイ</t>
    </rPh>
    <phoneticPr fontId="21"/>
  </si>
  <si>
    <t>受賞歴</t>
    <rPh sb="0" eb="3">
      <t>ジュショウレキ</t>
    </rPh>
    <phoneticPr fontId="21"/>
  </si>
  <si>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</si>
  <si>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</si>
  <si>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</si>
  <si>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20"/>
  </si>
  <si>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</si>
  <si>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20"/>
  </si>
  <si>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</si>
  <si>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20"/>
  </si>
  <si>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</si>
  <si>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</si>
  <si>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20"/>
  </si>
  <si>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</si>
  <si>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</si>
  <si>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</si>
  <si>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</si>
  <si>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</si>
  <si>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</si>
  <si>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</si>
  <si>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</si>
  <si>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</si>
  <si>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</si>
  <si>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</si>
  <si>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</si>
  <si>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</si>
  <si>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</si>
  <si>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</si>
  <si>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</si>
  <si>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</si>
  <si>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</si>
  <si>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</si>
  <si>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</si>
  <si>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</si>
  <si>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</si>
  <si>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</si>
  <si>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</si>
  <si>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</si>
  <si>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</si>
  <si>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</si>
  <si>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</si>
  <si>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</si>
  <si>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</si>
  <si>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</si>
  <si>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</si>
  <si>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</si>
  <si>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</si>
  <si>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</si>
  <si>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</si>
  <si>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</si>
  <si>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</si>
  <si>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</si>
  <si>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</si>
  <si>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</si>
  <si>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</si>
  <si>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</si>
  <si>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</si>
  <si>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</si>
  <si>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</si>
  <si>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</si>
  <si>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</si>
  <si>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6"/>
  </si>
  <si>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6"/>
  </si>
  <si>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</si>
  <si>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</si>
  <si>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</si>
  <si>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</si>
  <si>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</si>
  <si>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</si>
  <si>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</si>
  <si>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</si>
  <si>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</si>
  <si>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</si>
  <si>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</si>
  <si>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</si>
  <si>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</si>
  <si>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</si>
  <si>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</si>
  <si>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</si>
  <si>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</si>
  <si>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</si>
  <si>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</si>
  <si>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6"/>
  </si>
  <si>
    <t>http://www.belief-web.com/</t>
    <phoneticPr fontId="6"/>
  </si>
  <si>
    <t>玉野市</t>
    <rPh sb="0" eb="2">
      <t>タマノ</t>
    </rPh>
    <rPh sb="2" eb="3">
      <t>シ</t>
    </rPh>
    <phoneticPr fontId="5"/>
  </si>
  <si>
    <t>真庭市</t>
    <rPh sb="0" eb="2">
      <t>マニワ</t>
    </rPh>
    <rPh sb="2" eb="3">
      <t>シ</t>
    </rPh>
    <phoneticPr fontId="5"/>
  </si>
  <si>
    <t>美作市</t>
    <rPh sb="0" eb="2">
      <t>ミマサカ</t>
    </rPh>
    <rPh sb="2" eb="3">
      <t>シ</t>
    </rPh>
    <phoneticPr fontId="5"/>
  </si>
  <si>
    <t>奈義町</t>
    <rPh sb="0" eb="3">
      <t>ナギチョウ</t>
    </rPh>
    <phoneticPr fontId="5"/>
  </si>
  <si>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</si>
  <si>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</si>
  <si>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</si>
  <si>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</si>
  <si>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</si>
  <si>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</si>
  <si>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</si>
  <si>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</si>
  <si>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</si>
  <si>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</si>
  <si>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</si>
  <si>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</si>
  <si>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</si>
  <si>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</si>
  <si>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</si>
  <si>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</si>
  <si>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</si>
  <si>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</si>
  <si>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</si>
  <si>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</si>
  <si>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</si>
  <si>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</si>
  <si>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</si>
  <si>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6"/>
  </si>
  <si>
    <t xml:space="preserve">三菱自動車（株）の近く、亀島山のふもとにある会社で、自動車整備・修理を主に、高度な技術と堅実な経営をモットーとしています。お客様満足と社員の満足をともに目指す会社です。
</t>
    <phoneticPr fontId="6"/>
  </si>
  <si>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6"/>
  </si>
  <si>
    <t>http://www.hairmake-age.jp/</t>
    <phoneticPr fontId="6"/>
  </si>
  <si>
    <t>http://www.yunagi.jp/</t>
    <phoneticPr fontId="20"/>
  </si>
  <si>
    <t xml:space="preserve">平成９年の開設以来、総合的な老人福祉を目指し事業所を増設、現在に至る。利用者ひとりひとりの生活を支援し、老人福祉の充実と向上に努めています。
</t>
    <phoneticPr fontId="20"/>
  </si>
  <si>
    <t>医療・福祉</t>
    <rPh sb="0" eb="2">
      <t>イリョウ</t>
    </rPh>
    <rPh sb="3" eb="5">
      <t>フクシ</t>
    </rPh>
    <phoneticPr fontId="6"/>
  </si>
  <si>
    <t>http://www.ubiq-c.jp/</t>
    <phoneticPr fontId="6"/>
  </si>
  <si>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20"/>
  </si>
  <si>
    <t>いせいかい</t>
  </si>
  <si>
    <t>医療法人　医清会</t>
  </si>
  <si>
    <t>700-0944</t>
  </si>
  <si>
    <t>さんようせふてぃ</t>
  </si>
  <si>
    <t>株式会社　山陽セフティ</t>
  </si>
  <si>
    <t>しんこうさんぎょう</t>
  </si>
  <si>
    <t>株式会社　親幸産業</t>
  </si>
  <si>
    <t xml:space="preserve">省エネ対策として照明器具の取替、作業時間短縮。
</t>
    <phoneticPr fontId="20"/>
  </si>
  <si>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20"/>
  </si>
  <si>
    <t xml:space="preserve">自動車の修理・鉄金・塗装
自動車（全メーカー中古車・新車）販売
</t>
    <phoneticPr fontId="20"/>
  </si>
  <si>
    <t xml:space="preserve">住宅の地盤改良工事施工会社です。
今後の発展のために、お客様満足度で地元ナンバーワンを目指します。
そのために、従業員の満足度向上を経営戦略として取り組んでいきます。
</t>
    <phoneticPr fontId="20"/>
  </si>
  <si>
    <t>鏡野町</t>
    <rPh sb="0" eb="3">
      <t>カガミノチョウ</t>
    </rPh>
    <phoneticPr fontId="20"/>
  </si>
  <si>
    <t>勝央町</t>
    <rPh sb="0" eb="3">
      <t>ショウオウチョウ</t>
    </rPh>
    <phoneticPr fontId="20"/>
  </si>
  <si>
    <t>701-0211</t>
  </si>
  <si>
    <t>あすも</t>
  </si>
  <si>
    <t>株式会社　アスモ</t>
  </si>
  <si>
    <t>700-0924</t>
  </si>
  <si>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</si>
  <si>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</si>
  <si>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</si>
  <si>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6"/>
  </si>
  <si>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6"/>
  </si>
  <si>
    <t>http://beehappy.jp/</t>
    <phoneticPr fontId="20"/>
  </si>
  <si>
    <t>http://k-shinko-s.com/</t>
    <phoneticPr fontId="20"/>
  </si>
  <si>
    <t>ささいしゃかいほけんろうむしじむしょ</t>
  </si>
  <si>
    <t>労働時間の適正管理を目指し、就業規則を見直します。</t>
  </si>
  <si>
    <t>きむらしかいいん</t>
  </si>
  <si>
    <t>医療法人　きむら歯科医院</t>
  </si>
  <si>
    <t>702-8036</t>
  </si>
  <si>
    <t>http://www.chiroro.co.jp/</t>
    <phoneticPr fontId="6"/>
  </si>
  <si>
    <t>http://www.ybeec.com/</t>
    <phoneticPr fontId="6"/>
  </si>
  <si>
    <t>http://pione-welfare.or.jp/</t>
    <phoneticPr fontId="6"/>
  </si>
  <si>
    <t>http://www.sanyo-safety.com/</t>
    <phoneticPr fontId="6"/>
  </si>
  <si>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</si>
  <si>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</si>
  <si>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</si>
  <si>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6"/>
  </si>
  <si>
    <t xml:space="preserve">岡山市内に「岡山珈琲館」を５店舗展開しています。
本格的な珈琲と手づくりのスナック・パフェが特徴です。
</t>
    <phoneticPr fontId="6"/>
  </si>
  <si>
    <t>株式会社　黒﨑塗装店</t>
    <rPh sb="6" eb="7">
      <t>キ</t>
    </rPh>
    <rPh sb="7" eb="10">
      <t>トソウテン</t>
    </rPh>
    <phoneticPr fontId="6"/>
  </si>
  <si>
    <t>http://asumo-cafe.co.jp</t>
    <phoneticPr fontId="6"/>
  </si>
  <si>
    <t>そごうぶっさん</t>
  </si>
  <si>
    <t>710-0834</t>
  </si>
  <si>
    <t>しょうせいかい</t>
  </si>
  <si>
    <t>701-1211</t>
  </si>
  <si>
    <t>その他</t>
    <phoneticPr fontId="6"/>
  </si>
  <si>
    <t xml:space="preserve">ウェディングの衣裳レンタル・写真撮影・会場紹介専門ショップです。レディアンスメイトは、あなたの結婚までのお手伝いをとことん応援いたします。
</t>
    <phoneticPr fontId="6"/>
  </si>
  <si>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6"/>
  </si>
  <si>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6"/>
  </si>
  <si>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6"/>
  </si>
  <si>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6"/>
  </si>
  <si>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6"/>
  </si>
  <si>
    <t xml:space="preserve">お客様からの多彩なニーズをもとに、試作から商品化、量産まで一貫した"ものづくり"をする"お客様の想いを形にする"会社です。
活・喜・挑あふれる会社づくりを推進しています。
</t>
    <phoneticPr fontId="6"/>
  </si>
  <si>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6"/>
  </si>
  <si>
    <t xml:space="preserve">日本赤十字社岡山県支部は、本社や県内の赤十字施設と協力し、「人道」を基本理念に、災害救護活動、救急法等講習会の開催、青少年赤十字、奉仕団活動、国際活動などに取り組んでいます。
</t>
    <phoneticPr fontId="6"/>
  </si>
  <si>
    <t xml:space="preserve">精神科医療機関として、「人としての尊厳を第一に、安心・安全の医療をめざします」という理念のもと、患者さん一人一人に“光と風と緑”あふれる、明るく快適な治療環境を提供します。
</t>
    <phoneticPr fontId="6"/>
  </si>
  <si>
    <t xml:space="preserve">「信頼され親しまれる病院」をモットーに、地域の皆様の医療の充実と健康増進に貢献しています。
</t>
    <phoneticPr fontId="6"/>
  </si>
  <si>
    <t>http://okayamamc.jp/index.php</t>
    <phoneticPr fontId="6"/>
  </si>
  <si>
    <t xml:space="preserve">信頼される医療を提供することこそ病院の使命であり原動力と考え、「今、あなたに、信頼される病院」を病院の理念として、良質な急性期診療を発展させたいと考えています。
</t>
    <phoneticPr fontId="6"/>
  </si>
  <si>
    <t>http://www.ts-alfresa.net/</t>
    <phoneticPr fontId="6"/>
  </si>
  <si>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6"/>
  </si>
  <si>
    <t>http://k-create.jp</t>
    <phoneticPr fontId="6"/>
  </si>
  <si>
    <t>http://www.okayama.bc.jrc.or.jp/</t>
    <phoneticPr fontId="6"/>
  </si>
  <si>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6"/>
  </si>
  <si>
    <t>http://www.fujiwara-jp.com/</t>
    <phoneticPr fontId="6"/>
  </si>
  <si>
    <t>http://www.kchnet.or.jp/</t>
    <phoneticPr fontId="6"/>
  </si>
  <si>
    <t xml:space="preserve">創立者 大原孫三郎の想い「病院らしくない病院」「患者本位の医療」を継承し、地域の急性期基幹病院として、住民の皆様の健康をお守りするよう努めています。
</t>
    <phoneticPr fontId="6"/>
  </si>
  <si>
    <t xml:space="preserve">経営革新計画の承認、持続化補助金をいただく。
ものづくり補助金へのチャレンジ中。
会社の拡大、従業員の増加を考えている。
</t>
    <phoneticPr fontId="6"/>
  </si>
  <si>
    <t xml:space="preserve">現在はOEMを中心とする製造業ですが、今後は得意とするジーンズを中心に仕様やデザインの決定から縫製までを一貫して手掛けていきたい。
</t>
    <phoneticPr fontId="6"/>
  </si>
  <si>
    <t>http://tanjifriend.com/</t>
    <phoneticPr fontId="6"/>
  </si>
  <si>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6"/>
  </si>
  <si>
    <t>http://medical-jiyukai.jp/</t>
    <phoneticPr fontId="6"/>
  </si>
  <si>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20"/>
  </si>
  <si>
    <t>http://www.kimura-shika.jp/</t>
    <phoneticPr fontId="6"/>
  </si>
  <si>
    <t xml:space="preserve">デイサービス和みのとき、小規模多機能ホーム和みのとき、居宅支援事業所和みのときで、高齢者の方が自分らしくいきいきと生きていくためのお手伝いをさせていただいています。
</t>
    <phoneticPr fontId="6"/>
  </si>
  <si>
    <t>公益財団法人大原記念倉敷中央医療機構　倉敷中央病院</t>
    <phoneticPr fontId="6"/>
  </si>
  <si>
    <t>独立行政法人国立病院機構　岡山医療センター</t>
    <rPh sb="0" eb="2">
      <t>ドクリツ</t>
    </rPh>
    <rPh sb="2" eb="4">
      <t>ギョウセイ</t>
    </rPh>
    <rPh sb="4" eb="6">
      <t>ホウジン</t>
    </rPh>
    <phoneticPr fontId="6"/>
  </si>
  <si>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6"/>
  </si>
  <si>
    <t>はしもとじどうしゃ</t>
    <phoneticPr fontId="6"/>
  </si>
  <si>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6"/>
  </si>
  <si>
    <t>けいくりえいと</t>
    <phoneticPr fontId="6"/>
  </si>
  <si>
    <t>702-8027</t>
    <phoneticPr fontId="5"/>
  </si>
  <si>
    <t>http://www.sogo-bussan.jp/</t>
    <phoneticPr fontId="6"/>
  </si>
  <si>
    <t>http://www.happy-radiance.com/</t>
    <phoneticPr fontId="6"/>
  </si>
  <si>
    <t>http://www.mori-machinery.co.jp</t>
    <phoneticPr fontId="6"/>
  </si>
  <si>
    <t>http://www.kct.ne.jp/~mch/</t>
    <phoneticPr fontId="6"/>
  </si>
  <si>
    <t>http://www.oms.co.jp/</t>
    <phoneticPr fontId="6"/>
  </si>
  <si>
    <t>http://www.okakenko.jp/</t>
    <phoneticPr fontId="6"/>
  </si>
  <si>
    <t>http://www.opa.or.jp/</t>
    <phoneticPr fontId="6"/>
  </si>
  <si>
    <t>http://www.omrex.co.jp/</t>
    <phoneticPr fontId="6"/>
  </si>
  <si>
    <t>http://asunarofuku.jp/</t>
    <phoneticPr fontId="6"/>
  </si>
  <si>
    <t>http://www.popmc.jp/</t>
    <phoneticPr fontId="6"/>
  </si>
  <si>
    <t>http://www.okayama-med.jrc.or.jp/</t>
    <phoneticPr fontId="6"/>
  </si>
  <si>
    <t>709-0601</t>
    <phoneticPr fontId="6"/>
  </si>
  <si>
    <t>かつまるしょうゆじょうぞう</t>
    <phoneticPr fontId="6"/>
  </si>
  <si>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</si>
  <si>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</si>
  <si>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</si>
  <si>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</si>
  <si>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</si>
  <si>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</si>
  <si>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</si>
  <si>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</si>
  <si>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</si>
  <si>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</si>
  <si>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</si>
  <si>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</si>
  <si>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</si>
  <si>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</si>
  <si>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</si>
  <si>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</si>
  <si>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</si>
  <si>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</si>
  <si>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</si>
  <si>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20"/>
  </si>
  <si>
    <t>株式会社カヨーメカニカル</t>
    <rPh sb="0" eb="4">
      <t>カブシキガイシャ</t>
    </rPh>
    <phoneticPr fontId="6"/>
  </si>
  <si>
    <t>えぬいーしーる</t>
  </si>
  <si>
    <t>エヌイーシール株式会社</t>
  </si>
  <si>
    <t>716-1112</t>
  </si>
  <si>
    <t>http://junpukai.or.jp/</t>
    <phoneticPr fontId="6"/>
  </si>
  <si>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6"/>
  </si>
  <si>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6"/>
  </si>
  <si>
    <t xml:space="preserve">1933年に創業、醸造食品（醤油、味噌、清酒、焼酎）等を製造する機械やプラントの開発、設計、製造、建設を行っています。
国内シェアは80％を超えており、世界30ヶ国に輸出しています。
</t>
    <phoneticPr fontId="6"/>
  </si>
  <si>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</si>
  <si>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</si>
  <si>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</si>
  <si>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</si>
  <si>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</si>
  <si>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5"/>
  </si>
  <si>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</si>
  <si>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</si>
  <si>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</si>
  <si>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</si>
  <si>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</si>
  <si>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</si>
  <si>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</si>
  <si>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</si>
  <si>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</si>
  <si>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6"/>
  </si>
  <si>
    <t>H27</t>
    <phoneticPr fontId="6"/>
  </si>
  <si>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</si>
  <si>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</si>
  <si>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</si>
  <si>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</si>
  <si>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</si>
  <si>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</si>
  <si>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</si>
  <si>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</si>
  <si>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</si>
  <si>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</si>
  <si>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</si>
  <si>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</si>
  <si>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</si>
  <si>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</si>
  <si>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</si>
  <si>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</si>
  <si>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</si>
  <si>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</si>
  <si>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</si>
  <si>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</si>
  <si>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</si>
  <si>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</si>
  <si>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</si>
  <si>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</si>
  <si>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6"/>
  </si>
  <si>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</si>
  <si>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</si>
  <si>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</si>
  <si>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6"/>
  </si>
  <si>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20"/>
  </si>
  <si>
    <t>吉備中央町</t>
    <rPh sb="0" eb="5">
      <t>キビチュウオウチョウ</t>
    </rPh>
    <phoneticPr fontId="20"/>
  </si>
  <si>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</si>
  <si>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</si>
  <si>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</si>
  <si>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</si>
  <si>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</si>
  <si>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</si>
  <si>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</si>
  <si>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</si>
  <si>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</si>
  <si>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</si>
  <si>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</si>
  <si>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</si>
  <si>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</si>
  <si>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</si>
  <si>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</si>
  <si>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</si>
  <si>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</si>
  <si>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</si>
  <si>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6"/>
  </si>
  <si>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6"/>
  </si>
  <si>
    <t>http://www.green-dc.com/</t>
    <phoneticPr fontId="6"/>
  </si>
  <si>
    <t>http://www.hiromushisou.jp/</t>
    <phoneticPr fontId="6"/>
  </si>
  <si>
    <t>http://akaph.co.jp/</t>
    <phoneticPr fontId="6"/>
  </si>
  <si>
    <t>http://www.harada-ganka.jp/</t>
    <phoneticPr fontId="6"/>
  </si>
  <si>
    <t>どるふぃん・えいど</t>
  </si>
  <si>
    <t>ぐろーばるぷらんにんぐ</t>
  </si>
  <si>
    <t>グローバルプランニング　株式会社</t>
  </si>
  <si>
    <t>http://www.3838.com/</t>
    <phoneticPr fontId="6"/>
  </si>
  <si>
    <t>http://www.3838.com/</t>
    <phoneticPr fontId="6"/>
  </si>
  <si>
    <t>http://www.okayama.med.or.jp/okayama/</t>
    <phoneticPr fontId="6"/>
  </si>
  <si>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6"/>
  </si>
  <si>
    <t xml:space="preserve">現在社長以外は全員女性（主婦）で、4月から新入社員3名入社しますが、すべて女性。
今後も女性が働きやすい会社を目指していきたいです。
</t>
    <phoneticPr fontId="6"/>
  </si>
  <si>
    <t>http://www.amda-minds.org/</t>
    <phoneticPr fontId="6"/>
  </si>
  <si>
    <t xml:space="preserve">アジア・アフリカ・中南米で貧困の軽減と健康の増進に取り組んでいます。
又、世界各地域の事情にあわせ、母子が健やかな生活を送れるよう地域の人々とともに活動しています。
</t>
    <phoneticPr fontId="6"/>
  </si>
  <si>
    <t>http://www.oka-daihatsu.co.jp/</t>
    <phoneticPr fontId="6"/>
  </si>
  <si>
    <t xml:space="preserve">お客さまの笑顔と感動を糧として
ダイハツ車を通じて、地域社会の発展に貢献しています。
</t>
    <phoneticPr fontId="6"/>
  </si>
  <si>
    <t xml:space="preserve">"人とヒト、人と企業をつなぐ"ことを理念としている社会保険労務士事務所です。
個人・企業を問わずサポートをしております。
</t>
    <phoneticPr fontId="6"/>
  </si>
  <si>
    <t xml:space="preserve">当社は、平成１７年設立の調剤薬局で、玉野・倉敷市で業務を行っています。薬物療法の専門性をもって地域医療の一躍を担い、地域の皆様から選ばれる「かかりつけ薬局」を目指します。
</t>
    <phoneticPr fontId="6"/>
  </si>
  <si>
    <t xml:space="preserve">赤磐市にある、皮膚科・形成外科の医院です。開院して６年、毎年１人以上の職員が育児休暇を取得しています。育児休暇後は無理のない復帰プログラムを組んでいます。
</t>
    <phoneticPr fontId="6"/>
  </si>
  <si>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6"/>
  </si>
  <si>
    <t>http://www.tigrenet.ne.jp/</t>
    <phoneticPr fontId="6"/>
  </si>
  <si>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6"/>
  </si>
  <si>
    <t>http://sohk-p.com/</t>
    <phoneticPr fontId="6"/>
  </si>
  <si>
    <t>医療法人祥樹会　赤磐皮膚科形成外科</t>
    <phoneticPr fontId="6"/>
  </si>
  <si>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</si>
  <si>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</si>
  <si>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</si>
  <si>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</si>
  <si>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20"/>
  </si>
  <si>
    <t xml:space="preserve">介護付有料老人ホームの運営を中心に地域に密着した福祉サービスを行っております。
「皆に優しく、共に楽しく」を基本理念とし、質の高いサービスを提供してまいります。
</t>
    <phoneticPr fontId="6"/>
  </si>
  <si>
    <t>http://www.dolphinaid.jp/</t>
    <phoneticPr fontId="6"/>
  </si>
  <si>
    <t>つやまふくしかい　こうじゅえん</t>
  </si>
  <si>
    <t>津山市</t>
    <phoneticPr fontId="20"/>
  </si>
  <si>
    <t>「おかやま子育て応援宣言企業」登録状況（平成28年3月31日現在）</t>
    <rPh sb="20" eb="22">
      <t>ヘイセイ</t>
    </rPh>
    <rPh sb="24" eb="25">
      <t>ネン</t>
    </rPh>
    <rPh sb="26" eb="27">
      <t>ガツ</t>
    </rPh>
    <rPh sb="29" eb="30">
      <t>ニチ</t>
    </rPh>
    <phoneticPr fontId="20"/>
  </si>
  <si>
    <t>廃止</t>
    <rPh sb="0" eb="2">
      <t>ハイシ</t>
    </rPh>
    <phoneticPr fontId="20"/>
  </si>
  <si>
    <t>新規登録数</t>
    <rPh sb="0" eb="2">
      <t>シンキ</t>
    </rPh>
    <rPh sb="2" eb="5">
      <t>トウロクスウ</t>
    </rPh>
    <phoneticPr fontId="20"/>
  </si>
  <si>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</si>
  <si>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20"/>
  </si>
  <si>
    <t>http://www.fortunetakakura.com/</t>
    <phoneticPr fontId="20"/>
  </si>
  <si>
    <t>すとらいぷいんたーなしょなる</t>
    <phoneticPr fontId="6"/>
  </si>
  <si>
    <t>株式会社ストライプインターナショナル</t>
    <rPh sb="0" eb="4">
      <t>カブシキガイシャ</t>
    </rPh>
    <phoneticPr fontId="5"/>
  </si>
  <si>
    <t>株式会社ティ・シー・シー</t>
    <rPh sb="0" eb="4">
      <t>カブシキガイシャ</t>
    </rPh>
    <phoneticPr fontId="6"/>
  </si>
  <si>
    <t>716-1112</t>
    <phoneticPr fontId="6"/>
  </si>
  <si>
    <t>株式会社　フジワラテクノアート</t>
    <phoneticPr fontId="6"/>
  </si>
  <si>
    <t>701-1133</t>
    <phoneticPr fontId="6"/>
  </si>
  <si>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5"/>
  </si>
  <si>
    <t>運輸業</t>
    <rPh sb="0" eb="2">
      <t>ウンユ</t>
    </rPh>
    <rPh sb="2" eb="3">
      <t>ギョウ</t>
    </rPh>
    <phoneticPr fontId="20"/>
  </si>
  <si>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</si>
  <si>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</si>
  <si>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</si>
  <si>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</si>
  <si>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700-0064</t>
  </si>
  <si>
    <t>700-0525</t>
  </si>
  <si>
    <t>703-8238</t>
  </si>
  <si>
    <t>709-0836</t>
  </si>
  <si>
    <t>株式会社　明日絵</t>
    <rPh sb="0" eb="4">
      <t>カブシキガイシャ</t>
    </rPh>
    <rPh sb="5" eb="7">
      <t>アス</t>
    </rPh>
    <rPh sb="7" eb="8">
      <t>エ</t>
    </rPh>
    <phoneticPr fontId="5"/>
  </si>
  <si>
    <t>免疫分析研究センター　株式会社</t>
    <rPh sb="0" eb="2">
      <t>メンエキ</t>
    </rPh>
    <rPh sb="2" eb="4">
      <t>ブンセキ</t>
    </rPh>
    <rPh sb="4" eb="6">
      <t>ケンキュウ</t>
    </rPh>
    <rPh sb="11" eb="15">
      <t>カブシキガイシャ</t>
    </rPh>
    <phoneticPr fontId="5"/>
  </si>
  <si>
    <t>株式会社ミスターサービス</t>
  </si>
  <si>
    <t>鳴本石材株式会社</t>
    <rPh sb="0" eb="1">
      <t>ナ</t>
    </rPh>
    <rPh sb="1" eb="2">
      <t>モト</t>
    </rPh>
    <rPh sb="2" eb="4">
      <t>セキザイ</t>
    </rPh>
    <rPh sb="4" eb="8">
      <t>カブシキガイシャ</t>
    </rPh>
    <phoneticPr fontId="5"/>
  </si>
  <si>
    <t>有限会社トラベルシリウス</t>
    <rPh sb="0" eb="4">
      <t>ユウゲンガイシャ</t>
    </rPh>
    <phoneticPr fontId="5"/>
  </si>
  <si>
    <t>真庭市</t>
    <rPh sb="0" eb="3">
      <t>マニワシ</t>
    </rPh>
    <phoneticPr fontId="5"/>
  </si>
  <si>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5"/>
  </si>
  <si>
    <t>有限会社瀬戸内興産</t>
    <rPh sb="0" eb="4">
      <t>ユウゲンガイシャ</t>
    </rPh>
    <rPh sb="4" eb="7">
      <t>セトウチ</t>
    </rPh>
    <rPh sb="7" eb="8">
      <t>キョウ</t>
    </rPh>
    <rPh sb="8" eb="9">
      <t>サン</t>
    </rPh>
    <phoneticPr fontId="5"/>
  </si>
  <si>
    <t>特別養護老人ホーム碧山荘</t>
    <rPh sb="0" eb="2">
      <t>トクベツ</t>
    </rPh>
    <rPh sb="2" eb="4">
      <t>ヨウゴ</t>
    </rPh>
    <rPh sb="4" eb="6">
      <t>ロウジン</t>
    </rPh>
    <rPh sb="9" eb="10">
      <t>ミドリ</t>
    </rPh>
    <rPh sb="10" eb="11">
      <t>ヤマ</t>
    </rPh>
    <rPh sb="11" eb="12">
      <t>ソウ</t>
    </rPh>
    <phoneticPr fontId="5"/>
  </si>
  <si>
    <t>サンキ・ウエルビィ株式会社岡山ブロック</t>
    <rPh sb="9" eb="13">
      <t>カブシキガイシャ</t>
    </rPh>
    <rPh sb="13" eb="15">
      <t>オカヤマ</t>
    </rPh>
    <phoneticPr fontId="5"/>
  </si>
  <si>
    <t>株式会社ＨＵＧＨＵＧ</t>
    <rPh sb="0" eb="4">
      <t>カブシキガイシャ</t>
    </rPh>
    <phoneticPr fontId="5"/>
  </si>
  <si>
    <t>株式会社セントラル・パーク</t>
    <phoneticPr fontId="5"/>
  </si>
  <si>
    <t>株式会社みうら</t>
    <rPh sb="0" eb="4">
      <t>カブシキガイシャ</t>
    </rPh>
    <phoneticPr fontId="5"/>
  </si>
  <si>
    <t>株式会社奥野組</t>
    <rPh sb="0" eb="4">
      <t>カブシキガイシャ</t>
    </rPh>
    <rPh sb="4" eb="5">
      <t>オク</t>
    </rPh>
    <rPh sb="5" eb="6">
      <t>ノ</t>
    </rPh>
    <rPh sb="6" eb="7">
      <t>ク</t>
    </rPh>
    <phoneticPr fontId="5"/>
  </si>
  <si>
    <t>うらやす白鳩保育園</t>
    <rPh sb="4" eb="5">
      <t>シロ</t>
    </rPh>
    <rPh sb="5" eb="6">
      <t>ハト</t>
    </rPh>
    <rPh sb="6" eb="9">
      <t>ホイクエン</t>
    </rPh>
    <phoneticPr fontId="5"/>
  </si>
  <si>
    <t>あびこ不動産</t>
    <rPh sb="3" eb="6">
      <t>フドウサン</t>
    </rPh>
    <phoneticPr fontId="5"/>
  </si>
  <si>
    <t>株式会社ダスキンサーブ中国・四国</t>
    <rPh sb="0" eb="4">
      <t>カブシキガイシャ</t>
    </rPh>
    <rPh sb="11" eb="13">
      <t>チュウゴク</t>
    </rPh>
    <rPh sb="14" eb="16">
      <t>シコク</t>
    </rPh>
    <phoneticPr fontId="5"/>
  </si>
  <si>
    <t>株式会社インテックス</t>
    <rPh sb="0" eb="4">
      <t>カブシキガイシャ</t>
    </rPh>
    <phoneticPr fontId="5"/>
  </si>
  <si>
    <t>株式会社つくも</t>
    <rPh sb="0" eb="4">
      <t>カブシキガイシャ</t>
    </rPh>
    <phoneticPr fontId="5"/>
  </si>
  <si>
    <t>その他</t>
    <phoneticPr fontId="5"/>
  </si>
  <si>
    <t>サービス業</t>
    <rPh sb="4" eb="5">
      <t>ギョウ</t>
    </rPh>
    <phoneticPr fontId="5"/>
  </si>
  <si>
    <t>卸・小売業</t>
    <rPh sb="0" eb="1">
      <t>オロシ</t>
    </rPh>
    <rPh sb="2" eb="5">
      <t>コウリギョウ</t>
    </rPh>
    <phoneticPr fontId="5"/>
  </si>
  <si>
    <t>医療・福祉</t>
    <rPh sb="0" eb="2">
      <t>イリョウ</t>
    </rPh>
    <rPh sb="3" eb="5">
      <t>フクシ</t>
    </rPh>
    <phoneticPr fontId="5"/>
  </si>
  <si>
    <t>建設業</t>
    <rPh sb="0" eb="3">
      <t>ケンセツギョウ</t>
    </rPh>
    <phoneticPr fontId="5"/>
  </si>
  <si>
    <t>708-1302</t>
    <phoneticPr fontId="6"/>
  </si>
  <si>
    <t>奈義町</t>
    <rPh sb="0" eb="2">
      <t>ナギ</t>
    </rPh>
    <rPh sb="2" eb="3">
      <t>チョウ</t>
    </rPh>
    <phoneticPr fontId="6"/>
  </si>
  <si>
    <t>株式会社　ＢＡＬＡＮＣＥ.</t>
    <rPh sb="0" eb="4">
      <t>カブシキガイシャ</t>
    </rPh>
    <phoneticPr fontId="5"/>
  </si>
  <si>
    <t>医療法人　はらだ眼科</t>
    <rPh sb="0" eb="2">
      <t>イリョウ</t>
    </rPh>
    <rPh sb="2" eb="4">
      <t>ホウジン</t>
    </rPh>
    <rPh sb="8" eb="10">
      <t>ガンカ</t>
    </rPh>
    <phoneticPr fontId="6"/>
  </si>
  <si>
    <t>700-0904</t>
    <phoneticPr fontId="6"/>
  </si>
  <si>
    <t>あすか</t>
    <phoneticPr fontId="5"/>
  </si>
  <si>
    <t>http://www.aska-planning-design.co.jp/</t>
  </si>
  <si>
    <t>28.10.14</t>
    <phoneticPr fontId="5"/>
  </si>
  <si>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5"/>
  </si>
  <si>
    <t>めんえきぶんせきけんきゅうせんたー</t>
    <phoneticPr fontId="5"/>
  </si>
  <si>
    <t>701-1221</t>
    <phoneticPr fontId="5"/>
  </si>
  <si>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</si>
  <si>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</si>
  <si>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5"/>
  </si>
  <si>
    <t>http://mr-service.jp/</t>
  </si>
  <si>
    <t>のだはつ</t>
    <phoneticPr fontId="5"/>
  </si>
  <si>
    <t>713-8123</t>
  </si>
  <si>
    <t>ぽーらぴおーね</t>
    <phoneticPr fontId="5"/>
  </si>
  <si>
    <t>ＰＯＬＡピオーネ</t>
    <phoneticPr fontId="5"/>
  </si>
  <si>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</si>
  <si>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</si>
  <si>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</si>
  <si>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</si>
  <si>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</si>
  <si>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20"/>
  </si>
  <si>
    <t>医療法人蘭和会</t>
    <rPh sb="0" eb="2">
      <t>イリョウ</t>
    </rPh>
    <rPh sb="2" eb="4">
      <t>ホウジン</t>
    </rPh>
    <rPh sb="4" eb="5">
      <t>ラン</t>
    </rPh>
    <rPh sb="5" eb="6">
      <t>ワ</t>
    </rPh>
    <rPh sb="6" eb="7">
      <t>カイ</t>
    </rPh>
    <phoneticPr fontId="5"/>
  </si>
  <si>
    <t>和気町</t>
    <rPh sb="0" eb="2">
      <t>ワケ</t>
    </rPh>
    <rPh sb="2" eb="3">
      <t>チョウ</t>
    </rPh>
    <phoneticPr fontId="20"/>
  </si>
  <si>
    <t>701-2222</t>
    <phoneticPr fontId="20"/>
  </si>
  <si>
    <t xml:space="preserve">700-0863 </t>
    <phoneticPr fontId="20"/>
  </si>
  <si>
    <t>株式会社ダイキフーズ</t>
    <phoneticPr fontId="20"/>
  </si>
  <si>
    <t>岡山県産野菜・果物の加工・販売（乾燥・ピューレ・レトルト加工）、業務用惣菜の製造。</t>
    <rPh sb="35" eb="37">
      <t>ソウザイ</t>
    </rPh>
    <phoneticPr fontId="20"/>
  </si>
  <si>
    <t xml:space="preserve">700-0984 </t>
    <phoneticPr fontId="6"/>
  </si>
  <si>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6"/>
  </si>
  <si>
    <t>社会福祉法人鳥取上小児福祉協会　天心寮</t>
    <phoneticPr fontId="20"/>
  </si>
  <si>
    <t>http://tenshinryo.jp/</t>
    <phoneticPr fontId="20"/>
  </si>
  <si>
    <t>私共岡山三相電機㈱はポンプモーターを通じて時代と環境に最新・最善のテクノロジーで人々の未来と豊かな明日のために地球に優しい企業として夢を拡げていきたいと考えています。</t>
    <phoneticPr fontId="20"/>
  </si>
  <si>
    <t>http://www.maco.co.jp/</t>
    <phoneticPr fontId="6"/>
  </si>
  <si>
    <t xml:space="preserve">703-8236 </t>
    <phoneticPr fontId="6"/>
  </si>
  <si>
    <t>700-0824</t>
    <phoneticPr fontId="20"/>
  </si>
  <si>
    <t>製造業</t>
    <rPh sb="0" eb="3">
      <t>セイゾウギョウ</t>
    </rPh>
    <phoneticPr fontId="20"/>
  </si>
  <si>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20"/>
  </si>
  <si>
    <t>玉島味噌醤油合資会社</t>
    <rPh sb="0" eb="2">
      <t>タマシマ</t>
    </rPh>
    <rPh sb="2" eb="4">
      <t>ミソ</t>
    </rPh>
    <rPh sb="4" eb="6">
      <t>ショウユ</t>
    </rPh>
    <rPh sb="6" eb="8">
      <t>ゴウシ</t>
    </rPh>
    <rPh sb="8" eb="10">
      <t>ガイシャ</t>
    </rPh>
    <phoneticPr fontId="20"/>
  </si>
  <si>
    <t>倉敷市</t>
    <rPh sb="0" eb="3">
      <t>クラシキシ</t>
    </rPh>
    <phoneticPr fontId="20"/>
  </si>
  <si>
    <t>有限会社ライフネット</t>
    <rPh sb="0" eb="4">
      <t>ユウゲンガイシャ</t>
    </rPh>
    <phoneticPr fontId="20"/>
  </si>
  <si>
    <t>医療・福祉</t>
    <rPh sb="0" eb="2">
      <t>イリョウ</t>
    </rPh>
    <rPh sb="3" eb="5">
      <t>フクシ</t>
    </rPh>
    <phoneticPr fontId="20"/>
  </si>
  <si>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20"/>
  </si>
  <si>
    <t>玉島信用金庫</t>
    <rPh sb="0" eb="2">
      <t>タマシマ</t>
    </rPh>
    <rPh sb="2" eb="4">
      <t>シンヨウ</t>
    </rPh>
    <rPh sb="4" eb="6">
      <t>キンコ</t>
    </rPh>
    <phoneticPr fontId="20"/>
  </si>
  <si>
    <t>金融・保険業</t>
    <rPh sb="0" eb="2">
      <t>キンユウ</t>
    </rPh>
    <rPh sb="3" eb="6">
      <t>ホケンギョウ</t>
    </rPh>
    <phoneticPr fontId="20"/>
  </si>
  <si>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20"/>
  </si>
  <si>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20"/>
  </si>
  <si>
    <t>株式会社ワードシステム</t>
    <rPh sb="0" eb="4">
      <t>カブシキガイシャ</t>
    </rPh>
    <phoneticPr fontId="20"/>
  </si>
  <si>
    <t xml:space="preserve">708-0077 </t>
    <phoneticPr fontId="20"/>
  </si>
  <si>
    <t>津山市</t>
    <rPh sb="0" eb="3">
      <t>ツヤマシ</t>
    </rPh>
    <phoneticPr fontId="20"/>
  </si>
  <si>
    <t>まごのて村株式会社</t>
    <rPh sb="4" eb="5">
      <t>ムラ</t>
    </rPh>
    <rPh sb="5" eb="9">
      <t>カブシキガイシャ</t>
    </rPh>
    <phoneticPr fontId="20"/>
  </si>
  <si>
    <t>瀬戸内市</t>
    <rPh sb="0" eb="4">
      <t>セトウチシ</t>
    </rPh>
    <phoneticPr fontId="20"/>
  </si>
  <si>
    <t>卸・小売業</t>
    <rPh sb="0" eb="1">
      <t>オロシ</t>
    </rPh>
    <rPh sb="2" eb="5">
      <t>コウリギョウ</t>
    </rPh>
    <phoneticPr fontId="20"/>
  </si>
  <si>
    <t>株式会社カザケン</t>
    <rPh sb="0" eb="4">
      <t>カブシキガイシャ</t>
    </rPh>
    <phoneticPr fontId="20"/>
  </si>
  <si>
    <t>建設業</t>
    <rPh sb="0" eb="3">
      <t>ケンセツギョウ</t>
    </rPh>
    <phoneticPr fontId="20"/>
  </si>
  <si>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20"/>
  </si>
  <si>
    <t>株式会社芦野組</t>
    <rPh sb="0" eb="4">
      <t>カブシキガイシャ</t>
    </rPh>
    <rPh sb="4" eb="6">
      <t>アシノ</t>
    </rPh>
    <rPh sb="6" eb="7">
      <t>ク</t>
    </rPh>
    <phoneticPr fontId="20"/>
  </si>
  <si>
    <t>株式会社AWS</t>
    <rPh sb="0" eb="4">
      <t>カブシキガイシャ</t>
    </rPh>
    <phoneticPr fontId="20"/>
  </si>
  <si>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20"/>
  </si>
  <si>
    <t>株式会社AR</t>
    <phoneticPr fontId="20"/>
  </si>
  <si>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20"/>
  </si>
  <si>
    <t>えびす</t>
    <phoneticPr fontId="20"/>
  </si>
  <si>
    <t>有限会社髙橋工芸</t>
    <rPh sb="0" eb="4">
      <t>ユウゲンガイシャ</t>
    </rPh>
    <rPh sb="5" eb="6">
      <t>ハシ</t>
    </rPh>
    <rPh sb="6" eb="8">
      <t>コウゲイ</t>
    </rPh>
    <phoneticPr fontId="20"/>
  </si>
  <si>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20"/>
  </si>
  <si>
    <t>大和警備保障株式会社</t>
    <rPh sb="0" eb="2">
      <t>ダイワ</t>
    </rPh>
    <rPh sb="2" eb="4">
      <t>ケイビ</t>
    </rPh>
    <rPh sb="4" eb="6">
      <t>ホショウ</t>
    </rPh>
    <rPh sb="6" eb="10">
      <t>カブシキガイシャ</t>
    </rPh>
    <phoneticPr fontId="20"/>
  </si>
  <si>
    <t>その他</t>
    <rPh sb="2" eb="3">
      <t>タ</t>
    </rPh>
    <phoneticPr fontId="20"/>
  </si>
  <si>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20"/>
  </si>
  <si>
    <t>株式会社穴吹カレッジサービス岡山営業所</t>
    <rPh sb="0" eb="4">
      <t>カブシキガイシャ</t>
    </rPh>
    <rPh sb="4" eb="6">
      <t>アナブキ</t>
    </rPh>
    <rPh sb="14" eb="16">
      <t>オカヤマ</t>
    </rPh>
    <rPh sb="16" eb="19">
      <t>エイギョウショ</t>
    </rPh>
    <phoneticPr fontId="20"/>
  </si>
  <si>
    <t>700-0818</t>
    <phoneticPr fontId="5"/>
  </si>
  <si>
    <t>http://www.ryobi-resola.co.jp/</t>
    <phoneticPr fontId="6"/>
  </si>
  <si>
    <t>株式会社両備リソラ</t>
    <rPh sb="0" eb="4">
      <t>カブシキガイシャ</t>
    </rPh>
    <rPh sb="4" eb="6">
      <t>リョウビ</t>
    </rPh>
    <phoneticPr fontId="6"/>
  </si>
  <si>
    <t>りょうびりそら</t>
    <phoneticPr fontId="6"/>
  </si>
  <si>
    <t>株式会社共伸化学</t>
    <rPh sb="0" eb="4">
      <t>カブシキガイシャ</t>
    </rPh>
    <rPh sb="4" eb="5">
      <t>キョウ</t>
    </rPh>
    <rPh sb="5" eb="6">
      <t>ノ</t>
    </rPh>
    <rPh sb="6" eb="8">
      <t>カガク</t>
    </rPh>
    <phoneticPr fontId="20"/>
  </si>
  <si>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20"/>
  </si>
  <si>
    <t>株式会社マツモトキヨシ中四国販売</t>
    <phoneticPr fontId="20"/>
  </si>
  <si>
    <t>有限会社恵比寿</t>
    <rPh sb="0" eb="4">
      <t>ユウゲンガイシャ</t>
    </rPh>
    <rPh sb="4" eb="5">
      <t>メグ</t>
    </rPh>
    <rPh sb="6" eb="7">
      <t>コトブキ</t>
    </rPh>
    <phoneticPr fontId="20"/>
  </si>
  <si>
    <t>http://www.asoa.jp/</t>
    <phoneticPr fontId="20"/>
  </si>
  <si>
    <t>株式会社学文社</t>
    <phoneticPr fontId="20"/>
  </si>
  <si>
    <t>株式会社バンガード</t>
    <rPh sb="0" eb="4">
      <t>カブシキガイシャ</t>
    </rPh>
    <phoneticPr fontId="20"/>
  </si>
  <si>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20"/>
  </si>
  <si>
    <t>アサヒグループ食品株式会社　岡山工場</t>
    <rPh sb="7" eb="9">
      <t>ショクヒン</t>
    </rPh>
    <rPh sb="9" eb="13">
      <t>カブシキガイシャ</t>
    </rPh>
    <rPh sb="14" eb="18">
      <t>オカヤマコウジョウ</t>
    </rPh>
    <phoneticPr fontId="5"/>
  </si>
  <si>
    <t>http://www.asahi-gf.co.jp/</t>
    <phoneticPr fontId="6"/>
  </si>
  <si>
    <t>株式会社バーズコミュニケーション</t>
    <rPh sb="0" eb="4">
      <t>カブシキガイシャ</t>
    </rPh>
    <phoneticPr fontId="20"/>
  </si>
  <si>
    <t>株式会社クロスリンクライフ</t>
    <rPh sb="0" eb="4">
      <t>カブシキガイシャ</t>
    </rPh>
    <phoneticPr fontId="20"/>
  </si>
  <si>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20"/>
  </si>
  <si>
    <t>株式会社ジップ</t>
    <rPh sb="0" eb="4">
      <t>カブシキガイシャ</t>
    </rPh>
    <phoneticPr fontId="20"/>
  </si>
  <si>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20"/>
  </si>
  <si>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20"/>
  </si>
  <si>
    <t>やまさき</t>
    <phoneticPr fontId="20"/>
  </si>
  <si>
    <t>株式会社ヤマサキ</t>
    <rPh sb="0" eb="4">
      <t>カブシキガイシャ</t>
    </rPh>
    <phoneticPr fontId="20"/>
  </si>
  <si>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20"/>
  </si>
  <si>
    <t>三備ホンダ販売株式会社</t>
    <phoneticPr fontId="20"/>
  </si>
  <si>
    <t>マルハン津山店</t>
    <rPh sb="4" eb="7">
      <t>ツヤマテン</t>
    </rPh>
    <phoneticPr fontId="20"/>
  </si>
  <si>
    <t>712-8074</t>
  </si>
  <si>
    <t xml:space="preserve">719-3141 </t>
    <phoneticPr fontId="20"/>
  </si>
  <si>
    <t>真庭市</t>
    <rPh sb="0" eb="3">
      <t>マニワシ</t>
    </rPh>
    <phoneticPr fontId="20"/>
  </si>
  <si>
    <t>株式会社福谷電装</t>
    <phoneticPr fontId="20"/>
  </si>
  <si>
    <t>株式会社六基</t>
    <rPh sb="0" eb="4">
      <t>カブシキガイシャ</t>
    </rPh>
    <rPh sb="4" eb="5">
      <t>ロク</t>
    </rPh>
    <rPh sb="5" eb="6">
      <t>モトイ</t>
    </rPh>
    <phoneticPr fontId="20"/>
  </si>
  <si>
    <t>梶岡建設株式会社</t>
    <phoneticPr fontId="20"/>
  </si>
  <si>
    <t>株式会社スガテック　西日本支店</t>
    <phoneticPr fontId="20"/>
  </si>
  <si>
    <t>http://sugatec.co.jp/outline/index.html</t>
    <phoneticPr fontId="20"/>
  </si>
  <si>
    <t>各種省力化機械・自動検査装置（主に自動車部品製造の工程においての寸法を検査）・治具の製造メーカーです。
その他、少量多品種の特殊品の精密機械加工を得意としています。</t>
    <phoneticPr fontId="20"/>
  </si>
  <si>
    <t xml:space="preserve">710-0055 </t>
    <phoneticPr fontId="6"/>
  </si>
  <si>
    <t xml:space="preserve">705-0132 </t>
    <phoneticPr fontId="6"/>
  </si>
  <si>
    <t>708-0011</t>
    <phoneticPr fontId="6"/>
  </si>
  <si>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20"/>
  </si>
  <si>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20"/>
  </si>
  <si>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6"/>
  </si>
  <si>
    <t>http://www.daiwalease.co.jp/</t>
    <phoneticPr fontId="6"/>
  </si>
  <si>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6"/>
  </si>
  <si>
    <t>医療法人賀新会　プライムホスピタル玉島</t>
    <rPh sb="0" eb="2">
      <t>イリョウ</t>
    </rPh>
    <rPh sb="2" eb="4">
      <t>ホウジン</t>
    </rPh>
    <rPh sb="4" eb="5">
      <t>ガ</t>
    </rPh>
    <rPh sb="5" eb="6">
      <t>シン</t>
    </rPh>
    <rPh sb="6" eb="7">
      <t>カイ</t>
    </rPh>
    <rPh sb="17" eb="19">
      <t>タマシマ</t>
    </rPh>
    <phoneticPr fontId="5"/>
  </si>
  <si>
    <t>https://www.primehospital.or.jp/</t>
    <phoneticPr fontId="6"/>
  </si>
  <si>
    <t>株式会社　ティグレ　岡山支店</t>
    <rPh sb="12" eb="14">
      <t>シテン</t>
    </rPh>
    <phoneticPr fontId="6"/>
  </si>
  <si>
    <t>立岡靴工房</t>
    <rPh sb="0" eb="2">
      <t>タツオカ</t>
    </rPh>
    <rPh sb="2" eb="3">
      <t>クツ</t>
    </rPh>
    <rPh sb="3" eb="5">
      <t>コウボウ</t>
    </rPh>
    <phoneticPr fontId="20"/>
  </si>
  <si>
    <t>倉敷製帽　株式会社</t>
    <rPh sb="0" eb="2">
      <t>クラシキ</t>
    </rPh>
    <rPh sb="2" eb="4">
      <t>セイボウ</t>
    </rPh>
    <rPh sb="5" eb="9">
      <t>カブシキガイシャ</t>
    </rPh>
    <phoneticPr fontId="5"/>
  </si>
  <si>
    <t>株式会社田井鉄工所</t>
    <rPh sb="0" eb="4">
      <t>カブシキガイシャ</t>
    </rPh>
    <rPh sb="4" eb="6">
      <t>タイ</t>
    </rPh>
    <rPh sb="6" eb="9">
      <t>テッコウショ</t>
    </rPh>
    <phoneticPr fontId="6"/>
  </si>
  <si>
    <t>びーえむゆー</t>
    <phoneticPr fontId="6"/>
  </si>
  <si>
    <t>株式会社BMU</t>
    <rPh sb="0" eb="4">
      <t>カブシキガイシャ</t>
    </rPh>
    <phoneticPr fontId="6"/>
  </si>
  <si>
    <t xml:space="preserve">700-0973 </t>
    <phoneticPr fontId="6"/>
  </si>
  <si>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6"/>
  </si>
  <si>
    <t>有限会社創示社</t>
    <rPh sb="0" eb="4">
      <t>ユウゲンガイシャ</t>
    </rPh>
    <rPh sb="4" eb="5">
      <t>ツク</t>
    </rPh>
    <rPh sb="5" eb="6">
      <t>シメ</t>
    </rPh>
    <rPh sb="6" eb="7">
      <t>シャ</t>
    </rPh>
    <phoneticPr fontId="20"/>
  </si>
  <si>
    <t>706-0012</t>
    <phoneticPr fontId="20"/>
  </si>
  <si>
    <t>さんようせっけいこうぎょう</t>
    <phoneticPr fontId="20"/>
  </si>
  <si>
    <t>玉野市</t>
    <rPh sb="0" eb="3">
      <t>タマノシ</t>
    </rPh>
    <phoneticPr fontId="20"/>
  </si>
  <si>
    <t>１９７６年創業の地域にあたたかく笑顔あふれるダイニングを創る飲食サービス会社です。
私たちの経営理念“おいしさ”“楽しさ”“ぬくもり”</t>
    <phoneticPr fontId="20"/>
  </si>
  <si>
    <t>703-8222</t>
    <phoneticPr fontId="20"/>
  </si>
  <si>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20"/>
  </si>
  <si>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6"/>
  </si>
  <si>
    <t>「お客様によろこんでいただける場所づくり」のもと、総合ビルメンテナンス、ハウスクリーニング（事務所・店舗・病院・一般家庭）をしています。</t>
    <phoneticPr fontId="20"/>
  </si>
  <si>
    <t>山陽設計工業株式会社</t>
    <phoneticPr fontId="20"/>
  </si>
  <si>
    <t>http://sanyo-engineering.co.jp</t>
    <phoneticPr fontId="20"/>
  </si>
  <si>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20"/>
  </si>
  <si>
    <t>ナガオ株式会社</t>
    <rPh sb="3" eb="7">
      <t>カブシキガイシャ</t>
    </rPh>
    <phoneticPr fontId="20"/>
  </si>
  <si>
    <t>昭和6年の創業来「ものづくり」を通して、お客様、地域社会の皆様、そして何よりも従業員が安心して暮らしを営み活動ができる社会の実現を目指しております。</t>
    <phoneticPr fontId="20"/>
  </si>
  <si>
    <t>マルハン東岡山店</t>
    <phoneticPr fontId="20"/>
  </si>
  <si>
    <t>710-0026</t>
  </si>
  <si>
    <t>水島信用金庫</t>
    <rPh sb="0" eb="2">
      <t>ミズシマ</t>
    </rPh>
    <rPh sb="2" eb="4">
      <t>シンヨウ</t>
    </rPh>
    <rPh sb="4" eb="6">
      <t>キンコ</t>
    </rPh>
    <phoneticPr fontId="20"/>
  </si>
  <si>
    <t>有限会社エー・アール・アイ</t>
    <rPh sb="0" eb="4">
      <t>ユウゲンガイシャ</t>
    </rPh>
    <phoneticPr fontId="20"/>
  </si>
  <si>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20"/>
  </si>
  <si>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6"/>
  </si>
  <si>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20"/>
  </si>
  <si>
    <t>株式会社 SIGNAL BLUE</t>
    <phoneticPr fontId="20"/>
  </si>
  <si>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6"/>
  </si>
  <si>
    <t>株式会社建美</t>
    <rPh sb="0" eb="4">
      <t>カブシキガイシャ</t>
    </rPh>
    <rPh sb="4" eb="5">
      <t>タ</t>
    </rPh>
    <rPh sb="5" eb="6">
      <t>ウツク</t>
    </rPh>
    <phoneticPr fontId="20"/>
  </si>
  <si>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20"/>
  </si>
  <si>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20"/>
  </si>
  <si>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20"/>
  </si>
  <si>
    <t>株式会社津山朝日新聞社</t>
    <rPh sb="0" eb="4">
      <t>カブシキガイシャ</t>
    </rPh>
    <rPh sb="4" eb="6">
      <t>ツヤマ</t>
    </rPh>
    <rPh sb="6" eb="8">
      <t>アサヒ</t>
    </rPh>
    <rPh sb="8" eb="11">
      <t>シンブンシャ</t>
    </rPh>
    <phoneticPr fontId="20"/>
  </si>
  <si>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20"/>
  </si>
  <si>
    <t>学校法人大森学園</t>
    <rPh sb="0" eb="2">
      <t>ガッコウ</t>
    </rPh>
    <rPh sb="2" eb="4">
      <t>ホウジン</t>
    </rPh>
    <rPh sb="4" eb="6">
      <t>オオモリ</t>
    </rPh>
    <rPh sb="6" eb="8">
      <t>ガクエン</t>
    </rPh>
    <phoneticPr fontId="20"/>
  </si>
  <si>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20"/>
  </si>
  <si>
    <t>明石被服興業株式会社</t>
    <rPh sb="0" eb="2">
      <t>アカシ</t>
    </rPh>
    <rPh sb="2" eb="4">
      <t>ヒフク</t>
    </rPh>
    <rPh sb="4" eb="6">
      <t>コウギョウ</t>
    </rPh>
    <rPh sb="6" eb="10">
      <t>カブシキガイシャ</t>
    </rPh>
    <phoneticPr fontId="20"/>
  </si>
  <si>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20"/>
  </si>
  <si>
    <t>株式会社World　Wide　System</t>
    <rPh sb="0" eb="4">
      <t>カブシキガイシャ</t>
    </rPh>
    <phoneticPr fontId="20"/>
  </si>
  <si>
    <t>アップル電子工業株式会社</t>
    <rPh sb="4" eb="6">
      <t>デンシ</t>
    </rPh>
    <rPh sb="6" eb="8">
      <t>コウギョウ</t>
    </rPh>
    <rPh sb="8" eb="12">
      <t>カブシキガイシャ</t>
    </rPh>
    <phoneticPr fontId="20"/>
  </si>
  <si>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20"/>
  </si>
  <si>
    <t>高梁市</t>
    <rPh sb="0" eb="3">
      <t>タカハシシ</t>
    </rPh>
    <phoneticPr fontId="20"/>
  </si>
  <si>
    <t>シバセ工業株式会社</t>
    <rPh sb="3" eb="5">
      <t>コウギョウ</t>
    </rPh>
    <rPh sb="5" eb="9">
      <t>カブシキガイシャ</t>
    </rPh>
    <phoneticPr fontId="20"/>
  </si>
  <si>
    <t>浅口市</t>
    <rPh sb="0" eb="3">
      <t>アサクチシ</t>
    </rPh>
    <phoneticPr fontId="20"/>
  </si>
  <si>
    <t>医療法人しんくら歯科医院</t>
    <rPh sb="0" eb="2">
      <t>イリョウ</t>
    </rPh>
    <rPh sb="2" eb="4">
      <t>ホウジン</t>
    </rPh>
    <rPh sb="8" eb="10">
      <t>シカ</t>
    </rPh>
    <rPh sb="10" eb="12">
      <t>イイン</t>
    </rPh>
    <phoneticPr fontId="20"/>
  </si>
  <si>
    <t>株式会社リゾーム</t>
    <rPh sb="0" eb="4">
      <t>カブシキガイシャ</t>
    </rPh>
    <phoneticPr fontId="20"/>
  </si>
  <si>
    <t>701-0203</t>
    <phoneticPr fontId="6"/>
  </si>
  <si>
    <t>川上電工協業組合</t>
    <rPh sb="0" eb="2">
      <t>カワカミ</t>
    </rPh>
    <rPh sb="2" eb="3">
      <t>デン</t>
    </rPh>
    <rPh sb="4" eb="6">
      <t>キョウギョウ</t>
    </rPh>
    <rPh sb="6" eb="8">
      <t>クミアイ</t>
    </rPh>
    <phoneticPr fontId="20"/>
  </si>
  <si>
    <t>株式会社アイダメカシステム</t>
    <rPh sb="0" eb="4">
      <t>カブシキガイシャ</t>
    </rPh>
    <phoneticPr fontId="20"/>
  </si>
  <si>
    <t>美作市</t>
    <rPh sb="0" eb="3">
      <t>ミマサカシ</t>
    </rPh>
    <phoneticPr fontId="20"/>
  </si>
  <si>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20"/>
  </si>
  <si>
    <t>有限会社グッドライフ</t>
    <rPh sb="0" eb="4">
      <t>ユウゲンガイシャ</t>
    </rPh>
    <phoneticPr fontId="20"/>
  </si>
  <si>
    <t>株式会社グッドライフ</t>
    <rPh sb="0" eb="4">
      <t>カブシキガイシャ</t>
    </rPh>
    <phoneticPr fontId="20"/>
  </si>
  <si>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20"/>
  </si>
  <si>
    <t>〇男女ともに育児休業取得実績があり、育休取得に対する理解があります。
〇業務調整を行うことで、有給休暇を取得して学校行事へ参加する社員が多く、理解があります。</t>
    <phoneticPr fontId="20"/>
  </si>
  <si>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20"/>
  </si>
  <si>
    <t>株式会社賀陽技研</t>
    <phoneticPr fontId="20"/>
  </si>
  <si>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20"/>
  </si>
  <si>
    <t>アルドスタイル</t>
    <phoneticPr fontId="20"/>
  </si>
  <si>
    <t>株式会社ホテルエクセル岡山</t>
    <rPh sb="0" eb="4">
      <t>カブシキガイシャ</t>
    </rPh>
    <rPh sb="11" eb="13">
      <t>オカヤマ</t>
    </rPh>
    <phoneticPr fontId="5"/>
  </si>
  <si>
    <t>ほてるえくせるおかやま</t>
    <phoneticPr fontId="6"/>
  </si>
  <si>
    <t>両備ホールディングス株式会社ソレックスカンパニー</t>
    <rPh sb="0" eb="2">
      <t>リョウビ</t>
    </rPh>
    <phoneticPr fontId="6"/>
  </si>
  <si>
    <t>http://www.kawacle.jp/</t>
    <phoneticPr fontId="6"/>
  </si>
  <si>
    <t>714-0021</t>
    <phoneticPr fontId="6"/>
  </si>
  <si>
    <t>702-8027</t>
    <phoneticPr fontId="6"/>
  </si>
  <si>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6"/>
  </si>
  <si>
    <t>700-0975</t>
    <phoneticPr fontId="6"/>
  </si>
  <si>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6"/>
  </si>
  <si>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20"/>
  </si>
  <si>
    <t>オージー技研株式会社</t>
    <rPh sb="4" eb="6">
      <t>ギケン</t>
    </rPh>
    <rPh sb="6" eb="10">
      <t>カブシキガイシャ</t>
    </rPh>
    <phoneticPr fontId="20"/>
  </si>
  <si>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20"/>
  </si>
  <si>
    <t>赤澤屋株式会社</t>
    <phoneticPr fontId="20"/>
  </si>
  <si>
    <t>医療法人社団同仁会　</t>
    <rPh sb="0" eb="2">
      <t>イリョウ</t>
    </rPh>
    <rPh sb="2" eb="4">
      <t>ホウジン</t>
    </rPh>
    <rPh sb="4" eb="6">
      <t>シャダン</t>
    </rPh>
    <rPh sb="6" eb="8">
      <t>ドウジン</t>
    </rPh>
    <rPh sb="8" eb="9">
      <t>カイ</t>
    </rPh>
    <phoneticPr fontId="5"/>
  </si>
  <si>
    <t>http://konkohp.jp/</t>
    <phoneticPr fontId="6"/>
  </si>
  <si>
    <t>701-4254</t>
    <phoneticPr fontId="5"/>
  </si>
  <si>
    <t>700-0964</t>
    <phoneticPr fontId="6"/>
  </si>
  <si>
    <t>株式会社中四国クボタ</t>
    <rPh sb="0" eb="4">
      <t>カブシキガイシャ</t>
    </rPh>
    <rPh sb="4" eb="7">
      <t>チュウシコク</t>
    </rPh>
    <phoneticPr fontId="6"/>
  </si>
  <si>
    <t>株式会社三井E&amp;Sテクニカルリサーチ</t>
    <rPh sb="0" eb="4">
      <t>カブシキガイシャ</t>
    </rPh>
    <rPh sb="4" eb="6">
      <t>ミツイ</t>
    </rPh>
    <phoneticPr fontId="6"/>
  </si>
  <si>
    <t xml:space="preserve">子会社として、住まいと暮らしに関する用品を販売するナンバホームセンターを経営しており、岡山県内には10店舗出店しております。
</t>
    <rPh sb="0" eb="3">
      <t>コガイシャ</t>
    </rPh>
    <phoneticPr fontId="6"/>
  </si>
  <si>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6"/>
  </si>
  <si>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6"/>
  </si>
  <si>
    <t>医療法人　慈恵会　ひらいクリニック</t>
    <rPh sb="0" eb="2">
      <t>イリョウ</t>
    </rPh>
    <rPh sb="2" eb="4">
      <t>ホウジン</t>
    </rPh>
    <rPh sb="5" eb="8">
      <t>ジケイカイ</t>
    </rPh>
    <phoneticPr fontId="5"/>
  </si>
  <si>
    <t>719-3201</t>
    <phoneticPr fontId="6"/>
  </si>
  <si>
    <t>富田ケアセンター有限会社</t>
    <rPh sb="0" eb="2">
      <t>トミタ</t>
    </rPh>
    <rPh sb="8" eb="12">
      <t>ユウゲンガイシャ</t>
    </rPh>
    <phoneticPr fontId="20"/>
  </si>
  <si>
    <t>株式会社クリエアナブキ岡山支店</t>
    <phoneticPr fontId="20"/>
  </si>
  <si>
    <t>田中実業株式会社</t>
    <phoneticPr fontId="20"/>
  </si>
  <si>
    <t>新見市</t>
    <rPh sb="0" eb="3">
      <t>ニイミシ</t>
    </rPh>
    <phoneticPr fontId="20"/>
  </si>
  <si>
    <t>株式会社はなさかテック</t>
    <phoneticPr fontId="20"/>
  </si>
  <si>
    <t>702-8005</t>
    <phoneticPr fontId="20"/>
  </si>
  <si>
    <t>〇仕事と育児の両立がしやすい勤務制度を導入します。</t>
    <phoneticPr fontId="20"/>
  </si>
  <si>
    <t>早島町</t>
    <rPh sb="0" eb="3">
      <t>ハヤシマチョウ</t>
    </rPh>
    <phoneticPr fontId="20"/>
  </si>
  <si>
    <t>ビジネスセンター岡山株式会社</t>
    <phoneticPr fontId="20"/>
  </si>
  <si>
    <t>株式会社富山組</t>
    <phoneticPr fontId="20"/>
  </si>
  <si>
    <t>矢掛町</t>
    <rPh sb="0" eb="3">
      <t>ヤカゲチョウ</t>
    </rPh>
    <phoneticPr fontId="20"/>
  </si>
  <si>
    <t>H28</t>
    <phoneticPr fontId="6"/>
  </si>
  <si>
    <t>H29</t>
    <phoneticPr fontId="6"/>
  </si>
  <si>
    <t>H29</t>
    <phoneticPr fontId="6"/>
  </si>
  <si>
    <t>H30</t>
    <phoneticPr fontId="6"/>
  </si>
  <si>
    <t>株式会社和田組</t>
    <rPh sb="0" eb="4">
      <t>カブシキガイシャ</t>
    </rPh>
    <rPh sb="4" eb="7">
      <t>ワダグミ</t>
    </rPh>
    <phoneticPr fontId="20"/>
  </si>
  <si>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20"/>
  </si>
  <si>
    <t>菓子卸売業をしております。
全国のお菓子を取り扱っております。（ナショナルブランドから地域のお菓子まで幅広く）
お菓子を通じて、笑顔を届ける事が喜びです。</t>
    <phoneticPr fontId="20"/>
  </si>
  <si>
    <t>株式会社新見ソーイングセンター</t>
    <rPh sb="0" eb="4">
      <t>カブシキガイシャ</t>
    </rPh>
    <rPh sb="4" eb="6">
      <t>ニイミ</t>
    </rPh>
    <phoneticPr fontId="20"/>
  </si>
  <si>
    <t>なかよし薬局</t>
    <rPh sb="4" eb="6">
      <t>ヤッキョク</t>
    </rPh>
    <phoneticPr fontId="20"/>
  </si>
  <si>
    <t>〇育児休暇を取りやすい社内環境を整えています。
〇子どもの病気などによる休暇に対応しています。
〇なるべく残業をしないようにして、家庭の時間を多くとれるようにしています。</t>
    <phoneticPr fontId="20"/>
  </si>
  <si>
    <t>服部興業株式会社</t>
    <phoneticPr fontId="20"/>
  </si>
  <si>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6"/>
  </si>
  <si>
    <t>710-8581</t>
    <phoneticPr fontId="5"/>
  </si>
  <si>
    <t>700-0965　</t>
    <phoneticPr fontId="6"/>
  </si>
  <si>
    <t>〇子どもをもつ従業員の学校行事やPTA活動への積極的な参加を奨励します。
〇有給休暇の取得促進に努めます。
〇職場で共に働く従業員のワークライフバランスを考え積極的に応援します。</t>
    <phoneticPr fontId="20"/>
  </si>
  <si>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6"/>
  </si>
  <si>
    <t>R01002</t>
  </si>
  <si>
    <t>R01003</t>
  </si>
  <si>
    <t>R01004</t>
  </si>
  <si>
    <t>http://www.astroinc.co.jp/</t>
    <phoneticPr fontId="6"/>
  </si>
  <si>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6"/>
  </si>
  <si>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</si>
  <si>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</si>
  <si>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</si>
  <si>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</si>
  <si>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</si>
  <si>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</si>
  <si>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</si>
  <si>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</si>
  <si>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</si>
  <si>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</si>
  <si>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</si>
  <si>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</si>
  <si>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</si>
  <si>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</si>
  <si>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</si>
  <si>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</si>
  <si>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4"/>
  </si>
  <si>
    <t>715-0023</t>
  </si>
  <si>
    <t>http://www.ibarakankyo.com/</t>
  </si>
  <si>
    <t>ラブネットサービス　株式会社</t>
    <rPh sb="10" eb="12">
      <t>カブシキ</t>
    </rPh>
    <rPh sb="12" eb="14">
      <t>カイシャ</t>
    </rPh>
    <phoneticPr fontId="4"/>
  </si>
  <si>
    <t>712-8061</t>
  </si>
  <si>
    <t>http://www.lovenet.co.jp/</t>
  </si>
  <si>
    <t>株式会社　ウェルスマイル</t>
    <rPh sb="0" eb="4">
      <t>カブシキガイシャ</t>
    </rPh>
    <phoneticPr fontId="4"/>
  </si>
  <si>
    <t xml:space="preserve">700-0927 </t>
  </si>
  <si>
    <t>R01019</t>
  </si>
  <si>
    <t>R01020</t>
  </si>
  <si>
    <t>R01021</t>
  </si>
  <si>
    <t>R01022</t>
  </si>
  <si>
    <t>https://pado.welsmile.co.jp/</t>
  </si>
  <si>
    <t>702-8056</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</si>
  <si>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20"/>
  </si>
  <si>
    <t>R01023</t>
  </si>
  <si>
    <t>R01024</t>
  </si>
  <si>
    <t>R01025</t>
  </si>
  <si>
    <t>R01027</t>
  </si>
  <si>
    <t>R01028</t>
  </si>
  <si>
    <t>R01029</t>
  </si>
  <si>
    <t>R01030</t>
  </si>
  <si>
    <t>R01031</t>
  </si>
  <si>
    <t>R01032</t>
  </si>
  <si>
    <t>R01033</t>
  </si>
  <si>
    <t>R01034</t>
  </si>
  <si>
    <t>特定医療法人鴻仁会</t>
    <phoneticPr fontId="6"/>
  </si>
  <si>
    <t>アドバンス企業認定年月日</t>
    <rPh sb="5" eb="7">
      <t>キギョウ</t>
    </rPh>
    <rPh sb="7" eb="9">
      <t>ニンテイ</t>
    </rPh>
    <rPh sb="9" eb="12">
      <t>ネンガッピ</t>
    </rPh>
    <phoneticPr fontId="6"/>
  </si>
  <si>
    <t>http://www.ohji.ne.jp/</t>
    <phoneticPr fontId="6"/>
  </si>
  <si>
    <t>認定番号</t>
    <rPh sb="0" eb="2">
      <t>ニンテイ</t>
    </rPh>
    <rPh sb="2" eb="4">
      <t>バンゴウ</t>
    </rPh>
    <phoneticPr fontId="5"/>
  </si>
  <si>
    <t>奈義町</t>
    <rPh sb="0" eb="3">
      <t>ナギチョウ</t>
    </rPh>
    <phoneticPr fontId="6"/>
  </si>
  <si>
    <t>R01035</t>
  </si>
  <si>
    <t>R01036</t>
  </si>
  <si>
    <t>R01037</t>
  </si>
  <si>
    <t>R01038</t>
  </si>
  <si>
    <t>R01040</t>
  </si>
  <si>
    <t>http://www.kyouaikai.or.jp/</t>
    <phoneticPr fontId="6"/>
  </si>
  <si>
    <t xml:space="preserve">(理念)
手をさしのべ　ささえ　勇気と安らかさを導き
　共に生と死をみつめる　医療・介護を行う
</t>
    <phoneticPr fontId="6"/>
  </si>
  <si>
    <t>認定番号</t>
    <rPh sb="0" eb="2">
      <t>ニンテイ</t>
    </rPh>
    <rPh sb="2" eb="4">
      <t>バンゴウ</t>
    </rPh>
    <phoneticPr fontId="6"/>
  </si>
  <si>
    <t>0002</t>
  </si>
  <si>
    <t>0002</t>
    <phoneticPr fontId="6"/>
  </si>
  <si>
    <t>0003</t>
  </si>
  <si>
    <t>0003</t>
    <phoneticPr fontId="6"/>
  </si>
  <si>
    <t>0004</t>
  </si>
  <si>
    <t>0005</t>
  </si>
  <si>
    <t>0006</t>
  </si>
  <si>
    <t>0007</t>
  </si>
  <si>
    <t>0007</t>
    <phoneticPr fontId="6"/>
  </si>
  <si>
    <t>0001</t>
    <phoneticPr fontId="20"/>
  </si>
  <si>
    <t>http://inoue-gr.jp/</t>
    <phoneticPr fontId="6"/>
  </si>
  <si>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6"/>
  </si>
  <si>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</si>
  <si>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</si>
  <si>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</si>
  <si>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</si>
  <si>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</si>
  <si>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</si>
  <si>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</si>
  <si>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</si>
  <si>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</si>
  <si>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</si>
  <si>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</si>
  <si>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6"/>
  </si>
  <si>
    <t>株式会社ザグザグ</t>
    <rPh sb="0" eb="4">
      <t>カブシキガイシャ</t>
    </rPh>
    <phoneticPr fontId="6"/>
  </si>
  <si>
    <t>株式会社レイ（ANAクラウンプラザホテル岡山）</t>
    <rPh sb="0" eb="2">
      <t>カブシキ</t>
    </rPh>
    <rPh sb="2" eb="4">
      <t>ガイシャ</t>
    </rPh>
    <rPh sb="20" eb="22">
      <t>オカヤマ</t>
    </rPh>
    <phoneticPr fontId="6"/>
  </si>
  <si>
    <t>http://www.anacpokayama.com</t>
    <phoneticPr fontId="6"/>
  </si>
  <si>
    <t>http://denzai.jp/yaew/</t>
    <phoneticPr fontId="6"/>
  </si>
  <si>
    <t>http://oomotohosp.jp/</t>
    <phoneticPr fontId="6"/>
  </si>
  <si>
    <t>RSK山陽放送株式会社</t>
    <rPh sb="3" eb="5">
      <t>サンヨウ</t>
    </rPh>
    <rPh sb="5" eb="7">
      <t>ホウソウ</t>
    </rPh>
    <rPh sb="7" eb="11">
      <t>カブシキガイシャ</t>
    </rPh>
    <phoneticPr fontId="6"/>
  </si>
  <si>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6"/>
  </si>
  <si>
    <t>https://www.u-sun.co.jp/</t>
    <phoneticPr fontId="6"/>
  </si>
  <si>
    <t>株式会社BEKKAN</t>
    <rPh sb="0" eb="2">
      <t>カブシキ</t>
    </rPh>
    <rPh sb="2" eb="4">
      <t>カイシャ</t>
    </rPh>
    <phoneticPr fontId="6"/>
  </si>
  <si>
    <t>べっかん</t>
    <phoneticPr fontId="6"/>
  </si>
  <si>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6"/>
  </si>
  <si>
    <t>洋菓子工房ベルジェ</t>
    <rPh sb="0" eb="3">
      <t>ヨウガシ</t>
    </rPh>
    <rPh sb="3" eb="5">
      <t>コウボウ</t>
    </rPh>
    <phoneticPr fontId="6"/>
  </si>
  <si>
    <t>http://balance5.jp</t>
    <phoneticPr fontId="6"/>
  </si>
  <si>
    <t>https://neseal.co.jp/</t>
    <phoneticPr fontId="6"/>
  </si>
  <si>
    <t>株式会社イシン住宅研究所</t>
    <rPh sb="0" eb="2">
      <t>カブシキ</t>
    </rPh>
    <rPh sb="2" eb="4">
      <t>カイシャ</t>
    </rPh>
    <rPh sb="7" eb="9">
      <t>ジュウタク</t>
    </rPh>
    <rPh sb="9" eb="12">
      <t>ケンキュウショ</t>
    </rPh>
    <phoneticPr fontId="20"/>
  </si>
  <si>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20"/>
  </si>
  <si>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20"/>
  </si>
  <si>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6"/>
  </si>
  <si>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6"/>
  </si>
  <si>
    <t>701-0192</t>
    <phoneticPr fontId="6"/>
  </si>
  <si>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6"/>
  </si>
  <si>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5"/>
  </si>
  <si>
    <t>0011</t>
  </si>
  <si>
    <t>0012</t>
  </si>
  <si>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</si>
  <si>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</si>
  <si>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</si>
  <si>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</si>
  <si>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</si>
  <si>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</si>
  <si>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</si>
  <si>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</si>
  <si>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</si>
  <si>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</si>
  <si>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6"/>
  </si>
  <si>
    <t>らいふでざいんかばや</t>
    <phoneticPr fontId="6"/>
  </si>
  <si>
    <t>http://www.lifedesign-kabaya.co.jp/</t>
    <phoneticPr fontId="6"/>
  </si>
  <si>
    <t>我々の「介護の基本」は、人生の終焉を迎えるまでその人に上手に寄り添うことだと考え、いつもあなたのとなりで、微笑がえしをキャッチフレーズに、皆様とともに歩んでまいります。</t>
    <phoneticPr fontId="6"/>
  </si>
  <si>
    <t>ＮＴＮ(株)の１００％出資の子会社。
ベアリングの施削加工を行う工場です。</t>
    <phoneticPr fontId="6"/>
  </si>
  <si>
    <t>あーるえすけーさんようほうそう</t>
    <phoneticPr fontId="6"/>
  </si>
  <si>
    <t>0011</t>
    <phoneticPr fontId="6"/>
  </si>
  <si>
    <t>創業以来、生きがいのある豊かな生活を築くとともに食の安全・安心をモットーに地域社会に貢献するようつとめています。</t>
    <phoneticPr fontId="6"/>
  </si>
  <si>
    <t>711-0935</t>
    <phoneticPr fontId="6"/>
  </si>
  <si>
    <t>http://www.bloom-group.co.jp/</t>
    <phoneticPr fontId="6"/>
  </si>
  <si>
    <t xml:space="preserve">700-0975 </t>
    <phoneticPr fontId="6"/>
  </si>
  <si>
    <t>700-0091</t>
    <phoneticPr fontId="6"/>
  </si>
  <si>
    <t>http://www.housing-sanyo.jp/</t>
    <phoneticPr fontId="6"/>
  </si>
  <si>
    <t>てぃしーしー</t>
    <phoneticPr fontId="6"/>
  </si>
  <si>
    <t>700-0901</t>
    <phoneticPr fontId="6"/>
  </si>
  <si>
    <t>714-1201</t>
    <phoneticPr fontId="5"/>
  </si>
  <si>
    <t>私たち「ライフデザイン・カバヤ」は、「明日の魅力ある住まいを創る」をコンセプトに、理想の住まいづくりに努めて地域社会に貢献することを基本理念としております。</t>
    <phoneticPr fontId="6"/>
  </si>
  <si>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</si>
  <si>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</si>
  <si>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</si>
  <si>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</si>
  <si>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</si>
  <si>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</si>
  <si>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</si>
  <si>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</si>
  <si>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</si>
  <si>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</si>
  <si>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</si>
  <si>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</si>
  <si>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</si>
  <si>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</si>
  <si>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</si>
  <si>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</si>
  <si>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</si>
  <si>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</si>
  <si>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</si>
  <si>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</si>
  <si>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</si>
  <si>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</si>
  <si>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</si>
  <si>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</si>
  <si>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</si>
  <si>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</si>
  <si>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</si>
  <si>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</si>
  <si>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</si>
  <si>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</si>
  <si>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</si>
  <si>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</si>
  <si>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</si>
  <si>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</si>
  <si>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</si>
  <si>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</si>
  <si>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</si>
  <si>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</si>
  <si>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</si>
  <si>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</si>
  <si>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</si>
  <si>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</si>
  <si>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</si>
  <si>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</si>
  <si>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</si>
  <si>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</si>
  <si>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</si>
  <si>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</si>
  <si>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</si>
  <si>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</si>
  <si>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</si>
  <si>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</si>
  <si>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</si>
  <si>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</si>
  <si>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</si>
  <si>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</si>
  <si>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</si>
  <si>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</si>
  <si>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0014</t>
    <phoneticPr fontId="20"/>
  </si>
  <si>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</si>
  <si>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</si>
  <si>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</si>
  <si>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20"/>
  </si>
  <si>
    <t>R1</t>
    <phoneticPr fontId="6"/>
  </si>
  <si>
    <t>700-0032</t>
  </si>
  <si>
    <t>0016</t>
  </si>
  <si>
    <t>0016</t>
    <phoneticPr fontId="6"/>
  </si>
  <si>
    <t>0017</t>
  </si>
  <si>
    <t>0017</t>
    <phoneticPr fontId="6"/>
  </si>
  <si>
    <t xml:space="preserve">　地域と共に歩んで７３年。人と環境にやさしい物づくりを目指しています。
</t>
    <phoneticPr fontId="6"/>
  </si>
  <si>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5"/>
  </si>
  <si>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</si>
  <si>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</si>
  <si>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</si>
  <si>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</si>
  <si>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</si>
  <si>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</si>
  <si>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</si>
  <si>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</si>
  <si>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</si>
  <si>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</si>
  <si>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</si>
  <si>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</si>
  <si>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</si>
  <si>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</si>
  <si>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</si>
  <si>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</si>
  <si>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</si>
  <si>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</si>
  <si>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</si>
  <si>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</si>
  <si>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</si>
  <si>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</si>
  <si>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</si>
  <si>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</si>
  <si>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</si>
  <si>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</si>
  <si>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</si>
  <si>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</si>
  <si>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707-0407</t>
    <phoneticPr fontId="5"/>
  </si>
  <si>
    <t>0019</t>
  </si>
  <si>
    <t>https://narikiyo-c.com/</t>
    <phoneticPr fontId="6"/>
  </si>
  <si>
    <t>0020</t>
  </si>
  <si>
    <t>0021</t>
  </si>
  <si>
    <t>0022</t>
  </si>
  <si>
    <t>0023</t>
  </si>
  <si>
    <t>0024</t>
  </si>
  <si>
    <t>0025</t>
  </si>
  <si>
    <t>0026</t>
  </si>
  <si>
    <t>0022</t>
    <phoneticPr fontId="6"/>
  </si>
  <si>
    <t>0027</t>
  </si>
  <si>
    <t>0028</t>
  </si>
  <si>
    <t>医療法人オリーブ　オリーブファミリーデンタルクリニック</t>
    <rPh sb="0" eb="2">
      <t>イリョウ</t>
    </rPh>
    <rPh sb="2" eb="4">
      <t>ホウジン</t>
    </rPh>
    <phoneticPr fontId="20"/>
  </si>
  <si>
    <t>0029</t>
  </si>
  <si>
    <t>0030</t>
  </si>
  <si>
    <t>0031</t>
  </si>
  <si>
    <t>0032</t>
  </si>
  <si>
    <t>R02029</t>
  </si>
  <si>
    <t>R02030</t>
  </si>
  <si>
    <t>R02031</t>
  </si>
  <si>
    <t>R02032</t>
  </si>
  <si>
    <t>R02033</t>
  </si>
  <si>
    <t>R02034</t>
  </si>
  <si>
    <t>R02035</t>
  </si>
  <si>
    <t>R02036</t>
  </si>
  <si>
    <t>R02037</t>
  </si>
  <si>
    <t>R02038</t>
  </si>
  <si>
    <t>0033</t>
  </si>
  <si>
    <t>おかやまりょうびたくしー</t>
    <phoneticPr fontId="6"/>
  </si>
  <si>
    <t>http://www.kayo21.jp</t>
    <phoneticPr fontId="6"/>
  </si>
  <si>
    <t>株式会社アップビート・バルーン</t>
    <rPh sb="0" eb="4">
      <t>カブシキガイシャ</t>
    </rPh>
    <phoneticPr fontId="5"/>
  </si>
  <si>
    <t>700-0964</t>
    <phoneticPr fontId="5"/>
  </si>
  <si>
    <t>http://www.mskg.co.jp</t>
    <phoneticPr fontId="6"/>
  </si>
  <si>
    <t>トヨタモビリティパーツ（株）岡山支社・鳥取支社</t>
    <rPh sb="14" eb="16">
      <t>オカヤマ</t>
    </rPh>
    <rPh sb="16" eb="18">
      <t>シシャ</t>
    </rPh>
    <rPh sb="19" eb="21">
      <t>トットリ</t>
    </rPh>
    <rPh sb="21" eb="23">
      <t>シシャ</t>
    </rPh>
    <phoneticPr fontId="6"/>
  </si>
  <si>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6"/>
  </si>
  <si>
    <t>医療法人社団淳和会長谷川紀念病院</t>
    <rPh sb="4" eb="6">
      <t>シャダン</t>
    </rPh>
    <phoneticPr fontId="6"/>
  </si>
  <si>
    <t>710-0055</t>
    <phoneticPr fontId="6"/>
  </si>
  <si>
    <t>http://miraiyell.jp</t>
    <phoneticPr fontId="6"/>
  </si>
  <si>
    <t>https://akaiwahihukakeiseigeka.com</t>
    <phoneticPr fontId="6"/>
  </si>
  <si>
    <t>宣言内容</t>
    <rPh sb="0" eb="2">
      <t>センゲン</t>
    </rPh>
    <rPh sb="2" eb="4">
      <t>ナイヨウ</t>
    </rPh>
    <phoneticPr fontId="12"/>
  </si>
  <si>
    <t>ぷりーどしか</t>
    <phoneticPr fontId="6"/>
  </si>
  <si>
    <t>めでぃかるふぁみりーたかはらしかいいん</t>
    <phoneticPr fontId="6"/>
  </si>
  <si>
    <t>こだいたいけんのさと　まほろば</t>
    <phoneticPr fontId="6"/>
  </si>
  <si>
    <t>おかやまみつびしふそうじどうしゃはんばい</t>
    <phoneticPr fontId="6"/>
  </si>
  <si>
    <t>ねっとそりゅーしょんず</t>
    <phoneticPr fontId="6"/>
  </si>
  <si>
    <t>どうじんかい</t>
    <phoneticPr fontId="6"/>
  </si>
  <si>
    <t>えとーいんだすとりー</t>
    <phoneticPr fontId="6"/>
  </si>
  <si>
    <t>さくろうどぼくうんそう</t>
    <phoneticPr fontId="6"/>
  </si>
  <si>
    <t>あさごえこうぎょう</t>
    <phoneticPr fontId="6"/>
  </si>
  <si>
    <t>せとうちぶひん　おかやまこうじょう</t>
    <phoneticPr fontId="6"/>
  </si>
  <si>
    <t>あさひぐるーぷしょくひん　おかやまこうじょう</t>
    <phoneticPr fontId="6"/>
  </si>
  <si>
    <t>りょうびほーるでぃんぐす　それっくすかんぱにー</t>
    <phoneticPr fontId="6"/>
  </si>
  <si>
    <t>わいいー</t>
    <phoneticPr fontId="6"/>
  </si>
  <si>
    <t>ふぁみりーまーと　おかやまひがしえいぎょうしょ</t>
    <phoneticPr fontId="6"/>
  </si>
  <si>
    <t>れい</t>
    <phoneticPr fontId="6"/>
  </si>
  <si>
    <t>ほんだよんりんはんばいおかやま</t>
    <phoneticPr fontId="6"/>
  </si>
  <si>
    <t>ちゅうしこくくぼた</t>
    <phoneticPr fontId="6"/>
  </si>
  <si>
    <t>みついいーあんどえすてくにかるりさーち</t>
    <phoneticPr fontId="6"/>
  </si>
  <si>
    <t>しゃかいほけんろうむし　ぎょうせいしょし　よしわかともやす　じむしょ</t>
    <phoneticPr fontId="6"/>
  </si>
  <si>
    <t>しんせいことぶきかい　とくべつようごろうじんほーむ　きのこそう</t>
    <phoneticPr fontId="6"/>
  </si>
  <si>
    <t>ひるぜんらくのうのうぎょうきょうどうくみあい</t>
    <phoneticPr fontId="6"/>
  </si>
  <si>
    <t>ふくじゅかい　かいごろうじんほけんしせつ　くらしきふじとそう</t>
    <phoneticPr fontId="6"/>
  </si>
  <si>
    <t>たいかんこうちかいはつ　たいまうんてんごるふ</t>
    <phoneticPr fontId="6"/>
  </si>
  <si>
    <t>えぷろむ</t>
    <phoneticPr fontId="6"/>
  </si>
  <si>
    <t>ようがしこうぼうべるじぇ</t>
    <phoneticPr fontId="6"/>
  </si>
  <si>
    <t>じゅんせいふくしかい　とくべつようごろうじんほーむ　ぐりーんひるじゅんせい</t>
    <phoneticPr fontId="6"/>
  </si>
  <si>
    <t>ふぁみりーまーと　おかやまにしえいぎょうしょ</t>
    <phoneticPr fontId="6"/>
  </si>
  <si>
    <t>こうせいびょういん</t>
    <phoneticPr fontId="6"/>
  </si>
  <si>
    <t>じゅんぷうふくしかい</t>
    <phoneticPr fontId="6"/>
  </si>
  <si>
    <t>げんきっず</t>
    <phoneticPr fontId="5"/>
  </si>
  <si>
    <t>とうこうかい　いしかわびょういん</t>
    <phoneticPr fontId="5"/>
  </si>
  <si>
    <t>うぐいすえん　とくべつようごろうじんほーむ　うぐいすえん</t>
    <phoneticPr fontId="5"/>
  </si>
  <si>
    <t>じけいかい　ひらいくりにっく</t>
    <phoneticPr fontId="5"/>
  </si>
  <si>
    <t>つやまししゃかいふくしきょうぎかい</t>
    <phoneticPr fontId="5"/>
  </si>
  <si>
    <t>みるあそぶそだつ　つやまこどもひろば</t>
    <phoneticPr fontId="5"/>
  </si>
  <si>
    <t>すいわかい　みずしまちゅうおうびょういん</t>
    <phoneticPr fontId="6"/>
  </si>
  <si>
    <t>おーえむさんぎょう</t>
    <phoneticPr fontId="6"/>
  </si>
  <si>
    <t>にっぽんせきじゅうじしゃ　おかやまけんしぶ</t>
    <phoneticPr fontId="6"/>
  </si>
  <si>
    <t>日本赤十字社岡山県支部</t>
    <phoneticPr fontId="6"/>
  </si>
  <si>
    <t>てぃーえすあるふれっさ　おかやましてん</t>
    <phoneticPr fontId="6"/>
  </si>
  <si>
    <t>おおはらきねんくらしきちゅうおういりょうきこう　くらしきちゅうおうびょういん</t>
    <phoneticPr fontId="6"/>
  </si>
  <si>
    <t>じゆうかい</t>
    <phoneticPr fontId="6"/>
  </si>
  <si>
    <t>株式会社　山田養蜂場本社</t>
    <phoneticPr fontId="6"/>
  </si>
  <si>
    <t>やまだようほうじょうほんしゃ</t>
    <phoneticPr fontId="6"/>
  </si>
  <si>
    <t>しょうじゅかい　あかいわひふか　けいせいげか</t>
    <phoneticPr fontId="6"/>
  </si>
  <si>
    <t>てぃぐれ　おかやましてん</t>
    <phoneticPr fontId="6"/>
  </si>
  <si>
    <t>いせいかい　こじまちゅうおうびょういん</t>
    <phoneticPr fontId="6"/>
  </si>
  <si>
    <t>せいわかい　くらしききねんびょういん</t>
    <phoneticPr fontId="6"/>
  </si>
  <si>
    <t>せいふかい　にほんばらびょういん</t>
    <phoneticPr fontId="6"/>
  </si>
  <si>
    <t>せいわかい　かさおかだいいちびょういん</t>
    <phoneticPr fontId="6"/>
  </si>
  <si>
    <t>やくしじじけいかい　やくしじじけいびょういん</t>
    <phoneticPr fontId="6"/>
  </si>
  <si>
    <t>あいせいかい　とくべつようごろうじんほーむ　からまつそう</t>
    <phoneticPr fontId="6"/>
  </si>
  <si>
    <t>さんすいかい　たじりびょういん</t>
    <phoneticPr fontId="6"/>
  </si>
  <si>
    <t>てんせいかい　ぬくもりのさとあおえ</t>
    <phoneticPr fontId="6"/>
  </si>
  <si>
    <t>えぬいーしーそりゅーしょんいのべーた　おかやまじぎょうしょ</t>
    <phoneticPr fontId="6"/>
  </si>
  <si>
    <t>みさきちょうしゃかいふくしきょうぎかい</t>
    <phoneticPr fontId="6"/>
  </si>
  <si>
    <t>そうふかい　おかやまきょくとうびょういん</t>
    <phoneticPr fontId="6"/>
  </si>
  <si>
    <t>そうせいかい　わたなべいちょうかげかびょういん</t>
    <phoneticPr fontId="6"/>
  </si>
  <si>
    <t>かわさきだいきょうしゃりょう</t>
    <phoneticPr fontId="6"/>
  </si>
  <si>
    <t>せいかつきょうどうくみあい　おかやまこーぷ</t>
    <phoneticPr fontId="6"/>
  </si>
  <si>
    <t>かいごろうじんほけんしせつ　にゅーえるだーせんたー</t>
    <phoneticPr fontId="6"/>
  </si>
  <si>
    <t>がしんかい　ぷらいむほすぴたるたましま</t>
    <phoneticPr fontId="6"/>
  </si>
  <si>
    <t>えぬてぃーてぃにしにほん　おかやましてん</t>
    <phoneticPr fontId="6"/>
  </si>
  <si>
    <t>こうしかい　しばたびょういん</t>
    <phoneticPr fontId="6"/>
  </si>
  <si>
    <t>えいちえすぴー</t>
    <phoneticPr fontId="6"/>
  </si>
  <si>
    <t>にほんえくすらんこうぎょう　さいだいじこうじょう</t>
    <phoneticPr fontId="6"/>
  </si>
  <si>
    <t>おかやまとよたしすてむさーびす</t>
    <phoneticPr fontId="6"/>
  </si>
  <si>
    <t>さんきょうえんびっくす</t>
    <phoneticPr fontId="6"/>
  </si>
  <si>
    <t>くらしきふくしじぎょうかい　しょうわほいくえん</t>
    <phoneticPr fontId="6"/>
  </si>
  <si>
    <t>あっぷびーとばるーん</t>
    <phoneticPr fontId="5"/>
  </si>
  <si>
    <t>びぜんししゃかいふくしじぎょうだん</t>
    <phoneticPr fontId="5"/>
  </si>
  <si>
    <t>たけだせいぎょくぶ</t>
    <phoneticPr fontId="5"/>
  </si>
  <si>
    <t>えいわいてっく</t>
    <phoneticPr fontId="5"/>
  </si>
  <si>
    <t>さんようえーすらいんこうぎょう</t>
    <phoneticPr fontId="5"/>
  </si>
  <si>
    <t>へいせいかい</t>
    <phoneticPr fontId="6"/>
  </si>
  <si>
    <t>ほせいかい　くにさだびょういん</t>
    <phoneticPr fontId="6"/>
  </si>
  <si>
    <t>とよたもびりてぃぱーつ　おかやまししゃ　とっとりししゃ</t>
    <phoneticPr fontId="6"/>
  </si>
  <si>
    <t>てんせいかい　おおもとびょういん</t>
    <phoneticPr fontId="6"/>
  </si>
  <si>
    <t>りょくそうかい　かねだびょういん</t>
    <phoneticPr fontId="6"/>
  </si>
  <si>
    <t>じんわかい　もものさとびょういん</t>
    <phoneticPr fontId="6"/>
  </si>
  <si>
    <t>きびかい　きびこうげんるみえーるびょういん</t>
    <phoneticPr fontId="6"/>
  </si>
  <si>
    <t>けいしんかい　おおすぎびょういん</t>
    <phoneticPr fontId="6"/>
  </si>
  <si>
    <t>えむいーえすとっき　まりんめんてじぎょうぶ</t>
    <phoneticPr fontId="6"/>
  </si>
  <si>
    <t>けいふうかい　みやもとせいけいげかびょういん</t>
    <phoneticPr fontId="6"/>
  </si>
  <si>
    <t>とくべつようごろうじんほーむ　いこいそう</t>
    <phoneticPr fontId="6"/>
  </si>
  <si>
    <t>くらしきてんりょう</t>
    <phoneticPr fontId="6"/>
  </si>
  <si>
    <t>まるはん　ひがしおかやまてん</t>
    <phoneticPr fontId="20"/>
  </si>
  <si>
    <t>さんらう゛ぃあん</t>
    <phoneticPr fontId="6"/>
  </si>
  <si>
    <t>http://ikel.co.jp/</t>
    <phoneticPr fontId="6"/>
  </si>
  <si>
    <t>○育児休業中の従業員と定期的に情報交換を行い、職場復帰への不安を和らげます。</t>
    <phoneticPr fontId="5"/>
  </si>
  <si>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5"/>
  </si>
  <si>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5"/>
  </si>
  <si>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5"/>
  </si>
  <si>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5"/>
  </si>
  <si>
    <t>加茂観光バス有限会社</t>
    <rPh sb="0" eb="2">
      <t>カモ</t>
    </rPh>
    <rPh sb="2" eb="4">
      <t>カンコウ</t>
    </rPh>
    <rPh sb="6" eb="10">
      <t>ユウゲンガイシャ</t>
    </rPh>
    <phoneticPr fontId="5"/>
  </si>
  <si>
    <t>かもかんこうばす</t>
    <phoneticPr fontId="5"/>
  </si>
  <si>
    <t>709-3923</t>
    <phoneticPr fontId="5"/>
  </si>
  <si>
    <t>http://www.dolphinaid.jp/</t>
    <phoneticPr fontId="5"/>
  </si>
  <si>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5"/>
  </si>
  <si>
    <t xml:space="preserve">710-0833 </t>
    <phoneticPr fontId="5"/>
  </si>
  <si>
    <t xml:space="preserve">小学生専門の総合学習熟「自学道場」の運営。
子育て中のママさんの育児と仕事の両立を助ける為に保護者の迎えがあるまで預かりをする塾として運営しております。
</t>
    <phoneticPr fontId="5"/>
  </si>
  <si>
    <t>医療・福祉</t>
    <phoneticPr fontId="5"/>
  </si>
  <si>
    <t xml:space="preserve">地域社会への貢献を目指し、「人によりそい、地域とともに歩む」をモットーにしています。
時代に即した法人改革に取り組み、働きやすい職場作りに努めています。
</t>
    <phoneticPr fontId="5"/>
  </si>
  <si>
    <t xml:space="preserve">少人数の会社で、社員一人ひとりを大切にしています。
建築、土木工事の設計、施工から管理までお客様の立場に立って考え、地域社会に貢献できる企業を目指しています。
</t>
    <phoneticPr fontId="5"/>
  </si>
  <si>
    <t xml:space="preserve">ONE and ONLYをモットーに時代背景とニーズにお応えするために
課題や問題解決に一貫した体制で広く、深く、活躍いたします。
</t>
    <phoneticPr fontId="5"/>
  </si>
  <si>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5"/>
  </si>
  <si>
    <t>28.8.1</t>
    <phoneticPr fontId="5"/>
  </si>
  <si>
    <t xml:space="preserve">私たちの仕事は、明るく、楽しく、元気のある私たちの大好きなこの職場に、わざわざ足を運んでくださるひとりひとりのお客様に私たちの喜び、幸せをお分けすることです。
</t>
    <phoneticPr fontId="5"/>
  </si>
  <si>
    <t>角南被服　有限会社</t>
    <rPh sb="0" eb="2">
      <t>スナミ</t>
    </rPh>
    <rPh sb="2" eb="4">
      <t>ヒフク</t>
    </rPh>
    <rPh sb="5" eb="9">
      <t>ユウゲンガイシャ</t>
    </rPh>
    <phoneticPr fontId="5"/>
  </si>
  <si>
    <t>すなみひふく</t>
    <phoneticPr fontId="5"/>
  </si>
  <si>
    <t>28.8.1</t>
    <phoneticPr fontId="5"/>
  </si>
  <si>
    <t>製造業</t>
    <rPh sb="0" eb="3">
      <t>セイゾウギョウ</t>
    </rPh>
    <phoneticPr fontId="5"/>
  </si>
  <si>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5"/>
  </si>
  <si>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5"/>
  </si>
  <si>
    <t>おかやまけんたくちたてものとりひきぎょうきょうかい</t>
    <phoneticPr fontId="5"/>
  </si>
  <si>
    <t>700-0023</t>
    <phoneticPr fontId="5"/>
  </si>
  <si>
    <t>http://www.okayama-takken.jp</t>
    <phoneticPr fontId="5"/>
  </si>
  <si>
    <t>その他</t>
    <phoneticPr fontId="5"/>
  </si>
  <si>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5"/>
  </si>
  <si>
    <t>岡山医療生活協同組合</t>
    <rPh sb="0" eb="2">
      <t>オカヤマ</t>
    </rPh>
    <rPh sb="2" eb="4">
      <t>イリョウ</t>
    </rPh>
    <rPh sb="4" eb="6">
      <t>セイカツ</t>
    </rPh>
    <rPh sb="6" eb="8">
      <t>キョウドウ</t>
    </rPh>
    <rPh sb="8" eb="10">
      <t>クミアイ</t>
    </rPh>
    <phoneticPr fontId="5"/>
  </si>
  <si>
    <t>おかやまいりょうせいかつきょうどうくみあい</t>
    <phoneticPr fontId="5"/>
  </si>
  <si>
    <t>703-8288</t>
    <phoneticPr fontId="5"/>
  </si>
  <si>
    <t>http://www.okayama-health.coop</t>
    <phoneticPr fontId="5"/>
  </si>
  <si>
    <t>H29</t>
    <phoneticPr fontId="5"/>
  </si>
  <si>
    <t>岡山スバル自動車　株式会社</t>
    <rPh sb="0" eb="2">
      <t>オカヤマ</t>
    </rPh>
    <rPh sb="5" eb="8">
      <t>ジドウシャ</t>
    </rPh>
    <rPh sb="9" eb="13">
      <t>カブシキガイシャ</t>
    </rPh>
    <phoneticPr fontId="5"/>
  </si>
  <si>
    <t>おかやますばるじどうしゃ</t>
    <phoneticPr fontId="5"/>
  </si>
  <si>
    <t>701-0144</t>
    <phoneticPr fontId="5"/>
  </si>
  <si>
    <t>http://www.okayama-subaru.co.jp/</t>
    <phoneticPr fontId="5"/>
  </si>
  <si>
    <t>入船プラスチック工業　株式会社</t>
    <rPh sb="0" eb="2">
      <t>イリフネ</t>
    </rPh>
    <rPh sb="8" eb="10">
      <t>コウギョウ</t>
    </rPh>
    <rPh sb="11" eb="15">
      <t>カブシキガイシャ</t>
    </rPh>
    <phoneticPr fontId="5"/>
  </si>
  <si>
    <t>いりふねぷらすちっくこうぎょう</t>
    <phoneticPr fontId="5"/>
  </si>
  <si>
    <t>28.9.12</t>
    <phoneticPr fontId="5"/>
  </si>
  <si>
    <t>会社設立から４７年、プラスチック加工、表示板製作を続けてまいりました。IT化・デジタル化の波にも乗り、お客様のアイデアをカタチにする技に一層の磨きをかけています。</t>
    <phoneticPr fontId="5"/>
  </si>
  <si>
    <t>株式会社　ドゥ・ワン・ソーイング岡山工場</t>
    <rPh sb="16" eb="20">
      <t>オカヤマコウジョウ</t>
    </rPh>
    <phoneticPr fontId="5"/>
  </si>
  <si>
    <t>どぅわんそーいんぐ　おかやまこうじょう</t>
    <phoneticPr fontId="5"/>
  </si>
  <si>
    <t>706-0025</t>
    <phoneticPr fontId="5"/>
  </si>
  <si>
    <t>28.9.12</t>
    <phoneticPr fontId="5"/>
  </si>
  <si>
    <t>H28</t>
    <phoneticPr fontId="5"/>
  </si>
  <si>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5"/>
  </si>
  <si>
    <t>株式会社　ワイ・エス会計</t>
    <phoneticPr fontId="5"/>
  </si>
  <si>
    <t>わいえすかいけい</t>
    <phoneticPr fontId="5"/>
  </si>
  <si>
    <t>http://www.shibuya-zei.jp</t>
    <phoneticPr fontId="5"/>
  </si>
  <si>
    <t>28.9.30</t>
    <phoneticPr fontId="5"/>
  </si>
  <si>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5"/>
  </si>
  <si>
    <t>谷口トラック　株式会社</t>
    <phoneticPr fontId="5"/>
  </si>
  <si>
    <t>たにぐちとらっく</t>
    <phoneticPr fontId="5"/>
  </si>
  <si>
    <t>和気町</t>
    <rPh sb="0" eb="3">
      <t>ワケチョウ</t>
    </rPh>
    <phoneticPr fontId="5"/>
  </si>
  <si>
    <t>http://www.taniguchi-co.jp</t>
    <phoneticPr fontId="5"/>
  </si>
  <si>
    <t>運輸業をメインとしています。地元に少しでも恩返しが出来ればいいなと思って頑張っています。</t>
    <phoneticPr fontId="5"/>
  </si>
  <si>
    <t>株式会社　オーノ</t>
    <phoneticPr fontId="5"/>
  </si>
  <si>
    <t>おーの</t>
    <phoneticPr fontId="5"/>
  </si>
  <si>
    <t>https://melonjima.net/</t>
    <phoneticPr fontId="5"/>
  </si>
  <si>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5"/>
  </si>
  <si>
    <t>有限会社　新東防水工業</t>
    <phoneticPr fontId="5"/>
  </si>
  <si>
    <t>しんとうぼうすいこうぎょう</t>
    <phoneticPr fontId="5"/>
  </si>
  <si>
    <t>http://www.sinto-bosui.co.jp/</t>
    <phoneticPr fontId="5"/>
  </si>
  <si>
    <t>28.9.30</t>
    <phoneticPr fontId="5"/>
  </si>
  <si>
    <t>赤磐市内を中心としに岡山県内にて外装塗装・防水工事を行っています。色々な方にお会いできることを楽しみにしています。</t>
    <phoneticPr fontId="5"/>
  </si>
  <si>
    <t>おかやまけんしゃかいふくしきょうぎかい</t>
    <phoneticPr fontId="5"/>
  </si>
  <si>
    <t>http://www.fukushiokayama.or.jp/</t>
    <phoneticPr fontId="5"/>
  </si>
  <si>
    <t>県域における地域福祉を推進する専門機関として、「県民主体及び県民参画を基本とした福祉コミュニティづくり」の実現に向けて取り組んでいます。</t>
    <phoneticPr fontId="5"/>
  </si>
  <si>
    <t>28.10.14</t>
    <phoneticPr fontId="5"/>
  </si>
  <si>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5"/>
  </si>
  <si>
    <t>経営理念「善き仲間と善き業務善き人生を作り続ける」を胸に日本一幸せな会社を目指しています。事業内容は鶏卵の生産・販売、畜肉の加工、惣菜の製造等を行っております。</t>
    <phoneticPr fontId="5"/>
  </si>
  <si>
    <t>なるもとせきざい</t>
    <phoneticPr fontId="5"/>
  </si>
  <si>
    <t>とらべるしりうす</t>
    <phoneticPr fontId="5"/>
  </si>
  <si>
    <t>717-0402</t>
    <phoneticPr fontId="5"/>
  </si>
  <si>
    <t>www.komeya.co.jp</t>
    <phoneticPr fontId="5"/>
  </si>
  <si>
    <t>28.11.15</t>
    <phoneticPr fontId="5"/>
  </si>
  <si>
    <t>湯原温泉最大級の絶景露天に浸かる贅沢を満喫。すべての客室からは四季折々の旭川と山の緑を望める温泉ホテルです。瀬戸内の新鮮な魚介や季節の山の幸を取り入れた料理も楽しめます。</t>
    <phoneticPr fontId="5"/>
  </si>
  <si>
    <t>ほうおんかい　うしまどるんびにほいくえん</t>
    <phoneticPr fontId="5"/>
  </si>
  <si>
    <t>701-4302</t>
    <phoneticPr fontId="5"/>
  </si>
  <si>
    <t>http://www.ushimadorunbini.ed.jp</t>
    <phoneticPr fontId="5"/>
  </si>
  <si>
    <t>28.11.25</t>
    <phoneticPr fontId="5"/>
  </si>
  <si>
    <t>子どもを中心とした保育環境作りをモットーに、保護者や地域との繋がりをとても大切にしている保育園です。職員間の「和」と「助け合える関係」で楽しく働ける職場を目指しています。</t>
    <phoneticPr fontId="5"/>
  </si>
  <si>
    <t>せとうちこうさん</t>
    <phoneticPr fontId="5"/>
  </si>
  <si>
    <t>701-4246</t>
    <phoneticPr fontId="5"/>
  </si>
  <si>
    <t>瀬戸内市邑久町で不動産業と“さくら介護ステーション”の訪問介護事業を行っています。子育て世代のスタッフが多いので、子どもたちの行事等に積極的に参加できるよう支援しています。</t>
    <phoneticPr fontId="5"/>
  </si>
  <si>
    <t>とくべつようごろうじんほーむ　へきざんそう</t>
    <phoneticPr fontId="5"/>
  </si>
  <si>
    <t>710-0142</t>
    <phoneticPr fontId="5"/>
  </si>
  <si>
    <t>http://碧山荘.com/tokuyou</t>
    <phoneticPr fontId="5"/>
  </si>
  <si>
    <t>倉敷市の自然豊かな郷内地区にある老人ホームです。</t>
    <phoneticPr fontId="5"/>
  </si>
  <si>
    <t>さんきうえるびぃ　おかやまぶろっく</t>
    <phoneticPr fontId="5"/>
  </si>
  <si>
    <t>http://www.sanki-wellbe.com</t>
    <phoneticPr fontId="5"/>
  </si>
  <si>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5"/>
  </si>
  <si>
    <t>とくじゅかい　いけだいいん</t>
    <phoneticPr fontId="5"/>
  </si>
  <si>
    <t>709-1213</t>
    <phoneticPr fontId="5"/>
  </si>
  <si>
    <t>http://ikedaiinn.sakura.ne.jp</t>
    <phoneticPr fontId="5"/>
  </si>
  <si>
    <t>28.11.25</t>
    <phoneticPr fontId="5"/>
  </si>
  <si>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5"/>
  </si>
  <si>
    <t>710-0801</t>
    <phoneticPr fontId="5"/>
  </si>
  <si>
    <t>はぐはぐ</t>
    <phoneticPr fontId="5"/>
  </si>
  <si>
    <t>28.12.26</t>
    <phoneticPr fontId="5"/>
  </si>
  <si>
    <t>株式会社サンブレラ</t>
    <phoneticPr fontId="5"/>
  </si>
  <si>
    <t>さんぶれら</t>
    <phoneticPr fontId="5"/>
  </si>
  <si>
    <t>http://www.hikasa.jp</t>
    <phoneticPr fontId="5"/>
  </si>
  <si>
    <t>28.12.26</t>
    <phoneticPr fontId="5"/>
  </si>
  <si>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5"/>
  </si>
  <si>
    <t>せんとらるぱーく</t>
    <phoneticPr fontId="5"/>
  </si>
  <si>
    <t>700-0821</t>
    <phoneticPr fontId="5"/>
  </si>
  <si>
    <t>http://www.okaview.jp</t>
    <phoneticPr fontId="5"/>
  </si>
  <si>
    <t>28.12.26</t>
    <phoneticPr fontId="5"/>
  </si>
  <si>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5"/>
  </si>
  <si>
    <t>みうら</t>
    <phoneticPr fontId="5"/>
  </si>
  <si>
    <t>700-0023</t>
    <phoneticPr fontId="5"/>
  </si>
  <si>
    <t>https://okhp.jp</t>
    <phoneticPr fontId="5"/>
  </si>
  <si>
    <t>株式会社みうらは岡山市を中心に活動するホームページ制作業者です。</t>
    <phoneticPr fontId="5"/>
  </si>
  <si>
    <t>おくのぐみ</t>
    <phoneticPr fontId="5"/>
  </si>
  <si>
    <t>700-0803</t>
    <phoneticPr fontId="5"/>
  </si>
  <si>
    <t>http://www.okunogumi.com</t>
    <phoneticPr fontId="5"/>
  </si>
  <si>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5"/>
  </si>
  <si>
    <t>うらやすしろばとほいくえん</t>
    <phoneticPr fontId="5"/>
  </si>
  <si>
    <t>702-8026</t>
    <phoneticPr fontId="5"/>
  </si>
  <si>
    <t>urayasusirobato.jimdo.com</t>
    <phoneticPr fontId="5"/>
  </si>
  <si>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5"/>
  </si>
  <si>
    <t>あびこふどうさん</t>
    <phoneticPr fontId="5"/>
  </si>
  <si>
    <t>719-1134</t>
    <phoneticPr fontId="5"/>
  </si>
  <si>
    <t>岡山県総社市・倉敷市・高梁市・岡山市の土地建物の賃貸・売買・管理を中心に不動産業を営んでいます。</t>
    <phoneticPr fontId="5"/>
  </si>
  <si>
    <t>だすきんさーぶちゅうごくしこく</t>
    <phoneticPr fontId="5"/>
  </si>
  <si>
    <t>700-0973</t>
    <phoneticPr fontId="5"/>
  </si>
  <si>
    <t>http://www.duskin.co.jp/</t>
    <phoneticPr fontId="5"/>
  </si>
  <si>
    <t>清掃用具のレンタル、清掃業、家事代行業、害虫獣の駆除、庭木の管理等</t>
    <phoneticPr fontId="5"/>
  </si>
  <si>
    <t>いんてっくす</t>
    <phoneticPr fontId="5"/>
  </si>
  <si>
    <t>701-0221</t>
    <phoneticPr fontId="5"/>
  </si>
  <si>
    <t>http://www.intex-kk.com</t>
    <phoneticPr fontId="5"/>
  </si>
  <si>
    <t>つくも</t>
    <phoneticPr fontId="5"/>
  </si>
  <si>
    <t>703-8221</t>
    <phoneticPr fontId="5"/>
  </si>
  <si>
    <t>http://tsukumo.wixsite.com/tsukumo99</t>
    <phoneticPr fontId="5"/>
  </si>
  <si>
    <t>築200年を超える古民家を活用しデイサービスを行っています。事業所のテーマが家族ですので皆様家族同然で利用、働いております。</t>
    <phoneticPr fontId="5"/>
  </si>
  <si>
    <t>らんわかい</t>
    <phoneticPr fontId="5"/>
  </si>
  <si>
    <t>708-0842</t>
    <phoneticPr fontId="5"/>
  </si>
  <si>
    <t>http://www.ranwakai.or.jp</t>
    <phoneticPr fontId="5"/>
  </si>
  <si>
    <t>29.1.31</t>
    <phoneticPr fontId="5"/>
  </si>
  <si>
    <t>0020</t>
    <phoneticPr fontId="5"/>
  </si>
  <si>
    <t>当法人の運営方針である「地域に根ざし、ひとの生涯を見据えた医療と福祉を包括的に提供します」のもと診療所、介護老人保健施設、居宅介護支援事業所を運営しています。</t>
    <phoneticPr fontId="5"/>
  </si>
  <si>
    <t>株式会社インターネット倉敷</t>
    <rPh sb="0" eb="4">
      <t>カブシキガイシャ</t>
    </rPh>
    <rPh sb="11" eb="13">
      <t>クラシキ</t>
    </rPh>
    <phoneticPr fontId="5"/>
  </si>
  <si>
    <t>いんたーねっとくらしき</t>
    <phoneticPr fontId="5"/>
  </si>
  <si>
    <t>710-0034</t>
    <phoneticPr fontId="5"/>
  </si>
  <si>
    <t>http://www.kurashiki.co.jp/</t>
    <phoneticPr fontId="5"/>
  </si>
  <si>
    <t>29.1.31</t>
    <phoneticPr fontId="5"/>
  </si>
  <si>
    <t>お客様にビジネスの成功を提供し、地域社会から信頼され必要とされる会社を目指し、全従業員の物心両面の幸福を追求する会社です。</t>
    <phoneticPr fontId="5"/>
  </si>
  <si>
    <t>社会福祉法人備前市社会福祉協議会</t>
    <rPh sb="0" eb="2">
      <t>シャカイ</t>
    </rPh>
    <rPh sb="2" eb="4">
      <t>フクシ</t>
    </rPh>
    <rPh sb="4" eb="6">
      <t>ホウジン</t>
    </rPh>
    <rPh sb="13" eb="16">
      <t>キョウギカイ</t>
    </rPh>
    <phoneticPr fontId="5"/>
  </si>
  <si>
    <t>びぜんししゃかいふくしきょうぎかい</t>
    <phoneticPr fontId="5"/>
  </si>
  <si>
    <t>http://bizensw.or.jp</t>
    <phoneticPr fontId="5"/>
  </si>
  <si>
    <t>29.1.31</t>
    <phoneticPr fontId="5"/>
  </si>
  <si>
    <t>社会福祉協議会は「誰もが安心して住みやすい地域づくりを進めていく」ことを目的としています。地域の人々と協力しながら事業展開をしていきます。</t>
    <phoneticPr fontId="5"/>
  </si>
  <si>
    <t>株式会社ウェルストン</t>
    <rPh sb="0" eb="4">
      <t>カブシキガイシャ</t>
    </rPh>
    <phoneticPr fontId="5"/>
  </si>
  <si>
    <t>家庭あっての仕事、仕事あっての家庭。両立めざして頑張ってまーす！！</t>
    <phoneticPr fontId="5"/>
  </si>
  <si>
    <t>株式会社玉島活版所</t>
    <phoneticPr fontId="5"/>
  </si>
  <si>
    <t>たましまかっぱんしょ</t>
    <phoneticPr fontId="5"/>
  </si>
  <si>
    <t>710-0261</t>
    <phoneticPr fontId="5"/>
  </si>
  <si>
    <t>富国生命保険相互会社岡山支社</t>
    <phoneticPr fontId="5"/>
  </si>
  <si>
    <t>ふこくせいめいほけんそうごがいしゃ　おかやまししゃ</t>
    <phoneticPr fontId="5"/>
  </si>
  <si>
    <t>700-0822</t>
    <phoneticPr fontId="5"/>
  </si>
  <si>
    <t>http://www.fukoku-life.co.jp</t>
    <phoneticPr fontId="5"/>
  </si>
  <si>
    <t>金融・保険業</t>
    <rPh sb="0" eb="2">
      <t>キンユウ</t>
    </rPh>
    <rPh sb="3" eb="6">
      <t>ホケンギョウ</t>
    </rPh>
    <phoneticPr fontId="5"/>
  </si>
  <si>
    <t>フコク生命は、全国に拠点を持ち、岡山県下に９カ所の拠点があります。また、厚生労働省から「子育てサポート」企業の認定を受けるなど、会社として、育児と仕事の両立を応援しています。</t>
    <phoneticPr fontId="5"/>
  </si>
  <si>
    <t>社会福祉法人玉野市社会福祉協議会</t>
    <phoneticPr fontId="5"/>
  </si>
  <si>
    <t>たまのししゃかいふくしきょうぎかい</t>
    <phoneticPr fontId="5"/>
  </si>
  <si>
    <t>http://www.tamano-shakyou.or.jp</t>
    <phoneticPr fontId="5"/>
  </si>
  <si>
    <t>玉野市における社会福祉事業の効率的運営と組織的活動を促進し、地域の社会福祉の増進を図ることを目的としている。</t>
    <phoneticPr fontId="5"/>
  </si>
  <si>
    <t>706-0001</t>
    <phoneticPr fontId="5"/>
  </si>
  <si>
    <t>株式会社シーズ</t>
    <phoneticPr fontId="5"/>
  </si>
  <si>
    <t>しーず</t>
    <phoneticPr fontId="5"/>
  </si>
  <si>
    <t>https://www.seedsjp.com/</t>
    <phoneticPr fontId="5"/>
  </si>
  <si>
    <t>その他</t>
    <phoneticPr fontId="5"/>
  </si>
  <si>
    <t>700-0985</t>
    <phoneticPr fontId="5"/>
  </si>
  <si>
    <t>株式会社田口青果</t>
    <phoneticPr fontId="5"/>
  </si>
  <si>
    <t>たぐちせいか</t>
    <phoneticPr fontId="5"/>
  </si>
  <si>
    <t>702-8052</t>
    <phoneticPr fontId="5"/>
  </si>
  <si>
    <t>http://www.taguchi-seika.com</t>
    <phoneticPr fontId="5"/>
  </si>
  <si>
    <t>卸・小売業</t>
    <phoneticPr fontId="5"/>
  </si>
  <si>
    <t>私たちは、創業以来社員一同一丸となって、地域社会に貢献すべくお客様にご満足いただける、新鮮で安全な青果物の供給に日々努力しています。</t>
    <phoneticPr fontId="5"/>
  </si>
  <si>
    <t>株式会社メディウェル</t>
    <phoneticPr fontId="5"/>
  </si>
  <si>
    <t>めでぃうぇる</t>
    <phoneticPr fontId="5"/>
  </si>
  <si>
    <t>702-8058</t>
    <phoneticPr fontId="5"/>
  </si>
  <si>
    <t>医療・福祉</t>
    <phoneticPr fontId="5"/>
  </si>
  <si>
    <t>ご利用者さまが家庭的な環境と地域住民との交流を通して、自立した生活を営めるよう支援します。</t>
    <phoneticPr fontId="5"/>
  </si>
  <si>
    <t>株式会社環光</t>
    <rPh sb="4" eb="5">
      <t>カン</t>
    </rPh>
    <rPh sb="5" eb="6">
      <t>ヒカリ</t>
    </rPh>
    <phoneticPr fontId="5"/>
  </si>
  <si>
    <t>わこう</t>
    <phoneticPr fontId="5"/>
  </si>
  <si>
    <t xml:space="preserve">708-0001 </t>
    <phoneticPr fontId="5"/>
  </si>
  <si>
    <t>http://www.wako-gp.co.jp</t>
    <phoneticPr fontId="5"/>
  </si>
  <si>
    <t>29.2.28</t>
    <phoneticPr fontId="5"/>
  </si>
  <si>
    <t>ダスキンメリーメイドは家事代行のプロフェッショナルです。お客様のご要望や状況に合わせてお掃除や家事の代行をします。私たちのコンセプトは「手にして欲しいのは、あなたの時間です」です。</t>
    <phoneticPr fontId="5"/>
  </si>
  <si>
    <t>玉島テレビ放送株式会社</t>
    <phoneticPr fontId="5"/>
  </si>
  <si>
    <t>たましまてれびほうそう</t>
    <phoneticPr fontId="5"/>
  </si>
  <si>
    <t>713-8121</t>
    <phoneticPr fontId="5"/>
  </si>
  <si>
    <t>http://www.tamashima.tv</t>
    <phoneticPr fontId="5"/>
  </si>
  <si>
    <t>29.2.28</t>
    <phoneticPr fontId="5"/>
  </si>
  <si>
    <t>玉島・船穂の６割以上の人々にご覧いただいております。
「たまテレはつなぎます。みんなの笑顔を地域のちからに。」を企業理念に笑顔を地域の皆様に伝えたいと考えております。</t>
    <phoneticPr fontId="5"/>
  </si>
  <si>
    <t>株式会社　秋山鉄工所</t>
    <phoneticPr fontId="5"/>
  </si>
  <si>
    <t>あきやまてっこうしょ</t>
    <phoneticPr fontId="5"/>
  </si>
  <si>
    <t>711-0903</t>
    <phoneticPr fontId="5"/>
  </si>
  <si>
    <t>おせっかいな会社です。
”従業員も家族”という昔ながらの気風を引き継ぐ金属加工会社です。時には厳しく、時には親身になって従業員の心に寄り添いながら皆で一緒にもの作りをしています。</t>
    <phoneticPr fontId="5"/>
  </si>
  <si>
    <t>特定非営利活動法人備前プレーパークの会</t>
    <rPh sb="0" eb="2">
      <t>トクテイ</t>
    </rPh>
    <rPh sb="2" eb="5">
      <t>ヒエイリ</t>
    </rPh>
    <rPh sb="5" eb="7">
      <t>カツドウ</t>
    </rPh>
    <rPh sb="7" eb="9">
      <t>ホウジン</t>
    </rPh>
    <rPh sb="9" eb="11">
      <t>ビゼン</t>
    </rPh>
    <rPh sb="18" eb="19">
      <t>カイ</t>
    </rPh>
    <phoneticPr fontId="5"/>
  </si>
  <si>
    <t>びぜんぷれーぱーくのかい</t>
    <phoneticPr fontId="5"/>
  </si>
  <si>
    <t>705-0024</t>
    <phoneticPr fontId="5"/>
  </si>
  <si>
    <t>その他</t>
    <phoneticPr fontId="5"/>
  </si>
  <si>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5"/>
  </si>
  <si>
    <t>林社会保険労務士事務所</t>
    <rPh sb="0" eb="1">
      <t>ハヤシ</t>
    </rPh>
    <rPh sb="1" eb="3">
      <t>シャカイ</t>
    </rPh>
    <rPh sb="3" eb="5">
      <t>ホケン</t>
    </rPh>
    <rPh sb="5" eb="8">
      <t>ロウムシ</t>
    </rPh>
    <rPh sb="8" eb="10">
      <t>ジム</t>
    </rPh>
    <rPh sb="10" eb="11">
      <t>ショ</t>
    </rPh>
    <phoneticPr fontId="5"/>
  </si>
  <si>
    <t>はやししゃかいほけんろうむしじむしょ</t>
    <phoneticPr fontId="5"/>
  </si>
  <si>
    <t>http://www.hayashi-sr.jp</t>
    <phoneticPr fontId="5"/>
  </si>
  <si>
    <t>林社会保険労務士事務所は、企業における「人づくり」を通じて「夢のある会社づくり」をお手伝いします。</t>
    <phoneticPr fontId="20"/>
  </si>
  <si>
    <t>とっとりかみしょうにふくしきょうかい　てんしんりょう</t>
    <phoneticPr fontId="5"/>
  </si>
  <si>
    <t>29.2.28</t>
    <phoneticPr fontId="5"/>
  </si>
  <si>
    <t>幼児から高校生まで、寮で生活する児童の未見の可能性を信じて、日々子どもたちとかかわっています。職員は各種の研修を積極的に受講し、研さんに努めています。</t>
    <phoneticPr fontId="20"/>
  </si>
  <si>
    <t>社会福祉法人和気町社会福祉協議会</t>
    <phoneticPr fontId="5"/>
  </si>
  <si>
    <t>わけちょうしゃかいふくしきょうぎかい</t>
    <phoneticPr fontId="20"/>
  </si>
  <si>
    <t>709-0495</t>
    <phoneticPr fontId="20"/>
  </si>
  <si>
    <t>http://ww3.tiki.ne.jp/~fukushiwake/</t>
    <phoneticPr fontId="20"/>
  </si>
  <si>
    <t>29.3.31</t>
    <phoneticPr fontId="5"/>
  </si>
  <si>
    <t>誰もが住みなれた地域で、安心して生活できるよう、共に助け合って豊かに暮らしていけるまちづくりを進めています。</t>
    <phoneticPr fontId="20"/>
  </si>
  <si>
    <t>岡山三相電機株式会社</t>
    <phoneticPr fontId="20"/>
  </si>
  <si>
    <t>おかやまさんそうでんき</t>
    <phoneticPr fontId="20"/>
  </si>
  <si>
    <t>709-0733</t>
    <phoneticPr fontId="20"/>
  </si>
  <si>
    <t>特定非営利活動法人赤磐子どもNPOセンター</t>
    <phoneticPr fontId="20"/>
  </si>
  <si>
    <t>あかいわこどもえぬぴーおーせんたー</t>
    <phoneticPr fontId="20"/>
  </si>
  <si>
    <t>http://akaiwakodomo.jp</t>
    <phoneticPr fontId="20"/>
  </si>
  <si>
    <t>29.3.31</t>
    <phoneticPr fontId="5"/>
  </si>
  <si>
    <t>赤磐子どもNPOセンターは、子どもたちのすこやかな成長を支援するために活動しています。遊びや体験活動そして文化芸術に触れることは、子どもの生きる力を培います。</t>
    <phoneticPr fontId="20"/>
  </si>
  <si>
    <t>だいきふーず</t>
    <phoneticPr fontId="20"/>
  </si>
  <si>
    <t>http://www.daikifoods.com</t>
    <phoneticPr fontId="20"/>
  </si>
  <si>
    <t>29.3.31</t>
    <phoneticPr fontId="5"/>
  </si>
  <si>
    <t>新見ガス株式会社</t>
    <rPh sb="0" eb="2">
      <t>ニイミ</t>
    </rPh>
    <rPh sb="4" eb="8">
      <t>カブシキガイシャ</t>
    </rPh>
    <phoneticPr fontId="5"/>
  </si>
  <si>
    <t>にいみがす</t>
    <phoneticPr fontId="5"/>
  </si>
  <si>
    <t>718-0003</t>
    <phoneticPr fontId="5"/>
  </si>
  <si>
    <t>http://niimigas.com/</t>
    <phoneticPr fontId="5"/>
  </si>
  <si>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5"/>
  </si>
  <si>
    <t>服部歯科医院</t>
    <phoneticPr fontId="5"/>
  </si>
  <si>
    <t>はっとりしかいいん</t>
    <phoneticPr fontId="5"/>
  </si>
  <si>
    <t>700-
0824</t>
    <phoneticPr fontId="5"/>
  </si>
  <si>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5"/>
  </si>
  <si>
    <t>株式会社三凌</t>
    <phoneticPr fontId="5"/>
  </si>
  <si>
    <t>さんりょう</t>
    <phoneticPr fontId="5"/>
  </si>
  <si>
    <t>710-0142</t>
    <phoneticPr fontId="5"/>
  </si>
  <si>
    <t>29.3.31</t>
    <phoneticPr fontId="5"/>
  </si>
  <si>
    <t>宅配業者が集配した荷物を手作業により仕分け作業をしているので、主に深夜の仕事になります。
　健康管理や災害防止に配慮しながら、本人の希望が実現できるような取組をしています。</t>
    <phoneticPr fontId="5"/>
  </si>
  <si>
    <t>はまざき歯科医院</t>
    <phoneticPr fontId="5"/>
  </si>
  <si>
    <t>はまざきしかいいん</t>
    <phoneticPr fontId="5"/>
  </si>
  <si>
    <t>703-8254</t>
    <phoneticPr fontId="5"/>
  </si>
  <si>
    <t>http://www.hamazaki-dental.com/</t>
    <phoneticPr fontId="5"/>
  </si>
  <si>
    <t>29.3.31</t>
    <phoneticPr fontId="5"/>
  </si>
  <si>
    <t>近寄り難いイメージの「歯科医院」を「居心地の良い場所」へ。地域に愛される歯科医院として、患者さんの不安や怖さを取り除き、快適に受診できるよう様々な取り組みを行っています。</t>
    <phoneticPr fontId="5"/>
  </si>
  <si>
    <t>株式会社ジョア</t>
    <phoneticPr fontId="5"/>
  </si>
  <si>
    <t>701-0212</t>
    <phoneticPr fontId="5"/>
  </si>
  <si>
    <t>http://www.joie.co.jp</t>
    <phoneticPr fontId="5"/>
  </si>
  <si>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5"/>
  </si>
  <si>
    <t>社会福祉法人第２まこと会</t>
    <phoneticPr fontId="5"/>
  </si>
  <si>
    <t>だいにまことかい</t>
    <phoneticPr fontId="5"/>
  </si>
  <si>
    <t>709-0626</t>
    <phoneticPr fontId="5"/>
  </si>
  <si>
    <t>http://dainimakotokai.com/</t>
    <phoneticPr fontId="5"/>
  </si>
  <si>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5"/>
  </si>
  <si>
    <t>カジノン株式会社</t>
    <phoneticPr fontId="5"/>
  </si>
  <si>
    <t>700-0811</t>
    <phoneticPr fontId="5"/>
  </si>
  <si>
    <t>http://www.kajinon.net/</t>
    <phoneticPr fontId="5"/>
  </si>
  <si>
    <t>カジノンは、社員の「やりたいことをカタチに！」の考えを軸に、電気・弱電・消防・制御・エネルギー・アグリ・リノベの７事業で企画・設計・保守をワンストップでご提供する会社です。</t>
    <phoneticPr fontId="5"/>
  </si>
  <si>
    <t>株式会社小坂田建設</t>
    <phoneticPr fontId="5"/>
  </si>
  <si>
    <t>おさかだけんせつ</t>
    <phoneticPr fontId="5"/>
  </si>
  <si>
    <t>709-3112</t>
    <phoneticPr fontId="5"/>
  </si>
  <si>
    <t>http://www.osakada.co.jp</t>
    <phoneticPr fontId="5"/>
  </si>
  <si>
    <t>「地域に根ざした建設会社」として、地域の方々の安全性・生活利便性向上を目的とした各種事業を行ない、地域の笑顔創造カンパニーを目指します。</t>
    <phoneticPr fontId="5"/>
  </si>
  <si>
    <t>アサヒサービス株式会社</t>
    <phoneticPr fontId="5"/>
  </si>
  <si>
    <t>700-0026</t>
    <phoneticPr fontId="5"/>
  </si>
  <si>
    <t>http://ash-sv.jp/company.html</t>
    <phoneticPr fontId="5"/>
  </si>
  <si>
    <t>29.04.28</t>
    <phoneticPr fontId="5"/>
  </si>
  <si>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5"/>
  </si>
  <si>
    <t>医療法人社団さくらみち歯科クリニック</t>
    <phoneticPr fontId="5"/>
  </si>
  <si>
    <t>さくらみちしかくりにっく</t>
    <phoneticPr fontId="5"/>
  </si>
  <si>
    <t>703-8256</t>
    <phoneticPr fontId="5"/>
  </si>
  <si>
    <t>http://www.sakuramichi-shika.com/</t>
    <phoneticPr fontId="5"/>
  </si>
  <si>
    <t>29.04.28</t>
    <phoneticPr fontId="5"/>
  </si>
  <si>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5"/>
  </si>
  <si>
    <t>http://tatsuoka.shoes/</t>
    <phoneticPr fontId="20"/>
  </si>
  <si>
    <t>29.06.30</t>
    <phoneticPr fontId="5"/>
  </si>
  <si>
    <t>たましまみそしょうゆ</t>
    <phoneticPr fontId="20"/>
  </si>
  <si>
    <t xml:space="preserve">713-8121 </t>
    <phoneticPr fontId="20"/>
  </si>
  <si>
    <t>http://www.misosyouyu.co.jp</t>
    <phoneticPr fontId="20"/>
  </si>
  <si>
    <t>29.06.30</t>
    <phoneticPr fontId="5"/>
  </si>
  <si>
    <t>らいふねっと</t>
    <phoneticPr fontId="5"/>
  </si>
  <si>
    <t>710-0261</t>
    <phoneticPr fontId="20"/>
  </si>
  <si>
    <t>http://www.nakagiri.co.jp</t>
    <phoneticPr fontId="20"/>
  </si>
  <si>
    <t>たましましんようきんこ</t>
    <phoneticPr fontId="20"/>
  </si>
  <si>
    <t>713-8686</t>
    <phoneticPr fontId="20"/>
  </si>
  <si>
    <t>http://www.tamashin.co.jp</t>
    <phoneticPr fontId="20"/>
  </si>
  <si>
    <t>H29</t>
    <phoneticPr fontId="5"/>
  </si>
  <si>
    <t>おりーぶ　おりーぶふぁみりーでんたるくりにっく</t>
    <phoneticPr fontId="20"/>
  </si>
  <si>
    <t>700-0921</t>
    <phoneticPr fontId="20"/>
  </si>
  <si>
    <t>http://www.olive-family.com</t>
    <phoneticPr fontId="20"/>
  </si>
  <si>
    <t>0027</t>
    <phoneticPr fontId="5"/>
  </si>
  <si>
    <t>かざけん</t>
    <phoneticPr fontId="20"/>
  </si>
  <si>
    <t xml:space="preserve">710-1301 </t>
    <phoneticPr fontId="20"/>
  </si>
  <si>
    <t>http://www.kazaken.co.jp/</t>
    <phoneticPr fontId="20"/>
  </si>
  <si>
    <t>http://www.wordsystem.co.jp</t>
    <phoneticPr fontId="20"/>
  </si>
  <si>
    <t>29.7.31</t>
    <phoneticPr fontId="5"/>
  </si>
  <si>
    <t>H30</t>
    <phoneticPr fontId="5"/>
  </si>
  <si>
    <t xml:space="preserve">701-4253 </t>
    <phoneticPr fontId="20"/>
  </si>
  <si>
    <t>29.7.31</t>
    <phoneticPr fontId="5"/>
  </si>
  <si>
    <t>まつもときよし　ちゅうしこくはんばい</t>
    <phoneticPr fontId="20"/>
  </si>
  <si>
    <t>702-8031</t>
    <phoneticPr fontId="20"/>
  </si>
  <si>
    <t>http://www.matsumotokiyoshi-hd.co.jp/company/mk_cyushikoku/</t>
    <phoneticPr fontId="20"/>
  </si>
  <si>
    <t>あしのぐみ</t>
    <phoneticPr fontId="20"/>
  </si>
  <si>
    <t>709-0843</t>
    <phoneticPr fontId="20"/>
  </si>
  <si>
    <t>http:/ashino-hd.jp</t>
    <phoneticPr fontId="5"/>
  </si>
  <si>
    <t>えーだぶりゅーえす</t>
    <phoneticPr fontId="20"/>
  </si>
  <si>
    <t>えーあーる</t>
    <phoneticPr fontId="20"/>
  </si>
  <si>
    <t>赤磐市を中心として周辺の市町村への施工実績のある総合建設業の会社です。</t>
    <rPh sb="0" eb="3">
      <t>アカイワシ</t>
    </rPh>
    <rPh sb="24" eb="26">
      <t>ソウゴウ</t>
    </rPh>
    <rPh sb="26" eb="29">
      <t>ケンセツギョウ</t>
    </rPh>
    <phoneticPr fontId="5"/>
  </si>
  <si>
    <t>たかはしこうげい</t>
    <phoneticPr fontId="20"/>
  </si>
  <si>
    <t xml:space="preserve">708-1124 </t>
    <phoneticPr fontId="20"/>
  </si>
  <si>
    <t>http://www.kougei-t.jp/</t>
    <phoneticPr fontId="20"/>
  </si>
  <si>
    <t>だいわけいびほしょう</t>
    <phoneticPr fontId="20"/>
  </si>
  <si>
    <t>710-0803</t>
    <phoneticPr fontId="20"/>
  </si>
  <si>
    <t>http://daiwasecurity.co.jp</t>
    <phoneticPr fontId="20"/>
  </si>
  <si>
    <t>29.7.31</t>
    <phoneticPr fontId="5"/>
  </si>
  <si>
    <t>あなぶきかれっじさーびす　おかやまえいぎょうしょ</t>
    <phoneticPr fontId="20"/>
  </si>
  <si>
    <t>700-0023</t>
    <phoneticPr fontId="20"/>
  </si>
  <si>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20"/>
  </si>
  <si>
    <t>709-1204</t>
    <phoneticPr fontId="20"/>
  </si>
  <si>
    <t>がくぶんしゃ</t>
    <phoneticPr fontId="20"/>
  </si>
  <si>
    <t>700-0952</t>
    <phoneticPr fontId="20"/>
  </si>
  <si>
    <t>http://www.gaku-bun.co.jp</t>
    <phoneticPr fontId="20"/>
  </si>
  <si>
    <t>29.8.2</t>
    <phoneticPr fontId="5"/>
  </si>
  <si>
    <t>地元岡山を拠点に西日本エリアにて私塾・私学さまへ教材並びに教育コンテンツを提供する教育教材販売会社です。各ラインナップを通じて子供たちの学力を応援しています。</t>
    <phoneticPr fontId="20"/>
  </si>
  <si>
    <t>ばんがーど</t>
    <phoneticPr fontId="20"/>
  </si>
  <si>
    <t xml:space="preserve">703-8225 </t>
    <phoneticPr fontId="20"/>
  </si>
  <si>
    <t>http://www.vanguard-okayama.co.jp/index.html</t>
    <phoneticPr fontId="20"/>
  </si>
  <si>
    <t>29.8.31</t>
    <phoneticPr fontId="5"/>
  </si>
  <si>
    <t>エフピコアルライト株式会社</t>
    <phoneticPr fontId="5"/>
  </si>
  <si>
    <t>714-0062</t>
    <phoneticPr fontId="5"/>
  </si>
  <si>
    <t>http://www.e-alright.com/</t>
    <phoneticPr fontId="5"/>
  </si>
  <si>
    <t>29.8.31</t>
    <phoneticPr fontId="5"/>
  </si>
  <si>
    <t>0004</t>
    <phoneticPr fontId="5"/>
  </si>
  <si>
    <t>R1</t>
    <phoneticPr fontId="5"/>
  </si>
  <si>
    <t>まごころとコストパフォーマンスで、お客様が100％安心してお使いいただける包装資材（ ダンボール・プラスチックフィルム）の提供をめざしている製造会社です。</t>
    <phoneticPr fontId="5"/>
  </si>
  <si>
    <t>ばーずこみゅにけーしょん</t>
    <phoneticPr fontId="20"/>
  </si>
  <si>
    <t>700-0971</t>
    <phoneticPr fontId="20"/>
  </si>
  <si>
    <t>http://www.ba-z.co.jp</t>
    <phoneticPr fontId="20"/>
  </si>
  <si>
    <t>29.9.29</t>
    <phoneticPr fontId="5"/>
  </si>
  <si>
    <t>株式会社ヒューマンコーポレーション</t>
    <phoneticPr fontId="5"/>
  </si>
  <si>
    <t>ひゅーまんこーぽれーしょん</t>
    <phoneticPr fontId="5"/>
  </si>
  <si>
    <t>705-0002</t>
    <phoneticPr fontId="5"/>
  </si>
  <si>
    <t>http://onoda-kaisouten.jp/</t>
    <phoneticPr fontId="5"/>
  </si>
  <si>
    <t>運輸業</t>
    <rPh sb="0" eb="3">
      <t>ウンユギョウ</t>
    </rPh>
    <phoneticPr fontId="5"/>
  </si>
  <si>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5"/>
  </si>
  <si>
    <t>備前グリーンエネルギー株式会社</t>
    <phoneticPr fontId="5"/>
  </si>
  <si>
    <t>びぜんぐりーんえねるぎー</t>
    <phoneticPr fontId="5"/>
  </si>
  <si>
    <t>705-0022</t>
    <phoneticPr fontId="5"/>
  </si>
  <si>
    <t>http://www.bizen-greenenergy.co.jp/</t>
    <phoneticPr fontId="5"/>
  </si>
  <si>
    <t>29.10.31</t>
    <phoneticPr fontId="5"/>
  </si>
  <si>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5"/>
  </si>
  <si>
    <t>株式会社マリンフロート</t>
    <phoneticPr fontId="5"/>
  </si>
  <si>
    <t>まりんふろーと</t>
    <phoneticPr fontId="5"/>
  </si>
  <si>
    <t>701-0206</t>
    <phoneticPr fontId="5"/>
  </si>
  <si>
    <t>http://www.marine-f.jp/</t>
    <phoneticPr fontId="5"/>
  </si>
  <si>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5"/>
  </si>
  <si>
    <t>株式会社橋本印刷所</t>
    <rPh sb="0" eb="4">
      <t>カブシキガイシャ</t>
    </rPh>
    <rPh sb="4" eb="6">
      <t>ハシモト</t>
    </rPh>
    <rPh sb="6" eb="8">
      <t>インサツ</t>
    </rPh>
    <rPh sb="8" eb="9">
      <t>ショ</t>
    </rPh>
    <phoneticPr fontId="5"/>
  </si>
  <si>
    <t>700－0841</t>
    <phoneticPr fontId="5"/>
  </si>
  <si>
    <t>http://hashimoto-p.jp/</t>
    <phoneticPr fontId="5"/>
  </si>
  <si>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5"/>
  </si>
  <si>
    <t>活文堂印刷株式会社</t>
    <rPh sb="0" eb="1">
      <t>カツ</t>
    </rPh>
    <rPh sb="1" eb="2">
      <t>ブン</t>
    </rPh>
    <rPh sb="2" eb="3">
      <t>ドウ</t>
    </rPh>
    <rPh sb="3" eb="5">
      <t>インサツ</t>
    </rPh>
    <rPh sb="5" eb="9">
      <t>カブシキガイシャ</t>
    </rPh>
    <phoneticPr fontId="5"/>
  </si>
  <si>
    <t>700-0933</t>
    <phoneticPr fontId="5"/>
  </si>
  <si>
    <t>「すべてはお客様のために 」を企業理念としてお客様と厚い信頼関係を作り、常にお客様の予想を超える製品をご提供するため、すべてのスタッフが印刷のプロとして最善を尽くしています。</t>
    <phoneticPr fontId="5"/>
  </si>
  <si>
    <t>いしんじゅうたくけんきゅうしょ</t>
    <phoneticPr fontId="20"/>
  </si>
  <si>
    <t>708-0013</t>
    <phoneticPr fontId="20"/>
  </si>
  <si>
    <t>http://www.ishinhome.co.jp/</t>
    <phoneticPr fontId="20"/>
  </si>
  <si>
    <t>「毎日の家事を１／２に経済力を２倍に」をモットーに「世界No1を誇る建材」と「設備」で、省エネ性能・健康性能・安全性能・快適性能が標準装備された美しい家を提供していくことが当社の使命です。</t>
    <phoneticPr fontId="20"/>
  </si>
  <si>
    <t>くろすりんくらいふ</t>
    <phoneticPr fontId="20"/>
  </si>
  <si>
    <t>700-0945</t>
    <phoneticPr fontId="20"/>
  </si>
  <si>
    <t>https://x-link-life.co.jp/</t>
    <phoneticPr fontId="20"/>
  </si>
  <si>
    <t>じっぷ</t>
    <phoneticPr fontId="20"/>
  </si>
  <si>
    <t xml:space="preserve">701-4271 </t>
    <phoneticPr fontId="20"/>
  </si>
  <si>
    <t>29.10.31</t>
    <phoneticPr fontId="5"/>
  </si>
  <si>
    <t>700-0956</t>
    <phoneticPr fontId="20"/>
  </si>
  <si>
    <t>http://www.ymsk.jp/</t>
    <phoneticPr fontId="20"/>
  </si>
  <si>
    <t>29.11.30</t>
    <phoneticPr fontId="5"/>
  </si>
  <si>
    <t>さんびほんだはんばい</t>
    <phoneticPr fontId="20"/>
  </si>
  <si>
    <t>710-0003</t>
    <phoneticPr fontId="20"/>
  </si>
  <si>
    <t>http://dealer.honda.co.jp/hondacars-kurashikihigashi/</t>
    <phoneticPr fontId="20"/>
  </si>
  <si>
    <t>まるはんつやまてん</t>
    <phoneticPr fontId="20"/>
  </si>
  <si>
    <t>708-0842</t>
    <phoneticPr fontId="20"/>
  </si>
  <si>
    <t>http://www.maruhan.co.jp/</t>
    <phoneticPr fontId="20"/>
  </si>
  <si>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20"/>
  </si>
  <si>
    <t>三和技建株式会社</t>
    <phoneticPr fontId="20"/>
  </si>
  <si>
    <t>700-0944</t>
    <phoneticPr fontId="20"/>
  </si>
  <si>
    <t>なし</t>
    <phoneticPr fontId="20"/>
  </si>
  <si>
    <t>29.11.30</t>
    <phoneticPr fontId="5"/>
  </si>
  <si>
    <t>水島コンビナートにあるJFE構内で、主に機械のメンテナンスを行っています。男性が多い職場ですが、子育てを支援する取り組みを多く受け入れて頑張っています。</t>
    <phoneticPr fontId="20"/>
  </si>
  <si>
    <t>http://www.kajioka.co.jp/</t>
    <phoneticPr fontId="20"/>
  </si>
  <si>
    <t>株式会社玉組</t>
    <phoneticPr fontId="20"/>
  </si>
  <si>
    <t xml:space="preserve">706-0014 </t>
    <phoneticPr fontId="20"/>
  </si>
  <si>
    <t>http://tamagumi.jp/?page_id=613</t>
    <phoneticPr fontId="5"/>
  </si>
  <si>
    <t>29.11.30</t>
    <phoneticPr fontId="5"/>
  </si>
  <si>
    <t>製造業</t>
    <phoneticPr fontId="20"/>
  </si>
  <si>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20"/>
  </si>
  <si>
    <t>株式会社金谷</t>
    <phoneticPr fontId="5"/>
  </si>
  <si>
    <t>707-0003</t>
    <phoneticPr fontId="5"/>
  </si>
  <si>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5"/>
  </si>
  <si>
    <t>すがてっく　にしにほんしてん</t>
    <phoneticPr fontId="5"/>
  </si>
  <si>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20"/>
  </si>
  <si>
    <t>701-1225</t>
    <phoneticPr fontId="20"/>
  </si>
  <si>
    <t>http://www.fukutani-denso.co.jp</t>
    <phoneticPr fontId="20"/>
  </si>
  <si>
    <t xml:space="preserve">700-0977 </t>
    <phoneticPr fontId="20"/>
  </si>
  <si>
    <t>29.12.27</t>
    <phoneticPr fontId="5"/>
  </si>
  <si>
    <t>株式会社和光</t>
    <phoneticPr fontId="5"/>
  </si>
  <si>
    <t>702-8022</t>
    <phoneticPr fontId="5"/>
  </si>
  <si>
    <t>www.optic.or.jp/kikou/kikou/02member/kaisha/06wakou/06wakou.html</t>
    <phoneticPr fontId="5"/>
  </si>
  <si>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5"/>
  </si>
  <si>
    <t xml:space="preserve">708-0006 </t>
    <phoneticPr fontId="20"/>
  </si>
  <si>
    <t>http://www.soujisha.com/</t>
    <phoneticPr fontId="20"/>
  </si>
  <si>
    <t>30.1.31</t>
    <phoneticPr fontId="5"/>
  </si>
  <si>
    <t>ながお</t>
    <phoneticPr fontId="5"/>
  </si>
  <si>
    <t xml:space="preserve">700-0831 </t>
    <phoneticPr fontId="20"/>
  </si>
  <si>
    <t>http://www.nagaosh.co.jp/</t>
    <phoneticPr fontId="20"/>
  </si>
  <si>
    <t>0026</t>
    <phoneticPr fontId="5"/>
  </si>
  <si>
    <t>http://www.maruhan.co.jp/</t>
    <phoneticPr fontId="20"/>
  </si>
  <si>
    <t>30.1.31</t>
    <phoneticPr fontId="5"/>
  </si>
  <si>
    <t>株式会社アイム・コラボレーション</t>
    <phoneticPr fontId="5"/>
  </si>
  <si>
    <t>あいむこらぼれーしょん</t>
    <phoneticPr fontId="5"/>
  </si>
  <si>
    <t>http://im-c.jp/company/</t>
    <phoneticPr fontId="5"/>
  </si>
  <si>
    <t>30.1.31</t>
    <phoneticPr fontId="5"/>
  </si>
  <si>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5"/>
  </si>
  <si>
    <t>株式会社Trust Material</t>
    <phoneticPr fontId="5"/>
  </si>
  <si>
    <t>とらすとまてりある</t>
    <phoneticPr fontId="5"/>
  </si>
  <si>
    <t>http://www.trust-material.com/</t>
    <phoneticPr fontId="5"/>
  </si>
  <si>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5"/>
  </si>
  <si>
    <t xml:space="preserve">700-0973 </t>
    <phoneticPr fontId="5"/>
  </si>
  <si>
    <t>http://www.ricoh.co.jp</t>
    <phoneticPr fontId="20"/>
  </si>
  <si>
    <t>30.2.28</t>
    <phoneticPr fontId="5"/>
  </si>
  <si>
    <t>0028</t>
    <phoneticPr fontId="5"/>
  </si>
  <si>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20"/>
  </si>
  <si>
    <t>岩水開発株式会社</t>
    <phoneticPr fontId="5"/>
  </si>
  <si>
    <t xml:space="preserve">702-8048 </t>
    <phoneticPr fontId="5"/>
  </si>
  <si>
    <t>https://www.gansui.co.jp/</t>
    <phoneticPr fontId="5"/>
  </si>
  <si>
    <t>30.2.28</t>
    <phoneticPr fontId="5"/>
  </si>
  <si>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5"/>
  </si>
  <si>
    <t>岡山労働局</t>
    <rPh sb="0" eb="2">
      <t>オカヤマ</t>
    </rPh>
    <rPh sb="2" eb="4">
      <t>ロウドウ</t>
    </rPh>
    <rPh sb="4" eb="5">
      <t>キョク</t>
    </rPh>
    <phoneticPr fontId="5"/>
  </si>
  <si>
    <t>おかやまろうどうきょく</t>
    <phoneticPr fontId="5"/>
  </si>
  <si>
    <t>http://okayama-roudoukyoku.jsite.mhlw.go.jp/</t>
    <phoneticPr fontId="5"/>
  </si>
  <si>
    <t>岡山労働局と県下の労働基準監督署、ハローワーク一丸で、働き方改革の着実な実行に向け取り組んでいます。</t>
    <phoneticPr fontId="5"/>
  </si>
  <si>
    <t>株式会社シマダオール</t>
    <phoneticPr fontId="5"/>
  </si>
  <si>
    <t>712-8051</t>
    <phoneticPr fontId="5"/>
  </si>
  <si>
    <t xml:space="preserve">
http://www.shimada-all.co.jp/company/jigyousyo.html
</t>
    <phoneticPr fontId="5"/>
  </si>
  <si>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5"/>
  </si>
  <si>
    <t>トヨタホーム岡山株式会社</t>
    <phoneticPr fontId="5"/>
  </si>
  <si>
    <t xml:space="preserve">701-0144 </t>
    <phoneticPr fontId="5"/>
  </si>
  <si>
    <t>http://toyotahome-oka.com/</t>
    <phoneticPr fontId="5"/>
  </si>
  <si>
    <t xml:space="preserve">プレハブ住宅「トヨタホーム」の販売・施工
高品質で優れた耐震性を備えた安心、快適な住まいは最長60年保証を実現。
お客様の豊かな暮らしをサポートしています。
</t>
    <phoneticPr fontId="5"/>
  </si>
  <si>
    <t>冨士端子工業株式会社　作東工場</t>
    <phoneticPr fontId="5"/>
  </si>
  <si>
    <t xml:space="preserve">709-4244 </t>
    <phoneticPr fontId="5"/>
  </si>
  <si>
    <t>http://www.fujiterminal.co.jp/</t>
    <phoneticPr fontId="5"/>
  </si>
  <si>
    <t>冨士端子工業は、圧着端子、電流ヒューズ、温度ヒューズの開発、製造、販売を行っています。作東工場は日本で唯一の工場であり、ここで生産された製品を世界上へ供給しています。</t>
    <phoneticPr fontId="5"/>
  </si>
  <si>
    <t xml:space="preserve">707-0412 </t>
    <phoneticPr fontId="20"/>
  </si>
  <si>
    <t>みずしましんようきんこ</t>
    <phoneticPr fontId="20"/>
  </si>
  <si>
    <t>712-8059</t>
    <phoneticPr fontId="20"/>
  </si>
  <si>
    <t>http://www.mizushin.co.jp/</t>
    <phoneticPr fontId="20"/>
  </si>
  <si>
    <t>0005</t>
    <phoneticPr fontId="5"/>
  </si>
  <si>
    <t>昭和25年創業、お客様との「ふれあい」を大切に、金融機能の提供にとどまらず、文化・環境・教育活動などを通して、地域の皆様の様々なご要望やご相談にお応えします。</t>
    <phoneticPr fontId="20"/>
  </si>
  <si>
    <t>716-0037</t>
    <phoneticPr fontId="20"/>
  </si>
  <si>
    <t>高梁市</t>
    <rPh sb="0" eb="3">
      <t>タカハシシ</t>
    </rPh>
    <phoneticPr fontId="5"/>
  </si>
  <si>
    <t>http://www.signal-blue.com</t>
    <phoneticPr fontId="20"/>
  </si>
  <si>
    <t>30.3.30</t>
    <phoneticPr fontId="5"/>
  </si>
  <si>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20"/>
  </si>
  <si>
    <t>株式会社東部典礼</t>
    <phoneticPr fontId="20"/>
  </si>
  <si>
    <t>とうぶてんれい</t>
    <phoneticPr fontId="20"/>
  </si>
  <si>
    <t xml:space="preserve">704-8184 </t>
    <phoneticPr fontId="5"/>
  </si>
  <si>
    <t>http://www.toubutenrei.com/</t>
    <phoneticPr fontId="20"/>
  </si>
  <si>
    <t>30.3.30</t>
    <phoneticPr fontId="5"/>
  </si>
  <si>
    <t>その他</t>
    <phoneticPr fontId="5"/>
  </si>
  <si>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20"/>
  </si>
  <si>
    <t>モトヤユナイテッド株式会社</t>
    <rPh sb="9" eb="13">
      <t>カブシキガイシャ</t>
    </rPh>
    <phoneticPr fontId="5"/>
  </si>
  <si>
    <t>もとやゆないてっど</t>
    <phoneticPr fontId="5"/>
  </si>
  <si>
    <t xml:space="preserve">710-0803 </t>
    <phoneticPr fontId="5"/>
  </si>
  <si>
    <t>http://www.kurashikijisho.co.jp/</t>
    <phoneticPr fontId="5"/>
  </si>
  <si>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5"/>
  </si>
  <si>
    <t>株式会社創心會</t>
    <phoneticPr fontId="5"/>
  </si>
  <si>
    <t xml:space="preserve">710-1101 </t>
    <phoneticPr fontId="5"/>
  </si>
  <si>
    <t>http://www.soushinkai.com/home/</t>
    <phoneticPr fontId="5"/>
  </si>
  <si>
    <t>0006</t>
    <phoneticPr fontId="5"/>
  </si>
  <si>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5"/>
  </si>
  <si>
    <t>株式会社大和鉄工所</t>
    <phoneticPr fontId="5"/>
  </si>
  <si>
    <t xml:space="preserve">704-8193 </t>
    <phoneticPr fontId="5"/>
  </si>
  <si>
    <t>http://www.daiwa-teko.co.jp/</t>
    <phoneticPr fontId="5"/>
  </si>
  <si>
    <t xml:space="preserve">水門などの鋼構造物や除塵機といった機械器具を設計、製造、据付をする会社です。
自社開発製品のコーヒー焙煎機は全国のカフェや企業で使用されています。
</t>
    <phoneticPr fontId="5"/>
  </si>
  <si>
    <t>タツモ株式会社</t>
    <phoneticPr fontId="5"/>
  </si>
  <si>
    <t>https://www.tazmo.co.jp/</t>
    <phoneticPr fontId="5"/>
  </si>
  <si>
    <t>タツモ株式会社は、「人のためのテクノロジー」を基本に、半導体、搬送ロボット、半導体製造装置、液晶製造装置等の開発、設計、製造、販売を行うメーカーです。</t>
    <phoneticPr fontId="5"/>
  </si>
  <si>
    <t>晃立工業株式会社</t>
    <phoneticPr fontId="5"/>
  </si>
  <si>
    <t xml:space="preserve">708-1117 </t>
    <phoneticPr fontId="5"/>
  </si>
  <si>
    <t>http://www.koritsu.com/</t>
    <phoneticPr fontId="5"/>
  </si>
  <si>
    <t>晃立工業は、創立60年を迎え、「世界に誇れる日本の技術」で、「お客様を笑顔にし、社会の発展に貢献する」ことを理念とし、岡山から世界へ羽ばたく企業として、ものづくりに励んでおります。</t>
    <phoneticPr fontId="5"/>
  </si>
  <si>
    <t>エームサービス株式会社中国事業部</t>
    <phoneticPr fontId="5"/>
  </si>
  <si>
    <t xml:space="preserve">700-0904 </t>
    <phoneticPr fontId="5"/>
  </si>
  <si>
    <t>https://www.aimservices.co.jp/</t>
    <phoneticPr fontId="5"/>
  </si>
  <si>
    <t>企業・学校・病院・社会福祉施設、スポーツ・エンターテイメント関連施設におけるフード&amp;サポートサービス、全国約3900ヶ所の事業所にて１日に約１２０万食を提供。</t>
    <rPh sb="69" eb="70">
      <t>ヤク</t>
    </rPh>
    <phoneticPr fontId="5"/>
  </si>
  <si>
    <t xml:space="preserve">708-1104 </t>
    <phoneticPr fontId="20"/>
  </si>
  <si>
    <t>H30</t>
    <phoneticPr fontId="5"/>
  </si>
  <si>
    <t>700-0973</t>
    <phoneticPr fontId="20"/>
  </si>
  <si>
    <t>30.4.27</t>
    <phoneticPr fontId="5"/>
  </si>
  <si>
    <t>情報通信業</t>
    <rPh sb="0" eb="2">
      <t>ジョウホウ</t>
    </rPh>
    <rPh sb="2" eb="5">
      <t>ツウシンギョウ</t>
    </rPh>
    <phoneticPr fontId="5"/>
  </si>
  <si>
    <t>株式会社第一エージェンシー　岡山支社</t>
    <phoneticPr fontId="20"/>
  </si>
  <si>
    <t>だいいちえーじぇんしー　おかやまししゃ</t>
    <phoneticPr fontId="20"/>
  </si>
  <si>
    <t>700-0913</t>
    <phoneticPr fontId="20"/>
  </si>
  <si>
    <t>https://www.dia.ne.jp</t>
    <phoneticPr fontId="20"/>
  </si>
  <si>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20"/>
  </si>
  <si>
    <t>くらっぷす　とうかつほんぶ</t>
    <phoneticPr fontId="5"/>
  </si>
  <si>
    <t xml:space="preserve">700-0971 </t>
    <phoneticPr fontId="5"/>
  </si>
  <si>
    <t>http://www.clapsgroup.co.jp/index.html</t>
    <phoneticPr fontId="5"/>
  </si>
  <si>
    <t>30.4.27</t>
    <phoneticPr fontId="5"/>
  </si>
  <si>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5"/>
  </si>
  <si>
    <t>くらっぷす　どこもしょっぷ　おおもとてん</t>
    <phoneticPr fontId="5"/>
  </si>
  <si>
    <t>くらっぷす　どこもしょっぷ　くらしきささおきてん</t>
    <phoneticPr fontId="5"/>
  </si>
  <si>
    <t>710-0834</t>
    <phoneticPr fontId="5"/>
  </si>
  <si>
    <t>http://www.clapsgroup.co.jp/index.html</t>
    <phoneticPr fontId="5"/>
  </si>
  <si>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5"/>
  </si>
  <si>
    <t>くらっぷす　どこもしょっぷ　たかはしてん</t>
    <phoneticPr fontId="5"/>
  </si>
  <si>
    <t xml:space="preserve">716-0061 </t>
    <phoneticPr fontId="5"/>
  </si>
  <si>
    <t>くらっぷす　どこもしょっぷ　にいみてん</t>
    <phoneticPr fontId="5"/>
  </si>
  <si>
    <t xml:space="preserve">718-0013 </t>
    <phoneticPr fontId="5"/>
  </si>
  <si>
    <t>くらっぷす　どこもしょっぷ　たかやてん</t>
    <phoneticPr fontId="5"/>
  </si>
  <si>
    <t>703-8227</t>
    <phoneticPr fontId="5"/>
  </si>
  <si>
    <t>くらっぷす　どこもしょっぷ　いおんもーるくらしきてん</t>
    <phoneticPr fontId="5"/>
  </si>
  <si>
    <t xml:space="preserve">710-0802 </t>
    <phoneticPr fontId="5"/>
  </si>
  <si>
    <t>710-0016</t>
    <phoneticPr fontId="20"/>
  </si>
  <si>
    <t>30.5.31</t>
    <phoneticPr fontId="5"/>
  </si>
  <si>
    <t>710-0846</t>
    <phoneticPr fontId="20"/>
  </si>
  <si>
    <t>http://www.kurashiki-towel.co.jp/</t>
    <phoneticPr fontId="20"/>
  </si>
  <si>
    <t>30.6.29</t>
    <phoneticPr fontId="5"/>
  </si>
  <si>
    <t>708-0052</t>
    <phoneticPr fontId="20"/>
  </si>
  <si>
    <t>http://www.tsuyamaasahi.co.jp/</t>
    <phoneticPr fontId="20"/>
  </si>
  <si>
    <t>711-8611</t>
    <phoneticPr fontId="20"/>
  </si>
  <si>
    <t>www.akashi-suc.jp</t>
    <phoneticPr fontId="20"/>
  </si>
  <si>
    <t>30.6.29</t>
    <phoneticPr fontId="5"/>
  </si>
  <si>
    <t>701-0165</t>
    <phoneticPr fontId="20"/>
  </si>
  <si>
    <t>http://www.ww-system.com/wws/company/index.html</t>
    <phoneticPr fontId="20"/>
  </si>
  <si>
    <t>1999年創業、WEBの仕掛け集団のWWSです。
事業領域は、デジタルマーケティング,WEBシステム開発,市場調査（東南アジア）。SNSキャンペーン支援を得意とする。</t>
    <phoneticPr fontId="20"/>
  </si>
  <si>
    <t>709-4335</t>
    <phoneticPr fontId="20"/>
  </si>
  <si>
    <t>http://apple-e.co.jp</t>
    <phoneticPr fontId="20"/>
  </si>
  <si>
    <t>かわかみでんこうきょうぎょうくみあい</t>
    <phoneticPr fontId="20"/>
  </si>
  <si>
    <t>716-0201</t>
    <phoneticPr fontId="20"/>
  </si>
  <si>
    <t>http://www.kawakami-yosetsu.com/</t>
    <phoneticPr fontId="20"/>
  </si>
  <si>
    <t>創業以来「地域に貢献する」をモットーに従業員一同で「和」を大事に物づくりを推進しています。</t>
    <phoneticPr fontId="20"/>
  </si>
  <si>
    <t>おおもりがくえん</t>
    <phoneticPr fontId="20"/>
  </si>
  <si>
    <t>700-0085</t>
    <phoneticPr fontId="20"/>
  </si>
  <si>
    <t>http://oomorigakuen.ed.jp</t>
    <phoneticPr fontId="20"/>
  </si>
  <si>
    <t>30.7.31</t>
    <phoneticPr fontId="5"/>
  </si>
  <si>
    <t>719-0252</t>
    <phoneticPr fontId="20"/>
  </si>
  <si>
    <t>http://www.shibase.co.jp</t>
    <phoneticPr fontId="20"/>
  </si>
  <si>
    <t>飲料用ストローの製造メーカー。飲料用ストローの種数は200種以上。またストローを工業製品や医療用の使い捨てパーツとしての使用も増え、医療費の削減にも貢献している。</t>
    <phoneticPr fontId="20"/>
  </si>
  <si>
    <t>しんくらしかいいん</t>
    <phoneticPr fontId="20"/>
  </si>
  <si>
    <t>710-0253</t>
    <phoneticPr fontId="20"/>
  </si>
  <si>
    <t>http://www.sinkura.com/</t>
    <phoneticPr fontId="20"/>
  </si>
  <si>
    <t>当院は来院者様のご不安やお悩み、治療の負担をできるだけ軽くする治療を心がけています。
歯科医院が怖い方でも通いやすい歯科医院を意識しています。</t>
    <phoneticPr fontId="20"/>
  </si>
  <si>
    <t>701-0165</t>
    <phoneticPr fontId="20"/>
  </si>
  <si>
    <t>https://www.rhizome-e.com/</t>
    <phoneticPr fontId="20"/>
  </si>
  <si>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20"/>
  </si>
  <si>
    <t>701-2615</t>
    <phoneticPr fontId="20"/>
  </si>
  <si>
    <t>http://www.aida-mecsys.co.jp</t>
    <phoneticPr fontId="20"/>
  </si>
  <si>
    <t>R1.12.27</t>
    <phoneticPr fontId="5"/>
  </si>
  <si>
    <t>0013</t>
    <phoneticPr fontId="5"/>
  </si>
  <si>
    <t>http://e-g-life.jp/home/</t>
    <phoneticPr fontId="20"/>
  </si>
  <si>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20"/>
  </si>
  <si>
    <t xml:space="preserve">701-1152 </t>
    <phoneticPr fontId="20"/>
  </si>
  <si>
    <t>http://e-g-life.jp/</t>
    <phoneticPr fontId="20"/>
  </si>
  <si>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20"/>
  </si>
  <si>
    <t>123Server株式会社</t>
    <phoneticPr fontId="20"/>
  </si>
  <si>
    <t>http://www.123server.jp</t>
    <phoneticPr fontId="20"/>
  </si>
  <si>
    <t xml:space="preserve">インターネットインフラ事業・アプリケーション事業。BtoBのビジネスモデルで顧客はネット関連の中小企業。
主力サービス123サーバーはSEO関連のビジネス書に多数掲載。
</t>
    <phoneticPr fontId="20"/>
  </si>
  <si>
    <t>716-1242</t>
    <phoneticPr fontId="20"/>
  </si>
  <si>
    <t>吉備中央町</t>
    <phoneticPr fontId="20"/>
  </si>
  <si>
    <t>http://www.kayougiken.co.jp</t>
    <phoneticPr fontId="20"/>
  </si>
  <si>
    <t>車の部品となどを作る、ものづくりの会社ですが、10年先を見据え社員のみなさんが主体的にイキイキと働ける職場を目指しています。</t>
    <phoneticPr fontId="20"/>
  </si>
  <si>
    <t>ダイシン電機株式会社</t>
    <phoneticPr fontId="20"/>
  </si>
  <si>
    <t xml:space="preserve">709-2117 </t>
    <phoneticPr fontId="20"/>
  </si>
  <si>
    <t>http://www.daishin-e.co.jp</t>
    <phoneticPr fontId="20"/>
  </si>
  <si>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20"/>
  </si>
  <si>
    <t>サービス業</t>
    <phoneticPr fontId="20"/>
  </si>
  <si>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20"/>
  </si>
  <si>
    <t>あるどすたいる</t>
    <phoneticPr fontId="20"/>
  </si>
  <si>
    <t>http://okayama-aldostyle.com</t>
    <phoneticPr fontId="20"/>
  </si>
  <si>
    <t>〇子どもの学校行事への参加を奨励します。
〇就業規則の遵守・ワークライフバランスの取れた職場を目指します。
〇イクボスを目指します</t>
    <phoneticPr fontId="5"/>
  </si>
  <si>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5"/>
  </si>
  <si>
    <t>703-8261</t>
    <phoneticPr fontId="20"/>
  </si>
  <si>
    <t>https://www.og-wellness.jp/</t>
    <phoneticPr fontId="20"/>
  </si>
  <si>
    <t>713-8121</t>
    <phoneticPr fontId="20"/>
  </si>
  <si>
    <t>https://www.akazawaya.co.jp</t>
    <phoneticPr fontId="20"/>
  </si>
  <si>
    <t>倉敷市内（倉敷・水島・玉島地区）に17店舗をネットするガソリンスタンドです。職場の雰囲気は元気で明るいです。</t>
    <phoneticPr fontId="20"/>
  </si>
  <si>
    <t>くりえあなぶき　おかやましてん</t>
    <phoneticPr fontId="5"/>
  </si>
  <si>
    <t>http://crie.co.jp/</t>
    <phoneticPr fontId="20"/>
  </si>
  <si>
    <t>中四国を中心に、人材派遣、人材紹介などの総合人材サービスを展開しています。子育てと仕事を両立させるためのサポートなど、子育て女性のすこやかな働き方を提案しています。</t>
    <phoneticPr fontId="20"/>
  </si>
  <si>
    <t>とみたけあせんたー</t>
    <phoneticPr fontId="20"/>
  </si>
  <si>
    <t>713-8115</t>
    <phoneticPr fontId="20"/>
  </si>
  <si>
    <t>http://www.tomicare.com/</t>
    <phoneticPr fontId="20"/>
  </si>
  <si>
    <t>びじねすせんたーおかやま</t>
    <phoneticPr fontId="20"/>
  </si>
  <si>
    <t>700-0033</t>
    <phoneticPr fontId="20"/>
  </si>
  <si>
    <t>https://www.bco.co.jp</t>
    <phoneticPr fontId="20"/>
  </si>
  <si>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5"/>
  </si>
  <si>
    <t>ウェブクリエイティブ株式会社</t>
    <phoneticPr fontId="20"/>
  </si>
  <si>
    <t>うぇぶくりえいてぃぶ</t>
    <phoneticPr fontId="5"/>
  </si>
  <si>
    <t>https://web3.co.jp</t>
    <phoneticPr fontId="20"/>
  </si>
  <si>
    <t>WEBサイト・WEBシステムの構築から運用、保守管理、オープン後のフォロー、システムの拡張まで、お客様のWEB業務全般を「顧問」という立場からアシストします。</t>
    <phoneticPr fontId="5"/>
  </si>
  <si>
    <t>718-0013</t>
    <phoneticPr fontId="5"/>
  </si>
  <si>
    <t>http://www.tanaka-jitsugyo.co.jp</t>
    <phoneticPr fontId="20"/>
  </si>
  <si>
    <t>〇ワークライフバランスの取れた職場環境を目指します。
〇若者の就労支援に努めます。</t>
    <phoneticPr fontId="5"/>
  </si>
  <si>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5"/>
  </si>
  <si>
    <t>株式会社 鈴木屋</t>
    <phoneticPr fontId="20"/>
  </si>
  <si>
    <t>700-0935</t>
    <phoneticPr fontId="5"/>
  </si>
  <si>
    <t>https://suzukiya-senbei.com</t>
    <phoneticPr fontId="20"/>
  </si>
  <si>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5"/>
  </si>
  <si>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5"/>
  </si>
  <si>
    <t>http://www.hanasakatec.co.jp</t>
    <phoneticPr fontId="20"/>
  </si>
  <si>
    <t>各種プラントの設備設計から施行管理まで、一貫して行っている会社です。
社会生活において必要不可欠なプラントでの設計・施工を行うことで、社会基盤を支える一役を担っています。</t>
    <phoneticPr fontId="20"/>
  </si>
  <si>
    <t>有限会社 西井農機</t>
    <phoneticPr fontId="20"/>
  </si>
  <si>
    <t>713-8103</t>
    <phoneticPr fontId="20"/>
  </si>
  <si>
    <t>農業のやりやすい環境づくりから、地域に笑顔を届けます。農業機械の販売及び修理・肥料・農業販売店です。</t>
    <phoneticPr fontId="20"/>
  </si>
  <si>
    <t>株式会社外林　岡山支店</t>
    <phoneticPr fontId="20"/>
  </si>
  <si>
    <t>そとばやし　おかやましてん</t>
    <phoneticPr fontId="5"/>
  </si>
  <si>
    <t xml:space="preserve">701-0304 </t>
    <phoneticPr fontId="20"/>
  </si>
  <si>
    <t>http://www.sotobayashi.co.jp/</t>
    <phoneticPr fontId="20"/>
  </si>
  <si>
    <t>701-1152</t>
    <phoneticPr fontId="20"/>
  </si>
  <si>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5"/>
  </si>
  <si>
    <t>岡山市内中心におもに土木工事を行っています。
平成30年で創業90年を迎え次の3代目代表者から4代目代表者へ事業継承と組織の充実を目指して『誠実な仕事』をモットーにがんばっております。</t>
    <phoneticPr fontId="20"/>
  </si>
  <si>
    <t>名水美人ファクトリー株式会社　岡山工場</t>
    <phoneticPr fontId="20"/>
  </si>
  <si>
    <t>めいすいびじんふぁくとりー　おかやまこうじょう</t>
    <phoneticPr fontId="5"/>
  </si>
  <si>
    <t>714-1215</t>
    <phoneticPr fontId="20"/>
  </si>
  <si>
    <t>http://www.meisuibijin.co.jp</t>
    <phoneticPr fontId="20"/>
  </si>
  <si>
    <t>当社は「水と鮮度と味にこだわり、世界中のお客様の健やかな毎日に貢献する。」を企業理念に、毎日の食卓にかかせない、もやし「名水美人」の製造および野菜の加工を行っています。</t>
    <phoneticPr fontId="20"/>
  </si>
  <si>
    <t>712-8057</t>
    <phoneticPr fontId="20"/>
  </si>
  <si>
    <t>http://wadagumi.co.jp/</t>
    <phoneticPr fontId="20"/>
  </si>
  <si>
    <t>0001</t>
    <phoneticPr fontId="5"/>
  </si>
  <si>
    <t>創業昭和12年、長年培ったノウハウと真心を込めた確かな技術の下、安全第一をモットーに公共工事から民間施設建築まで、土木・建築業務全般を行う、県下有数の老舗企業です。</t>
    <phoneticPr fontId="5"/>
  </si>
  <si>
    <t>にいみそーいんぐせんたー</t>
    <phoneticPr fontId="20"/>
  </si>
  <si>
    <t>718-0003</t>
    <phoneticPr fontId="20"/>
  </si>
  <si>
    <t>http://www.optic.or.jp/navi_company/com/p/company_detail/index/1213.html</t>
    <phoneticPr fontId="20"/>
  </si>
  <si>
    <t>ジーンズ、チノパン、シャツ、ジャケットなどを縫製しています。
女性が働きやすい環境を整えており、育児休暇は何十人も取得していますが、100%復帰しています。</t>
    <phoneticPr fontId="20"/>
  </si>
  <si>
    <t>サトミ紙工株式会社</t>
    <phoneticPr fontId="20"/>
  </si>
  <si>
    <t>708-0871</t>
    <phoneticPr fontId="20"/>
  </si>
  <si>
    <t>http://www.a-do.ne.jp/satomisi/</t>
    <phoneticPr fontId="20"/>
  </si>
  <si>
    <t>701-0151</t>
    <phoneticPr fontId="5"/>
  </si>
  <si>
    <t>http://www.hattori-k.co.jp</t>
    <phoneticPr fontId="20"/>
  </si>
  <si>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20"/>
  </si>
  <si>
    <t>株式会社パドック</t>
    <phoneticPr fontId="20"/>
  </si>
  <si>
    <t>708-0012</t>
    <phoneticPr fontId="20"/>
  </si>
  <si>
    <t>http://www.paddock-air.com/index.html</t>
    <phoneticPr fontId="20"/>
  </si>
  <si>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5"/>
  </si>
  <si>
    <t>なかよしやっきょく</t>
    <phoneticPr fontId="20"/>
  </si>
  <si>
    <t>701-1143</t>
    <phoneticPr fontId="20"/>
  </si>
  <si>
    <t>〇仕事と育児が両立できる環境整備を推進します。
〇イクボス宣言します。
〇地域における子育て支援をします。</t>
    <phoneticPr fontId="5"/>
  </si>
  <si>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5"/>
  </si>
  <si>
    <t>株式会社和田デザイン事務所</t>
    <phoneticPr fontId="5"/>
  </si>
  <si>
    <t>708-1123</t>
    <phoneticPr fontId="5"/>
  </si>
  <si>
    <t>http://slow-home.jp/</t>
    <phoneticPr fontId="5"/>
  </si>
  <si>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5"/>
  </si>
  <si>
    <t>701-0135</t>
    <phoneticPr fontId="5"/>
  </si>
  <si>
    <t>https://www.kibifukushikai.jp</t>
    <phoneticPr fontId="5"/>
  </si>
  <si>
    <t>岡山市内で３ｶ所保育所を運営しております。「３つ子の魂１００まで」といわれるお子さんの大切な時期の成長のお手伝いをさせて頂いています。</t>
    <phoneticPr fontId="5"/>
  </si>
  <si>
    <t>OKはり灸マッサージ</t>
    <phoneticPr fontId="5"/>
  </si>
  <si>
    <t>おーけーはりきゅうまっさーじ</t>
    <phoneticPr fontId="5"/>
  </si>
  <si>
    <t>https://okharikyuu.com/</t>
    <phoneticPr fontId="5"/>
  </si>
  <si>
    <t>サービス業</t>
    <phoneticPr fontId="5"/>
  </si>
  <si>
    <t>アサヒ飲料株式会社 中国支社 岡山支店</t>
    <rPh sb="3" eb="9">
      <t>インリョウカブシキカイシャ</t>
    </rPh>
    <rPh sb="10" eb="12">
      <t>チュウゴク</t>
    </rPh>
    <rPh sb="12" eb="14">
      <t>シシャ</t>
    </rPh>
    <rPh sb="15" eb="17">
      <t>オカヤマ</t>
    </rPh>
    <rPh sb="17" eb="19">
      <t>シテン</t>
    </rPh>
    <phoneticPr fontId="5"/>
  </si>
  <si>
    <t>あさひいんりょう　ちゅうごくししゃ　おかやましてん</t>
    <phoneticPr fontId="5"/>
  </si>
  <si>
    <t>700-0904</t>
    <phoneticPr fontId="5"/>
  </si>
  <si>
    <t>https://www.asahiinryo.co.jp/</t>
    <phoneticPr fontId="5"/>
  </si>
  <si>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5"/>
  </si>
  <si>
    <t>お客様に信頼される「安全、安心でおいしいモノづくり」を通じて「元気」「楽しさ」「健康」をお届けし、お客様の豊かな生活シーンづくりに貢献しています。</t>
    <phoneticPr fontId="5"/>
  </si>
  <si>
    <t>萩原工業株式会社</t>
    <phoneticPr fontId="5"/>
  </si>
  <si>
    <t>はぎはらこうぎょう</t>
    <phoneticPr fontId="5"/>
  </si>
  <si>
    <t>R01001</t>
    <phoneticPr fontId="5"/>
  </si>
  <si>
    <t>712-8502</t>
    <phoneticPr fontId="5"/>
  </si>
  <si>
    <t>https://www.hagihara.co.jp/</t>
    <phoneticPr fontId="5"/>
  </si>
  <si>
    <t>0030</t>
    <phoneticPr fontId="5"/>
  </si>
  <si>
    <t>ポリエチレン・ポリプロピレンを主原料とした合成樹脂繊維「フラットヤーン」を用いた関連製品、およびフラットヤーン技術を応用したスリッター等、産業機械の製造・販売。</t>
    <phoneticPr fontId="5"/>
  </si>
  <si>
    <t>株式会社片山工務店</t>
    <phoneticPr fontId="5"/>
  </si>
  <si>
    <t>かたやまこうむてん</t>
    <phoneticPr fontId="5"/>
  </si>
  <si>
    <t>712-8061</t>
    <phoneticPr fontId="5"/>
  </si>
  <si>
    <t>http://www.katayama-co.jp</t>
    <phoneticPr fontId="5"/>
  </si>
  <si>
    <t>建設業</t>
    <phoneticPr fontId="5"/>
  </si>
  <si>
    <t>〇子どもをもつ従業員の学校行事やPTA活動への積極的な参加を奨励します。
〇有給休暇の取得促進に努めます。
〇大学生や若年求職者を対象としたインターンシップを実施します。</t>
    <phoneticPr fontId="5"/>
  </si>
  <si>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5"/>
  </si>
  <si>
    <t>社会福祉法人　天神会</t>
    <rPh sb="0" eb="2">
      <t>シャカイ</t>
    </rPh>
    <rPh sb="2" eb="4">
      <t>フクシ</t>
    </rPh>
    <rPh sb="4" eb="6">
      <t>ホウジン</t>
    </rPh>
    <rPh sb="7" eb="9">
      <t>テンジン</t>
    </rPh>
    <rPh sb="9" eb="10">
      <t>カイ</t>
    </rPh>
    <phoneticPr fontId="5"/>
  </si>
  <si>
    <t>てんじんかい</t>
    <phoneticPr fontId="5"/>
  </si>
  <si>
    <t>714-0044</t>
    <phoneticPr fontId="5"/>
  </si>
  <si>
    <t>笠岡市</t>
    <phoneticPr fontId="5"/>
  </si>
  <si>
    <t>http://www.tenjinkai.org/</t>
    <phoneticPr fontId="5"/>
  </si>
  <si>
    <t>0025</t>
    <phoneticPr fontId="5"/>
  </si>
  <si>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5"/>
  </si>
  <si>
    <t>株式会社　大成コンサルタント　</t>
    <phoneticPr fontId="5"/>
  </si>
  <si>
    <t>たいせいこんさるたんと</t>
    <phoneticPr fontId="5"/>
  </si>
  <si>
    <t>707-0003</t>
    <phoneticPr fontId="5"/>
  </si>
  <si>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5"/>
  </si>
  <si>
    <t>セリオ株式会社</t>
    <phoneticPr fontId="5"/>
  </si>
  <si>
    <t>せりお</t>
    <phoneticPr fontId="5"/>
  </si>
  <si>
    <t>R01005</t>
    <phoneticPr fontId="5"/>
  </si>
  <si>
    <t>703-8235</t>
    <phoneticPr fontId="5"/>
  </si>
  <si>
    <t>0024</t>
    <phoneticPr fontId="5"/>
  </si>
  <si>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5"/>
  </si>
  <si>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5"/>
  </si>
  <si>
    <t>那須食品有限会社</t>
    <phoneticPr fontId="5"/>
  </si>
  <si>
    <t xml:space="preserve">704-8131 </t>
    <phoneticPr fontId="5"/>
  </si>
  <si>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5"/>
  </si>
  <si>
    <t>新鮮な素材で心を込めて作る仕出し料理、お弁当は料亭の味。合宿、寮の食事も手がけており、食に関することなら何でもお任せください。イベント等にも出店しております。</t>
    <phoneticPr fontId="5"/>
  </si>
  <si>
    <t>709-0821</t>
    <phoneticPr fontId="5"/>
  </si>
  <si>
    <t>建設業</t>
    <rPh sb="0" eb="2">
      <t>ケンセツ</t>
    </rPh>
    <phoneticPr fontId="5"/>
  </si>
  <si>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5"/>
  </si>
  <si>
    <t>有限会社　サカテ</t>
    <phoneticPr fontId="5"/>
  </si>
  <si>
    <t>さかて</t>
    <phoneticPr fontId="5"/>
  </si>
  <si>
    <t>鏡野町</t>
    <rPh sb="0" eb="3">
      <t>カガミノチョウ</t>
    </rPh>
    <phoneticPr fontId="5"/>
  </si>
  <si>
    <t>東南アジアより、籐・竹・柳等の自然素材を使った収納雑貨・園芸資材を輸入し、卸売・インターネット販売を行っております。</t>
    <phoneticPr fontId="5"/>
  </si>
  <si>
    <t>いばらかんきょうほぜん</t>
    <phoneticPr fontId="5"/>
  </si>
  <si>
    <t>昭和29年操業を開始し、井原市政と共に歩み、あらゆる活動や、サービスの提供を通じ、地域社会と共に、地球環境の保全と資源の有効利用の目的に貢献しております。</t>
    <phoneticPr fontId="5"/>
  </si>
  <si>
    <t>共栄商工 株式会社</t>
    <phoneticPr fontId="5"/>
  </si>
  <si>
    <t>きょうえいしょうこう</t>
    <phoneticPr fontId="5"/>
  </si>
  <si>
    <t>703-8221</t>
    <phoneticPr fontId="5"/>
  </si>
  <si>
    <t>http://www.kyoei-ci.co.jp/</t>
    <phoneticPr fontId="5"/>
  </si>
  <si>
    <t>弊社は岡山県に本社を置く唯一のエクステリア専門商社として、地元工事店や工務店を中心に、地域に根差した販売活動を行っています。</t>
    <phoneticPr fontId="5"/>
  </si>
  <si>
    <t>らぶねっとさーびす</t>
    <phoneticPr fontId="5"/>
  </si>
  <si>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5"/>
  </si>
  <si>
    <t>にいみ清掃株式会社</t>
    <phoneticPr fontId="5"/>
  </si>
  <si>
    <t>にいみせいそう</t>
    <phoneticPr fontId="5"/>
  </si>
  <si>
    <t>http://niimikirei.com</t>
    <phoneticPr fontId="5"/>
  </si>
  <si>
    <t>サービス業</t>
    <phoneticPr fontId="5"/>
  </si>
  <si>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5"/>
  </si>
  <si>
    <t>山陽環境開発株式会社</t>
    <phoneticPr fontId="5"/>
  </si>
  <si>
    <t>さんようかんきょうかいはつ</t>
    <phoneticPr fontId="5"/>
  </si>
  <si>
    <t>http://sanyokirei.com</t>
    <phoneticPr fontId="5"/>
  </si>
  <si>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5"/>
  </si>
  <si>
    <t>うぇるすまいる</t>
    <phoneticPr fontId="5"/>
  </si>
  <si>
    <t>社会医療法人　高見徳風会</t>
    <phoneticPr fontId="5"/>
  </si>
  <si>
    <t>たかみとくふうかい</t>
    <phoneticPr fontId="5"/>
  </si>
  <si>
    <t>708-0052</t>
    <phoneticPr fontId="5"/>
  </si>
  <si>
    <t>http://tokufuu.or.jp/kibou/</t>
    <phoneticPr fontId="5"/>
  </si>
  <si>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5"/>
  </si>
  <si>
    <t>医療法人　宏仁会</t>
    <phoneticPr fontId="5"/>
  </si>
  <si>
    <t>こうじんかい</t>
    <phoneticPr fontId="5"/>
  </si>
  <si>
    <t>716-0111</t>
    <phoneticPr fontId="5"/>
  </si>
  <si>
    <t>診療所に内科・消化器内科・精神科を設け、デイ施設に通所リハビリテーション・重度認知症患者デイケアを運営。地域に根差した医療・福祉を提供しています。</t>
    <phoneticPr fontId="5"/>
  </si>
  <si>
    <t>株式会社シシドモータース</t>
    <rPh sb="0" eb="2">
      <t>カブシキ</t>
    </rPh>
    <rPh sb="2" eb="4">
      <t>カイシャ</t>
    </rPh>
    <phoneticPr fontId="5"/>
  </si>
  <si>
    <t>ししどもーたーす</t>
    <phoneticPr fontId="5"/>
  </si>
  <si>
    <t>714-0012</t>
    <phoneticPr fontId="5"/>
  </si>
  <si>
    <t>http://www.sisido-motors.com/lp</t>
    <phoneticPr fontId="5"/>
  </si>
  <si>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5"/>
  </si>
  <si>
    <t>社会福祉法人　潤真会</t>
    <phoneticPr fontId="5"/>
  </si>
  <si>
    <t>じゅんしんかい</t>
    <phoneticPr fontId="5"/>
  </si>
  <si>
    <t>716-0003</t>
    <phoneticPr fontId="5"/>
  </si>
  <si>
    <t>http://www.jyunshinkai.or.jp</t>
    <phoneticPr fontId="5"/>
  </si>
  <si>
    <t>高齢者の生活を支援するため、施設入所や在宅介護等の事業を行っています。女性の多い職場なので、育児に専念した後も職場へ復帰できるよう、様々な支援を行っています。</t>
    <phoneticPr fontId="5"/>
  </si>
  <si>
    <t>金田コーポレーション株式会社</t>
    <phoneticPr fontId="5"/>
  </si>
  <si>
    <t>かねだこーぽれーしょん</t>
    <phoneticPr fontId="5"/>
  </si>
  <si>
    <t>http://www.kaneda-co.net/company/</t>
    <phoneticPr fontId="5"/>
  </si>
  <si>
    <t>0012</t>
    <phoneticPr fontId="5"/>
  </si>
  <si>
    <t>大型配管・プラント設備などの鉄鋼製品を企画・設計から製造・輸送・据付までトータルサポート。大臣認定が保証する高度な溶接技術、最新のレーザー技術を駆使し、お客様の要望にお応えします。</t>
    <phoneticPr fontId="5"/>
  </si>
  <si>
    <t>日本ケミカル機器株式会社</t>
    <phoneticPr fontId="5"/>
  </si>
  <si>
    <t>にほんけみかるきき</t>
    <phoneticPr fontId="5"/>
  </si>
  <si>
    <t>712-8055</t>
    <phoneticPr fontId="5"/>
  </si>
  <si>
    <t>http://www.chemical.co.jp</t>
    <phoneticPr fontId="5"/>
  </si>
  <si>
    <t>常に二歩前を歩き、社員と共に存在感のある会社創りを目指し、社員と苦楽を共にし、日々研鑽を重ね、皆様方のお役に立てるよう更なる発展を目指して参ります。</t>
    <phoneticPr fontId="5"/>
  </si>
  <si>
    <t>株式会社　セイキ</t>
    <phoneticPr fontId="5"/>
  </si>
  <si>
    <t>せいき</t>
    <phoneticPr fontId="5"/>
  </si>
  <si>
    <t>700-0851</t>
    <phoneticPr fontId="5"/>
  </si>
  <si>
    <t>http://www.seiki-co.com</t>
    <phoneticPr fontId="5"/>
  </si>
  <si>
    <t>製造業</t>
    <phoneticPr fontId="5"/>
  </si>
  <si>
    <t>創業７０年になる印刷会社です。
Smart, Sense, Smile で地域に貢献します。</t>
    <phoneticPr fontId="5"/>
  </si>
  <si>
    <t>株式会社　マルイ</t>
    <phoneticPr fontId="5"/>
  </si>
  <si>
    <t>まるい</t>
    <phoneticPr fontId="5"/>
  </si>
  <si>
    <t>708-8505</t>
    <phoneticPr fontId="5"/>
  </si>
  <si>
    <t>http://www.maruilife.co.jp</t>
    <phoneticPr fontId="5"/>
  </si>
  <si>
    <t>昭和６年の創業以来、「地域支持率Ｎｏ．１店」を目指し、豊かな地域、豊かな企業、豊かな社員づくりをビジョンに取り組んでいます。</t>
    <phoneticPr fontId="5"/>
  </si>
  <si>
    <t>株式会社　森永土木</t>
    <phoneticPr fontId="5"/>
  </si>
  <si>
    <t>もりながどぼく</t>
    <phoneticPr fontId="5"/>
  </si>
  <si>
    <t>701-0221</t>
    <phoneticPr fontId="5"/>
  </si>
  <si>
    <t>http://www.morinagadoboku.co.jp</t>
    <phoneticPr fontId="5"/>
  </si>
  <si>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5"/>
  </si>
  <si>
    <t>医療法人　王慈会</t>
    <phoneticPr fontId="5"/>
  </si>
  <si>
    <t>おうじかい</t>
    <phoneticPr fontId="5"/>
  </si>
  <si>
    <t>711-0906</t>
    <phoneticPr fontId="5"/>
  </si>
  <si>
    <t>http://www.ohji-nouge.or.jp</t>
    <phoneticPr fontId="5"/>
  </si>
  <si>
    <t>「トータルな医療・福祉で地域の元気と笑顔をめざします」を理念とし、予防から治療・入院・通所・施設入所まで、あらゆる年齢の医療、介護のニーズをトータルにお手伝いしています。</t>
    <phoneticPr fontId="5"/>
  </si>
  <si>
    <t>有限会社　河崎歯科技工所</t>
    <phoneticPr fontId="5"/>
  </si>
  <si>
    <t>かわさきしかぎこうしょ</t>
    <phoneticPr fontId="5"/>
  </si>
  <si>
    <t>708-0015</t>
    <phoneticPr fontId="5"/>
  </si>
  <si>
    <t>患者さまをはじめ歯科医師並び身近な方に喜んでいただける技工物を提供することで、歯科医療、地域、従業員家族に貢献しています。</t>
    <phoneticPr fontId="5"/>
  </si>
  <si>
    <t>株式会社三社電機製作所　岡山工場</t>
    <phoneticPr fontId="5"/>
  </si>
  <si>
    <t>さんしゃでんきせいさくしょ　おかやまこうじょう</t>
    <phoneticPr fontId="5"/>
  </si>
  <si>
    <t xml:space="preserve">708-1312 </t>
    <phoneticPr fontId="5"/>
  </si>
  <si>
    <t>https://www.sansha.co.jp/</t>
    <phoneticPr fontId="5"/>
  </si>
  <si>
    <t>0014</t>
    <phoneticPr fontId="5"/>
  </si>
  <si>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5"/>
  </si>
  <si>
    <t>なんのせいさくしょ</t>
    <phoneticPr fontId="5"/>
  </si>
  <si>
    <t>701-0113</t>
    <phoneticPr fontId="5"/>
  </si>
  <si>
    <t>https://www.nanno-mfg.jp/</t>
    <phoneticPr fontId="5"/>
  </si>
  <si>
    <t>細やかな心配りと誠実なものづくりをモットーに、女性技術者と若い技術者が活躍しています。平成29年に「はばたく中小企業・小規模事業者300社」（中小企業庁）の認定を受けました。</t>
    <phoneticPr fontId="5"/>
  </si>
  <si>
    <t>株式会社　日成地質</t>
    <phoneticPr fontId="5"/>
  </si>
  <si>
    <t>にっせいちしつ</t>
    <phoneticPr fontId="5"/>
  </si>
  <si>
    <t>地質調査（ボーリング調査・地質試験）を行っております。</t>
    <phoneticPr fontId="5"/>
  </si>
  <si>
    <t>株式会社　大設工業</t>
    <phoneticPr fontId="5"/>
  </si>
  <si>
    <t>だいせつこうぎょう</t>
    <phoneticPr fontId="5"/>
  </si>
  <si>
    <t>700-0051</t>
    <phoneticPr fontId="5"/>
  </si>
  <si>
    <t>htto://www.daisetsu.com</t>
    <phoneticPr fontId="5"/>
  </si>
  <si>
    <t>岡山にて、水道やエアコンの仕事を行っている会社です。</t>
    <phoneticPr fontId="5"/>
  </si>
  <si>
    <t>統合医療ビジネス株式会社</t>
    <phoneticPr fontId="5"/>
  </si>
  <si>
    <t>とうごういりょうびじねす</t>
    <phoneticPr fontId="5"/>
  </si>
  <si>
    <t>701-2153</t>
    <phoneticPr fontId="5"/>
  </si>
  <si>
    <t>岡山市内がほぼ全域見渡せる、笠井山の山頂付近にあり、自然の中でのびのびできる職場です。通所介護、訪問介護、居宅、障害、介護タクシー等を運営しています。</t>
    <phoneticPr fontId="5"/>
  </si>
  <si>
    <t>日本緑研株式会社</t>
    <phoneticPr fontId="5"/>
  </si>
  <si>
    <t>にほんりょっけん</t>
    <phoneticPr fontId="5"/>
  </si>
  <si>
    <t>709-3703</t>
    <phoneticPr fontId="5"/>
  </si>
  <si>
    <t>美咲町</t>
    <phoneticPr fontId="5"/>
  </si>
  <si>
    <t>http://www.nihonryokken.co.jp</t>
    <phoneticPr fontId="5"/>
  </si>
  <si>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5"/>
  </si>
  <si>
    <t>岡山県信用保証協会</t>
    <phoneticPr fontId="5"/>
  </si>
  <si>
    <t>おかやまけんしんようほしょうきょうかい</t>
    <phoneticPr fontId="5"/>
  </si>
  <si>
    <t>700-0971</t>
    <phoneticPr fontId="5"/>
  </si>
  <si>
    <t>http://okayama-cgc.or.jp/</t>
    <phoneticPr fontId="5"/>
  </si>
  <si>
    <t>私たち岡山県信用保証協会は、「ガンバル中小企業者の可能性を力強くアシストする信用保証協会」を経営ビジョンに掲げ、中小企業の皆様方の支援に尽力してまいります。</t>
    <phoneticPr fontId="5"/>
  </si>
  <si>
    <t>社会福祉法人 豊野助正会 児童養護施設 みのり園</t>
    <phoneticPr fontId="5"/>
  </si>
  <si>
    <t>とよのじょせいかい　じどうようごしせつ　みのりえん</t>
    <phoneticPr fontId="5"/>
  </si>
  <si>
    <t>716-1101</t>
    <phoneticPr fontId="5"/>
  </si>
  <si>
    <t>吉備中央町</t>
    <rPh sb="0" eb="5">
      <t>キビチュウオウチョウ</t>
    </rPh>
    <phoneticPr fontId="5"/>
  </si>
  <si>
    <t>http://www.toyonojoseikai.jp/</t>
    <phoneticPr fontId="5"/>
  </si>
  <si>
    <t>職員は、地域や学校の行事に子ども達と共に積極的に参加しています。
休日や、有給休暇の日には十分リフレッシュでき楽しい時を過ごせるように、計画的に過ごしています。</t>
    <phoneticPr fontId="5"/>
  </si>
  <si>
    <t>社会福祉法人 津山みのり学園</t>
    <phoneticPr fontId="5"/>
  </si>
  <si>
    <t>つやまみのりがくえん</t>
    <phoneticPr fontId="5"/>
  </si>
  <si>
    <t>708-0013</t>
    <phoneticPr fontId="5"/>
  </si>
  <si>
    <t>http://www.minori21.or.jp/</t>
    <phoneticPr fontId="5"/>
  </si>
  <si>
    <t>創設以来、岡山県県北地域で児童、障がい者、高齢者への福祉・介護サービスを提供する社会福祉法人です。
“生涯教育福祉”をモットーに地域の皆様の「幸せ」で「豊か」な人生を支え続けています。</t>
    <phoneticPr fontId="5"/>
  </si>
  <si>
    <t>医療法人　けやき通り歯科</t>
    <phoneticPr fontId="5"/>
  </si>
  <si>
    <t>けやきどおりしか</t>
    <phoneticPr fontId="5"/>
  </si>
  <si>
    <t>703-8255</t>
    <phoneticPr fontId="5"/>
  </si>
  <si>
    <t>http://www.keyakidoori-dc.jp/</t>
    <phoneticPr fontId="5"/>
  </si>
  <si>
    <t>２００１年開業の歯科医院、地域に根差した診療をモットーとしてきた。
関連会社にOMP（株）があり院長は作詞・作曲家としても有名。</t>
    <phoneticPr fontId="5"/>
  </si>
  <si>
    <t>株式会社　ビブロス</t>
    <phoneticPr fontId="5"/>
  </si>
  <si>
    <t>びぶろす</t>
    <phoneticPr fontId="5"/>
  </si>
  <si>
    <t>700-0924</t>
    <phoneticPr fontId="5"/>
  </si>
  <si>
    <t>経営理論に基づき
『人づくり物づくり地域と共に繁栄し地域と共に生きる』</t>
    <rPh sb="21" eb="22">
      <t>トモ</t>
    </rPh>
    <rPh sb="23" eb="25">
      <t>ハンエイ</t>
    </rPh>
    <rPh sb="29" eb="30">
      <t>トモ</t>
    </rPh>
    <phoneticPr fontId="5"/>
  </si>
  <si>
    <t>その他</t>
    <rPh sb="2" eb="3">
      <t>タ</t>
    </rPh>
    <phoneticPr fontId="5"/>
  </si>
  <si>
    <t>701-0164</t>
    <phoneticPr fontId="5"/>
  </si>
  <si>
    <t>https://www.takisawa.co.jp/</t>
    <phoneticPr fontId="5"/>
  </si>
  <si>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5"/>
  </si>
  <si>
    <t>双葉電機株式会社</t>
    <phoneticPr fontId="5"/>
  </si>
  <si>
    <t>ふたばでんき</t>
    <phoneticPr fontId="5"/>
  </si>
  <si>
    <t>https://www.futabanet.com</t>
    <phoneticPr fontId="5"/>
  </si>
  <si>
    <t>（株）日立製作所及び日立グループ各社取り扱い製品の販売
環境、省エネ、省力システムの設計、制作、施工及びメンテナンスを行う</t>
    <rPh sb="45" eb="47">
      <t>セイサク</t>
    </rPh>
    <phoneticPr fontId="5"/>
  </si>
  <si>
    <t>株式会社 前嶋</t>
    <phoneticPr fontId="5"/>
  </si>
  <si>
    <t>まえじま</t>
    <phoneticPr fontId="5"/>
  </si>
  <si>
    <t>702-8607</t>
    <phoneticPr fontId="5"/>
  </si>
  <si>
    <t>https://www.maejima.co.jp</t>
    <phoneticPr fontId="5"/>
  </si>
  <si>
    <t>産業機器の専門商社として、あらゆる産業分野の生産現場を支える機器・システムを幅広く提供しています。</t>
    <phoneticPr fontId="5"/>
  </si>
  <si>
    <t>株式会社　アクアリンク</t>
    <phoneticPr fontId="5"/>
  </si>
  <si>
    <t>あくありんく</t>
    <phoneticPr fontId="5"/>
  </si>
  <si>
    <t>702-8005</t>
    <phoneticPr fontId="5"/>
  </si>
  <si>
    <t>住宅の上下水道工事、学校、ビル施設の空調工事、新しい造成団地への上下水供給工事等を行っております。</t>
    <phoneticPr fontId="5"/>
  </si>
  <si>
    <t>株式会社RITA-STYLE　岡山駅前店</t>
    <phoneticPr fontId="5"/>
  </si>
  <si>
    <t>りたすたいる　おかやまえきまえてん</t>
    <phoneticPr fontId="5"/>
  </si>
  <si>
    <t>700-0901</t>
    <phoneticPr fontId="5"/>
  </si>
  <si>
    <t>https://rita-style.co.jp/gym/okayama/ekimae</t>
    <phoneticPr fontId="5"/>
  </si>
  <si>
    <t>たった２ケ月で人生が変わるほど痩せさせる
完全個室・マンツーマンの短期集中ダイエットジムを運営しています。</t>
    <phoneticPr fontId="5"/>
  </si>
  <si>
    <t>鏡野観光有限会社</t>
    <phoneticPr fontId="5"/>
  </si>
  <si>
    <t>かがみのかんこう</t>
    <phoneticPr fontId="5"/>
  </si>
  <si>
    <t>708-0333</t>
    <phoneticPr fontId="5"/>
  </si>
  <si>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5"/>
  </si>
  <si>
    <t>あおば税理士法人</t>
    <phoneticPr fontId="5"/>
  </si>
  <si>
    <t>700-0951</t>
    <phoneticPr fontId="5"/>
  </si>
  <si>
    <t>https://www.aoba2003.com/</t>
    <phoneticPr fontId="5"/>
  </si>
  <si>
    <t>金融機関や税務当局への正しい報告はもちろん、「経営者が自社の業績をスピーディーにガッチリつかむ」ことを大前提に、会計業務だけでなくあらゆる側面から企業経営の支援を行う事務所です。</t>
    <phoneticPr fontId="5"/>
  </si>
  <si>
    <t>株式会社トンボ</t>
    <phoneticPr fontId="5"/>
  </si>
  <si>
    <t>とんぼ</t>
    <phoneticPr fontId="5"/>
  </si>
  <si>
    <t>https://www.tombow.gr.jp/</t>
    <phoneticPr fontId="5"/>
  </si>
  <si>
    <t>トンボは、学校制服をメインとするユニフォームのアパレルメーカーです。「制服文化」が日本に根付いてから100年余り、私たちは、学校制服を通して、未来を担う子ども達をサポートしています。</t>
    <phoneticPr fontId="5"/>
  </si>
  <si>
    <t>アンゼン施設工業株式会社</t>
    <phoneticPr fontId="5"/>
  </si>
  <si>
    <t>あんぜんしせつこうぎょう</t>
    <phoneticPr fontId="5"/>
  </si>
  <si>
    <t>700-0953</t>
    <phoneticPr fontId="5"/>
  </si>
  <si>
    <t>https://www.anzen-sk.com/</t>
    <phoneticPr fontId="5"/>
  </si>
  <si>
    <t>人々のかけがえのない「命を守る！」をモットーに、交通安全施設業を通じて道路の交通環境の改善を行い、交通事故を防止し、安心して暮らせる豊かな地域社会をつくります。</t>
    <phoneticPr fontId="5"/>
  </si>
  <si>
    <t>有限会社　南栄工業</t>
    <phoneticPr fontId="5"/>
  </si>
  <si>
    <t>なんえいこうぎょう</t>
    <phoneticPr fontId="5"/>
  </si>
  <si>
    <t>710-0024</t>
    <phoneticPr fontId="5"/>
  </si>
  <si>
    <t>https://www.nanei-spi.co.jp/</t>
    <phoneticPr fontId="5"/>
  </si>
  <si>
    <t>製缶、溶接をメインとした鉄工所です。半自動溶接、アーク溶接、TIG溶接での製缶を得意としています。架台、階段、手摺、各種タンク、配管などの製作、設計、塗装、据付を行っています。</t>
    <phoneticPr fontId="5"/>
  </si>
  <si>
    <t>株式会社カイタックホールディングス</t>
    <phoneticPr fontId="5"/>
  </si>
  <si>
    <t>かいたっくほーるでぃんぐす</t>
    <phoneticPr fontId="5"/>
  </si>
  <si>
    <t>700-0032</t>
    <phoneticPr fontId="5"/>
  </si>
  <si>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5"/>
  </si>
  <si>
    <t>株式会社カイタックファミリー</t>
    <phoneticPr fontId="5"/>
  </si>
  <si>
    <t>かいたっくふぁみりー</t>
    <phoneticPr fontId="5"/>
  </si>
  <si>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5"/>
  </si>
  <si>
    <t>株式会社カイタックトレーディング</t>
    <phoneticPr fontId="5"/>
  </si>
  <si>
    <t>かいたっくとれーでぃんぐ</t>
    <phoneticPr fontId="5"/>
  </si>
  <si>
    <t>http://www.caitac.co.jp/company/group/index01.html</t>
    <phoneticPr fontId="5"/>
  </si>
  <si>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5"/>
  </si>
  <si>
    <t>銘建工業株式会社</t>
    <phoneticPr fontId="5"/>
  </si>
  <si>
    <t>めいけんこうぎょう</t>
    <phoneticPr fontId="5"/>
  </si>
  <si>
    <t>717-0013</t>
    <phoneticPr fontId="5"/>
  </si>
  <si>
    <t>https://www.meikenkogyo.com/</t>
    <phoneticPr fontId="5"/>
  </si>
  <si>
    <t>集成材・CLTの製造、木造建築の設計・施工・木質バイオマス・発電事業</t>
    <phoneticPr fontId="5"/>
  </si>
  <si>
    <t>ネッツトヨタ山陽株式会社</t>
    <phoneticPr fontId="5"/>
  </si>
  <si>
    <t>ねっつとよたさんよう</t>
    <phoneticPr fontId="5"/>
  </si>
  <si>
    <t>701-0203</t>
    <phoneticPr fontId="5"/>
  </si>
  <si>
    <t>http://www.netz-sanyo.jp</t>
    <phoneticPr fontId="5"/>
  </si>
  <si>
    <t>トヨタ車の販売・整備を通じて、お客様のカーライフに寄り添い、お客様から選ばれる『地域一番店』を目指しています。</t>
    <phoneticPr fontId="5"/>
  </si>
  <si>
    <t>株式会社GLOCAL　LINKS</t>
    <phoneticPr fontId="5"/>
  </si>
  <si>
    <t>ぐろーかるりんくす</t>
    <phoneticPr fontId="5"/>
  </si>
  <si>
    <t>https://www.glocallinks.co.jp/</t>
    <phoneticPr fontId="5"/>
  </si>
  <si>
    <t>株式会社GLOCAL　LINKSは、「GLOBALなものをLOCALに」、「LOCALなものをGLOBALに」を企業理念に掲げています。弊社の内と外をご縁でつなぎ、お客様に最大限貢献することを使命としています。</t>
    <phoneticPr fontId="5"/>
  </si>
  <si>
    <t>社会福祉法人 山陽国分寺福祉会 特別養護老人ホーム山陽寿荘</t>
    <phoneticPr fontId="5"/>
  </si>
  <si>
    <t>さんようこくぶんじふくしかい　とくべつようごろうじんほーむ　さんようことぶきそう</t>
    <phoneticPr fontId="5"/>
  </si>
  <si>
    <t>709-0802</t>
    <phoneticPr fontId="5"/>
  </si>
  <si>
    <t>http://ww9.tiki.ne.jp/~kotobuki/</t>
    <phoneticPr fontId="5"/>
  </si>
  <si>
    <t>株式会社TANIGAWA</t>
    <phoneticPr fontId="5"/>
  </si>
  <si>
    <t>たにがわ</t>
    <phoneticPr fontId="5"/>
  </si>
  <si>
    <t>702-8004</t>
    <phoneticPr fontId="5"/>
  </si>
  <si>
    <t>https://tanigawa-kougyo.co.jp/</t>
    <phoneticPr fontId="5"/>
  </si>
  <si>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5"/>
  </si>
  <si>
    <t>岡山スイキュウ株式会社</t>
    <phoneticPr fontId="5"/>
  </si>
  <si>
    <t>おかやますいきゅう</t>
    <phoneticPr fontId="5"/>
  </si>
  <si>
    <t>R02001</t>
    <phoneticPr fontId="5"/>
  </si>
  <si>
    <t>700-0944</t>
    <phoneticPr fontId="5"/>
  </si>
  <si>
    <t>https://www.suikyugrp.co.jp/</t>
    <phoneticPr fontId="5"/>
  </si>
  <si>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5"/>
  </si>
  <si>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5"/>
  </si>
  <si>
    <t>株式会社フクトヨ</t>
    <phoneticPr fontId="5"/>
  </si>
  <si>
    <t>ふくとよ</t>
    <phoneticPr fontId="5"/>
  </si>
  <si>
    <t>703-8243</t>
    <phoneticPr fontId="5"/>
  </si>
  <si>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5"/>
  </si>
  <si>
    <t>社会福祉法人 吉備健生会 特別養護老人ホーム吉備高原賀陽荘</t>
    <phoneticPr fontId="5"/>
  </si>
  <si>
    <t>きびけんせいかい　とくべつようごろうじんほーむ　きびこうげんかようそう</t>
    <phoneticPr fontId="5"/>
  </si>
  <si>
    <t>716-1131</t>
    <phoneticPr fontId="5"/>
  </si>
  <si>
    <t>http://care-net.biz/33/kayousou753/</t>
    <phoneticPr fontId="5"/>
  </si>
  <si>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5"/>
  </si>
  <si>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5"/>
  </si>
  <si>
    <t>ユアサ工機株式会社</t>
    <phoneticPr fontId="5"/>
  </si>
  <si>
    <t>ゆあさこうき</t>
    <phoneticPr fontId="5"/>
  </si>
  <si>
    <t>http://www.yuasakk.co.jp</t>
    <phoneticPr fontId="5"/>
  </si>
  <si>
    <t>0018</t>
    <phoneticPr fontId="5"/>
  </si>
  <si>
    <t>当社は70年に渡りエンジンの基幹部品であるクランクシャフト加工、建機等に用いられる油圧シリンダーの設計施工、油圧技術を応用した伸縮ポールシステムの設計販売を手掛けています。</t>
    <phoneticPr fontId="5"/>
  </si>
  <si>
    <t>株式会社コニック　岡山工場</t>
    <phoneticPr fontId="5"/>
  </si>
  <si>
    <t>こにっく　おかやまこうじょう</t>
    <phoneticPr fontId="5"/>
  </si>
  <si>
    <t>709-4321</t>
    <phoneticPr fontId="5"/>
  </si>
  <si>
    <t>https://www.conic.co.jp</t>
    <phoneticPr fontId="5"/>
  </si>
  <si>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5"/>
  </si>
  <si>
    <t>津山調剤薬局株式会社</t>
    <phoneticPr fontId="5"/>
  </si>
  <si>
    <t>つやまちょうざいやっきょく</t>
    <phoneticPr fontId="5"/>
  </si>
  <si>
    <t>708-0036</t>
    <phoneticPr fontId="5"/>
  </si>
  <si>
    <t>http://tsuyama-chouzai.co.jp/</t>
    <phoneticPr fontId="5"/>
  </si>
  <si>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5"/>
  </si>
  <si>
    <t>社会福祉法人　雪舟福祉会</t>
    <rPh sb="0" eb="2">
      <t>シャカイ</t>
    </rPh>
    <rPh sb="2" eb="4">
      <t>フクシ</t>
    </rPh>
    <rPh sb="4" eb="6">
      <t>ホウジン</t>
    </rPh>
    <rPh sb="7" eb="9">
      <t>セッシュウ</t>
    </rPh>
    <rPh sb="9" eb="11">
      <t>フクシ</t>
    </rPh>
    <rPh sb="11" eb="12">
      <t>カイ</t>
    </rPh>
    <phoneticPr fontId="5"/>
  </si>
  <si>
    <t>せっしゅうふくしかい</t>
    <phoneticPr fontId="5"/>
  </si>
  <si>
    <t>710-1201</t>
    <phoneticPr fontId="5"/>
  </si>
  <si>
    <t>http://sesshu-fukushikai.or.jp/sereno</t>
    <phoneticPr fontId="5"/>
  </si>
  <si>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5"/>
  </si>
  <si>
    <t>東洋重機工業株式会社</t>
    <phoneticPr fontId="5"/>
  </si>
  <si>
    <t>とうようじゅうきこうぎょう</t>
    <phoneticPr fontId="5"/>
  </si>
  <si>
    <t>http://www.tjk.ne.jp/</t>
    <phoneticPr fontId="5"/>
  </si>
  <si>
    <t>0019</t>
    <phoneticPr fontId="5"/>
  </si>
  <si>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5"/>
  </si>
  <si>
    <t>当社はフォークリフトやショベル、塗装機械、トラッククレーン、高所作業車など様々な建設機械・産業機械を取扱い、お客様のニーズに合った販売・整備メンテナンスを行っています。</t>
    <phoneticPr fontId="5"/>
  </si>
  <si>
    <t>株式会社東洋リース</t>
    <phoneticPr fontId="5"/>
  </si>
  <si>
    <t>とうようりーす</t>
    <phoneticPr fontId="5"/>
  </si>
  <si>
    <t>http://tyl.jp/</t>
    <phoneticPr fontId="5"/>
  </si>
  <si>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5"/>
  </si>
  <si>
    <t>株式会社ユーコム</t>
    <phoneticPr fontId="5"/>
  </si>
  <si>
    <t>ゆーこむ</t>
    <phoneticPr fontId="5"/>
  </si>
  <si>
    <t>https://www.youcom.co.jp/</t>
    <phoneticPr fontId="5"/>
  </si>
  <si>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5"/>
  </si>
  <si>
    <t>ユアサシステム機器株式会社</t>
    <phoneticPr fontId="5"/>
  </si>
  <si>
    <t>ゆあさしすてむきき</t>
    <phoneticPr fontId="5"/>
  </si>
  <si>
    <t>701-1341</t>
    <phoneticPr fontId="5"/>
  </si>
  <si>
    <t>https://www.yuasa-system.jp/</t>
    <phoneticPr fontId="5"/>
  </si>
  <si>
    <t>当社は機器メーカーとして加工機や組立機、検査機などの専用機と耐久試験機を主力製品に、設計から製造までを一貫して手掛けています。産業機械の開発を始め、様々な研究を日々重ねています。</t>
    <phoneticPr fontId="5"/>
  </si>
  <si>
    <t>株式会社平田建設</t>
    <rPh sb="0" eb="4">
      <t>カブシキガイシャ</t>
    </rPh>
    <rPh sb="4" eb="6">
      <t>ヒラタ</t>
    </rPh>
    <rPh sb="6" eb="8">
      <t>ケンセツ</t>
    </rPh>
    <phoneticPr fontId="5"/>
  </si>
  <si>
    <t>ひらたけんせつ</t>
    <phoneticPr fontId="5"/>
  </si>
  <si>
    <t>719-3224</t>
    <phoneticPr fontId="5"/>
  </si>
  <si>
    <t>http://cleverlyhome-tsuyama.com/</t>
    <phoneticPr fontId="5"/>
  </si>
  <si>
    <t>〇地域の野球少年少女を応援し、スポーツ少年団指導、大会運営を積極的に行います。
〇子どもをもつ社員の学校行事やＰＴＡ活動への積極的な参加を奨励します。</t>
    <phoneticPr fontId="5"/>
  </si>
  <si>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5"/>
  </si>
  <si>
    <t>倉敷商工会議所</t>
    <rPh sb="0" eb="2">
      <t>クラシキ</t>
    </rPh>
    <rPh sb="2" eb="4">
      <t>ショウコウ</t>
    </rPh>
    <rPh sb="4" eb="7">
      <t>カイギショ</t>
    </rPh>
    <phoneticPr fontId="5"/>
  </si>
  <si>
    <t>くらしきしょうこうかいぎしょ</t>
    <phoneticPr fontId="5"/>
  </si>
  <si>
    <t>710-8585</t>
    <phoneticPr fontId="5"/>
  </si>
  <si>
    <t>http://www.kura-cci.or.jp</t>
    <phoneticPr fontId="5"/>
  </si>
  <si>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5"/>
  </si>
  <si>
    <t>全国農業協同組合連合会岡山県本部</t>
    <phoneticPr fontId="5"/>
  </si>
  <si>
    <t>ぜんこくのうぎょうきょうどうくみあいれんごうかい　おかやまけんほんぶ</t>
    <phoneticPr fontId="5"/>
  </si>
  <si>
    <t>700-8722</t>
    <phoneticPr fontId="5"/>
  </si>
  <si>
    <t>JA全農おかやまは、とっても美味しい国産農畜産物の販売や生産資材のJAへの供給などの経済事業を行っています。農家生産者をサポートし、消費者の皆様に、食と農を通じて貢献します！</t>
    <phoneticPr fontId="5"/>
  </si>
  <si>
    <t>株式会社ハイテックシステムズ</t>
    <rPh sb="0" eb="4">
      <t>カブシキガイシャ</t>
    </rPh>
    <phoneticPr fontId="5"/>
  </si>
  <si>
    <t>はいてっくしすてむず</t>
    <phoneticPr fontId="5"/>
  </si>
  <si>
    <t>700-0903</t>
    <phoneticPr fontId="5"/>
  </si>
  <si>
    <t>https://www.hightec.co.jp/</t>
    <phoneticPr fontId="5"/>
  </si>
  <si>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5"/>
  </si>
  <si>
    <t>ソフトウェアの導入・開発を中心に業務を展開しています。
お客様・会社・社員の三者が共に「感動」できる企業を目指し、地域社会に貢献したいと考えています。</t>
    <phoneticPr fontId="5"/>
  </si>
  <si>
    <t>唐川建設株式会社</t>
    <rPh sb="0" eb="2">
      <t>カラカワ</t>
    </rPh>
    <rPh sb="2" eb="4">
      <t>ケンセツ</t>
    </rPh>
    <rPh sb="4" eb="8">
      <t>カブシキガイシャ</t>
    </rPh>
    <phoneticPr fontId="5"/>
  </si>
  <si>
    <t>からかわけんせつ</t>
    <phoneticPr fontId="5"/>
  </si>
  <si>
    <t>719-0106</t>
    <phoneticPr fontId="5"/>
  </si>
  <si>
    <t>浅口市</t>
    <rPh sb="0" eb="2">
      <t>アサクチ</t>
    </rPh>
    <rPh sb="2" eb="3">
      <t>シ</t>
    </rPh>
    <phoneticPr fontId="5"/>
  </si>
  <si>
    <t>https://karakawa-kensetsu.jp/</t>
    <phoneticPr fontId="5"/>
  </si>
  <si>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5"/>
  </si>
  <si>
    <t>1968年（昭和43年）の創業以来、公共工事をはじめ、民間企業様への土木工事業を行っております。地元密着型企業として、皆様に信頼して頂ける仕事を心掛け、快適な町づくりに貢献いたします。</t>
    <phoneticPr fontId="5"/>
  </si>
  <si>
    <t>株式会社オリーブハウス</t>
    <rPh sb="0" eb="4">
      <t>カブシキガイシャ</t>
    </rPh>
    <phoneticPr fontId="5"/>
  </si>
  <si>
    <t>おりーぶはうす</t>
    <phoneticPr fontId="5"/>
  </si>
  <si>
    <t>710-0253</t>
    <phoneticPr fontId="5"/>
  </si>
  <si>
    <t>〇従業員の仕事と家庭の両立を支援する「イクボス」になることを宣言します。</t>
    <phoneticPr fontId="5"/>
  </si>
  <si>
    <t>倉敷市を中心に不動産の売買・仲介・賃貸・分譲地開発及びリフォーム工事をおこなっており、また、店舗用のアプリ・インスタグラム集客・ＭＥＯ対策もしております。</t>
    <phoneticPr fontId="5"/>
  </si>
  <si>
    <t>株式会社三木工務店</t>
    <rPh sb="0" eb="4">
      <t>カブシキガイシャ</t>
    </rPh>
    <rPh sb="4" eb="6">
      <t>ミキ</t>
    </rPh>
    <rPh sb="6" eb="9">
      <t>コウムテン</t>
    </rPh>
    <phoneticPr fontId="5"/>
  </si>
  <si>
    <t>みきこうむてん</t>
    <phoneticPr fontId="5"/>
  </si>
  <si>
    <t>717-0007</t>
    <phoneticPr fontId="5"/>
  </si>
  <si>
    <t>http://www.mikiconstruction.jp/</t>
    <phoneticPr fontId="5"/>
  </si>
  <si>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5"/>
  </si>
  <si>
    <t>株式会社トスコ</t>
    <rPh sb="0" eb="4">
      <t>カブシキガイシャ</t>
    </rPh>
    <phoneticPr fontId="5"/>
  </si>
  <si>
    <t>とすこ</t>
    <phoneticPr fontId="5"/>
  </si>
  <si>
    <t>https://www.tosco.co.jp/</t>
    <phoneticPr fontId="5"/>
  </si>
  <si>
    <t>トッパンフォームズグループのITプロフェッショナルとして、高度な技術力と絶対の品質で付加価値の高い製品・サービスをお客様に提供することによりお客様と社会の発展・繁栄に貢献します。</t>
    <phoneticPr fontId="5"/>
  </si>
  <si>
    <t>竹藤建設株式会社</t>
    <rPh sb="0" eb="1">
      <t>タケ</t>
    </rPh>
    <rPh sb="1" eb="2">
      <t>フジ</t>
    </rPh>
    <rPh sb="2" eb="4">
      <t>ケンセツ</t>
    </rPh>
    <rPh sb="4" eb="8">
      <t>カブシキガイシャ</t>
    </rPh>
    <phoneticPr fontId="5"/>
  </si>
  <si>
    <t>ちくとうけんせつ</t>
    <phoneticPr fontId="5"/>
  </si>
  <si>
    <t>719-3201</t>
    <phoneticPr fontId="5"/>
  </si>
  <si>
    <t>昭和11年創業以来、土木、砕石、生コン、一般貨物と業績を伸ばし、その間に一人一人の技術の向上に努め、「誠意努力」をモットーに住みよい地域社会を創るため尽力している会社です。</t>
    <phoneticPr fontId="5"/>
  </si>
  <si>
    <t>株式会社大熊</t>
    <rPh sb="0" eb="4">
      <t>カブシキガイシャ</t>
    </rPh>
    <rPh sb="4" eb="6">
      <t>オオクマ</t>
    </rPh>
    <phoneticPr fontId="5"/>
  </si>
  <si>
    <t>おおくま</t>
    <phoneticPr fontId="5"/>
  </si>
  <si>
    <t>701-0204</t>
    <phoneticPr fontId="5"/>
  </si>
  <si>
    <t>http://www.k-okuma.co.jp/</t>
    <phoneticPr fontId="5"/>
  </si>
  <si>
    <t>住みよい地球と豊かな社会の発展のために
世間、取引先、社員の三方よしを掲げ
地域社会の発展の為に貢献して参りたいと思っております。</t>
    <phoneticPr fontId="5"/>
  </si>
  <si>
    <t>株式会社蒜山興業</t>
    <rPh sb="0" eb="4">
      <t>カブシキガイシャ</t>
    </rPh>
    <rPh sb="4" eb="6">
      <t>ヒルゼン</t>
    </rPh>
    <rPh sb="6" eb="8">
      <t>コウギョウ</t>
    </rPh>
    <phoneticPr fontId="5"/>
  </si>
  <si>
    <t>ひるぜんこうぎょう</t>
    <phoneticPr fontId="5"/>
  </si>
  <si>
    <t>717-0613</t>
    <phoneticPr fontId="5"/>
  </si>
  <si>
    <t>地元蒜山の建設業者として道路や橋などのインフラ整備、除雪、災害対応などで地域に貢献していきます。</t>
    <phoneticPr fontId="5"/>
  </si>
  <si>
    <t>株式会社村松木工所</t>
    <rPh sb="0" eb="4">
      <t>カブシキガイシャ</t>
    </rPh>
    <rPh sb="4" eb="6">
      <t>ムラマツ</t>
    </rPh>
    <rPh sb="6" eb="9">
      <t>モッコウショ</t>
    </rPh>
    <phoneticPr fontId="5"/>
  </si>
  <si>
    <t>むらまつもっこうしょ</t>
    <phoneticPr fontId="5"/>
  </si>
  <si>
    <t>719-3204</t>
    <phoneticPr fontId="5"/>
  </si>
  <si>
    <t>https://muramatsu.bsj.jp/</t>
    <phoneticPr fontId="5"/>
  </si>
  <si>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5"/>
  </si>
  <si>
    <t>株式会社すえ木工</t>
    <rPh sb="0" eb="4">
      <t>カブシキガイシャ</t>
    </rPh>
    <rPh sb="6" eb="8">
      <t>モッコウ</t>
    </rPh>
    <phoneticPr fontId="5"/>
  </si>
  <si>
    <t>すえもっこう</t>
    <phoneticPr fontId="5"/>
  </si>
  <si>
    <t>708-0861</t>
    <phoneticPr fontId="5"/>
  </si>
  <si>
    <t>http://www.suemokko.co.jp/</t>
    <phoneticPr fontId="5"/>
  </si>
  <si>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5"/>
  </si>
  <si>
    <t>株式会社ツリーサービス</t>
    <rPh sb="0" eb="4">
      <t>カブシキガイシャ</t>
    </rPh>
    <phoneticPr fontId="5"/>
  </si>
  <si>
    <t>つりーさーびす</t>
    <phoneticPr fontId="5"/>
  </si>
  <si>
    <t>708-0001</t>
    <phoneticPr fontId="5"/>
  </si>
  <si>
    <t>https://www.awaitrees.com/</t>
    <phoneticPr fontId="5"/>
  </si>
  <si>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5"/>
  </si>
  <si>
    <t>鳥越工業株式会社</t>
    <rPh sb="0" eb="2">
      <t>トリゴエ</t>
    </rPh>
    <rPh sb="2" eb="4">
      <t>コウギョウ</t>
    </rPh>
    <rPh sb="4" eb="8">
      <t>カブシキガイシャ</t>
    </rPh>
    <phoneticPr fontId="5"/>
  </si>
  <si>
    <t>とりごえこうぎょう</t>
    <phoneticPr fontId="5"/>
  </si>
  <si>
    <t>https://www.torigoekogyo.com/</t>
    <phoneticPr fontId="5"/>
  </si>
  <si>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5"/>
  </si>
  <si>
    <t>社会福祉法人藤花会</t>
    <rPh sb="0" eb="2">
      <t>シャカイ</t>
    </rPh>
    <rPh sb="2" eb="4">
      <t>フクシ</t>
    </rPh>
    <rPh sb="4" eb="6">
      <t>ホウジン</t>
    </rPh>
    <rPh sb="6" eb="7">
      <t>フジ</t>
    </rPh>
    <rPh sb="7" eb="8">
      <t>ハナ</t>
    </rPh>
    <rPh sb="8" eb="9">
      <t>カイ</t>
    </rPh>
    <phoneticPr fontId="5"/>
  </si>
  <si>
    <t>とうかかい</t>
    <phoneticPr fontId="5"/>
  </si>
  <si>
    <t>701-4244</t>
    <phoneticPr fontId="5"/>
  </si>
  <si>
    <t>https://www.tohkakai.jp/home.php</t>
    <phoneticPr fontId="5"/>
  </si>
  <si>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5"/>
  </si>
  <si>
    <t>まつながそうさくじむしょ</t>
    <phoneticPr fontId="5"/>
  </si>
  <si>
    <t>710-0037</t>
    <phoneticPr fontId="5"/>
  </si>
  <si>
    <t>https://matsunaga-web.jimdosite.com/</t>
    <phoneticPr fontId="5"/>
  </si>
  <si>
    <t>建設現場等における測量・墨出し及び外構設計業務を行っています。多方面で地域社会に貢献できる事業所でありたいと考えています。</t>
    <phoneticPr fontId="5"/>
  </si>
  <si>
    <t>目黒建設株式会社</t>
    <phoneticPr fontId="5"/>
  </si>
  <si>
    <t>めぐろけんせつ</t>
    <phoneticPr fontId="5"/>
  </si>
  <si>
    <t>710-0002</t>
    <phoneticPr fontId="5"/>
  </si>
  <si>
    <t>https://www.meguro-kensetu.co.jp/</t>
    <phoneticPr fontId="5"/>
  </si>
  <si>
    <t>「良いものを創り、良いものを遺す」をモットーに”地域の明るい未来を創造する”会社です。良い建設物を作ることは勿論、未来に向かって輝く人材を育てることに邁進しています。</t>
    <phoneticPr fontId="5"/>
  </si>
  <si>
    <t>株式会社藤原組</t>
    <phoneticPr fontId="5"/>
  </si>
  <si>
    <t>ふじわらぐみ</t>
    <phoneticPr fontId="5"/>
  </si>
  <si>
    <t>709-0861</t>
    <phoneticPr fontId="5"/>
  </si>
  <si>
    <t>http://www.fujiwaragumi-wb.co.jp/</t>
    <phoneticPr fontId="5"/>
  </si>
  <si>
    <t>岡山県を中心に文化財建造物保存修理工事を基幹業務とし、神社仏閣の新築・増改築、古民家再生から環境整備まで建設部門の総合請負業</t>
    <phoneticPr fontId="5"/>
  </si>
  <si>
    <t>中国防災工業株式会社</t>
    <phoneticPr fontId="5"/>
  </si>
  <si>
    <t>ちゅうごくぼうさいこうぎょう</t>
    <phoneticPr fontId="5"/>
  </si>
  <si>
    <t>708-0317</t>
    <phoneticPr fontId="5"/>
  </si>
  <si>
    <t>当社は、地域のくらしと環境を守り、次世代が明るく育つ地域作りと企業活動を目指します。</t>
    <phoneticPr fontId="5"/>
  </si>
  <si>
    <t>池田精工株式会社</t>
    <phoneticPr fontId="5"/>
  </si>
  <si>
    <t>いけだせいこう</t>
    <phoneticPr fontId="5"/>
  </si>
  <si>
    <t>708-0363</t>
    <phoneticPr fontId="5"/>
  </si>
  <si>
    <t>https://ikeda-is-com.secure-web.jp/index.php</t>
    <phoneticPr fontId="5"/>
  </si>
  <si>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5"/>
  </si>
  <si>
    <t>大進建設株式会社</t>
    <phoneticPr fontId="5"/>
  </si>
  <si>
    <t>だいしんけんせつ</t>
    <phoneticPr fontId="5"/>
  </si>
  <si>
    <t>http://www.daishinken.co.jp/</t>
    <phoneticPr fontId="5"/>
  </si>
  <si>
    <t>当社は、総合建設業として「品質は命・価格は栄・納期は力」の経営理念を基に真の技術企業集団となるべく「品質保証の体系化」「品質システムの構築」「安全管理の徹底」を図って参ります。</t>
    <phoneticPr fontId="5"/>
  </si>
  <si>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21"/>
  </si>
  <si>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21"/>
  </si>
  <si>
    <t>○子どもをもつ従業員の学校行事やＰＴＡ活動への積極的な参加を奨励します。
○子どもたちの社会科見学を積極的に受け入れます。
○若年者を対象としたトライアル雇用を実施します。</t>
    <phoneticPr fontId="21"/>
  </si>
  <si>
    <t>○育児休業を取得しやすい社内環境を整えます。
○子どもをもつ従業員の学校行事への積極的参加を促します。</t>
    <phoneticPr fontId="21"/>
  </si>
  <si>
    <t>○子どもをもつ社員の学校行事やＰＴＡ活動への積極的な参加を奨励します。
○子どもたちの社会科（会社・工場）見学を積極的に受け入れます。
○若年層を対象としたトライアル雇用を実施します。</t>
    <phoneticPr fontId="21"/>
  </si>
  <si>
    <t>○地域の子どもたちのインラインスケート、空手道を積極的に支援します。
○子どもをもつ従業員の学校行事やＰＴＡ活動への積極的な参加を奨励します。</t>
    <phoneticPr fontId="21"/>
  </si>
  <si>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21"/>
  </si>
  <si>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5"/>
  </si>
  <si>
    <t>○年に２回、お口の中のこと、歯に関すること、健康に関することなどの講演会や、子ども向けの紙しばい、劇などを含むイベントを開催します。</t>
    <phoneticPr fontId="21"/>
  </si>
  <si>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21"/>
  </si>
  <si>
    <t>○子どもたちの社会科見学を積極的に受け入れます。
○地域の青少年健全育成活動を積極的に支援します。</t>
    <phoneticPr fontId="21"/>
  </si>
  <si>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5"/>
  </si>
  <si>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21"/>
  </si>
  <si>
    <t>○事業所内保育施設の充実に努めます。
○男性の育児休業取得を奨励します。
○仕事と育児の両立のための、両立支援委員会による提言を増加させるよう努めます。
〇柔軟な働き方を支援しています。</t>
    <phoneticPr fontId="5"/>
  </si>
  <si>
    <t>○地域の子どもたちの自然体験学習を積極的に受け入れます。
○子どもたちの環境保護活動についての見学を受け入れます。</t>
    <phoneticPr fontId="21"/>
  </si>
  <si>
    <t>○３人目以降の子どもを持つことによる経済的負担を軽減させることを目的として、３人目以降の子どもが生まれた場合、子ども一人につき２００万円を支給します。</t>
    <phoneticPr fontId="21"/>
  </si>
  <si>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5"/>
  </si>
  <si>
    <t>○育児休業を取得しやすい環境を整えるため、社内広報を充実させ職員への周知を図ります。
○大学生、若年求職者へのインターンシップを実施します。</t>
    <phoneticPr fontId="21"/>
  </si>
  <si>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21"/>
  </si>
  <si>
    <t>○学校行事や育児で休みを取得しやすい半日の有給休暇を認めます。
○『出産準備休暇に関する規程』を制定し、妊娠後早期からの休暇を認めます。</t>
    <phoneticPr fontId="21"/>
  </si>
  <si>
    <t>○子どもを持つ従業員の学校行事やＰＴＡ活動への積極的な参加を奨励します。</t>
    <phoneticPr fontId="21"/>
  </si>
  <si>
    <t>○子どもの学校行事や育児で休みが取りやすい時間有給休暇を認めます。
○出産準備休職制度を設け、早い時期からの休職を認めます。</t>
    <phoneticPr fontId="5"/>
  </si>
  <si>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21"/>
  </si>
  <si>
    <t>○毎週 火・木曜日を「ノー残業デー」とします。
○育児休業を取得しやすい社内環境を整えるため、管理職を対象とした研修を行うとともに、全従業員に周知します。</t>
    <phoneticPr fontId="21"/>
  </si>
  <si>
    <t>○育児休職からのスムーズな復帰支援施策を行います。
○働き方の柔軟性をさらに進めます。
○男性が育児休職を取りやすい環境を推進します。</t>
    <phoneticPr fontId="21"/>
  </si>
  <si>
    <t>○大学内の「親子ひろば」で子どもが楽しむ企画を実施。
○大学の公開講座などの行事に無料ご招待します。</t>
    <phoneticPr fontId="5"/>
  </si>
  <si>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21"/>
  </si>
  <si>
    <t>○学校行事・ＰＴＡ活動に積極的に参加できるような勤務体制を整備します。
○年間７日間、子育て家族休暇を与えます。
○結婚記念日休暇を設けます。</t>
    <phoneticPr fontId="21"/>
  </si>
  <si>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21"/>
  </si>
  <si>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21"/>
  </si>
  <si>
    <t>○当社内に従業員のための託児所をオープンします。</t>
    <phoneticPr fontId="21"/>
  </si>
  <si>
    <t>○育児休業を取得しやすい社内環境を整えます。
○半日休暇を認めるなど、学校行事や育児で休みが取りやすい職場環境を作ります。</t>
    <phoneticPr fontId="21"/>
  </si>
  <si>
    <t>○育児期間中の在宅勤務制度を導入します。
○若年者を対象としたトライアル雇用を実施します。
〇子どもの学校行事に参加しやすい社内環境を整えます。</t>
    <phoneticPr fontId="5"/>
  </si>
  <si>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21"/>
  </si>
  <si>
    <t>○育児休業中の従業員の代替人員を確保し、育児休業を取得しやすくします。
○子どもを持つ従業員の学校行事やＰＴＡ活動への積極的参加を促します。</t>
    <phoneticPr fontId="21"/>
  </si>
  <si>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21"/>
  </si>
  <si>
    <t>○育児休業を取得しやすいよう、職場会議やパンフレット等を用いて、職員への周知を図ります。
○職員の実情に見合った働き方を考慮し、短時間勤務制度を導入します。</t>
    <phoneticPr fontId="21"/>
  </si>
  <si>
    <t>○仕事と生活の調和（ワーク・ライフ・バランス）の実現に向けて、育児休業制度の周知を図り、取得が促進できるよう子育てに優しい職場環境を整えます。</t>
    <phoneticPr fontId="21"/>
  </si>
  <si>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21"/>
  </si>
  <si>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21"/>
  </si>
  <si>
    <t>○メリハリをもって仕事を行うことができる環境を整え、社員のワークライフバランスの充実を図ることで、社員（男女）の子育てを支援します。
〇定時退社奨励日の設定。</t>
    <phoneticPr fontId="5"/>
  </si>
  <si>
    <t>○高校生を対象としたインターンシップを実施します。</t>
    <phoneticPr fontId="21"/>
  </si>
  <si>
    <t>○育児短時間勤務制度により、仕事と育児が両立できる環境の整備に努めます。
○学校行事や育児で休みを取得しやすい半日の有給休暇を認めます。</t>
    <phoneticPr fontId="21"/>
  </si>
  <si>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5"/>
  </si>
  <si>
    <t>○子どもを持つ従業員の学校行事やＰＴＡ活動への積極的な参加を奨励します。</t>
    <phoneticPr fontId="21"/>
  </si>
  <si>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21"/>
  </si>
  <si>
    <t>○地域の子どもを交通事故から守るため、業務車両を運転する従業員の安全運転教育を充実します。</t>
    <phoneticPr fontId="21"/>
  </si>
  <si>
    <t>○子どもを持つ従業員の学校行事やＰＴＡ活動での積極的な活動を奨励します。</t>
    <phoneticPr fontId="21"/>
  </si>
  <si>
    <t>○地域の子どもを交通事故から守るため、業務車両を運転する従業員の安全運転教育を充実します。</t>
    <phoneticPr fontId="21"/>
  </si>
  <si>
    <t>○子どもを持つ従業員の学校行事やＰＴＡ活動への積極的な参加を奨励します。
○地域の子どもを交通事故から守るため、業務車両を運転する従業員の安全運転教育を充実します。</t>
    <phoneticPr fontId="21"/>
  </si>
  <si>
    <t>○育児休業中の代替要員を確保し、育児休業を取得しやすくします。
○若年者を対象としたトライアル雇用を実施します。</t>
    <phoneticPr fontId="21"/>
  </si>
  <si>
    <t>○子どもを持つ従業員の学校行事やＰＴＡ活動への積極的な参加を奨励します。
○若年者を対象としたトライアル雇用を実施します。</t>
    <phoneticPr fontId="21"/>
  </si>
  <si>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21"/>
  </si>
  <si>
    <t>○地域の子どもを交通事故から守るため、業務車両を運転する従業員の交通安全教育を充実します。
○若年者を対象としたトライアル雇用を実施します。</t>
    <phoneticPr fontId="21"/>
  </si>
  <si>
    <t>○育児休業中の代替要員を確保し、育児休業を取得しやすくします。
○若年者を対象としたトライアル雇用を実施します。</t>
    <phoneticPr fontId="21"/>
  </si>
  <si>
    <t>○小学校入学前の子どもを持つ従業員に、勤務時間短縮及び所定外労働をさせない制度を導入します。
○地域の防犯、非行防止活動への従業員の積極的参加を支援します。</t>
    <phoneticPr fontId="21"/>
  </si>
  <si>
    <t>○小学校入学前の子どもを持つ従業員に、勤務時間短縮及び所定外労働をさせない制度を導入します。
○育児休業中の従業員と定期的に情報交換を行い、職場復帰への不安を和らげます。</t>
    <phoneticPr fontId="21"/>
  </si>
  <si>
    <t>○若年者を対象としたトライアル雇用を実施します。</t>
    <phoneticPr fontId="21"/>
  </si>
  <si>
    <t>○子どもを持つ従業員の学校行事やＰＴＡ活動への積極的な参加を奨励します。
○若年者を対象としたトライアル雇用を実施します。</t>
    <phoneticPr fontId="21"/>
  </si>
  <si>
    <t>○地域の防犯、非行防止活動への従業員の積極的参加を支援します。
○若年者を対象としたトライアル雇用を実施します。</t>
    <phoneticPr fontId="21"/>
  </si>
  <si>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21"/>
  </si>
  <si>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5"/>
  </si>
  <si>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21"/>
  </si>
  <si>
    <t>○地域の子どもを交通事故から守るため、従業員の安全運転を徹底します。
○子どもを持つ従業員の学校行事への参加を奨励します。</t>
    <phoneticPr fontId="21"/>
  </si>
  <si>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21"/>
  </si>
  <si>
    <t>○子どもを持つ社員の学校行事への積極的参加を促します。</t>
    <phoneticPr fontId="21"/>
  </si>
  <si>
    <t>○子どもを持つ管理職員等を中心に研修を実施し、仕事と生活の調和についての啓発に努めます。
○地域の子どもを交通事故から守るため、業務車両を運転する従業員の安全運転教育を充実します。</t>
    <phoneticPr fontId="21"/>
  </si>
  <si>
    <t>○若年者を対象としたトライアル雇用を実施します。</t>
    <phoneticPr fontId="21"/>
  </si>
  <si>
    <t>○地域の防犯、非行防止活動への従業員の積極的な参加を支援します。</t>
    <phoneticPr fontId="21"/>
  </si>
  <si>
    <t>○子どもを持つ従業員の学校行事、子ども会、ＰＴＡ活動への積極的な参加を奨励します。
○短時間勤務や隔日勤務など、労働時間の短縮に努めます。</t>
    <phoneticPr fontId="21"/>
  </si>
  <si>
    <t>○育児短時間勤務制度により、仕事と育児が両立できる環境の整備に努めるよう、全社一丸となって取り組みます。</t>
    <phoneticPr fontId="21"/>
  </si>
  <si>
    <t>○育児短時間勤務制度により、仕事と育児が両立できる環境の整備に努めるよう、全社一丸となって取り組みます。</t>
    <phoneticPr fontId="21"/>
  </si>
  <si>
    <t>○地域の子どもたちの社会科見学を積極的に受け入れます。
○地域の防犯、非行防止活動への従業員の積極的な参加を支援します。</t>
    <phoneticPr fontId="21"/>
  </si>
  <si>
    <t>○育児休業制度や利用者情報を社内報等で紹介し、取得しやすい環境づくりに努めます。
○妊娠、出産、育児を理由に退職した元社員が希望すれば、再雇用を行います。</t>
    <phoneticPr fontId="21"/>
  </si>
  <si>
    <t>○子どもを持つ従業員のＰＴＡ活動への積極的な参加を応援します。</t>
    <phoneticPr fontId="21"/>
  </si>
  <si>
    <t>○育児休業中の従業員と定期的に情報交換を行い、職場復帰への不安を和らげます。</t>
    <phoneticPr fontId="21"/>
  </si>
  <si>
    <t>○育児休業中の従業員と定期的に情報交換を行い、職場復帰への不安を和らげます。</t>
    <phoneticPr fontId="21"/>
  </si>
  <si>
    <t>○配偶者出産休暇制度を推進します。
○地域の青少年健全育成活動を積極的に支援します。</t>
    <phoneticPr fontId="21"/>
  </si>
  <si>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5"/>
  </si>
  <si>
    <t>○働き方を見直すために毎週火曜日を「ノー残業デー」とします。
○子どもを交通事故から守るため、車両を運転する従業員の安全運転教育を行います。</t>
    <phoneticPr fontId="21"/>
  </si>
  <si>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21"/>
  </si>
  <si>
    <t>○２年間で男性の育児休業取得者が２人以上出るよう目指します。
○従業員が仕事と家庭の両立が出来るよう、時間外勤務の削減に努めます。</t>
    <phoneticPr fontId="21"/>
  </si>
  <si>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21"/>
  </si>
  <si>
    <t>○男性従業員が出産・育児に参加できるよう父親の休暇制度の改善に取り組みます。
○子どもを持つ従業員の学校行事やＰＴＡ活動への積極的な参加を推進します。</t>
    <phoneticPr fontId="21"/>
  </si>
  <si>
    <t>○子どもを持つ社員の学校行事やＰＴＡ活動への積極的な参加を奨励します。
○地域の青少年健全育成活動に参加、支援いたします。</t>
    <phoneticPr fontId="21"/>
  </si>
  <si>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21"/>
  </si>
  <si>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21"/>
  </si>
  <si>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5"/>
  </si>
  <si>
    <t>○リフレッシュ休暇による計画的年次有給休暇取得を奨励します。
○職場復帰前に勤務時間・子どもの預け入れ等の相談に応じ、きめ細やかに配慮します。
○事業所内保育施設の充実に努めます。</t>
    <phoneticPr fontId="21"/>
  </si>
  <si>
    <t>○社内通達等にて「育児休業・短時間勤務制度」を周知します。
○月に１回以上の「No残業Day」に取り組みます。</t>
    <phoneticPr fontId="21"/>
  </si>
  <si>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21"/>
  </si>
  <si>
    <t>○男性職員が1名以上育児休業を取得する。</t>
    <phoneticPr fontId="21"/>
  </si>
  <si>
    <t>○働き方を見直すために、毎週水曜日を「ノー残業デー」と します。
○大学生や若年求人者を対象としたインターシップを実施します。</t>
    <phoneticPr fontId="21"/>
  </si>
  <si>
    <t>○父親学級に参加するための休暇制度を設けます。</t>
    <phoneticPr fontId="21"/>
  </si>
  <si>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21"/>
  </si>
  <si>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21"/>
  </si>
  <si>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21"/>
  </si>
  <si>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5"/>
  </si>
  <si>
    <t>○育児休業を取得しやすい社内環境を整えるため、委員会を設置して検討を行います。
○働き方を見直すために、毎週水曜日を「ノー残業デー」とします。</t>
    <phoneticPr fontId="5"/>
  </si>
  <si>
    <t>○職場復帰前に勤務可能な時間、子どもの預け先等きめ細かな相談を行い、配慮します。
○再就職を希望する女性を対象に、職場体験講習を行います。</t>
    <phoneticPr fontId="21"/>
  </si>
  <si>
    <t>○育児休暇からの職場復帰を円滑にするために、復帰後に必要な情報提供などのサポートを行います。
○男性の育児休業取得を奨励します。
○子供たちの工場見学を積極的に受け入れます。</t>
    <phoneticPr fontId="21"/>
  </si>
  <si>
    <t>○育児休業を取得しやすい社内環境を整えるため、社内研修を行います。
○年次有給休暇の計画的付与を導入します。
○労使の話し合いの機会の為、労働時間等改善委員会を設置します。</t>
    <phoneticPr fontId="21"/>
  </si>
  <si>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21"/>
  </si>
  <si>
    <t>○２年間で、男性の育児休業取得者が、１人以上出るように目指します。
○育児休業中の代替職員を確保し、育児休業を取得しやすくします。</t>
    <phoneticPr fontId="21"/>
  </si>
  <si>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5"/>
  </si>
  <si>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5"/>
  </si>
  <si>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21"/>
  </si>
  <si>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21"/>
  </si>
  <si>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5"/>
  </si>
  <si>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21"/>
  </si>
  <si>
    <t>○夫婦が協力して育児ができるよう、時間外勤務の削減に努めます。</t>
    <phoneticPr fontId="21"/>
  </si>
  <si>
    <t>○職員に育児休業制度を紹介し、取得しやすい環境の整備に努めます。
○子育て中の職員が学校等の行事に参加しやすい環境の整備に努めます。</t>
    <phoneticPr fontId="21"/>
  </si>
  <si>
    <t>○仕事と育児に頑張っている職員に対して制度等の役立つ情報を提供します。
○子育て中の職員が学校等の行事に参加しやすい環境の整備に努めます。</t>
    <phoneticPr fontId="21"/>
  </si>
  <si>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21"/>
  </si>
  <si>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21"/>
  </si>
  <si>
    <t>○小学校３年生までの子を育てる従業員を対象に、短時間勤務制度を導入します。
○若年者を対象としたトライアル雇用を実施します。</t>
    <phoneticPr fontId="21"/>
  </si>
  <si>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21"/>
  </si>
  <si>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21"/>
  </si>
  <si>
    <t>○小学校就学の子を持つ従業員に８月の1ヶ月間を有給休暇として付与する。</t>
    <phoneticPr fontId="21"/>
  </si>
  <si>
    <t>○子どもを持つ従業員の学校行事、子ども会、ＰＴＡ活動への参加を奨励します。</t>
    <phoneticPr fontId="21"/>
  </si>
  <si>
    <t>○職員に育児休業制度を紹介し、取得しやすい環境の整備に努めます。
○様々な両立支援例を紹介し、職員の意識を高めます。</t>
    <phoneticPr fontId="21"/>
  </si>
  <si>
    <t>○育児休業を取得しやすい社内環境を整えるため、社内研修を行います。</t>
    <phoneticPr fontId="21"/>
  </si>
  <si>
    <t>○フレックスタイムや在宅勤務を導入し、働き方の選択肢を増やします。
○男性社員に育休を推進します。</t>
    <phoneticPr fontId="5"/>
  </si>
  <si>
    <t>○職員に育児休業制度を紹介し、取得しやすい環境の整備に努めます。
○トライアル雇用等、未経験者の積極的な雇用を推進します。</t>
    <phoneticPr fontId="21"/>
  </si>
  <si>
    <t>○育児休業を取得しやすい社内環境を整えるため、社内研修を行います。
○小学校入学前までの子を持つ労働者の短時間勤務制度を導入します。</t>
    <phoneticPr fontId="21"/>
  </si>
  <si>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21"/>
  </si>
  <si>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21"/>
  </si>
  <si>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21"/>
  </si>
  <si>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21"/>
  </si>
  <si>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21"/>
  </si>
  <si>
    <t>○子供をもつ従業員の学校行事やＰＴＡ活動への積極的な参加を奨励します。
○結婚記念日休暇もしくは子供の誕生日休暇を設けます。</t>
    <phoneticPr fontId="21"/>
  </si>
  <si>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5"/>
  </si>
  <si>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21"/>
  </si>
  <si>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21"/>
  </si>
  <si>
    <t>○子どもを交通事故から守るため、業務車両を運転する従業員の安全運転教育を充実します。
○若年者を対象としたトライアル雇用を実施します。</t>
    <phoneticPr fontId="21"/>
  </si>
  <si>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21"/>
  </si>
  <si>
    <t>○子供を持つ従業員の学校行事やＰＴＡ活動への積極的な参加を奨励します。
○子供たちの社会科見学を積極的に受け入れます。
○若年者を対象としたトライアル雇用を実施します。</t>
    <phoneticPr fontId="21"/>
  </si>
  <si>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21"/>
  </si>
  <si>
    <t>○育児休業を取得しやすい社内環境を整えるため、社内研修を行います。
○小学校入学前の子をもつ従業員に、勤務時間短縮制度を設けます。
○有給・公休の組み合わせによる長期休暇の奨励を行います。</t>
    <phoneticPr fontId="21"/>
  </si>
  <si>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21"/>
  </si>
  <si>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21"/>
  </si>
  <si>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21"/>
  </si>
  <si>
    <t>○育児休業を取得しやすい社内環境を整えるため、社内研修を行います。</t>
    <phoneticPr fontId="21"/>
  </si>
  <si>
    <t>○PTA活動に積極的に参加し、男性の参加を呼びかける。
○経営者の子育て経験のインタビューを行いました。FMふくやまにて6ヶ月間放送しました。</t>
    <phoneticPr fontId="21"/>
  </si>
  <si>
    <t>○小学校3年生までの子を育てる従業員を対象に、時間勤務制度を導入します。
○子どもを持つ従業員のPTAへの積極的な参加を応援します。</t>
    <phoneticPr fontId="21"/>
  </si>
  <si>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21"/>
  </si>
  <si>
    <t>○育児休業制度，育児短時間勤務制度の周知徹底をします。
○育児休業中の従業員と定期的に情報交換を行い、職場復帰への不安を和らげます。</t>
    <phoneticPr fontId="21"/>
  </si>
  <si>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21"/>
  </si>
  <si>
    <t>○2年間で男性の育児休業取得者が1人以上出るよう目指します。
○小学校入学前の子をもつ従業員に、勤務時間短縮制度を設けます。</t>
    <phoneticPr fontId="21"/>
  </si>
  <si>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21"/>
  </si>
  <si>
    <t>○職員の仕事と育児の両立を積極的に促進する「イクボス」になることを宣言します。
○子供が３歳に達する日まで育児休業を延長することができます。</t>
    <phoneticPr fontId="21"/>
  </si>
  <si>
    <t>○ファミリーマートの店舗を「子ども１１０番の家」と位置づけ、お子様への安全確保の場を提供します。
○有給休暇得の取得計画を作成して、有給休暇の取得促進に努めます。</t>
    <phoneticPr fontId="21"/>
  </si>
  <si>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21"/>
  </si>
  <si>
    <t>○妊娠初期から子育て期において、それぞれの段階に応じた安心して働きやすい職場環境をつくります。
○働き方を見直すため年次有給休暇取得促進に取り組みます。</t>
    <phoneticPr fontId="5"/>
  </si>
  <si>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21"/>
  </si>
  <si>
    <t>○育児休業が取得しやすく職場復帰しやすい環境の整備をします。
○近隣の各種大学、専門学校のインターンシップの受入の継続と提供回数を増加させるなどの拡大を図ります。</t>
    <phoneticPr fontId="21"/>
  </si>
  <si>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21"/>
  </si>
  <si>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5"/>
  </si>
  <si>
    <t>○産前産後休業や育児休業、育児休業給付、育児中の社会保険料免除など制度の周知や情報提供を行います。
○育児休業を取得しやすい環境づくりのための、管理職の研修を行う。</t>
    <phoneticPr fontId="21"/>
  </si>
  <si>
    <t>○子育て中の職員が職場に復帰しやすいように支援します。
○子どもを交通事故から守るため、業務車輌を運転する従業員の安全運転教育を充実します。</t>
    <phoneticPr fontId="21"/>
  </si>
  <si>
    <t>○ワークライフバランスなどの園内研修を行います。
○有給休暇の取得促進のため、計画的付与制度を導入します。
○育児のための時間をみんなで保障し合います。</t>
    <phoneticPr fontId="5"/>
  </si>
  <si>
    <t>○育児休業を取得しやすい社内環境を整えるため、社内研修を行います。
○仕事と生活を両立できる適切な労働環境づくりに努めます。
○子どもの社会科見学を積極的に受け入れます。</t>
    <phoneticPr fontId="21"/>
  </si>
  <si>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21"/>
  </si>
  <si>
    <t>○育児休業制度などの社内研修を行います。
○子どもをもつ従業員の保育園や学校行事への参加を奨励します。</t>
    <phoneticPr fontId="21"/>
  </si>
  <si>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5"/>
  </si>
  <si>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21"/>
  </si>
  <si>
    <t>○育児休業を取得しやすい環境作りのため、社内研修を行います。</t>
    <phoneticPr fontId="21"/>
  </si>
  <si>
    <t>○育児休業を取得しやすい社内環境を整えるため、社内研修を行います。</t>
    <phoneticPr fontId="21"/>
  </si>
  <si>
    <t>○子どもたちの社会科見学・職場体験を積極的に受け入れます。
○新規雇用の従業員が気軽に悩みを相談できる窓口を設置します。
○子育て中の従業員のシフト体制の整備</t>
    <phoneticPr fontId="5"/>
  </si>
  <si>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5"/>
  </si>
  <si>
    <t>○育児休業制度や利用者情報を社内報等で紹介し、取得しやすい環境づくりに努めます。
○管理職員等の研修を実施し、仕事と生活の調和についての啓発に努めます。</t>
    <phoneticPr fontId="21"/>
  </si>
  <si>
    <t>○大学生や若年求職者を対象としたインターンシップを実施します。</t>
    <phoneticPr fontId="21"/>
  </si>
  <si>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21"/>
  </si>
  <si>
    <t>○育児などによる退職者についての再雇用特別措置等を実施します。
○育児休業中の従業員と定期的に情報交換を行い、職場復帰への不安を和らげます。</t>
    <phoneticPr fontId="21"/>
  </si>
  <si>
    <t>○子どもをもつ従業員の学校行事やPTA活動への積極的な参加を支援します。</t>
    <phoneticPr fontId="21"/>
  </si>
  <si>
    <t>○フレックスタイムを導入し、働き方の選択肢を増やします。
○従業員が子育て支援サービスを利用する際に要する経費の一部を援助します。
○日曜、祝日の出勤の際のベビーシッター代を負担します。</t>
    <phoneticPr fontId="21"/>
  </si>
  <si>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21"/>
  </si>
  <si>
    <t>○保育所送迎、学校行事参加を半日単位の休日、休暇制度で応援します。
○育児休業復帰後の勤務形態は本人が選択出来ます。</t>
    <phoneticPr fontId="5"/>
  </si>
  <si>
    <t>○育児休業を取得しやすい社内環境を整えるため、社内研修を行います。
○子どもが参加する地域の行事や活動に協賛します。</t>
    <phoneticPr fontId="21"/>
  </si>
  <si>
    <t>○子どもを持つ従業員の学校行事やPTA活動への積極的な参加を奨励します。
○大学生や若年求職者を対象としたインターンシップを実施します。</t>
    <phoneticPr fontId="21"/>
  </si>
  <si>
    <t>○育児休業制度を周知し、育児休業を取得しやすい環境を整えます。
○若年者を対象としたトライアル雇用を実施します。</t>
    <phoneticPr fontId="21"/>
  </si>
  <si>
    <t>○女性社員の育児休業取得率を１００％にします。
○子どもが生まれる際の父親の休暇取得を促進します。</t>
    <phoneticPr fontId="21"/>
  </si>
  <si>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21"/>
  </si>
  <si>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21"/>
  </si>
  <si>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21"/>
  </si>
  <si>
    <t>○育児休業を取得しやすい社内環境を整えるため、社内研修を行います。
○地域の青少年健全育成活動を積極的に支援します。
○若年者を対象としたトライアル雇用を実施します。</t>
    <phoneticPr fontId="21"/>
  </si>
  <si>
    <t>○育児休業を取得しやすい社内環境を整えるため、社内研修を行います。
○地域の青少年健全育成活動を積極的に支援します。
○若年者を対象としたトライアル雇用を実施します。</t>
    <phoneticPr fontId="21"/>
  </si>
  <si>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21"/>
  </si>
  <si>
    <t>○育児休業制度や利用者情報を紹介し、取得しやすい環境づくりに努めます。
○働き方を見直すために、毎週水曜日をノー残業デーとします。</t>
    <phoneticPr fontId="21"/>
  </si>
  <si>
    <t>○育児休業を取得しやすい社内環境を整えるため、社内研修を行います。
○働き方を見直すために、「ノー残業デー」を設定します。
○大学生や若年求職者を対象としたインターンシップを実施します。</t>
    <phoneticPr fontId="21"/>
  </si>
  <si>
    <t>○男女とも育児休業を取得しやすい社内環境を整えるため、社内研修を行います。
○近隣の中高生に対するインターンシップ等の職場体験機会を提供します。</t>
    <phoneticPr fontId="21"/>
  </si>
  <si>
    <t>○育児休業を取得しやすい社内環境を整えるため、社内研修を行います。
○子どもたちの職場体験を積極的に受け入れます。
○大学生や若年求職者を対象としたインターンシップを実施します。</t>
    <phoneticPr fontId="21"/>
  </si>
  <si>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21"/>
  </si>
  <si>
    <t>○妊婦の検診のための休暇制度を設けます。
○夫婦が協力して育児ができるよう、時間外勤務の削減に努めます。
○働き方を見直すために、毎週金曜日を「ノー残業デー」とします。</t>
    <phoneticPr fontId="21"/>
  </si>
  <si>
    <t>○家族との時間、交流を持つために「誕生日休暇」を実施します。
○出産に立ち合うために「父親の休暇」を推進します。</t>
    <phoneticPr fontId="21"/>
  </si>
  <si>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21"/>
  </si>
  <si>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21"/>
  </si>
  <si>
    <t>○院内保育施設の人員補充を図り、施設の充実に努めます。
○妊娠・出産・育児を理由に退職した元職員に積極的求人を行います。
○労働時間の適正管理を目指し、働きやすい労働環境整備に努めます。</t>
    <phoneticPr fontId="21"/>
  </si>
  <si>
    <t>○おかやま子育て応援宣言企業であることを社員の家族・取引先への周知につとめます。
○地域の子どもたちの職場見学や職場体験を受け入れます。
○子どもの看護や健診などの休暇を認めます。</t>
    <phoneticPr fontId="5"/>
  </si>
  <si>
    <t>○女性の育児休業取得率１００％を維持し、男性の育児休業の取得促進のため、関連諸制度の周知を図ります。
○時間外労働を削減し、家庭と職場の両立を図ります。</t>
    <phoneticPr fontId="21"/>
  </si>
  <si>
    <t>○育児をしながら就業しやすい環境を整えるため、社員に理解と協力を求める社内研修を行います。
○子どもの学校行事、保育に関する行事においては、休業を取りやすい体制を取るよう努めます。</t>
    <phoneticPr fontId="21"/>
  </si>
  <si>
    <t>○妊娠中や産休、育児休業中の従業員が、不安を和らげられる情報交換の場として、相談窓口を設置いたします。
○地域の小学生の工場見学を受け入れます。</t>
    <phoneticPr fontId="21"/>
  </si>
  <si>
    <t>○仕事と子育ての両立に関する社内研修を実施します。
○男性労働者の育児休業の取得を積極的に推進します。</t>
    <phoneticPr fontId="21"/>
  </si>
  <si>
    <t>○育児休業を取得しやすい環境を整えるため社内研修を行います。
○社員が子供のための休暇を取り易い様協力体制を整え支援しています。</t>
    <phoneticPr fontId="5"/>
  </si>
  <si>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21"/>
  </si>
  <si>
    <t>○育児休業を取得しやすいよう相談窓口の設置と相談員を任命します。
○年次有給休暇の取得日数を1人７０％以上となるよう取得促進を図ります。</t>
    <phoneticPr fontId="21"/>
  </si>
  <si>
    <t>○小学生から大学生までのインターンシップ・工場見学の受入を行い、若年層に就業体験・見学の機会を与えます。</t>
    <phoneticPr fontId="21"/>
  </si>
  <si>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21"/>
  </si>
  <si>
    <t>○健康増進とワークライフバランスの向上を目的に「仕事の効率化」を進め、長時間勤務の低減に取り組みます。</t>
    <phoneticPr fontId="21"/>
  </si>
  <si>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21"/>
  </si>
  <si>
    <t>○育児休業、職場復帰後勤務時間の変更、短縮に取り組みます。</t>
    <phoneticPr fontId="21"/>
  </si>
  <si>
    <t>○育児休業等の制度の周知、取得しやすい環境づくりのために就業規則の内容等について管理職の研修を行います。</t>
    <phoneticPr fontId="21"/>
  </si>
  <si>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21"/>
  </si>
  <si>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21"/>
  </si>
  <si>
    <t>○育児休業を取得しやすい社内環境を整えるため、社内研修を行います。
○働き方を見直すために、「ノー残業デー」を設定します。</t>
    <phoneticPr fontId="21"/>
  </si>
  <si>
    <t>○妊娠中の女性社員の母性健康管理についてのパンフレットを作成して社員に配布し、制度の周知を図ります。</t>
    <phoneticPr fontId="21"/>
  </si>
  <si>
    <t>○育児休業を取得しやすい社内環境を整えるため社内研修を行います。</t>
    <phoneticPr fontId="21"/>
  </si>
  <si>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21"/>
  </si>
  <si>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21"/>
  </si>
  <si>
    <t>○子どもが産まれたら、父親の休暇促進を行います。</t>
    <phoneticPr fontId="21"/>
  </si>
  <si>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21"/>
  </si>
  <si>
    <t>○仕事と家庭の調和を保ち、夫婦が協力して子育てが出来る様、時間外労働の削減に努めます。
○子ども達を交通事故から守るため、通勤車輌・業務車輌の安全運転の徹底を図ります。</t>
    <phoneticPr fontId="21"/>
  </si>
  <si>
    <t>○育児休業中の従業員と定期的に情報交換を行い、職場復帰への負担を和らげます。
○地域の青少年健全育成活動を積極的に支援します。</t>
    <phoneticPr fontId="21"/>
  </si>
  <si>
    <t>○育児・介護休業等諸制度を周知し、相談窓口を設置します。
○子どもをもつ従業員の学校行事やPTA活動への積極的な参加を奨励します。</t>
    <phoneticPr fontId="21"/>
  </si>
  <si>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21"/>
  </si>
  <si>
    <t>○育児休業を取得しやすい社内環境を整えるため、社内研修を行います。
○仕事と生活を両立できる適切な労働環境づくりに努めます。</t>
    <phoneticPr fontId="21"/>
  </si>
  <si>
    <t>○働きやすい環境をつくる為に、毎週水曜日を「ノー残業デー」として実施します。
○農業を通じて、地域の子どもたちの食育を応援します。</t>
    <phoneticPr fontId="21"/>
  </si>
  <si>
    <t>○育児休業を取得しやすい社内環境を整えるため、社内研修を行います。
○ワーキングシェアをし、子育て中も働きやすい環境作りを行います。</t>
    <phoneticPr fontId="5"/>
  </si>
  <si>
    <t>○育児休業中の社員が職場復帰しやすいように支援します。
○地域の小･中学校の児童の職場体験・社会科見学を積極的に受け入れます。</t>
    <phoneticPr fontId="21"/>
  </si>
  <si>
    <t>○子どもをもつ従業員の学校行事やＰＴＡ活動への積極的な参加を奨励します。
○男性従業員の子どもの保育園の送り迎えを奨励します。</t>
    <phoneticPr fontId="21"/>
  </si>
  <si>
    <t>○育児休業を取得しやすい社内環境を整備し、社内研修をします。
○2年間で男性の育児休業取得者が1人以上出るよう目指します。
○仕事と生活の調和のために、勤務時間の変更、短縮に取り組みます。</t>
    <phoneticPr fontId="21"/>
  </si>
  <si>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5"/>
  </si>
  <si>
    <t>○子を持つ従業員の学校行事・ＰＴＡ活動の積極的参加を奨励します。
○婚活休暇・結婚記念日休暇を設けます。
○再就職を希望する女性を対象に、職場体験講習を行います。</t>
    <phoneticPr fontId="21"/>
  </si>
  <si>
    <t>○子どもを交通事故から守るため、業務車輌を運転する従業員の安全運転教育を充実させます。</t>
    <phoneticPr fontId="21"/>
  </si>
  <si>
    <t>○妊娠中および出産後の従業員の健康管理や相談窓口を設置し、出産前後とも安心して働ける環境をつくり、出産を理由とした退職を少なくします。</t>
    <phoneticPr fontId="21"/>
  </si>
  <si>
    <t>○妊娠・出産・育児を理由に退職した元職員が希望すれば、きめ細やかな相談を行い配慮します。</t>
    <phoneticPr fontId="21"/>
  </si>
  <si>
    <t>○仕事と育児が両立出来る環境を整えます。
○働き方の見直しによる仕事と生活の調和に努めます。
○若者の就労支援を行います。</t>
    <phoneticPr fontId="21"/>
  </si>
  <si>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21"/>
  </si>
  <si>
    <t>○若年者を対象としたトライアル雇用を実施します。
○働き方を見直すために毎週金曜日を「ノー残業デー」とします。</t>
    <phoneticPr fontId="21"/>
  </si>
  <si>
    <t>○育児に関して、短時間勤務や、休日増等の働き方変更が出来、実行しやすいように、社内制度を充実させます。
○大学生や若年求職者を対象としたインターンシップを実施します。</t>
    <phoneticPr fontId="21"/>
  </si>
  <si>
    <t>○産前産後休業や、育児休業給付、育休中の社会保険料免除などの制度の周知や情報提供を行います。
○育児休業中の従業員と定期的に連絡を取り合い、職場復帰への不安を和らげます。</t>
    <phoneticPr fontId="21"/>
  </si>
  <si>
    <t>○子どもをもつ従業員の学校行事やPTA・地域活動等の積極的な参加を奨励します。
○若年者を対象としたトライアル雇用を実施します。</t>
    <phoneticPr fontId="21"/>
  </si>
  <si>
    <t>○病院内託児所の運用改善
夜勤看護師のために24時間保育を実施します。(希望者のみ）
○妊娠、出産、育児を理由に退職した元職員が希望すれば再雇用を行います。</t>
    <phoneticPr fontId="21"/>
  </si>
  <si>
    <t>○社員・パート従業員の誕生日を休日（有給)扱いとし、実施します。
○出産や子育てによる退職者の再雇用制度を導入します。</t>
    <phoneticPr fontId="5"/>
  </si>
  <si>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21"/>
  </si>
  <si>
    <t>○仕事と生活の調和のため、勤務時間の変更短縮に取り組みます。
○大学生や若年求職者を対象としたインターンシップを実施します。</t>
    <phoneticPr fontId="21"/>
  </si>
  <si>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21"/>
  </si>
  <si>
    <t>○今まで以上に育児休業や育児休業給付などの制度の周知や情報提供を行う。
○実現した小学校入学前の子を持つ従業員の短時間勤務制度の利用促進に努める。</t>
    <phoneticPr fontId="21"/>
  </si>
  <si>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21"/>
  </si>
  <si>
    <t>○保育料の半額を支給します。
○1年間に10日の子どもの看護休暇を認めます。
○若年者を対象としたトライアル雇用を実施します。</t>
    <phoneticPr fontId="5"/>
  </si>
  <si>
    <t>○社員が育児休業から復帰しやすい環境を整備する一環として、企業主導型保育園との連携をしています。
○小学校3年生まで短時間勤務を承認し、社員の子育てを応援します。</t>
    <phoneticPr fontId="5"/>
  </si>
  <si>
    <t>○地域の青少年健全育成活動の広報などをラジオ放送を通じて積極的に行います。</t>
    <phoneticPr fontId="21"/>
  </si>
  <si>
    <t>○子どもたちの社会科見学を積極的に受け入れます。
○妊娠・出産・育児を理由に退職した元職員が希望すれば再雇用を行います。</t>
    <phoneticPr fontId="21"/>
  </si>
  <si>
    <t>○産前産後休業、育児休業に関するパンフレットを作成し、管理職及び従業員に配布し、制度の周知を図ります。
○所定外労働を削減するため、「毎週土曜日・日曜日」をノー残業デーとします。</t>
    <phoneticPr fontId="21"/>
  </si>
  <si>
    <t>○育児休業を取得しやすい社内環境を整えるため、社内研修を行います。
○育児休業中の従業員と情報交換を行い、職場復帰への不安を和らげます。</t>
    <phoneticPr fontId="21"/>
  </si>
  <si>
    <t>○1年間に子ども1人につき5日間、2人以上につき10日間子どもの看護休暇を認めます。</t>
    <phoneticPr fontId="21"/>
  </si>
  <si>
    <t>○子どもをもつ従業員の学校行事やＰＴＡ活動の積極的な参加を奨励します。</t>
    <phoneticPr fontId="21"/>
  </si>
  <si>
    <t>○男性も育児休業を取得しやすい環境づくりに努めます。
○年次有給休暇の取得促進のための措置を実施します。
○工場見学を積極的に受け入れます。</t>
    <phoneticPr fontId="21"/>
  </si>
  <si>
    <t>○若年者を対象としたトライアル雇用を実施します。
○子どもを交通事故から守るため、業務車輌を運転する従業員の安全運転教育を充実します。</t>
    <phoneticPr fontId="21"/>
  </si>
  <si>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5"/>
  </si>
  <si>
    <t>○子どもの学校行事、ＰＴＡ活動への積極的な参加を奨励します。
○配偶者、両親の看護、休暇制度を設けます。</t>
    <phoneticPr fontId="21"/>
  </si>
  <si>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21"/>
  </si>
  <si>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21"/>
  </si>
  <si>
    <t>○仕事と子育て両立のため、社内研修を行います。</t>
    <phoneticPr fontId="21"/>
  </si>
  <si>
    <t>○自社の事業の特徴を生かして、バザーや食べ物等のお店を出店し地域の子どもたちの交流を図ります。</t>
    <phoneticPr fontId="21"/>
  </si>
  <si>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21"/>
  </si>
  <si>
    <t>○育児休業を取得しやすい社内環境を整えるため、社内研修を行います。
○子どもの急病や学校行事参加時に有給休暇を取りやすい社員意識を持ちます。</t>
    <phoneticPr fontId="21"/>
  </si>
  <si>
    <t>○仕事と家庭の調和について、社内研修を行います。
○子どもを持つ従業員の学校行事やＰＴＡ活動の積極的な参加を奨励します。</t>
    <phoneticPr fontId="21"/>
  </si>
  <si>
    <t>○子を持つ従業員の学校行事・ＰＴＡ活動の積極的参加を奨励します。
○結婚記念日休暇を設けます。</t>
    <phoneticPr fontId="21"/>
  </si>
  <si>
    <t>○子を持つ従業員の学校行事・ＰＴＡ活動の積極的参加を奨励します。
○婚活休暇、結婚記念日休暇を設けます。</t>
    <phoneticPr fontId="21"/>
  </si>
  <si>
    <t>○子どもを持つ従業員の学校行事への積極的参加を奨励します。</t>
    <phoneticPr fontId="21"/>
  </si>
  <si>
    <t>○子を持つ従業員の学校行事、PTA活動の積極的参加を奨励します。
○婚活休暇、結婚記念日休暇を設けます。
○再就職を希望する女性を対象に職場体験講習を行います。</t>
    <phoneticPr fontId="21"/>
  </si>
  <si>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5"/>
  </si>
  <si>
    <t>○小学校就学前の子どもを持つ従業員に、勤務時間短縮及び、所定外労働時間をさせない制度の導入をします。</t>
    <phoneticPr fontId="21"/>
  </si>
  <si>
    <t>○ももっこカードの利用者に子育て支援のためのサービスを提供します。
○スポーツ少年団活動を積極的に支援します。
○若年者を対象にトライアル雇用を実施します。</t>
    <phoneticPr fontId="21"/>
  </si>
  <si>
    <t>○小学校入学前の子供を持つ従業員に、勤務時間短縮及び所定外労働をさせない制度を導入します。
○若年者を対象とした、トライアル雇用を実施します。</t>
    <phoneticPr fontId="21"/>
  </si>
  <si>
    <t>○自社の専門技術を活用して、地域の子供に夢を与えるケーキ作りを行っています。
○育児休業を取得しやすいように社内会議で意見交換します。</t>
    <phoneticPr fontId="21"/>
  </si>
  <si>
    <t>○学校通学路における地域の子どもの安全確保活動、地域の防犯活動、パトロール等を行います。</t>
    <phoneticPr fontId="21"/>
  </si>
  <si>
    <t>○育児休業制度や利用者情報を社内報等で紹介し、取得しやすい環境づくりに努めます。
○一年間に７日の子どもの看護休暇を認めます。
○週日「ノー残業デー」としています。</t>
    <phoneticPr fontId="21"/>
  </si>
  <si>
    <t>○子どもたちの社会科（会社・工場）見学を積極的に受け入れます。
○地域の青少年健全育成活動（スポーツ少年団）を積極的に支援します。
○地域の防犯、非行防止活動へ積極的に参加応援します。</t>
    <phoneticPr fontId="21"/>
  </si>
  <si>
    <t>○小学校入学前の子を持つ従業員に勤務短時間制度を設けます。
○男性従業員が育児休暇を取りやすい環境を整えます。</t>
    <phoneticPr fontId="21"/>
  </si>
  <si>
    <t>○小学校入学前の子供を持つ従業員に、勤務時間短縮及び所定外労働をさせない制度の導入
○男性従業員を含め、育児休業の取得をしやすく、職場復帰しやすい環境の整備をする。</t>
    <phoneticPr fontId="21"/>
  </si>
  <si>
    <t>○男性従業員が育児休業を取得しやすいように、就業規則の整備、社内環境等を整える。</t>
    <phoneticPr fontId="21"/>
  </si>
  <si>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5"/>
  </si>
  <si>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21"/>
  </si>
  <si>
    <t>○仕事と生活の調和の為に、時間外勤務の削減に努めます。
○子供を交通事故から守る為、営業車両を運転する従業員の安全運転教育を実施、強化します。</t>
    <phoneticPr fontId="21"/>
  </si>
  <si>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5"/>
  </si>
  <si>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21"/>
  </si>
  <si>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21"/>
  </si>
  <si>
    <t>○ファミリーマートの店舗で「子供１１０番の家」として位置付け、お子様の安全確保の場の提供を行う。
○社員有給休暇の取得計画表を作成して、有給休暇の取得促進に努める。</t>
    <phoneticPr fontId="21"/>
  </si>
  <si>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21"/>
  </si>
  <si>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21"/>
  </si>
  <si>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21"/>
  </si>
  <si>
    <t>○私たちは働くお父さんお母さんが安心して預けられる保育環境を実現します。
○私たちは、家庭との連携を深め教育に真剣なご両親を親身になって応援します。</t>
    <phoneticPr fontId="21"/>
  </si>
  <si>
    <t>○１年間に子供の数により子供の看護休暇を５日～１０日認めます。
○子供たちの社会科見学を積極的に受け入れます。
○妊娠・出産・育児を理由に退職した元職員が希望すれば再雇用を行います。</t>
    <phoneticPr fontId="21"/>
  </si>
  <si>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21"/>
  </si>
  <si>
    <t>○職員向けに院内託児施設を設けて就労を支援します。
○専門知識を活用して病院で子育て支援の「母と子の教室」を開催します。
○職員向けに保育料の一部を援助する制度を設けています。</t>
    <phoneticPr fontId="21"/>
  </si>
  <si>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21"/>
  </si>
  <si>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21"/>
  </si>
  <si>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21"/>
  </si>
  <si>
    <t>○3才までの子を持つ従業員に、勤務時間短縮制度を設けます。
○妊娠、出産、育児を理由に退職した元社員が希望すれば再雇用を行います。
○大学生を対象としたインターンシップを実施します。</t>
    <phoneticPr fontId="21"/>
  </si>
  <si>
    <t>○子供を交通事故から守る為、運転手の安全運転教育を充実します。
○子供達の社会科見学を受け入れます。</t>
    <phoneticPr fontId="21"/>
  </si>
  <si>
    <t>○育児休業を取りやすい環境を作ります。
○週に１度は定時帰宅を徹底します。
○当社のパティシエによる地域の子どもやママを対象にしたお菓子教室を行います。</t>
    <phoneticPr fontId="21"/>
  </si>
  <si>
    <t>○小学校入学前の子をもつ従業員に、勤務時間短縮制度を設けます。
○１年間に７日の子どもの看護休暇を認めます。</t>
    <phoneticPr fontId="21"/>
  </si>
  <si>
    <t>○職場復帰前に勤務時間等のきめ細かい相談に乗り、配慮します。
○有休取得率60％を80％に増やす努力をします。
○男性職員にも積極的な子育て参加を奨励します。</t>
    <phoneticPr fontId="21"/>
  </si>
  <si>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21"/>
  </si>
  <si>
    <t>○育児取得予定者と代替職員の並行勤務など、引継ぎがスムーズになるよう工夫します。
○妊娠、出産、育児を理由に退職した元社員が希望すれば再雇用を行います。</t>
    <phoneticPr fontId="21"/>
  </si>
  <si>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21"/>
  </si>
  <si>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21"/>
  </si>
  <si>
    <t>○配偶者出産休暇制度を３日間設けます。
○夫婦が協力して育児ができるよう時間外勤務の削減に努めます。
○会員の人材等を活用して、地域の子どもを対象としたワークショップなどを開催します。</t>
    <phoneticPr fontId="21"/>
  </si>
  <si>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5"/>
  </si>
  <si>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5"/>
  </si>
  <si>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21"/>
  </si>
  <si>
    <t>○子どもを対象とした木工教室の開催。
○子どもをもつ従業員の学校行事やＰＴＡ活動への積極的な参加を奨励します。
○妊娠・出産・育児を理由に退職した元社員が希望すれば再雇用を行います。</t>
    <phoneticPr fontId="21"/>
  </si>
  <si>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21"/>
  </si>
  <si>
    <t>○子どもをもつ従業員の学校行事への積極的な参加を奨励します。
○社内での懇親会は家族で参加するようにしています。
○地域の子どもの安全を守るため、車両の点検や安全運転に努めます。</t>
    <phoneticPr fontId="21"/>
  </si>
  <si>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21"/>
  </si>
  <si>
    <t>○小学校入学の始期に達するまでの子を養育する従業員が申し出た場合は、所定時間外労働を免除する制度を作ります。
○育児休業および両立のための相談窓口を設けます。</t>
    <phoneticPr fontId="21"/>
  </si>
  <si>
    <t>○残業を０にガンバります。
○育児休業制度や利用者情報を社内報等で紹介し、取得しやすい環境づくりに努めます。
○月に１度、従業員とコミュニケーションをとるために社員全員と集まる。</t>
    <phoneticPr fontId="21"/>
  </si>
  <si>
    <t>○育児休業中の社員と定期的に情報交換を行い、職場復帰への不安を和らげます。
○小学校入学前の子を持つ社員に、始業、終業時間の繰り上げ、繰り下げができる制度を設けます。</t>
    <phoneticPr fontId="21"/>
  </si>
  <si>
    <t>○２年以内に男性育休取得者がでることを目指します。
○夫婦が協力して育児ができるよう時間外勤務の削減に努めます。</t>
    <phoneticPr fontId="21"/>
  </si>
  <si>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21"/>
  </si>
  <si>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20"/>
  </si>
  <si>
    <t>○育児休業を取得しやすい社内環境を整えます。
○毎日「ノー残業」が可能な業務体制を整えます。
○従業員の仕事と育児の両立を積極的に促進する「イクボス」になることを宣言します</t>
    <phoneticPr fontId="21"/>
  </si>
  <si>
    <t>○月１回のノー残業デーを目指す。
○短時間勤務の働き方を充実していく。</t>
    <phoneticPr fontId="21"/>
  </si>
  <si>
    <t>○働き方を見直すために残業をなるべくしないようにしています。
○短時間勤務や隔日勤務など、働き方の選択肢を増やすための社内制度を充実します。</t>
    <phoneticPr fontId="21"/>
  </si>
  <si>
    <t>○短時間勤務の働き方を増やし社内で協力する。</t>
    <phoneticPr fontId="21"/>
  </si>
  <si>
    <t>○育児休業制度を社内で周知させ、育児休業を取得しやすい環境づくりに努めます。</t>
    <phoneticPr fontId="21"/>
  </si>
  <si>
    <t>○育児休暇中の社員と定期的に情報交換を行い、職場復帰への不安を和らげます。
○２年以内に男性育休取得者がでることを目指します。
○育児期間中の在宅勤務制度を導入します。</t>
    <phoneticPr fontId="21"/>
  </si>
  <si>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21"/>
  </si>
  <si>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21"/>
  </si>
  <si>
    <t>○短時間勤務という働き方を増やすための社内制度を充実します。</t>
    <phoneticPr fontId="21"/>
  </si>
  <si>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21"/>
  </si>
  <si>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5"/>
  </si>
  <si>
    <t>○短時間勤務や隔日勤務など、働き方の選択肢を増やすための社内制度を充実します。
○妊娠、出産、育児を理由に退職した元社員が希望すれば、再雇用を行います。</t>
    <phoneticPr fontId="21"/>
  </si>
  <si>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5"/>
  </si>
  <si>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21"/>
  </si>
  <si>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5"/>
  </si>
  <si>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21"/>
  </si>
  <si>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5"/>
  </si>
  <si>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21"/>
  </si>
  <si>
    <t>○仕事と家庭の調和について、社内研修を行います。
○子供を持つ職員の学校行事やＰＴＡ活動への積極的な参加を奨励します。</t>
    <phoneticPr fontId="21"/>
  </si>
  <si>
    <t>○育児休業できる期間を、法定期間よりも長く３歳に達する日までとします。
○満６歳に達する日以後の最初の３月３１日に達するまでの子をもつ職員に、勤務時間短縮制度を設けます。</t>
    <phoneticPr fontId="5"/>
  </si>
  <si>
    <t>○短時間勤務を増やす。</t>
    <phoneticPr fontId="21"/>
  </si>
  <si>
    <t>○育児休業を取得した後、職場復帰後に短時間勤務や隔日勤務など、働き方の選択肢を増やすための社内制度を充実します。</t>
    <phoneticPr fontId="21"/>
  </si>
  <si>
    <t>○子どもをもつ従業員の学校行事やＰＴＡ活動への積極的な参加を奨励。
○地域の子供達の歯を虫歯から守る為にはみがき戦士“たんじマン”の活動を積極的に行う。</t>
    <phoneticPr fontId="21"/>
  </si>
  <si>
    <t>○育児休業を取得しやすい社内環境を整えるため、社内研修を行います。
○事業所内保育施設の充実に努めます。
○地域の子供及び高齢者への健全育成活動（健康教室)を積極的に支援します。</t>
    <phoneticPr fontId="21"/>
  </si>
  <si>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21"/>
  </si>
  <si>
    <t>○子どもをもつ職員の学校行事への参加を応援します。
○育休明けの職員が１時間単位で勤務時間を選べる「ならし勤務制度」を導入します。</t>
    <phoneticPr fontId="21"/>
  </si>
  <si>
    <t>○子供をもつ従業員の学校行事やＰＴＡ活動への積極的な参加を奨励します。
○子育て世代応援の為、孫育て世代へ休暇制度を設けます。
○労働時間の適正管理を目指し、就業規則を見直します。</t>
    <phoneticPr fontId="21"/>
  </si>
  <si>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21"/>
  </si>
  <si>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21"/>
  </si>
  <si>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21"/>
  </si>
  <si>
    <t>○自社の専門的技術を活用して、地域の子どもを対象とした子ども調剤に参加しています。
○岡山市薬剤師会がとり組む薬物乱用防止活動に積極的に参加しています。</t>
    <phoneticPr fontId="21"/>
  </si>
  <si>
    <t>○毎週水曜日を「ノー残業デー」とします。
○従業員を対象とした、両立のための企業内相談窓口を開設します。
○育児休業中の従業員と定期的に情報交換を行い、職場復帰への不安を和らげます。</t>
    <phoneticPr fontId="21"/>
  </si>
  <si>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21"/>
  </si>
  <si>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21"/>
  </si>
  <si>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21"/>
  </si>
  <si>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21"/>
  </si>
  <si>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21"/>
  </si>
  <si>
    <t>○育児休業中の代替要員を確保し、育児休業を取得しやすくします。
○職場復帰前に勤務可能な時間、子どもの預け先等きめ細かな相談を行い、配慮します。</t>
    <phoneticPr fontId="21"/>
  </si>
  <si>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21"/>
  </si>
  <si>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21"/>
  </si>
  <si>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21"/>
  </si>
  <si>
    <t>○子どもをもつ社員が学校行事に参加できるような会社の雰囲気づくり、仕組づくりに努めます。
○通学に利用している小中学生の見守りをします。</t>
    <phoneticPr fontId="5"/>
  </si>
  <si>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5"/>
  </si>
  <si>
    <t>○保護者の方のお迎えがあるまで、当塾にて預かりを実施します。
○お子さんとの同伴出勤を可能とした職種を設けます。
○お母さんが在宅や空き時間に働けるようなお仕事を提供します。</t>
    <phoneticPr fontId="21"/>
  </si>
  <si>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21"/>
  </si>
  <si>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5"/>
  </si>
  <si>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20"/>
  </si>
  <si>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21"/>
  </si>
  <si>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5"/>
  </si>
  <si>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21"/>
  </si>
  <si>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5"/>
  </si>
  <si>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21"/>
  </si>
  <si>
    <t>○地域の青少年健全育成活動を積極的に支援します。（スポーツ少年団等の後方支援）
○小中学校の登下校の見守り隊</t>
    <phoneticPr fontId="21"/>
  </si>
  <si>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21"/>
  </si>
  <si>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21"/>
  </si>
  <si>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21"/>
  </si>
  <si>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21"/>
  </si>
  <si>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21"/>
  </si>
  <si>
    <t>○育児休暇制度の実施
○保育園、幼稚園、小学校の行事やPTA活動への参加の奨励
○小さなお子様がおられる方の短時間労働及び出勤日数調整の対応実施</t>
    <phoneticPr fontId="21"/>
  </si>
  <si>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21"/>
  </si>
  <si>
    <t>○両立支援促進のための管理者研修を実施します。
○仕事と子育ての両立・学校行事参加を応援します。</t>
    <phoneticPr fontId="21"/>
  </si>
  <si>
    <t>○子どもをもつスタッフの学校行事などへの参加を支援します。
○ひとり親家庭等に対して住宅提供の推進を行います。</t>
    <phoneticPr fontId="21"/>
  </si>
  <si>
    <t>○子どもたちの社会科見学や職場体験などを積極的に受け入れます。</t>
    <phoneticPr fontId="21"/>
  </si>
  <si>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21"/>
  </si>
  <si>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5"/>
  </si>
  <si>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5"/>
  </si>
  <si>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21"/>
  </si>
  <si>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21"/>
  </si>
  <si>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21"/>
  </si>
  <si>
    <t>○子どもをもつ従業員の学校行事やPTA、習い事などへの積極的な参加を支援・奨励します。
○地域の青少年健全育成活動（スポーツ・芸術等）を積極的に支援します。</t>
    <phoneticPr fontId="21"/>
  </si>
  <si>
    <t>○お子様との時間を大切にするために学校行事・お子様の急な病気でのお休みに柔軟に対応します。
○勤務日数、勤務時間、勤務曜日も子育てママのライフスタイルにあわせて選ぶことができます。</t>
    <phoneticPr fontId="21"/>
  </si>
  <si>
    <t>○子どもをもつ従業員の学校行事やＰＴＡ活動への積極的な参加を奨励します。
○入社日より有給休暇を付与し、休暇を取りやすい環境を整備します。</t>
    <phoneticPr fontId="21"/>
  </si>
  <si>
    <t>○育児休業を取得しやすい社内環境を整えます。
○働きやすくするために子供さんの行事への参加を率先して参加して頂けるようにいたします。</t>
    <phoneticPr fontId="21"/>
  </si>
  <si>
    <t>○育児休業を取得しやすい社内環境を整えるため社内研修をします。
○子どもをもつ従業員の学校行事やPTA活動への積極的な参加を奨励します。
○若年層を対象としたトライアル雇用を実施します。</t>
    <phoneticPr fontId="21"/>
  </si>
  <si>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21"/>
  </si>
  <si>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21"/>
  </si>
  <si>
    <t>○従業員の仕事と家庭の両立を積極的に促進に取り組みます。</t>
    <phoneticPr fontId="21"/>
  </si>
  <si>
    <t>○子どもをもつ従業員の学校行事やＰＴＡ活動への積極的な参加を奨励します。
○新規採用の従業員が気軽に悩みを相談できる窓口を設置します。</t>
    <phoneticPr fontId="21"/>
  </si>
  <si>
    <t>○「仕事を生きる、女を生きる、母を生きる。」
○皆さんの理想の働き方、人生のイベントごとに対応した働き方を実現します。</t>
    <phoneticPr fontId="21"/>
  </si>
  <si>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5"/>
  </si>
  <si>
    <t>○小学校入学前の子をもつ職員は、就業規則の範囲内で始業・終業時刻の柔軟な運用をします。
○子どもを交通事故から守るため、職員の安全運転教育を充実します。
○有給休暇の取得促進に努めます。</t>
    <phoneticPr fontId="21"/>
  </si>
  <si>
    <t>○小学校入学前の子をもつ従業員に、勤務時間短縮制度を設けます。
○男性従業員の子どもの保育園の送り迎えを奨励します。
○夫婦が協力して育児ができるよう、時間外勤務の削減に努めます。</t>
    <phoneticPr fontId="21"/>
  </si>
  <si>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20"/>
  </si>
  <si>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20"/>
  </si>
  <si>
    <t>○子どもをもつ従業員の学校行事、ＰＴＡ活動の積極的参加を奨励します。
○育児休業を取得しやすい社内環境を整えるため、社内研修を行います。</t>
    <phoneticPr fontId="21"/>
  </si>
  <si>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5"/>
  </si>
  <si>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20"/>
  </si>
  <si>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20"/>
  </si>
  <si>
    <t>○育児休業を取得しやすくし、社員への広報につとめます。
○再就職を希望する女性を対象に広報・研修を実施します。
○子育て支援に向けて、就業規則の整備、HPでのPRにつとめます。</t>
    <phoneticPr fontId="20"/>
  </si>
  <si>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20"/>
  </si>
  <si>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20"/>
  </si>
  <si>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20"/>
  </si>
  <si>
    <t>○男性社員の子育て目的の育児休暇の取得促進を行います。
○イクボス宣言をします。
○子どもの保育園・幼稚園・学校行事への参加を応援する。</t>
    <phoneticPr fontId="20"/>
  </si>
  <si>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20"/>
  </si>
  <si>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20"/>
  </si>
  <si>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21"/>
  </si>
  <si>
    <t>○男性従業員の子どもの保育園の送り迎えを奨励します。
○子どもの誕生日休暇をつくります。
○子どもたちの社会科（会社・工場）見学を積極的に受け入れます。
○イクボス宣言をします。</t>
    <phoneticPr fontId="20"/>
  </si>
  <si>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21"/>
  </si>
  <si>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21"/>
  </si>
  <si>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21"/>
  </si>
  <si>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5"/>
  </si>
  <si>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21"/>
  </si>
  <si>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5"/>
  </si>
  <si>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20"/>
  </si>
  <si>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20"/>
  </si>
  <si>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20"/>
  </si>
  <si>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20"/>
  </si>
  <si>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20"/>
  </si>
  <si>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20"/>
  </si>
  <si>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20"/>
  </si>
  <si>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21"/>
  </si>
  <si>
    <t>○社員にワークライフバランス（ワーキングマザー等）の大切さを伝えていく。
○育児休業・介護休業等の社内制度に関するガイドライン作成による社員への周知の実施。</t>
    <phoneticPr fontId="20"/>
  </si>
  <si>
    <t>○子どもをもつ従業員の学校行事やPTA活動への積極的な参加を奨励します。
○気軽に有給休暇を取れるように奨励します。</t>
    <phoneticPr fontId="21"/>
  </si>
  <si>
    <t>○仕事と生活の調和のために、勤務時間の変更、短縮に取り組みます。
○労働時間の適正管理を目指し、就業規則を見直します。
○子どもの誕生日休暇をつくります。
○イクボス宣言します。</t>
    <phoneticPr fontId="20"/>
  </si>
  <si>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21"/>
  </si>
  <si>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20"/>
  </si>
  <si>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21"/>
  </si>
  <si>
    <t>○子どもの病気など、急な対応が迫られた場合も対応できる環境を構築します。
○男性・女性社員の育児休暇の促進を行います。
○子どもたちの社会科（会社・工場）見学を積極的に受け入れます。</t>
    <phoneticPr fontId="21"/>
  </si>
  <si>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21"/>
  </si>
  <si>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20"/>
  </si>
  <si>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21"/>
  </si>
  <si>
    <t>○毎週水曜日ノー残業デーを実施します。
○従業員の仕事と育児の両立を積極的に促進する「イクボス」になることを宣言します。</t>
    <phoneticPr fontId="21"/>
  </si>
  <si>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21"/>
  </si>
  <si>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20"/>
  </si>
  <si>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20"/>
  </si>
  <si>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21"/>
  </si>
  <si>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21"/>
  </si>
  <si>
    <t>○男性でも「育児休業」が取りやすくするように、育児休業のパンフレットを作成し、社内周知を行っています。
○従業員の仕事と育児の両立を積極的に促進する「イクボス」になることを宣言します。</t>
    <phoneticPr fontId="21"/>
  </si>
  <si>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5"/>
  </si>
  <si>
    <t>〇多様な働き方を可能とするため「時短勤務制度」を導入します。
〇IT技術を活用して時間や場所にとらわれない働き方「テレワーク」を導入します。
〇イクボスを目指します。</t>
    <phoneticPr fontId="20"/>
  </si>
  <si>
    <t>〇働き方に関する相談窓口を設け、出産や育児などの際も従業員の置かれる環境に合わせて仕事との両立支援を行い、働きやすい職場の実現に務めます。
〇イクボスを目指します。</t>
    <phoneticPr fontId="20"/>
  </si>
  <si>
    <t>〇従業員及び地域の働く女性を応援する為、企業主導型保育事業に新たに参入します。
〇介護・育児休業中の代替職員を確保し介護・育児休業を取得しやすくします。</t>
    <phoneticPr fontId="20"/>
  </si>
  <si>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20"/>
  </si>
  <si>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20"/>
  </si>
  <si>
    <t>〇フレックスタイムを導入し、働き方の選択肢を増やします。
〇子育てに協力して、休暇を取りやすい環境を整備します。
〇仕事と家庭の両立を支援する【イクボス】になることを宣言します。</t>
    <phoneticPr fontId="20"/>
  </si>
  <si>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20"/>
  </si>
  <si>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21"/>
  </si>
  <si>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20"/>
  </si>
  <si>
    <t>〇1日4時間からの短時間勤務正社員制度で子育てを応援します。
※希望でいつでも通常勤務の正社員に変更できます。
〇自社の専門知識を活かして「こどもIT起業塾」を年１回開催します。</t>
    <phoneticPr fontId="20"/>
  </si>
  <si>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20"/>
  </si>
  <si>
    <t>〇子育て女性に役立つ情報を発信します。
〇家庭と両立できる仕事を増やします。</t>
    <phoneticPr fontId="20"/>
  </si>
  <si>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20"/>
  </si>
  <si>
    <t>〇仕事と育児が両立出来る環境の整備をいたします。
〇働き易い職場環境を築きます。
〇従業員のキャリアアップを図ってまいります。
〇イクボスを宣言します。</t>
    <phoneticPr fontId="5"/>
  </si>
  <si>
    <t>〇有給休暇取得促進に努めます。
〇従業員の経験値を高める機会を作ります。
〇イクボスを宣言します。</t>
    <phoneticPr fontId="5"/>
  </si>
  <si>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21"/>
  </si>
  <si>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21"/>
  </si>
  <si>
    <t>○子育てしながら働く社員を支え合う雰囲気づくり
○子どもを育てる社員の学校行事への参加を応援
○出産・育児に関する休暇の取得推奨</t>
    <phoneticPr fontId="21"/>
  </si>
  <si>
    <t>○子育て支援の為、有給休暇のスムーズな取得ができる環境を整えます。
○ほぼ残業０を目指します。</t>
    <phoneticPr fontId="21"/>
  </si>
  <si>
    <t>○育児休業や介護休暇を取得しやすい環境を整えるため、就業規則の見直しを行い、積極的に支援します。
○地域における子供支援をします。</t>
    <phoneticPr fontId="21"/>
  </si>
  <si>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21"/>
  </si>
  <si>
    <t>○フレックス制（コアタイムなし）を導入し、働きやすい職場づくりをしています。
○子供をもつ従業員の学校行事やPTA活動への積極的な参加を奨励しています。
○有給休暇の取得促進に努めます。</t>
    <phoneticPr fontId="21"/>
  </si>
  <si>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21"/>
  </si>
  <si>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21"/>
  </si>
  <si>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21"/>
  </si>
  <si>
    <t>○子どもを育てる職員に始業・終業時間の繰り上げ、繰り下げ制度および時短勤務制度を設けます。
○子どもを育てる職員が、子どもの急な体調不良での欠勤時にも柔軟に対応できる体制を整えます。</t>
    <phoneticPr fontId="21"/>
  </si>
  <si>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5"/>
  </si>
  <si>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21"/>
  </si>
  <si>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21"/>
  </si>
  <si>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21"/>
  </si>
  <si>
    <t>○働き方を見直すため、毎週1日を「ノー残業デー」とします。
○地域における子育て支援に取り組みます。</t>
    <phoneticPr fontId="21"/>
  </si>
  <si>
    <t>○子供をもつスタッフの学校行事などへの積極的な参加を奨励します。
○若者求職者を対象としたインターンシップ・トライアル雇用等を通じた雇入れを実施します。</t>
    <phoneticPr fontId="21"/>
  </si>
  <si>
    <t>○フレックスタイムを取り入れて、子育て時間の選択肢を増やし、働きやすくします。
○子供がいる従業員には、学校行事などの参加を奨励し、サポートします。</t>
    <phoneticPr fontId="21"/>
  </si>
  <si>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21"/>
  </si>
  <si>
    <t>○配偶者が出産した際の特別休暇を認め、取得を推進します。
○子供の保育園や学校行事への参加の為の休暇について柔軟に対応します。</t>
    <phoneticPr fontId="21"/>
  </si>
  <si>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21"/>
  </si>
  <si>
    <t>〇職員の子供が急に病気になって保育園にあずけられない時や、祝日出勤の時は、子供を職場に連れてくることにしています。</t>
    <phoneticPr fontId="5"/>
  </si>
  <si>
    <t>〇有給休暇取得の義務化に伴い、年に5日以上の有給休暇の取得促進に努めます。</t>
    <phoneticPr fontId="5"/>
  </si>
  <si>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5"/>
  </si>
  <si>
    <t>〇子どもをもつ職員の学校行事やPTA活動への積極的な参加を奨励します。
〇有給休暇の取得促進に努めます。
〇地域の青少年健全育成活動（スポーツ少年団指導）を積極的に支援します。</t>
    <phoneticPr fontId="5"/>
  </si>
  <si>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21"/>
  </si>
  <si>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21"/>
  </si>
  <si>
    <t>○育児休業後の職場復帰をしやすくするために、会社近くの企業主導型保育園と提携し、保育先を確保します。
○働き方を見直すために残業を圧縮します。</t>
    <phoneticPr fontId="21"/>
  </si>
  <si>
    <t>○子どもをもつ従業員の学校行事等の積極的な参加を支援します。</t>
    <phoneticPr fontId="21"/>
  </si>
  <si>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21"/>
  </si>
  <si>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21"/>
  </si>
  <si>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21"/>
  </si>
  <si>
    <t>○有給休暇の取得促進に努めます。
○従業員の仕事と家庭の両立を支援する「イクボス」になることを宣言します。</t>
    <phoneticPr fontId="21"/>
  </si>
  <si>
    <t>○育児休業の取得を推進します。
○学校行事や育児で休みを取得しやすい時間単位の有給休暇を推進します。
○男性社員初の１か月間育児休業取得に向けて働きかけを行います。</t>
    <phoneticPr fontId="5"/>
  </si>
  <si>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21"/>
  </si>
  <si>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21"/>
  </si>
  <si>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21"/>
  </si>
  <si>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21"/>
  </si>
  <si>
    <t>〇子供を持つ職員が働きやすい環境として、事業所内保育施設の設置及び運営を行っています。
〇保育手当の支給により子育てを支援します。</t>
    <phoneticPr fontId="5"/>
  </si>
  <si>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5"/>
  </si>
  <si>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5"/>
  </si>
  <si>
    <t>○育児休業を取得しやすい環境を整えるため、制度の周知や情報提供を行います。
○男性社員の育児休業の取得を推進します。</t>
    <phoneticPr fontId="21"/>
  </si>
  <si>
    <t>○子供とふれあう時間を増やすため、有給休暇を取りやすい環境を整えます。
○男性社員の育児休業の取得を推進します。
○看護休暇を取りやすい環境を整えます。</t>
    <phoneticPr fontId="21"/>
  </si>
  <si>
    <t>○従業員の仕事と家庭の両立を支援する「イクボス」になることを宣言します。
○産前産後休業・育児休業等を取得しやすい社内環境を整えるため、制度周知や情報提供及び相談体制の整備を行います。</t>
    <phoneticPr fontId="21"/>
  </si>
  <si>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21"/>
  </si>
  <si>
    <t>○地元の青少年健全育成活動（各スポーツ少年団指導）を積極的に支援します。</t>
    <phoneticPr fontId="21"/>
  </si>
  <si>
    <t>○働き方を見直すために、毎週水曜日を「ノー残業デー」とします。
○育児休暇を取得しやすい社内環境を整えるため、社内研修を行います。
○地域のスポーツ少年団活動に積極的に支援をします。</t>
    <phoneticPr fontId="21"/>
  </si>
  <si>
    <t>○子育てする社員の勤務時間の調整に柔軟に対応します。
○働き方を見直すために、毎週金曜日を「ノー残業デー」とします。
○年次有給休暇の取得促進に取り組みます。</t>
    <phoneticPr fontId="21"/>
  </si>
  <si>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21"/>
  </si>
  <si>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21"/>
  </si>
  <si>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21"/>
  </si>
  <si>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21"/>
  </si>
  <si>
    <t>○子供の通園・通院・学校行事等において、半日単位から有給取得を可能とします。
○会社入口にて、『子供110番』のステッカーを掲載し、地域の子供たちへの積極的な関わりを目指します。</t>
    <phoneticPr fontId="21"/>
  </si>
  <si>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21"/>
  </si>
  <si>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21"/>
  </si>
  <si>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5"/>
  </si>
  <si>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20"/>
  </si>
  <si>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21"/>
  </si>
  <si>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5"/>
  </si>
  <si>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21"/>
  </si>
  <si>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21"/>
  </si>
  <si>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21"/>
  </si>
  <si>
    <t>○就業規則に育児休業制度の別規定を定めます。
○育児休業制度についての研修会を行います。
○実際に育児休業の対象となる労働者とは個別に面接し、取得の促進に努めます。</t>
    <phoneticPr fontId="21"/>
  </si>
  <si>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21"/>
  </si>
  <si>
    <t>○育児休業制度や利用者情報を社内報等で紹介し、取得しやすい環境づくりに努めます。
○育児休業中の従業員と定期的に情報交換を行い、職場復帰への不安を和らげます。
○イクボス目指します。</t>
    <phoneticPr fontId="20"/>
  </si>
  <si>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20"/>
  </si>
  <si>
    <t>○子どもを持つ従業員の学校行事やＰＴＡ活動への積極的な参加を奨励します。
○育児休業できる期間を法定期間より長く2年間までとします。</t>
    <phoneticPr fontId="21"/>
  </si>
  <si>
    <t>○子どもを持つ従業員の学校行事やＰＴＡ活動への積極的な参加を奨励します。
○育児休業できる期間を法定期間より長く2年間までとします。</t>
    <phoneticPr fontId="21"/>
  </si>
  <si>
    <t>○育児休業中の従業員と定期的に情報交換を行い、職場復帰への不安を和らげます。
○若年者を対象としたトライアル雇用を実施します。</t>
    <phoneticPr fontId="21"/>
  </si>
  <si>
    <t>○子どもを持つ従業員の学校行事やＰＴＡ活動への積極的な参加を奨励します。
○子どもたちの社会科（会社・工場）見学を積極的に受け入れます。</t>
    <phoneticPr fontId="21"/>
  </si>
  <si>
    <t>○育児休業を取得する場合、代替職員を確保し、育児休業を取得しやすくします。
○妊娠、出産、育児を理由に退職した元従業員が希望すれば再雇用を行います。</t>
    <phoneticPr fontId="21"/>
  </si>
  <si>
    <t>○育児休業制度を利用しやすい環境づくりに努めます。
○配偶者出産休暇制度を推進します。
○こども１１０番を設置し、子どもの安全を支援します。</t>
    <phoneticPr fontId="21"/>
  </si>
  <si>
    <t>○育児休業及び育児短時間勤務制度を取得しやすい体制を整えます。
○心身のリフレッシュのため、年次有給休暇の取得促進に努めます。
○健康で活力ある職場づくりに努めます。</t>
    <phoneticPr fontId="21"/>
  </si>
  <si>
    <t>○職場復帰前に、勤務可能な時間、子どもの預け先等きめ細やかな相談を行い、配慮します。
○仕事と生活の調和のために、勤務時間の変更、短縮に取り組みます。</t>
    <phoneticPr fontId="21"/>
  </si>
  <si>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21"/>
  </si>
  <si>
    <t>○子どもの学校や幼稚園の行事・イベントに積極的に参加できるよう支援します。
○子どもの誕生日休暇を設け、その休暇を取得できる様に支援します。</t>
    <phoneticPr fontId="21"/>
  </si>
  <si>
    <t>○子どもをもつ従業員の学校行事やＰＴＡ活動への積極的な参加を奨励します。
○学校検診やブラッシング指導等を通して、地域の子どもたちの歯や口の健康づくりに積極的に関わります。</t>
    <phoneticPr fontId="21"/>
  </si>
  <si>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21"/>
  </si>
  <si>
    <t>○育児休業等の取得促進のため社内への周知、相談対応の充実を図ります。
○有給休暇の取得促進に努めます。
○大学生を対象としたインターンシップを実施し、就労支援を図ります。</t>
    <phoneticPr fontId="5"/>
  </si>
  <si>
    <t>○子どもをもつ従業員の学校行事やＰＴＡ活動への積極的な参加を奨励します。
○子どもたちの社会科（工場）見学、研修活動を積極的に受け入れます。</t>
    <phoneticPr fontId="21"/>
  </si>
  <si>
    <t>○小学校入学前の子どもたちの手焼き体験を受け入れます。
○中学生の職場体験を受け入れます。</t>
    <phoneticPr fontId="21"/>
  </si>
  <si>
    <t>○子どもや孫をもつ従業員の学校行事やＰＴＡ活動への積極的な参加を奨励します。</t>
    <phoneticPr fontId="21"/>
  </si>
  <si>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21"/>
  </si>
  <si>
    <t>○子どもを持つ従業員の学校行事やＰＴＡ活動への積極的な参加を奨励します。
○子どもたちの社会科（会社）見学を積極的に受け入れます。</t>
    <phoneticPr fontId="21"/>
  </si>
  <si>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21"/>
  </si>
  <si>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5"/>
  </si>
  <si>
    <t>○仕事と生活の調和のために、年次有給休暇を取得しやすい環境づくりに努めます。
○ワークバランスが保てる職場環境を目指し、毎週水曜日を「ノー残業デー」とします。</t>
    <phoneticPr fontId="21"/>
  </si>
  <si>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21"/>
  </si>
  <si>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5"/>
  </si>
  <si>
    <t>○小学校入学前の子をもつ従業員には、所定外労働をさせない制度をつくります。
○誕生日休暇を設け、誕生日前後一週間での取得を奨励します。</t>
    <phoneticPr fontId="21"/>
  </si>
  <si>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20"/>
  </si>
  <si>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21"/>
  </si>
  <si>
    <t>○仕事と家庭の両立において、男女が共に貢献できる職場風土づくりに向けた意識啓発を行います。
○子どもをもつ従業員の学校行事やＰＴＡ活動への積極的な参加を奨励します。</t>
    <phoneticPr fontId="21"/>
  </si>
  <si>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21"/>
  </si>
  <si>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20"/>
  </si>
  <si>
    <t>　患者サービスと職員の満足を大切にし、最新・最善の医療を提供することで、社会の発展に貢献します。</t>
    <phoneticPr fontId="6"/>
  </si>
  <si>
    <t>　私たちは、地域に必要とされ、地域に欠かすことのできない病院、施設を目指しています。
　『すべては患者さまのために』を理念に、医療・介護を提供しています。</t>
    <phoneticPr fontId="6"/>
  </si>
  <si>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6"/>
  </si>
  <si>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6"/>
  </si>
  <si>
    <t>　ハモニカでは、お年寄りにやさしいサービスを目指しています。
　やさしいサービスを皆様に提供出来る様に、ハモニカでは「笑顔」・「コミュニケーション」・「思いやり」の三つを基本としています。</t>
    <phoneticPr fontId="6"/>
  </si>
  <si>
    <t>　県内の中小企業者の組織化を通じて、中小企業者の振興・活性化を図ります。</t>
    <phoneticPr fontId="6"/>
  </si>
  <si>
    <t>　和洋菓子製造販売の老舗です。（明治１０年創業）
　銘菓“むらすずめ”は倉敷ブランドで、当社の登録商標です。
　茶道の１０月の菓子に指名されています。</t>
    <phoneticPr fontId="6"/>
  </si>
  <si>
    <t>　１９２４年創立。
　三代にわたり西大寺の地で歯科医療に携わってまいりました。</t>
    <phoneticPr fontId="6"/>
  </si>
  <si>
    <t>　当社は安政元年（１８５４年）に創業。
　学校制服、体操服の企画・製造・販売をしています。
　子どもたちを見つめ、時代とともにユニフォーム文化のあり方を考えてまいります。</t>
    <phoneticPr fontId="6"/>
  </si>
  <si>
    <t>　「いつも、あなたと」をモットーに、地域になくてはならない金融機関として岡山県南部を主な営業エリアとし、相互扶助の精神に基づく人間力集団として地域の皆様のため貢献しています。</t>
    <phoneticPr fontId="6"/>
  </si>
  <si>
    <t>　『職場で働く女性が誇りを持ってイキイキと働けるように』
　セロリーはユニフォームの企画、製造、販売を通じて、お客様に価値ある商品の提供、地域社会・地球環境にやさしい会社を目指します。</t>
    <phoneticPr fontId="6"/>
  </si>
  <si>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6"/>
  </si>
  <si>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6"/>
  </si>
  <si>
    <t>　安政３年(１８５６年)に創業した廣榮堂はお菓子の側にあるお客様の笑顔を思い、今も変わらず一つひとつの素材品質にこだわり安全安心で美味しい菓子づくりに励んでいます。</t>
    <phoneticPr fontId="6"/>
  </si>
  <si>
    <t>　歯科治療だけでなく、保健活動を通じて地域に貢献します。
　国際協力として、歯科を通じてアジアの子どもたちの成長に貢献します。</t>
    <phoneticPr fontId="6"/>
  </si>
  <si>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6"/>
  </si>
  <si>
    <t>　真備町で理容業を営み１３年。
　地域に密着した理容店を目指し、現在、若い方からご年配のお客さまに満足して頂けるよう、訪問理容や無料送迎などもして、日々努力しています。</t>
    <phoneticPr fontId="6"/>
  </si>
  <si>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6"/>
  </si>
  <si>
    <t>　ブラジリアンパークに生まれ変わり。
　日本初！ＦＳＣキッズ・アスレチック“ジャンゴー”も仲間入りして、よりパワフルなハイランドに。
　ファミリー＆みんなで楽しんじゃおう！</t>
    <phoneticPr fontId="6"/>
  </si>
  <si>
    <t>　中国銀行では、経営理念である「自主健全経営を貫き、ゆるぎない信頼と卓越した総合金融サービスで、地域社会とともに発展する」ことを目指しています。</t>
    <phoneticPr fontId="6"/>
  </si>
  <si>
    <t>　完全個室・ユニット型の新型特養（介護老人福祉施設）。
　プライバシーの完全保護や自立支援、ひとり一人の尊重など、理念を実践し、質の高いサービスの提供に努めています。</t>
    <phoneticPr fontId="6"/>
  </si>
  <si>
    <t>　いい汗、いい顔、いい仲間。
　サンフラワーは、「健康」と「心地よい思いの漂う空間」。
　スポーツとアミューズメントの総合施設です。</t>
    <phoneticPr fontId="6"/>
  </si>
  <si>
    <t>　手付かずの自然が多く残る県下最大の島「鹿久居島」。
　その中に再現された古代の集落で過ごすことで「自然」と「癒し」を感じていただける施設です。</t>
    <phoneticPr fontId="6"/>
  </si>
  <si>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6"/>
  </si>
  <si>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6"/>
  </si>
  <si>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6"/>
  </si>
  <si>
    <t>当社は明治40年創業。
100年を超える時を建設事業一筋に歩んできました。
これからも「技術と信用」「誠実と努力」を追求し、お客様と社会に一層貢献する企業をめざします。</t>
    <phoneticPr fontId="6"/>
  </si>
  <si>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6"/>
  </si>
  <si>
    <t>　少子・高齢化を受け、当社では安心して働ける職場づくりを目指して、仕事と家庭が両立できる育児休業制度の充実・男性育児参加・再雇用制度の推進を行っています。</t>
    <phoneticPr fontId="6"/>
  </si>
  <si>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6"/>
  </si>
  <si>
    <t>　レジャー用トレーラー、農業用トレーラーをはじめ、小型ボート、ホバークラフトの製造販売、新製品開発、プラスチック表面処理加工等を行っております。</t>
    <phoneticPr fontId="6"/>
  </si>
  <si>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6"/>
  </si>
  <si>
    <t>　両備ホールディングス株式会社を中心とした両備グループの一員で、建設業を通じて地元の皆様の住まい創りから、店舗・ビル建設まで、生活空間の創造のお手伝いをさせていただいております。</t>
    <phoneticPr fontId="6"/>
  </si>
  <si>
    <t>　地域の総合経済団体として、中小企業の健全経営やまちづくり、人材育成などを行います。</t>
    <phoneticPr fontId="6"/>
  </si>
  <si>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6"/>
  </si>
  <si>
    <t>　１９６２年の設立以来「信頼」と「安心」をモットーにしております。
　今後、複雑化、迅速化するであろう社会環境に「自然を愛する心」「人を思いやる心」「先進の技術」で対応してまいります。</t>
    <phoneticPr fontId="6"/>
  </si>
  <si>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6"/>
  </si>
  <si>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6"/>
  </si>
  <si>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5"/>
  </si>
  <si>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5"/>
  </si>
  <si>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20"/>
  </si>
  <si>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20"/>
  </si>
  <si>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20"/>
  </si>
  <si>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6"/>
  </si>
  <si>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20"/>
  </si>
  <si>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6"/>
  </si>
  <si>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5"/>
  </si>
  <si>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21"/>
  </si>
  <si>
    <t>0034</t>
  </si>
  <si>
    <t>0035</t>
  </si>
  <si>
    <t>株式会社金平工務店</t>
    <phoneticPr fontId="6"/>
  </si>
  <si>
    <t>かねひらこうむてん</t>
    <phoneticPr fontId="6"/>
  </si>
  <si>
    <t>719-3102</t>
    <phoneticPr fontId="6"/>
  </si>
  <si>
    <t>真庭市</t>
    <rPh sb="0" eb="3">
      <t>マニワシ</t>
    </rPh>
    <phoneticPr fontId="6"/>
  </si>
  <si>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6"/>
  </si>
  <si>
    <t>株式会社三謳</t>
    <phoneticPr fontId="6"/>
  </si>
  <si>
    <t>さんおう</t>
    <phoneticPr fontId="6"/>
  </si>
  <si>
    <t>717-0024</t>
    <phoneticPr fontId="6"/>
  </si>
  <si>
    <t>http://www.kk-sanou.co.jp/</t>
    <phoneticPr fontId="6"/>
  </si>
  <si>
    <t>〇地元小学校の通学路の清掃を当社社員が月に１回行います。
〇育児休暇規程を設け、社員が育児休暇を取得しやすい環境整備を行い、合わせて社員研修も引き続き行います。</t>
    <phoneticPr fontId="6"/>
  </si>
  <si>
    <t>当社は、林業専門会社として、山林の間伐を行い、計画的に管理を行うことで美しく健康な山林、森を守り、また環境保全することを主な事業としています。</t>
    <phoneticPr fontId="6"/>
  </si>
  <si>
    <t>志田工業株式会社</t>
    <phoneticPr fontId="6"/>
  </si>
  <si>
    <t>しだこうぎょう</t>
    <phoneticPr fontId="6"/>
  </si>
  <si>
    <t>716-1411</t>
    <phoneticPr fontId="6"/>
  </si>
  <si>
    <t>http://www.shidakogyo.co.jp/</t>
    <phoneticPr fontId="6"/>
  </si>
  <si>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6"/>
  </si>
  <si>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6"/>
  </si>
  <si>
    <t>有限会社エコライフ商友</t>
    <phoneticPr fontId="6"/>
  </si>
  <si>
    <t>えこらいふしょうゆう</t>
    <phoneticPr fontId="6"/>
  </si>
  <si>
    <t>719-3204</t>
    <phoneticPr fontId="6"/>
  </si>
  <si>
    <t>https://ecolife-shoyu.co.jp/</t>
    <phoneticPr fontId="6"/>
  </si>
  <si>
    <t>〇働き方を見直すために、毎週金曜日を「ノー残業デー」とします。</t>
    <phoneticPr fontId="6"/>
  </si>
  <si>
    <t>一般廃棄物収集運搬業、浄化槽保守点検業ほか、地域の資源循環や環境保全に取り組む会社です。</t>
    <phoneticPr fontId="6"/>
  </si>
  <si>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6"/>
  </si>
  <si>
    <t>R02039</t>
  </si>
  <si>
    <t>R02041</t>
  </si>
  <si>
    <t>R02042</t>
  </si>
  <si>
    <t>R02043</t>
  </si>
  <si>
    <t>R02044</t>
  </si>
  <si>
    <t>株式会社柴田工務店</t>
    <phoneticPr fontId="6"/>
  </si>
  <si>
    <t>しばたこうむてん</t>
    <phoneticPr fontId="6"/>
  </si>
  <si>
    <t>717-0501</t>
    <phoneticPr fontId="6"/>
  </si>
  <si>
    <t>真庭市</t>
    <rPh sb="0" eb="3">
      <t>マニワシ</t>
    </rPh>
    <phoneticPr fontId="6"/>
  </si>
  <si>
    <t>○地域の青少年健全育成活動（スポーツ少年団指導）に積極的に支援します。
○学校行事やPTA活動及び親族の行事等への積極的な参加を推奨します。</t>
    <phoneticPr fontId="6"/>
  </si>
  <si>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6"/>
  </si>
  <si>
    <t>大和リース株式会社　岡山デポ・岡山工場</t>
    <rPh sb="10" eb="12">
      <t>オカヤマ</t>
    </rPh>
    <rPh sb="15" eb="17">
      <t>オカヤマ</t>
    </rPh>
    <rPh sb="17" eb="19">
      <t>コウジョウ</t>
    </rPh>
    <phoneticPr fontId="5"/>
  </si>
  <si>
    <t>だいわりーす　おかやまでぽ・おかやまこうじょう</t>
    <phoneticPr fontId="6"/>
  </si>
  <si>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21"/>
  </si>
  <si>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21"/>
  </si>
  <si>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5"/>
  </si>
  <si>
    <t>みらいエール社会保険労務士法人</t>
    <rPh sb="6" eb="8">
      <t>シャカイ</t>
    </rPh>
    <rPh sb="8" eb="10">
      <t>ホケン</t>
    </rPh>
    <rPh sb="10" eb="13">
      <t>ロウムシ</t>
    </rPh>
    <rPh sb="13" eb="15">
      <t>ホウジン</t>
    </rPh>
    <phoneticPr fontId="6"/>
  </si>
  <si>
    <t>山乗建設株式会社</t>
    <phoneticPr fontId="6"/>
  </si>
  <si>
    <t>やまのりけんせつ</t>
    <phoneticPr fontId="6"/>
  </si>
  <si>
    <t>717-0602</t>
    <phoneticPr fontId="6"/>
  </si>
  <si>
    <t>○地域の青少年健全育成活動（各種スポーツ少年団指導）を積極的に支援します。
○従業員の仕事と家庭の両立を支援する環境であることを宣言します。</t>
    <phoneticPr fontId="6"/>
  </si>
  <si>
    <t>「地域に貢献する！」を社訓に、真庭市蒜山地域で建設業を営んでいます。
市道・国県道のインフラ整備を行い、除雪、災害対応等、地域に貢献しています。</t>
    <phoneticPr fontId="6"/>
  </si>
  <si>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</si>
  <si>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</si>
  <si>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</si>
  <si>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</si>
  <si>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</si>
  <si>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</si>
  <si>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</si>
  <si>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</si>
  <si>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</si>
  <si>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R2</t>
    <phoneticPr fontId="6"/>
  </si>
  <si>
    <t>0036</t>
    <phoneticPr fontId="6"/>
  </si>
  <si>
    <t>0037</t>
    <phoneticPr fontId="6"/>
  </si>
  <si>
    <t>0034</t>
    <phoneticPr fontId="6"/>
  </si>
  <si>
    <t>0035</t>
    <phoneticPr fontId="6"/>
  </si>
  <si>
    <t>0033</t>
    <phoneticPr fontId="6"/>
  </si>
  <si>
    <t>0023</t>
    <phoneticPr fontId="6"/>
  </si>
  <si>
    <t>0038</t>
  </si>
  <si>
    <t>0039</t>
  </si>
  <si>
    <t>0040</t>
  </si>
  <si>
    <t>0041</t>
  </si>
  <si>
    <t>0043</t>
  </si>
  <si>
    <t>タカヤ株式会社</t>
    <rPh sb="3" eb="7">
      <t>カブシキガイシャ</t>
    </rPh>
    <phoneticPr fontId="6"/>
  </si>
  <si>
    <t>たかや</t>
    <phoneticPr fontId="6"/>
  </si>
  <si>
    <t>715-8503</t>
    <phoneticPr fontId="6"/>
  </si>
  <si>
    <t>井原市</t>
    <rPh sb="0" eb="3">
      <t>イバラシ</t>
    </rPh>
    <phoneticPr fontId="6"/>
  </si>
  <si>
    <t>https://www.takaya.co.jp/</t>
    <phoneticPr fontId="6"/>
  </si>
  <si>
    <t>創業125年以上の歴史をもつ電子機器メーカーです。基板検査装置や電波関連機器の開発、電子機器の受託製造、ＩＴシステム開発など、総合メーカーとして社会に貢献しています。</t>
    <phoneticPr fontId="6"/>
  </si>
  <si>
    <t>株式会社大和建設</t>
    <phoneticPr fontId="6"/>
  </si>
  <si>
    <t>717-0413</t>
    <phoneticPr fontId="6"/>
  </si>
  <si>
    <t>○子どもの行事に際して、父親の有給休暇の取得を奨励します。
○学校行事やPTA活動への積極的な参加を応援します。</t>
    <phoneticPr fontId="6"/>
  </si>
  <si>
    <t>土木分野を通じて社会の発展に貢献し、今後とも地域のみなさまと共に歩んでいきます。</t>
    <phoneticPr fontId="6"/>
  </si>
  <si>
    <t>株式会社ウエモト組</t>
    <phoneticPr fontId="6"/>
  </si>
  <si>
    <t>うえもとぐみ</t>
    <phoneticPr fontId="6"/>
  </si>
  <si>
    <t>717-0422</t>
    <phoneticPr fontId="6"/>
  </si>
  <si>
    <t>○子供をもつ従業員の学校行事やＰＴＡ活動への積極的な参加を奨励します。
○地域の青少年健全育成活動を積極的に支援します。</t>
    <phoneticPr fontId="6"/>
  </si>
  <si>
    <t>当社は建設業を営んでおり、地域とのつながりを大切に、信頼される会社を目指しています。</t>
    <phoneticPr fontId="6"/>
  </si>
  <si>
    <t>株式会社ハジメクリエイト</t>
    <phoneticPr fontId="6"/>
  </si>
  <si>
    <t>はじめくりえいと</t>
    <phoneticPr fontId="6"/>
  </si>
  <si>
    <t>700-0951</t>
    <phoneticPr fontId="6"/>
  </si>
  <si>
    <t>http://hajimecreate.com/</t>
    <phoneticPr fontId="6"/>
  </si>
  <si>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6"/>
  </si>
  <si>
    <t>0043</t>
    <phoneticPr fontId="6"/>
  </si>
  <si>
    <t>0041</t>
    <phoneticPr fontId="6"/>
  </si>
  <si>
    <t>0038</t>
    <phoneticPr fontId="6"/>
  </si>
  <si>
    <t>0040</t>
    <phoneticPr fontId="6"/>
  </si>
  <si>
    <t>0039</t>
    <phoneticPr fontId="6"/>
  </si>
  <si>
    <t>0044</t>
  </si>
  <si>
    <t>0044</t>
    <phoneticPr fontId="6"/>
  </si>
  <si>
    <t>0045</t>
  </si>
  <si>
    <t>0045</t>
    <phoneticPr fontId="6"/>
  </si>
  <si>
    <t>0046</t>
  </si>
  <si>
    <t>R03001</t>
    <phoneticPr fontId="6"/>
  </si>
  <si>
    <t>R03002</t>
  </si>
  <si>
    <t>R03003</t>
  </si>
  <si>
    <t>R03004</t>
  </si>
  <si>
    <t>R03005</t>
  </si>
  <si>
    <t>R03006</t>
  </si>
  <si>
    <t>R03007</t>
  </si>
  <si>
    <t>R03008</t>
  </si>
  <si>
    <t>R03009</t>
  </si>
  <si>
    <t>株式会社大広</t>
    <phoneticPr fontId="6"/>
  </si>
  <si>
    <t>だいこう</t>
    <phoneticPr fontId="6"/>
  </si>
  <si>
    <t>708-0822</t>
    <phoneticPr fontId="6"/>
  </si>
  <si>
    <t>http://www.daikoh-tsuyama.jp/</t>
    <phoneticPr fontId="6"/>
  </si>
  <si>
    <t>〇男性の育児休業を５日間設定し、子育て応援の促進を図ります。
〇育児休業を取得しやすい社内環境を整えるため、社内ミーティングを行います。</t>
    <phoneticPr fontId="6"/>
  </si>
  <si>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6"/>
  </si>
  <si>
    <t>レプタイル株式会社</t>
    <phoneticPr fontId="6"/>
  </si>
  <si>
    <t>れぷたいる</t>
    <phoneticPr fontId="6"/>
  </si>
  <si>
    <t>708-0052</t>
    <phoneticPr fontId="6"/>
  </si>
  <si>
    <t>https://www.reptiles.co.jp/</t>
    <phoneticPr fontId="6"/>
  </si>
  <si>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6"/>
  </si>
  <si>
    <t>有限会社田中製作所</t>
    <phoneticPr fontId="6"/>
  </si>
  <si>
    <t>たなかせいさくしょ</t>
    <phoneticPr fontId="6"/>
  </si>
  <si>
    <t>701-0113</t>
    <phoneticPr fontId="6"/>
  </si>
  <si>
    <t>https://www.tanaka-ss-oka.co.jp/</t>
    <phoneticPr fontId="6"/>
  </si>
  <si>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6"/>
  </si>
  <si>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6"/>
  </si>
  <si>
    <t>株式会社アークコストマネジメント</t>
    <phoneticPr fontId="6"/>
  </si>
  <si>
    <t>あーくこすとまねじめんと</t>
    <phoneticPr fontId="6"/>
  </si>
  <si>
    <t>700-0927</t>
    <phoneticPr fontId="6"/>
  </si>
  <si>
    <t>https://archcost.jp/</t>
    <phoneticPr fontId="6"/>
  </si>
  <si>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6"/>
  </si>
  <si>
    <t>建築の積算に特化した士業事務所です。
温かみのある雰囲気づくりなど、働きやすさには特に注力しています。</t>
    <phoneticPr fontId="6"/>
  </si>
  <si>
    <t>中央建設株式会社</t>
    <phoneticPr fontId="6"/>
  </si>
  <si>
    <t>ちゅうおうけんせつ</t>
    <phoneticPr fontId="6"/>
  </si>
  <si>
    <t>710-0842</t>
    <phoneticPr fontId="6"/>
  </si>
  <si>
    <t>https://chuo-kensetsu.co.jp/</t>
    <phoneticPr fontId="6"/>
  </si>
  <si>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6"/>
  </si>
  <si>
    <t>池田電業株式会社</t>
    <phoneticPr fontId="6"/>
  </si>
  <si>
    <t>いけだでんぎょう</t>
    <phoneticPr fontId="6"/>
  </si>
  <si>
    <t>700-0052</t>
    <phoneticPr fontId="6"/>
  </si>
  <si>
    <t>https://www.ikedadengyo.jp/</t>
    <phoneticPr fontId="6"/>
  </si>
  <si>
    <t>〇再就職を希望する女性を対象に、職場体験講習を行います。</t>
    <phoneticPr fontId="6"/>
  </si>
  <si>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6"/>
  </si>
  <si>
    <t>介護老人保健施設はるか</t>
    <phoneticPr fontId="6"/>
  </si>
  <si>
    <t>かいごろうじんほけんしせつはるか</t>
    <phoneticPr fontId="6"/>
  </si>
  <si>
    <t>704-8111</t>
    <phoneticPr fontId="6"/>
  </si>
  <si>
    <t>http://www.rouken-haruka.or.jp/index.html</t>
    <phoneticPr fontId="6"/>
  </si>
  <si>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6"/>
  </si>
  <si>
    <t>企業のミッションにとして「従業員満足：職員とその家族を幸せにします」を掲げて働きやすい職場環境を目指しています。</t>
    <phoneticPr fontId="6"/>
  </si>
  <si>
    <t>社会福祉法人めやす箱</t>
    <phoneticPr fontId="6"/>
  </si>
  <si>
    <t>めやすばこ</t>
    <phoneticPr fontId="6"/>
  </si>
  <si>
    <t>http://www.meyasubako.jp/</t>
    <phoneticPr fontId="6"/>
  </si>
  <si>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6"/>
  </si>
  <si>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6"/>
  </si>
  <si>
    <t>株式会社シンニチロ</t>
    <phoneticPr fontId="6"/>
  </si>
  <si>
    <t>しんにちろ</t>
    <phoneticPr fontId="6"/>
  </si>
  <si>
    <t>https://shinnichiro.co.jp/company/</t>
    <phoneticPr fontId="6"/>
  </si>
  <si>
    <t>JFEスチール株式会社西日本製鉄所のパートナー企業として、製鉄所における耐火物関連の保守管理事業の請け負い、および石炭製品の製造販売を行っています。</t>
    <phoneticPr fontId="6"/>
  </si>
  <si>
    <t>0046</t>
    <phoneticPr fontId="6"/>
  </si>
  <si>
    <t>一倉株式会社</t>
    <rPh sb="0" eb="2">
      <t>イチクラ</t>
    </rPh>
    <rPh sb="2" eb="6">
      <t>カブシキガイシャ</t>
    </rPh>
    <phoneticPr fontId="20"/>
  </si>
  <si>
    <t>いちくら</t>
    <phoneticPr fontId="6"/>
  </si>
  <si>
    <t>株式会社大原組</t>
    <phoneticPr fontId="6"/>
  </si>
  <si>
    <t>おおはらぐみ</t>
    <phoneticPr fontId="6"/>
  </si>
  <si>
    <t>R03010</t>
  </si>
  <si>
    <t>R03011</t>
  </si>
  <si>
    <t>702-0956</t>
    <phoneticPr fontId="6"/>
  </si>
  <si>
    <t>http://ooharagumi.co.jp</t>
    <phoneticPr fontId="6"/>
  </si>
  <si>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6"/>
  </si>
  <si>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6"/>
  </si>
  <si>
    <t>ＫＢＫエンジニアリング株式会社</t>
    <phoneticPr fontId="6"/>
  </si>
  <si>
    <t>けいびーけいえんじにありんぐ</t>
    <phoneticPr fontId="6"/>
  </si>
  <si>
    <t>712-8051</t>
    <phoneticPr fontId="6"/>
  </si>
  <si>
    <t>https://www.kbkeng.co.jp</t>
    <phoneticPr fontId="6"/>
  </si>
  <si>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6"/>
  </si>
  <si>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6"/>
  </si>
  <si>
    <t>R03012</t>
  </si>
  <si>
    <t>715-0014</t>
    <phoneticPr fontId="6"/>
  </si>
  <si>
    <t>井原市</t>
    <rPh sb="0" eb="3">
      <t>イバラシ</t>
    </rPh>
    <phoneticPr fontId="6"/>
  </si>
  <si>
    <t>http://www.hohkoku-d.co.jp/</t>
    <phoneticPr fontId="6"/>
  </si>
  <si>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6"/>
  </si>
  <si>
    <t>0047</t>
    <phoneticPr fontId="20"/>
  </si>
  <si>
    <t>http://hajimecreate.com/</t>
  </si>
  <si>
    <t>0048</t>
    <phoneticPr fontId="20"/>
  </si>
  <si>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</si>
  <si>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21"/>
  </si>
  <si>
    <t>株式会社アイ・サポート</t>
    <phoneticPr fontId="6"/>
  </si>
  <si>
    <t>あいさぽーと</t>
    <phoneticPr fontId="6"/>
  </si>
  <si>
    <t>R03013</t>
  </si>
  <si>
    <t>701-1221</t>
    <phoneticPr fontId="6"/>
  </si>
  <si>
    <t>サービス業</t>
    <rPh sb="4" eb="5">
      <t>ギョウ</t>
    </rPh>
    <phoneticPr fontId="6"/>
  </si>
  <si>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6"/>
  </si>
  <si>
    <t>情報処理サービス企業として、ネットワーク関連施設の維持管理などのあらゆる場面で、様々なデジタル資源を快適かつ安全に活用できる社会作りへの貢献を目指しています。</t>
    <phoneticPr fontId="6"/>
  </si>
  <si>
    <t>備商株式会社</t>
    <phoneticPr fontId="6"/>
  </si>
  <si>
    <t>びしょう</t>
    <phoneticPr fontId="6"/>
  </si>
  <si>
    <t>R03014</t>
  </si>
  <si>
    <t>R03015</t>
  </si>
  <si>
    <t>R03016</t>
  </si>
  <si>
    <t>702-8022</t>
    <phoneticPr fontId="6"/>
  </si>
  <si>
    <t>https://www.okayama-bisho.co.jp/</t>
    <phoneticPr fontId="6"/>
  </si>
  <si>
    <t>〇男性職員も育児休業を取得しやすい社内環境を整えるため、社内研修を行います。
〇有給休暇の取得促進に努めます。
〇大学生や若年求職者を対象としたインターンシップを実施します。</t>
    <phoneticPr fontId="6"/>
  </si>
  <si>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6"/>
  </si>
  <si>
    <t>山縣電機工業株式会社</t>
    <phoneticPr fontId="6"/>
  </si>
  <si>
    <t>やまがたでんきこうぎょう</t>
    <phoneticPr fontId="6"/>
  </si>
  <si>
    <t>719-3155</t>
    <phoneticPr fontId="6"/>
  </si>
  <si>
    <t>http://www.yamaden.co.jp/</t>
    <phoneticPr fontId="6"/>
  </si>
  <si>
    <t>建設業</t>
    <rPh sb="0" eb="3">
      <t>ケンセツギョウ</t>
    </rPh>
    <phoneticPr fontId="6"/>
  </si>
  <si>
    <t>〇育児休業を取得しやすい社内環境を整えるため、すべての社員に制度の周知を図ります。
〇育児休業取得対象となる社員の担当職務を全従業員でフォロー支援します。</t>
    <phoneticPr fontId="6"/>
  </si>
  <si>
    <t>鉄道に関わる専門的な工事の他、ライフラインを支える電気・水道工事、地元エリアの公共事業にも幅広く携わり、創業から70年、安定した成長を続けています。</t>
    <phoneticPr fontId="6"/>
  </si>
  <si>
    <t>0049</t>
  </si>
  <si>
    <t>0049</t>
    <phoneticPr fontId="6"/>
  </si>
  <si>
    <t>　中国銀行では、経営理念である「自主健全経営を貫き、ゆるぎない信頼と卓越した総合金融サービスで、地域社会とともに発展する」ことを目指しています。</t>
  </si>
  <si>
    <t>どいけんせつ</t>
    <phoneticPr fontId="6"/>
  </si>
  <si>
    <t>719-1126</t>
    <phoneticPr fontId="6"/>
  </si>
  <si>
    <t>総社市</t>
    <rPh sb="0" eb="3">
      <t>ソウジャシ</t>
    </rPh>
    <phoneticPr fontId="6"/>
  </si>
  <si>
    <t>https//www.doikensetsu.co.jp</t>
    <phoneticPr fontId="6"/>
  </si>
  <si>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6"/>
  </si>
  <si>
    <t>1953年11月創業、地元総社圏域に人が集い、新しいコミュニティーが形成され、ワクワクできる「まち」へ。そんな地域開発を目指して、新しい可能性に挑戦し続けています。</t>
    <phoneticPr fontId="6"/>
  </si>
  <si>
    <t>備商株式会社</t>
  </si>
  <si>
    <t>びしょう</t>
  </si>
  <si>
    <t>0050</t>
  </si>
  <si>
    <t>https://www.okayama-bisho.co.jp/</t>
  </si>
  <si>
    <t>0051</t>
  </si>
  <si>
    <t>708-0013</t>
  </si>
  <si>
    <t>http://www.minori21.or.jp/</t>
  </si>
  <si>
    <t>創設以来、岡山県県北地域で児童、障がい者、高齢者への福祉・介護サービスを提供する社会福祉法人です。
“生涯教育福祉”をモットーに地域の皆様の「幸せ」で「豊か」な人生を支え続けています。</t>
  </si>
  <si>
    <t>0052</t>
  </si>
  <si>
    <t>菱進運輸倉庫株式会社</t>
    <phoneticPr fontId="6"/>
  </si>
  <si>
    <t>りゅうしんうんゆそうこ</t>
    <phoneticPr fontId="6"/>
  </si>
  <si>
    <t>R03017</t>
  </si>
  <si>
    <t>R03018</t>
  </si>
  <si>
    <t>R03019</t>
  </si>
  <si>
    <t>712-8071</t>
    <phoneticPr fontId="6"/>
  </si>
  <si>
    <t>https://ryoshin.co.jp/</t>
    <phoneticPr fontId="6"/>
  </si>
  <si>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6"/>
  </si>
  <si>
    <t>子育て中の女性、男性を従業員全員で支える企業です。
鋼材、固化材等を扱っており、地域社会から信頼される物流企業であるため、日々努力を続けています。</t>
    <phoneticPr fontId="6"/>
  </si>
  <si>
    <t>株式会社西建設</t>
    <phoneticPr fontId="6"/>
  </si>
  <si>
    <t>にしけんせつ</t>
    <phoneticPr fontId="6"/>
  </si>
  <si>
    <t>713-8125</t>
    <phoneticPr fontId="6"/>
  </si>
  <si>
    <t>https://nishiken-hp.jimdofree.com/</t>
    <phoneticPr fontId="6"/>
  </si>
  <si>
    <t>創業当初から倉敷市玉島地区で４０年以上公共工事を中心に事業を続けてきました。丁寧な仕事を一番に心がけております。</t>
    <phoneticPr fontId="6"/>
  </si>
  <si>
    <t>ネットリンクス株式会社</t>
    <phoneticPr fontId="6"/>
  </si>
  <si>
    <t>ねっとりんくす</t>
    <phoneticPr fontId="6"/>
  </si>
  <si>
    <t>700-0822</t>
    <phoneticPr fontId="6"/>
  </si>
  <si>
    <t>https://www.net-links.co.jp/</t>
  </si>
  <si>
    <t>https://www.net-links.co.jp/</t>
    <phoneticPr fontId="6"/>
  </si>
  <si>
    <t>サービス業</t>
    <phoneticPr fontId="6"/>
  </si>
  <si>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6"/>
  </si>
  <si>
    <t>ITと経理のコンサルティングで中小企業のデジタルシフトと生産性向上を支援しています。クラウドサービス・RPA・テレワーク導入支援、経理代行等をご提供しています。</t>
    <phoneticPr fontId="6"/>
  </si>
  <si>
    <t>株式会社城西設計</t>
    <phoneticPr fontId="6"/>
  </si>
  <si>
    <t>じょうさいせっけい</t>
    <phoneticPr fontId="6"/>
  </si>
  <si>
    <t>R03021</t>
    <phoneticPr fontId="6"/>
  </si>
  <si>
    <t>700-0986</t>
    <phoneticPr fontId="6"/>
  </si>
  <si>
    <t>https://josai-sk.co.jp/</t>
    <phoneticPr fontId="6"/>
  </si>
  <si>
    <t>その他</t>
    <rPh sb="2" eb="3">
      <t>タ</t>
    </rPh>
    <phoneticPr fontId="6"/>
  </si>
  <si>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6"/>
  </si>
  <si>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6"/>
  </si>
  <si>
    <t>髙橋産業株式会社</t>
    <phoneticPr fontId="6"/>
  </si>
  <si>
    <t>たかはしさんぎょう</t>
    <phoneticPr fontId="6"/>
  </si>
  <si>
    <t>R03020</t>
  </si>
  <si>
    <t>701-0221</t>
    <phoneticPr fontId="6"/>
  </si>
  <si>
    <t>http://www.taka-s.jp/</t>
    <phoneticPr fontId="6"/>
  </si>
  <si>
    <t>製造業</t>
    <phoneticPr fontId="6"/>
  </si>
  <si>
    <t>〇従業員の仕事と家庭の両立を支援する「イクボス」になることを宣言します。
〇育児休業や有給休暇を取りやすい社内環境を整えるため、社内研修を行います。</t>
    <phoneticPr fontId="6"/>
  </si>
  <si>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6"/>
  </si>
  <si>
    <t>つばめガス株式会社</t>
    <phoneticPr fontId="6"/>
  </si>
  <si>
    <t>つばめがす</t>
    <phoneticPr fontId="6"/>
  </si>
  <si>
    <t>R03022</t>
  </si>
  <si>
    <t>702-8021</t>
    <phoneticPr fontId="6"/>
  </si>
  <si>
    <t>https://www.tsubamegas.com/</t>
    <phoneticPr fontId="6"/>
  </si>
  <si>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6"/>
  </si>
  <si>
    <t xml:space="preserve">民間放送事業
</t>
    <phoneticPr fontId="6"/>
  </si>
  <si>
    <t>○男性の育児休業取得率30％をめざします。
○女性の活躍に関する情報を３項目以上公表します。</t>
    <phoneticPr fontId="5"/>
  </si>
  <si>
    <t>手芸店トーカイ津山店</t>
    <phoneticPr fontId="6"/>
  </si>
  <si>
    <t>しゅげいてんとーかいつやまてん</t>
    <phoneticPr fontId="6"/>
  </si>
  <si>
    <t>R03023</t>
  </si>
  <si>
    <t>R03024</t>
  </si>
  <si>
    <t>R03025</t>
  </si>
  <si>
    <t>708-0014</t>
    <phoneticPr fontId="6"/>
  </si>
  <si>
    <t>津山市</t>
    <rPh sb="0" eb="3">
      <t>ツヤマシ</t>
    </rPh>
    <phoneticPr fontId="6"/>
  </si>
  <si>
    <t>〇当社では、地域の子供向けに手芸教室を開催します。
〇働き方改革を進めるため、残業は一切行いません。
〇育児休暇の取得を推進します。</t>
    <phoneticPr fontId="6"/>
  </si>
  <si>
    <t>当社は、手芸を通じて子育ての応援を行っております。
また、お客様と社員を一番に考えた経営を行っております。</t>
    <phoneticPr fontId="6"/>
  </si>
  <si>
    <t>NPO法人子育て交流支援</t>
    <phoneticPr fontId="6"/>
  </si>
  <si>
    <t>こそだてこうりゅうしえん</t>
    <phoneticPr fontId="6"/>
  </si>
  <si>
    <t>708-0011</t>
    <phoneticPr fontId="6"/>
  </si>
  <si>
    <t>〇当法人では、毎月１回子育ての相談会を行います。
〇当法人では、子育てに関する講演会を行います。
〇当法人では、親子の手芸教室を開催します。</t>
    <phoneticPr fontId="6"/>
  </si>
  <si>
    <t>当法人では、子供と両親や祖父母との交流促進を図っております。
また、ワークショップ等の親子でできるイベント活動を行っております。
併せて、被災地の子供達への支援活動を行っております。</t>
    <phoneticPr fontId="6"/>
  </si>
  <si>
    <t>岡山両備タクシー株式会社　藤原営業所</t>
    <phoneticPr fontId="6"/>
  </si>
  <si>
    <t>おかやまりょうびたくしー　ふじわらえいぎょうしょ</t>
    <phoneticPr fontId="6"/>
  </si>
  <si>
    <t>703-8245</t>
    <phoneticPr fontId="6"/>
  </si>
  <si>
    <t>https://okayama-ryobi-taxi.jp/</t>
    <phoneticPr fontId="6"/>
  </si>
  <si>
    <t>お客様と社員の考えを広く受けとめ、日々改善を続けることにより、日本一のタクシー企業を目指してまいります。</t>
    <phoneticPr fontId="6"/>
  </si>
  <si>
    <t>つばめガス株式会社</t>
  </si>
  <si>
    <t>つばめがす</t>
  </si>
  <si>
    <t>0053</t>
  </si>
  <si>
    <t>0054</t>
  </si>
  <si>
    <t>702-8021</t>
  </si>
  <si>
    <t>https://www.tsubamegas.com/</t>
  </si>
  <si>
    <t>R03026</t>
  </si>
  <si>
    <t>710-0043</t>
    <phoneticPr fontId="6"/>
  </si>
  <si>
    <t>https://www.hashimaho.com/</t>
    <phoneticPr fontId="6"/>
  </si>
  <si>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6"/>
  </si>
  <si>
    <t>「みんなが笑顔の福祉」の法人理念の元、利用者、家族、職員等、法人にかかわる全ての人が笑顔でいられるように、日々保育園を運営しています。
安心して長く勤められる環境作りをしています。</t>
    <phoneticPr fontId="6"/>
  </si>
  <si>
    <t>0055</t>
  </si>
  <si>
    <t>0055</t>
    <phoneticPr fontId="6"/>
  </si>
  <si>
    <t>0051</t>
    <phoneticPr fontId="6"/>
  </si>
  <si>
    <t>0048</t>
    <phoneticPr fontId="6"/>
  </si>
  <si>
    <t>0047</t>
    <phoneticPr fontId="6"/>
  </si>
  <si>
    <t>0054</t>
    <phoneticPr fontId="6"/>
  </si>
  <si>
    <t>0050</t>
    <phoneticPr fontId="6"/>
  </si>
  <si>
    <t>0052</t>
    <phoneticPr fontId="6"/>
  </si>
  <si>
    <t>0053</t>
    <phoneticPr fontId="6"/>
  </si>
  <si>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</si>
  <si>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</si>
  <si>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</si>
  <si>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</si>
  <si>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</si>
  <si>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</si>
  <si>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</si>
  <si>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6"/>
  </si>
  <si>
    <t>けいゆうかい</t>
  </si>
  <si>
    <t>701-0221</t>
  </si>
  <si>
    <t>○２年間で男性の育児休業取得者が２人以上出るよう目指します。
○従業員が仕事と家庭の両立が出来るよう、時間外勤務の削減に努めます。</t>
  </si>
  <si>
    <t>0057</t>
    <phoneticPr fontId="6"/>
  </si>
  <si>
    <t>http://www.ts-alfresa.net/</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</si>
  <si>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</si>
  <si>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6"/>
  </si>
  <si>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</si>
  <si>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</si>
  <si>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</si>
  <si>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</si>
  <si>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6"/>
  </si>
  <si>
    <t>700-0951</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</si>
  <si>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21"/>
  </si>
  <si>
    <t>株式会社サンフラワー</t>
    <phoneticPr fontId="6"/>
  </si>
  <si>
    <t>703-8291</t>
    <phoneticPr fontId="5"/>
  </si>
  <si>
    <t>株式会社アズコーポレーション</t>
    <phoneticPr fontId="6"/>
  </si>
  <si>
    <t>株式会社オクノ</t>
    <phoneticPr fontId="6"/>
  </si>
  <si>
    <t>株式会社サンラヴィアン</t>
    <phoneticPr fontId="6"/>
  </si>
  <si>
    <t>株式会社アドバネット</t>
    <phoneticPr fontId="6"/>
  </si>
  <si>
    <t>株式会社タケイ</t>
    <phoneticPr fontId="6"/>
  </si>
  <si>
    <t>コモンズ株式会社</t>
    <phoneticPr fontId="6"/>
  </si>
  <si>
    <t>株式会社エトーインダストリー</t>
    <phoneticPr fontId="6"/>
  </si>
  <si>
    <t>株式会社ポップコーン</t>
    <phoneticPr fontId="6"/>
  </si>
  <si>
    <t>アイピーシステム株式会社</t>
    <phoneticPr fontId="6"/>
  </si>
  <si>
    <t>株式会社プログレス</t>
    <phoneticPr fontId="6"/>
  </si>
  <si>
    <t>株式会社キャリアプランニング</t>
    <phoneticPr fontId="6"/>
  </si>
  <si>
    <t>株式会社インパムシール</t>
    <phoneticPr fontId="6"/>
  </si>
  <si>
    <t>710-0131</t>
    <phoneticPr fontId="5"/>
  </si>
  <si>
    <t>有限会社ゼロマックスエンジニアリング</t>
    <phoneticPr fontId="6"/>
  </si>
  <si>
    <t>株式会社オフィスダン</t>
    <phoneticPr fontId="6"/>
  </si>
  <si>
    <t>有限会社メディカルプラン岡山</t>
    <phoneticPr fontId="6"/>
  </si>
  <si>
    <t>株式会社西日本トップサービス</t>
    <phoneticPr fontId="6"/>
  </si>
  <si>
    <t>社会福祉法人弘徳学園</t>
    <phoneticPr fontId="6"/>
  </si>
  <si>
    <t>株式会社桜梅桃里</t>
    <phoneticPr fontId="6"/>
  </si>
  <si>
    <t>株式会社岡山トヨタシステムサービス</t>
    <phoneticPr fontId="6"/>
  </si>
  <si>
    <t>株式会社ビザビ</t>
    <phoneticPr fontId="6"/>
  </si>
  <si>
    <t>有限会社ともゆきの家</t>
    <phoneticPr fontId="6"/>
  </si>
  <si>
    <t>社会福祉法人虹の会</t>
    <phoneticPr fontId="6"/>
  </si>
  <si>
    <t>ダイヤ工業株式会社</t>
    <phoneticPr fontId="6"/>
  </si>
  <si>
    <t>株式会社サンキョウ-エンビックス</t>
    <phoneticPr fontId="6"/>
  </si>
  <si>
    <t>社会福祉法人恭和会</t>
    <phoneticPr fontId="6"/>
  </si>
  <si>
    <t>社会福祉法人備前市社会福祉事業団</t>
    <phoneticPr fontId="6"/>
  </si>
  <si>
    <t>株式会社武田製玉部</t>
    <phoneticPr fontId="6"/>
  </si>
  <si>
    <t>株式会社エイワイテック</t>
    <phoneticPr fontId="6"/>
  </si>
  <si>
    <t>社会福祉法人五葉会</t>
    <phoneticPr fontId="6"/>
  </si>
  <si>
    <t>https://c.sanyonews.jp</t>
    <phoneticPr fontId="6"/>
  </si>
  <si>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5"/>
  </si>
  <si>
    <t>株式会社山陽新聞社</t>
    <phoneticPr fontId="6"/>
  </si>
  <si>
    <t>山陽エースライン工業株式会社</t>
    <phoneticPr fontId="6"/>
  </si>
  <si>
    <t>学校法人美作学園</t>
    <phoneticPr fontId="6"/>
  </si>
  <si>
    <t>友野印刷株式会社</t>
    <phoneticPr fontId="6"/>
  </si>
  <si>
    <t>株式会社アイルリンク</t>
    <phoneticPr fontId="6"/>
  </si>
  <si>
    <t>松本産業株式会社</t>
    <phoneticPr fontId="6"/>
  </si>
  <si>
    <t>株式会社誠屋</t>
    <phoneticPr fontId="6"/>
  </si>
  <si>
    <t>医療法人平病院</t>
    <phoneticPr fontId="6"/>
  </si>
  <si>
    <t>コアテック株式会社</t>
    <phoneticPr fontId="6"/>
  </si>
  <si>
    <t>社会福祉法人しあわせの郷</t>
    <phoneticPr fontId="6"/>
  </si>
  <si>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21"/>
  </si>
  <si>
    <t>井倉運輸株式会社</t>
    <phoneticPr fontId="6"/>
  </si>
  <si>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21"/>
  </si>
  <si>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21"/>
  </si>
  <si>
    <t>吉備信用金庫</t>
    <phoneticPr fontId="6"/>
  </si>
  <si>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21"/>
  </si>
  <si>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6"/>
  </si>
  <si>
    <t>○産前産後休業や育児休業、育児休業給付、社会保険料免除など制度の周知や情報提供を行います。
○育児休業を取得しやすく、職場復帰しやすい環境の整備を行います。</t>
    <phoneticPr fontId="21"/>
  </si>
  <si>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5"/>
  </si>
  <si>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21"/>
  </si>
  <si>
    <t>http://sankyo-e.net</t>
    <phoneticPr fontId="6"/>
  </si>
  <si>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21"/>
  </si>
  <si>
    <t>株式会社岡山ビューティ</t>
    <phoneticPr fontId="6"/>
  </si>
  <si>
    <t>蒜山酪農農業協同組合</t>
    <phoneticPr fontId="6"/>
  </si>
  <si>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5"/>
  </si>
  <si>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21"/>
  </si>
  <si>
    <t>○業界の取り組みで、県内の小学校を対象に醤油博士出前授業を実施しています。
○リフレッシュ休暇取得支援・毎週水曜日「ノー残業デー」等、家族団らんを作り出せる社内環境を実現しています。</t>
    <phoneticPr fontId="21"/>
  </si>
  <si>
    <t>https://www.koukikougyo.com/</t>
    <phoneticPr fontId="6"/>
  </si>
  <si>
    <t>三弘自動車工業　株式会社</t>
    <phoneticPr fontId="6"/>
  </si>
  <si>
    <t>企業組合　日本ユビックコマース</t>
    <phoneticPr fontId="6"/>
  </si>
  <si>
    <t>有限会社　鈴木工業所</t>
    <phoneticPr fontId="6"/>
  </si>
  <si>
    <t>株式会社　ビーハッピー</t>
    <phoneticPr fontId="6"/>
  </si>
  <si>
    <t>社会医療法人水和会　水島中央病院</t>
    <phoneticPr fontId="6"/>
  </si>
  <si>
    <t>オーエム産業　株式会社</t>
    <phoneticPr fontId="6"/>
  </si>
  <si>
    <t>公益財団法人 岡山県健康づくり財団</t>
    <phoneticPr fontId="6"/>
  </si>
  <si>
    <t>一般社団法人　岡山県薬剤師会</t>
    <phoneticPr fontId="6"/>
  </si>
  <si>
    <t>地方独立行政法人　岡山県精神科医療センター</t>
    <phoneticPr fontId="6"/>
  </si>
  <si>
    <t>岡山赤十字病院</t>
    <phoneticPr fontId="6"/>
  </si>
  <si>
    <t>ティーエスアルフレッサ株式会社　岡山支店</t>
    <phoneticPr fontId="6"/>
  </si>
  <si>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5"/>
  </si>
  <si>
    <t>岡山県赤十字血液センター</t>
    <phoneticPr fontId="6"/>
  </si>
  <si>
    <t>医療法人　笑生会</t>
    <phoneticPr fontId="6"/>
  </si>
  <si>
    <t>医療法人　自由会</t>
    <phoneticPr fontId="6"/>
  </si>
  <si>
    <t>https://sasaisr.com/</t>
    <phoneticPr fontId="6"/>
  </si>
  <si>
    <t>笹井社会保険労務士事務所</t>
    <phoneticPr fontId="6"/>
  </si>
  <si>
    <t>一般社団法人　岡山市医師会</t>
    <phoneticPr fontId="6"/>
  </si>
  <si>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21"/>
  </si>
  <si>
    <t>株式会社　イケル</t>
    <phoneticPr fontId="6"/>
  </si>
  <si>
    <t>認定特定非営利活動法人　ＡＭＤＡ社会開発機構</t>
    <phoneticPr fontId="6"/>
  </si>
  <si>
    <t>700-0014</t>
    <phoneticPr fontId="6"/>
  </si>
  <si>
    <t>有限会社　ソークファーマシー</t>
    <phoneticPr fontId="6"/>
  </si>
  <si>
    <t>エヌイーシール株式会社</t>
    <phoneticPr fontId="6"/>
  </si>
  <si>
    <t>710-0824</t>
    <phoneticPr fontId="6"/>
  </si>
  <si>
    <t>株式会社　ドルフィン・エイド</t>
    <phoneticPr fontId="6"/>
  </si>
  <si>
    <t>フォーチュンタカクラ　合同会社</t>
    <phoneticPr fontId="6"/>
  </si>
  <si>
    <t>社会福祉法人津山福祉会　高寿園</t>
    <phoneticPr fontId="6"/>
  </si>
  <si>
    <t>https://www.sunamihifuku.co.jp/</t>
    <phoneticPr fontId="5"/>
  </si>
  <si>
    <t>社会福祉法人岡山県社会福祉協議会</t>
    <phoneticPr fontId="6"/>
  </si>
  <si>
    <t>株式会社ミスターサービス</t>
    <phoneticPr fontId="6"/>
  </si>
  <si>
    <t>株式会社のだ初</t>
    <phoneticPr fontId="5"/>
  </si>
  <si>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21"/>
  </si>
  <si>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20"/>
  </si>
  <si>
    <t>29.7.31</t>
    <phoneticPr fontId="6"/>
  </si>
  <si>
    <t>軽自動車専門店、車検専門店それに伴う板金塗装、保険業務等。
2021年度、岡山県就職人気ランキング９位入賞！！
どこの会社で何をするかより、どんな環境でどんな仲間と働くのかを大切にしています。</t>
    <phoneticPr fontId="5"/>
  </si>
  <si>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21"/>
  </si>
  <si>
    <t>701-1222</t>
    <phoneticPr fontId="20"/>
  </si>
  <si>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5"/>
  </si>
  <si>
    <t>株式会社イチマルホーム</t>
    <rPh sb="0" eb="4">
      <t>カブシキガイシャ</t>
    </rPh>
    <phoneticPr fontId="4"/>
  </si>
  <si>
    <t>https://www.caitac.co.jp</t>
    <phoneticPr fontId="5"/>
  </si>
  <si>
    <t>https://www.caitac-family.com/</t>
    <phoneticPr fontId="5"/>
  </si>
  <si>
    <t>https://www.zennoh.or.jp/oy/</t>
    <phoneticPr fontId="6"/>
  </si>
  <si>
    <t>https://www.olivehouse2019.com</t>
    <phoneticPr fontId="5"/>
  </si>
  <si>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6"/>
  </si>
  <si>
    <t>土井建設株式会社</t>
    <phoneticPr fontId="6"/>
  </si>
  <si>
    <t>0060</t>
  </si>
  <si>
    <t>0060</t>
    <phoneticPr fontId="6"/>
  </si>
  <si>
    <t>709-3717</t>
  </si>
  <si>
    <t>0061</t>
  </si>
  <si>
    <t>0062</t>
  </si>
  <si>
    <t>0063</t>
  </si>
  <si>
    <t>0062</t>
    <phoneticPr fontId="6"/>
  </si>
  <si>
    <t>0063</t>
    <phoneticPr fontId="6"/>
  </si>
  <si>
    <t>0061</t>
    <phoneticPr fontId="6"/>
  </si>
  <si>
    <t>有限会社敬愛</t>
    <phoneticPr fontId="6"/>
  </si>
  <si>
    <t>R03027</t>
  </si>
  <si>
    <t>R03028</t>
  </si>
  <si>
    <t>708-0814</t>
    <phoneticPr fontId="6"/>
  </si>
  <si>
    <t>株式会社岡田組</t>
    <phoneticPr fontId="6"/>
  </si>
  <si>
    <t>719-3204</t>
    <phoneticPr fontId="6"/>
  </si>
  <si>
    <t>建設業</t>
    <phoneticPr fontId="6"/>
  </si>
  <si>
    <t>〇子どもを持つ従業員の学校行事やPTA活動への積極的な参加を奨励します。
〇夫婦が協力して育児ができるよう、時間外勤務の削減に努めます。</t>
    <phoneticPr fontId="6"/>
  </si>
  <si>
    <t>創業以来「地域と共に歩む」をモットーに全社を挙げて真庭地域の発展に貢献しています。</t>
    <phoneticPr fontId="6"/>
  </si>
  <si>
    <t>https://www.keiai24.com/</t>
    <phoneticPr fontId="6"/>
  </si>
  <si>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6"/>
  </si>
  <si>
    <t>介護という言葉を脱して、高齢者の方と真の関り(＝介護)を追及している会社です。</t>
    <phoneticPr fontId="6"/>
  </si>
  <si>
    <t>0064</t>
  </si>
  <si>
    <t>0064</t>
    <phoneticPr fontId="6"/>
  </si>
  <si>
    <t>0065</t>
  </si>
  <si>
    <t>0066</t>
  </si>
  <si>
    <t>0067</t>
  </si>
  <si>
    <t>0065</t>
    <phoneticPr fontId="6"/>
  </si>
  <si>
    <t>0066</t>
    <phoneticPr fontId="6"/>
  </si>
  <si>
    <t>0067</t>
    <phoneticPr fontId="6"/>
  </si>
  <si>
    <t>株式会社岡山丸果</t>
    <phoneticPr fontId="6"/>
  </si>
  <si>
    <t>R03029</t>
  </si>
  <si>
    <t>R03030</t>
  </si>
  <si>
    <t>R03031</t>
  </si>
  <si>
    <t>R03032</t>
  </si>
  <si>
    <t>R03033</t>
  </si>
  <si>
    <t>702-8602</t>
    <phoneticPr fontId="6"/>
  </si>
  <si>
    <t>http://www.okajirushi.com/</t>
    <phoneticPr fontId="6"/>
  </si>
  <si>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6"/>
  </si>
  <si>
    <t>岡山市中央卸売市場で、野菜・果物及びその加工品の卸売をしています。生産者と消費者の間に立ち、需要と供給を見極め、価格のバランスを取ることで地域に貢献しています。</t>
    <phoneticPr fontId="6"/>
  </si>
  <si>
    <t>株式会社アイ・エス</t>
    <phoneticPr fontId="6"/>
  </si>
  <si>
    <t>708-0331</t>
    <phoneticPr fontId="6"/>
  </si>
  <si>
    <t>https://ikeda-is-com.secure-web.jp/</t>
    <phoneticPr fontId="6"/>
  </si>
  <si>
    <t>〇子どもたちの社会科（会社・工場）見学を積極的に受け入れます。
〇育児休業を取得しやすい社内環境を整えます。
〇大学生や若年求職者を対象としたインターンシップを実施します。</t>
    <phoneticPr fontId="6"/>
  </si>
  <si>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6"/>
  </si>
  <si>
    <t>デイサービスみかん合同会社</t>
    <phoneticPr fontId="6"/>
  </si>
  <si>
    <t>708-0821</t>
    <phoneticPr fontId="6"/>
  </si>
  <si>
    <t>〇子どもの学校行事に参加できるよう、余裕を持った勤務シフトを組みます。
〇子どもの急な怪我や病気に対し、柔軟に出退勤できるよう対応します。</t>
    <phoneticPr fontId="6"/>
  </si>
  <si>
    <t>利用者の自然な笑顔が引き出せるようかかわっています。
利用者の動きに合わせゆっくり行動しています。</t>
    <phoneticPr fontId="6"/>
  </si>
  <si>
    <t>株式会社ビアンフェ.</t>
    <phoneticPr fontId="6"/>
  </si>
  <si>
    <t>700-0941</t>
    <phoneticPr fontId="6"/>
  </si>
  <si>
    <t>http://www.bienfait-mc.com/</t>
    <phoneticPr fontId="6"/>
  </si>
  <si>
    <t>サービス業</t>
    <rPh sb="4" eb="5">
      <t>ギョウ</t>
    </rPh>
    <phoneticPr fontId="6"/>
  </si>
  <si>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6"/>
  </si>
  <si>
    <t>当社は司会者育成と派遣を主軸にしているため女性が多く活躍している会社です。直行直帰、在宅勤務など多様な働き方を選択することが出来、家庭と仕事の両立支援に力を入れています。</t>
    <phoneticPr fontId="6"/>
  </si>
  <si>
    <t>株式会社アリモト</t>
    <phoneticPr fontId="6"/>
  </si>
  <si>
    <t>708-0856</t>
    <phoneticPr fontId="6"/>
  </si>
  <si>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6"/>
  </si>
  <si>
    <t>R03034</t>
  </si>
  <si>
    <t>R03035</t>
  </si>
  <si>
    <t>R03036</t>
  </si>
  <si>
    <t>700-0833</t>
    <phoneticPr fontId="6"/>
  </si>
  <si>
    <t>https://www.bambin.net/</t>
    <phoneticPr fontId="6"/>
  </si>
  <si>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6"/>
  </si>
  <si>
    <t>どのお子さまも、必ず成長していく可能性を秘めています。お子さまの自尊心を育むということと、お子さまひとりひとりのペースを大切にスモールステップでその成長をサポート致します。</t>
    <phoneticPr fontId="6"/>
  </si>
  <si>
    <t>特別養護老人ホームのどか</t>
    <phoneticPr fontId="6"/>
  </si>
  <si>
    <t>708-0015</t>
    <phoneticPr fontId="6"/>
  </si>
  <si>
    <t>http://sakurakai2014.web.fc2.com/</t>
    <phoneticPr fontId="6"/>
  </si>
  <si>
    <t>〇育児休暇の積極的な取得を働きかけます。
〇子どものイベント時の休暇を優先します。
〇子連れ出勤に対応します。</t>
    <phoneticPr fontId="6"/>
  </si>
  <si>
    <t>利用者さま一人ひとりの「個」を尊重し、わが家での暮らしと同じような快適で安心な環境と、津山・美作エリアの地域とのつながりも保てる、心あたたかな暮らしをサポートします。</t>
    <phoneticPr fontId="6"/>
  </si>
  <si>
    <t>新興工業株式会社</t>
    <phoneticPr fontId="6"/>
  </si>
  <si>
    <t>719-1144</t>
    <phoneticPr fontId="6"/>
  </si>
  <si>
    <t>http://www.kogyo.shinko-grp.co.jp/</t>
    <phoneticPr fontId="6"/>
  </si>
  <si>
    <t>〇育児休業を取得しやすい社内環境を整えるため、社内周知を徹底していきます。
〇地域の小学校の社会教育を積極的に支援します。</t>
    <phoneticPr fontId="6"/>
  </si>
  <si>
    <t>弊社は、自動車部品製造会社です。
自社設計の製造ラインを構築しており、お客様のニーズに柔軟に対応することができます。
また、タイ・中国・インドネシアに海外拠点を置いております。</t>
    <phoneticPr fontId="6"/>
  </si>
  <si>
    <t>おかだぐみ</t>
    <phoneticPr fontId="6"/>
  </si>
  <si>
    <t>けいあい</t>
    <phoneticPr fontId="6"/>
  </si>
  <si>
    <t>おかやままるか</t>
    <phoneticPr fontId="6"/>
  </si>
  <si>
    <t>あいえす</t>
    <phoneticPr fontId="6"/>
  </si>
  <si>
    <t>でいさーびすみかん</t>
    <phoneticPr fontId="6"/>
  </si>
  <si>
    <t>びあんふぇ</t>
    <phoneticPr fontId="6"/>
  </si>
  <si>
    <t>ありもと</t>
    <phoneticPr fontId="6"/>
  </si>
  <si>
    <t>ばんばん</t>
    <phoneticPr fontId="6"/>
  </si>
  <si>
    <t>のどか</t>
    <phoneticPr fontId="6"/>
  </si>
  <si>
    <t>しんこうこうぎょう</t>
    <phoneticPr fontId="6"/>
  </si>
  <si>
    <t>0068</t>
  </si>
  <si>
    <t>0068</t>
    <phoneticPr fontId="6"/>
  </si>
  <si>
    <t>0069</t>
  </si>
  <si>
    <t>0069</t>
    <phoneticPr fontId="6"/>
  </si>
  <si>
    <t>0070</t>
  </si>
  <si>
    <t>0070</t>
    <phoneticPr fontId="6"/>
  </si>
  <si>
    <t>0071</t>
  </si>
  <si>
    <t>0071</t>
    <phoneticPr fontId="6"/>
  </si>
  <si>
    <t>R03037</t>
  </si>
  <si>
    <t>R03038</t>
  </si>
  <si>
    <t>R03039</t>
  </si>
  <si>
    <t>R03040</t>
  </si>
  <si>
    <t>株式会社サイトウジムキ</t>
    <phoneticPr fontId="6"/>
  </si>
  <si>
    <t>さいとうじむき</t>
    <phoneticPr fontId="6"/>
  </si>
  <si>
    <t>711-0921</t>
    <phoneticPr fontId="6"/>
  </si>
  <si>
    <t>お客様のお役に立てる会社でありたいと考えております。</t>
    <phoneticPr fontId="6"/>
  </si>
  <si>
    <t>卸・小売業</t>
    <phoneticPr fontId="6"/>
  </si>
  <si>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6"/>
  </si>
  <si>
    <t>株式会社ランネット</t>
    <phoneticPr fontId="6"/>
  </si>
  <si>
    <t>らんねっと</t>
    <phoneticPr fontId="6"/>
  </si>
  <si>
    <t>719-3101</t>
    <phoneticPr fontId="6"/>
  </si>
  <si>
    <t>https://www.lannet-inc.co.jp/</t>
    <phoneticPr fontId="6"/>
  </si>
  <si>
    <t>サービス業</t>
    <rPh sb="4" eb="5">
      <t>ギョウ</t>
    </rPh>
    <phoneticPr fontId="6"/>
  </si>
  <si>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6"/>
  </si>
  <si>
    <t>２１世紀のコンピュータネットワークを創造するランネットです。
業務のヒアリングにより、課題を洗い出し、課題解決の為のシステム提案を致します。</t>
    <phoneticPr fontId="6"/>
  </si>
  <si>
    <t>日清医療食品株式会社　岡山営業所</t>
    <phoneticPr fontId="6"/>
  </si>
  <si>
    <t>にっしんいりょうしょくひん</t>
    <phoneticPr fontId="6"/>
  </si>
  <si>
    <t>700-0951</t>
    <phoneticPr fontId="6"/>
  </si>
  <si>
    <t>https://www.nifs.co.jp/</t>
    <phoneticPr fontId="6"/>
  </si>
  <si>
    <t>その他</t>
    <rPh sb="2" eb="3">
      <t>タ</t>
    </rPh>
    <phoneticPr fontId="6"/>
  </si>
  <si>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6"/>
  </si>
  <si>
    <t>当社は医療・福祉施設の食事提供サービスに特化した、給食委託業者です。ヘルスケアフードのリーディングカンパニーとして、 食を通じて日本の医療福祉サービスの質の向上に貢献します。</t>
    <phoneticPr fontId="6"/>
  </si>
  <si>
    <t>社会福祉法人ますみ会</t>
    <phoneticPr fontId="6"/>
  </si>
  <si>
    <t>ますみかい</t>
    <phoneticPr fontId="6"/>
  </si>
  <si>
    <t>710-0803</t>
    <phoneticPr fontId="6"/>
  </si>
  <si>
    <t>昭和48年の設立から、福祉・介護のノウハウを蓄積し、安心・安全なサービスの提供に取り組んでいます。又、職員のスキルアップや福利厚生、子育て支援の充実にも取り組んでいます。</t>
    <phoneticPr fontId="6"/>
  </si>
  <si>
    <t>株式会社中原三法堂</t>
    <phoneticPr fontId="6"/>
  </si>
  <si>
    <t>なかはらさんぽうどう</t>
    <phoneticPr fontId="6"/>
  </si>
  <si>
    <t>R03041</t>
  </si>
  <si>
    <t>http://www.sanpoudo.co.jp/</t>
    <phoneticPr fontId="6"/>
  </si>
  <si>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6"/>
  </si>
  <si>
    <t>仏壇仏具・神具・寺院荘厳・墓石の販売施工をしており、明治22年創業以来、現在は17店舗出店している会社です。</t>
    <phoneticPr fontId="6"/>
  </si>
  <si>
    <t>R03042</t>
  </si>
  <si>
    <t>R03043</t>
  </si>
  <si>
    <t>R03045</t>
  </si>
  <si>
    <t>R03046</t>
  </si>
  <si>
    <t>株式会社マイスタイル</t>
    <phoneticPr fontId="6"/>
  </si>
  <si>
    <t>まあいすたいる</t>
    <phoneticPr fontId="6"/>
  </si>
  <si>
    <t>700-0985</t>
    <phoneticPr fontId="6"/>
  </si>
  <si>
    <t>https://www.my-style.bz/index.html</t>
    <phoneticPr fontId="6"/>
  </si>
  <si>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6"/>
  </si>
  <si>
    <t>社会福祉法人報恩積善会　</t>
    <phoneticPr fontId="6"/>
  </si>
  <si>
    <t>ほうおんせきせんかい</t>
    <phoneticPr fontId="6"/>
  </si>
  <si>
    <t>700-0088</t>
    <phoneticPr fontId="6"/>
  </si>
  <si>
    <t>http://plus.harenet.ne.jp/~houon/</t>
    <phoneticPr fontId="6"/>
  </si>
  <si>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6"/>
  </si>
  <si>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6"/>
  </si>
  <si>
    <t>0072</t>
  </si>
  <si>
    <t>0073</t>
  </si>
  <si>
    <t>パナソニックリビング中四国株式会社</t>
    <phoneticPr fontId="6"/>
  </si>
  <si>
    <t>ぱなそにっくりびんぐちゅうしこく</t>
    <phoneticPr fontId="6"/>
  </si>
  <si>
    <t>701-0152</t>
    <phoneticPr fontId="6"/>
  </si>
  <si>
    <t>https://panasonic.co.jp/ls/plvcs/jigyou.html</t>
    <phoneticPr fontId="6"/>
  </si>
  <si>
    <t>建設業</t>
    <rPh sb="0" eb="3">
      <t>ケンセツギョウ</t>
    </rPh>
    <phoneticPr fontId="6"/>
  </si>
  <si>
    <t>〇フレックス勤務を活用します。
〇子育てと仕事の両立がしやすい職場環境づくりに努めます。</t>
    <phoneticPr fontId="6"/>
  </si>
  <si>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6"/>
  </si>
  <si>
    <t>株式会社タイオン３６５</t>
    <phoneticPr fontId="6"/>
  </si>
  <si>
    <t>たいおん３６５</t>
    <phoneticPr fontId="6"/>
  </si>
  <si>
    <t>700-0926</t>
    <phoneticPr fontId="6"/>
  </si>
  <si>
    <t>https://www.taion365.co.jp</t>
    <phoneticPr fontId="6"/>
  </si>
  <si>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6"/>
  </si>
  <si>
    <t>４つの事業を主な柱とし、地域の医療介護を支える総合商社を目指しています。</t>
    <phoneticPr fontId="6"/>
  </si>
  <si>
    <t>運輸業</t>
    <phoneticPr fontId="6"/>
  </si>
  <si>
    <t>R3</t>
    <phoneticPr fontId="6"/>
  </si>
  <si>
    <t>JFEミネラル株式会社　水島合金鉄事業部</t>
    <rPh sb="7" eb="11">
      <t>カブシキガイシャ</t>
    </rPh>
    <rPh sb="12" eb="17">
      <t>ミズシマゴウキンテツ</t>
    </rPh>
    <rPh sb="17" eb="20">
      <t>ジギョウブ</t>
    </rPh>
    <phoneticPr fontId="6"/>
  </si>
  <si>
    <t>じぇいえふいーみねらる　みずしまごうきんてつ</t>
    <phoneticPr fontId="6"/>
  </si>
  <si>
    <t>0074</t>
  </si>
  <si>
    <t>株式会社一富士興業　笠岡支店</t>
    <phoneticPr fontId="6"/>
  </si>
  <si>
    <t>いちふじこうぎょう　かさおかしてん</t>
    <phoneticPr fontId="6"/>
  </si>
  <si>
    <t>R03047</t>
  </si>
  <si>
    <t>R03048</t>
  </si>
  <si>
    <t>R03049</t>
  </si>
  <si>
    <t>R03050</t>
  </si>
  <si>
    <t>R03051</t>
  </si>
  <si>
    <t>R03052</t>
  </si>
  <si>
    <t>R03053</t>
  </si>
  <si>
    <t>R03054</t>
  </si>
  <si>
    <t>714-0081</t>
    <phoneticPr fontId="6"/>
  </si>
  <si>
    <t>笠岡市</t>
    <rPh sb="0" eb="3">
      <t>カサオカシ</t>
    </rPh>
    <phoneticPr fontId="6"/>
  </si>
  <si>
    <t>https://www.ichifujinetwork.co.jp</t>
    <phoneticPr fontId="6"/>
  </si>
  <si>
    <t>サービス業</t>
    <rPh sb="4" eb="5">
      <t>ギョウ</t>
    </rPh>
    <phoneticPr fontId="6"/>
  </si>
  <si>
    <t>○妊娠中の従業者及び子育てを行う従業者等の職業生活と家庭生活との両立等を支援するための雇用環境の整備をします。</t>
    <phoneticPr fontId="6"/>
  </si>
  <si>
    <t>広島県福山市を中心にレジャー産業を展開する企業です。</t>
    <phoneticPr fontId="6"/>
  </si>
  <si>
    <t>有限会社津山技研空調</t>
    <phoneticPr fontId="6"/>
  </si>
  <si>
    <t>つやまぎけんくうちょう</t>
    <phoneticPr fontId="6"/>
  </si>
  <si>
    <t>708-0814</t>
    <phoneticPr fontId="6"/>
  </si>
  <si>
    <t>http://tsuyama-giken.co.jp/</t>
    <phoneticPr fontId="6"/>
  </si>
  <si>
    <t>建設業</t>
    <rPh sb="0" eb="3">
      <t>ケンセツギョウ</t>
    </rPh>
    <phoneticPr fontId="6"/>
  </si>
  <si>
    <t>管工事業・冷暖房空調工事、給排水設備、浄化槽設備工事業に付帯する業務を行っております。公共事業も請け負っており各市町村の指定工事店でもあります。</t>
    <phoneticPr fontId="6"/>
  </si>
  <si>
    <t>社会福祉法人岡山中央福祉会</t>
    <phoneticPr fontId="6"/>
  </si>
  <si>
    <t>おかやまちゅうおうふくしかい</t>
    <phoneticPr fontId="6"/>
  </si>
  <si>
    <t>704-8194</t>
    <phoneticPr fontId="6"/>
  </si>
  <si>
    <t>https://www.chuo-fukushikai.jp</t>
    <phoneticPr fontId="6"/>
  </si>
  <si>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6"/>
  </si>
  <si>
    <t>岡山市東区西大寺で創立40周年になる法人です。
地域密着で運営をしており、歴史がありますが若手の育成にも力を入れており、新しいチャレンジを応援しています。</t>
    <phoneticPr fontId="6"/>
  </si>
  <si>
    <t>株式会社あさだ</t>
    <phoneticPr fontId="6"/>
  </si>
  <si>
    <t>あさだ</t>
    <phoneticPr fontId="6"/>
  </si>
  <si>
    <t>716-0121</t>
    <phoneticPr fontId="6"/>
  </si>
  <si>
    <t>高梁市</t>
    <rPh sb="0" eb="3">
      <t>タカハシシ</t>
    </rPh>
    <phoneticPr fontId="6"/>
  </si>
  <si>
    <t>https://asada-ltd.com/</t>
    <phoneticPr fontId="6"/>
  </si>
  <si>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6"/>
  </si>
  <si>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6"/>
  </si>
  <si>
    <t>有限会社秋永保険事務所</t>
    <phoneticPr fontId="6"/>
  </si>
  <si>
    <t>あきながほけんじむしょ</t>
    <phoneticPr fontId="6"/>
  </si>
  <si>
    <t>701-0212</t>
    <phoneticPr fontId="6"/>
  </si>
  <si>
    <t>金融・保険業</t>
    <phoneticPr fontId="6"/>
  </si>
  <si>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6"/>
  </si>
  <si>
    <t>お客様に信頼されるパートナーとして安心と満足をお届け、地域に密着した企業を目指し、従業員の健康で健やかな生活と、長く健康に働ける会社作りをしています。</t>
    <phoneticPr fontId="6"/>
  </si>
  <si>
    <t>社会福祉法人まこと会</t>
    <phoneticPr fontId="6"/>
  </si>
  <si>
    <t>まことかい</t>
    <phoneticPr fontId="6"/>
  </si>
  <si>
    <t>709-2341</t>
    <phoneticPr fontId="6"/>
  </si>
  <si>
    <t>吉備中央町</t>
    <rPh sb="0" eb="5">
      <t>キビチュウオウチョウ</t>
    </rPh>
    <phoneticPr fontId="6"/>
  </si>
  <si>
    <t>https://makotokai.okayama.jp</t>
    <phoneticPr fontId="6"/>
  </si>
  <si>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6"/>
  </si>
  <si>
    <t xml:space="preserve">特別養護老人ホームやショートステイ、小規模多機能や居宅介護支援事業所を運営しています。介護保険事業のほか、地域の誰もが参加できる地域支援事業を行っています。 </t>
    <phoneticPr fontId="6"/>
  </si>
  <si>
    <t>松尾工業株式会社</t>
    <phoneticPr fontId="6"/>
  </si>
  <si>
    <t>まつおこうぎょう</t>
    <phoneticPr fontId="6"/>
  </si>
  <si>
    <t>719-3101</t>
    <phoneticPr fontId="6"/>
  </si>
  <si>
    <t>https://www.matsuokogyo.co.jp/</t>
    <phoneticPr fontId="6"/>
  </si>
  <si>
    <t>○育児休暇、育児休業が取得しやすい環境づくりをします。
○学校行事、地域活動へ積極的に参加してもらうよう有給休暇の取得を促します。
○交通事故から守るため、安全運転に努めます。</t>
    <phoneticPr fontId="6"/>
  </si>
  <si>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6"/>
  </si>
  <si>
    <t>大原工業株式会社</t>
    <phoneticPr fontId="6"/>
  </si>
  <si>
    <t>おおはらこうぎょう</t>
    <phoneticPr fontId="6"/>
  </si>
  <si>
    <t>712-8052</t>
    <phoneticPr fontId="6"/>
  </si>
  <si>
    <t>http://oohara-kougyou.jp/</t>
    <phoneticPr fontId="6"/>
  </si>
  <si>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6"/>
  </si>
  <si>
    <t>創業以来『一意専心』をモットーに、インフラの製造を通じて、地域に貢献しています。
人々の暮らしをより良くする物づくりを推進しています。</t>
    <phoneticPr fontId="6"/>
  </si>
  <si>
    <t>○小学生の通学路の清掃や草刈りに努めます。
○社会見学としての職場体験の支援を行います。</t>
    <phoneticPr fontId="6"/>
  </si>
  <si>
    <t>0075</t>
  </si>
  <si>
    <t>0075</t>
    <phoneticPr fontId="6"/>
  </si>
  <si>
    <t>社会福祉法人四ツ葉会</t>
    <phoneticPr fontId="6"/>
  </si>
  <si>
    <t>R04001</t>
    <phoneticPr fontId="6"/>
  </si>
  <si>
    <t>710-0011</t>
    <phoneticPr fontId="6"/>
  </si>
  <si>
    <t>http://www.yotsubakai.or.jp/</t>
    <phoneticPr fontId="6"/>
  </si>
  <si>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6"/>
  </si>
  <si>
    <t>高齢者介護のあらゆるスキルを集積した施設です。
「元気を創る」という理念のもと、利用者様の安心、元気、生きがいを追求しながら最新のサービスを提供します。</t>
    <phoneticPr fontId="6"/>
  </si>
  <si>
    <t>R04002</t>
  </si>
  <si>
    <t>R04003</t>
  </si>
  <si>
    <t>R04004</t>
  </si>
  <si>
    <t>R04005</t>
  </si>
  <si>
    <t>R04006</t>
  </si>
  <si>
    <t>しげいびょういん</t>
    <phoneticPr fontId="6"/>
  </si>
  <si>
    <t>株式会社ma-yu</t>
    <phoneticPr fontId="6"/>
  </si>
  <si>
    <t>まゆ</t>
    <phoneticPr fontId="6"/>
  </si>
  <si>
    <t>700-0945</t>
    <phoneticPr fontId="6"/>
  </si>
  <si>
    <t>https://mayugift.com/</t>
    <phoneticPr fontId="6"/>
  </si>
  <si>
    <t>卸・小売業</t>
    <phoneticPr fontId="6"/>
  </si>
  <si>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6"/>
  </si>
  <si>
    <t>岡山県の産婦人科さまとのお取引を通して、県内の子育て世代を「贈り物」というジャンルから応援。ママさんが繋がる拠点としてワークショップなども開催しています。</t>
    <phoneticPr fontId="6"/>
  </si>
  <si>
    <t>日宝綜合製本株式会社</t>
    <phoneticPr fontId="6"/>
  </si>
  <si>
    <t>にっぽうそうごうせいほん</t>
    <phoneticPr fontId="6"/>
  </si>
  <si>
    <t>703-8208</t>
    <phoneticPr fontId="6"/>
  </si>
  <si>
    <t>https://www.nippoh-bb.co.jp/</t>
    <phoneticPr fontId="6"/>
  </si>
  <si>
    <t>製造業</t>
    <rPh sb="0" eb="3">
      <t>セイゾウギョウ</t>
    </rPh>
    <phoneticPr fontId="6"/>
  </si>
  <si>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6"/>
  </si>
  <si>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6"/>
  </si>
  <si>
    <t>710-0051</t>
    <phoneticPr fontId="6"/>
  </si>
  <si>
    <t>https://shigei.jp/</t>
    <phoneticPr fontId="6"/>
  </si>
  <si>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6"/>
  </si>
  <si>
    <t>株式会社メディケート</t>
    <phoneticPr fontId="6"/>
  </si>
  <si>
    <t>めでぃけーと</t>
    <phoneticPr fontId="6"/>
  </si>
  <si>
    <t>716-0052</t>
    <phoneticPr fontId="6"/>
  </si>
  <si>
    <t>https://www.facebook.com/horiyakkyoku/</t>
    <phoneticPr fontId="6"/>
  </si>
  <si>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6"/>
  </si>
  <si>
    <t>株式会社メディケートは、薬局事業を中心に地域のかかりつけ薬局として活動しています。保険調剤のみならず、学校薬剤師活動等を通して地域の衛生管理も担っています。</t>
    <phoneticPr fontId="6"/>
  </si>
  <si>
    <t>株式会社岡山システム</t>
    <phoneticPr fontId="6"/>
  </si>
  <si>
    <t>おかやましすてむ</t>
    <phoneticPr fontId="6"/>
  </si>
  <si>
    <t>700-0975</t>
    <phoneticPr fontId="6"/>
  </si>
  <si>
    <t>https://okayama-system.com</t>
    <phoneticPr fontId="6"/>
  </si>
  <si>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6"/>
  </si>
  <si>
    <t>当社はJＲ西日本の鉄道電気・通信工事に特化して営業しており、高水準の技術とサービスを提供しております。鉄道の安全・安定輸送に寄与している公共性の高い会社です。</t>
    <phoneticPr fontId="6"/>
  </si>
  <si>
    <t>両備ホームズ株式会社</t>
    <rPh sb="0" eb="2">
      <t>リョウビ</t>
    </rPh>
    <rPh sb="6" eb="10">
      <t>カブシキガイシャ</t>
    </rPh>
    <phoneticPr fontId="5"/>
  </si>
  <si>
    <t>りょうびほーむず</t>
    <phoneticPr fontId="6"/>
  </si>
  <si>
    <t>R04007</t>
  </si>
  <si>
    <t>R04008</t>
  </si>
  <si>
    <t>R04009</t>
  </si>
  <si>
    <t>R04010</t>
  </si>
  <si>
    <t>R04011</t>
  </si>
  <si>
    <t>R04012</t>
  </si>
  <si>
    <t>R04013</t>
  </si>
  <si>
    <t>700-0925</t>
    <phoneticPr fontId="6"/>
  </si>
  <si>
    <t>https://so-sha.co.jp</t>
    <phoneticPr fontId="6"/>
  </si>
  <si>
    <t>サービス業</t>
    <rPh sb="4" eb="5">
      <t>ギョウ</t>
    </rPh>
    <phoneticPr fontId="6"/>
  </si>
  <si>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6"/>
  </si>
  <si>
    <t>お宮参り・お誕生日・七五三・成人式・婚礼・還暦のお祝いなど、人生の節目ごとの家族の記念撮影を通じて、お客様の笑顔や大切な記念日の思い出をカタチにするお仕事です。</t>
    <phoneticPr fontId="6"/>
  </si>
  <si>
    <t>医療法人社団プライムケア岡山</t>
    <phoneticPr fontId="6"/>
  </si>
  <si>
    <t>だいしんそうしゃかんおかやまてん</t>
    <phoneticPr fontId="6"/>
  </si>
  <si>
    <t>ぷらいむけあおかやま</t>
    <phoneticPr fontId="6"/>
  </si>
  <si>
    <t>710-0151</t>
    <phoneticPr fontId="6"/>
  </si>
  <si>
    <t>https://1182525.jp/</t>
    <phoneticPr fontId="6"/>
  </si>
  <si>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6"/>
  </si>
  <si>
    <t>「楽しい食生活支援」ができる医院になる為に、訪問歯科と外来歯科を両立させ、丁寧な治療と共に元気をお届けしています。地域の皆様の生涯における掛かりつけ医院を目指しています。</t>
    <phoneticPr fontId="6"/>
  </si>
  <si>
    <t>株式会社ヒナセショッピングセンター</t>
    <phoneticPr fontId="6"/>
  </si>
  <si>
    <t>ひなせしょっぴんぐせんたー</t>
    <phoneticPr fontId="6"/>
  </si>
  <si>
    <t>701-3204</t>
    <phoneticPr fontId="6"/>
  </si>
  <si>
    <t>備前市</t>
    <rPh sb="0" eb="3">
      <t>ビゼンシ</t>
    </rPh>
    <phoneticPr fontId="6"/>
  </si>
  <si>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6"/>
  </si>
  <si>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6"/>
  </si>
  <si>
    <t>MK運送株式会社</t>
    <phoneticPr fontId="6"/>
  </si>
  <si>
    <t>えむけーうんそう</t>
    <phoneticPr fontId="6"/>
  </si>
  <si>
    <t>712-8026</t>
    <phoneticPr fontId="6"/>
  </si>
  <si>
    <t>http://www.mkunsou.info/</t>
    <phoneticPr fontId="6"/>
  </si>
  <si>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6"/>
  </si>
  <si>
    <t>当社は創業以来、水島工業地帯を基盤として物流を通して地域に貢献しています。
信頼される物流企業であるために、日々努力を続けています。</t>
    <phoneticPr fontId="6"/>
  </si>
  <si>
    <t>株式会社新興製作所　真庭工場</t>
    <phoneticPr fontId="6"/>
  </si>
  <si>
    <t>しんこうせいさくしょまにわこうじょう</t>
    <phoneticPr fontId="6"/>
  </si>
  <si>
    <t>719-3122</t>
    <phoneticPr fontId="6"/>
  </si>
  <si>
    <t>http://www.sinko-fh.co.jp</t>
  </si>
  <si>
    <t>http://www.sinko-fh.co.jp</t>
    <phoneticPr fontId="6"/>
  </si>
  <si>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6"/>
  </si>
  <si>
    <t>「岡山から世界に」を合言葉に「切る、磨くの超精密加工」で縁の下の力持ちとしてより良い社会の実現へ貢献して参ります。</t>
    <phoneticPr fontId="6"/>
  </si>
  <si>
    <t>株式会社新興製作所　津山工場</t>
    <phoneticPr fontId="6"/>
  </si>
  <si>
    <t>しんこうせいさくしょつやまこうじょう</t>
    <phoneticPr fontId="6"/>
  </si>
  <si>
    <t>708-1216</t>
    <phoneticPr fontId="6"/>
  </si>
  <si>
    <t>社会福祉法人鴻仁福祉会 特別養護老人ホーム愛光苑</t>
    <phoneticPr fontId="6"/>
  </si>
  <si>
    <t>こうじんふくしかいとくべつようごろうじんほーむあいこうえん</t>
    <phoneticPr fontId="6"/>
  </si>
  <si>
    <t>702-8026</t>
    <phoneticPr fontId="6"/>
  </si>
  <si>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6"/>
  </si>
  <si>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6"/>
  </si>
  <si>
    <t>おかやまけんちゅうしょうきぎょうだんたいちゅうおうかい</t>
  </si>
  <si>
    <t>0076</t>
  </si>
  <si>
    <t>0077</t>
  </si>
  <si>
    <t>700-0817</t>
  </si>
  <si>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</si>
  <si>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</si>
  <si>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</si>
  <si>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</si>
  <si>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</si>
  <si>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6"/>
  </si>
  <si>
    <t>0076</t>
    <phoneticPr fontId="6"/>
  </si>
  <si>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</si>
  <si>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</si>
  <si>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</si>
  <si>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</si>
  <si>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</si>
  <si>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</si>
  <si>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</si>
  <si>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</si>
  <si>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</si>
  <si>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</si>
  <si>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6"/>
  </si>
  <si>
    <t>0078</t>
    <phoneticPr fontId="6"/>
  </si>
  <si>
    <t>R04015</t>
  </si>
  <si>
    <t>700-0912</t>
    <phoneticPr fontId="6"/>
  </si>
  <si>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6"/>
  </si>
  <si>
    <t>株式会社バンケットサプライ</t>
    <phoneticPr fontId="6"/>
  </si>
  <si>
    <t>ばんけっとさぷらい</t>
    <phoneticPr fontId="6"/>
  </si>
  <si>
    <t>http://www.banquet-supply.co.jp</t>
    <phoneticPr fontId="6"/>
  </si>
  <si>
    <t>R04016</t>
  </si>
  <si>
    <t>R04017</t>
  </si>
  <si>
    <t>山﨑プラント株式会社水島営業所</t>
    <phoneticPr fontId="6"/>
  </si>
  <si>
    <t>712-8074</t>
    <phoneticPr fontId="6"/>
  </si>
  <si>
    <t>やまさきぷらんとみずしまえいぎょうしょ</t>
    <phoneticPr fontId="6"/>
  </si>
  <si>
    <t>https://yamasaki-p.jp/</t>
    <phoneticPr fontId="6"/>
  </si>
  <si>
    <t>建設業</t>
    <phoneticPr fontId="6"/>
  </si>
  <si>
    <t>○月に一度、ノー残業デーを実施します。
○有給休暇を取りやすくするため、会社カレンダーに有給休暇取得奨励日を作ります。
○男女従業員が共に育児休暇・育児休業が取得しやすい環境作りをします。</t>
    <phoneticPr fontId="6"/>
  </si>
  <si>
    <t>当社は創業以来60年をこえ、多くのプラント設備の企画、設計、製作、建設及びメンテナンスを担ってきました。
いつも大切にしているのは、未来を創造する情熱です。</t>
    <phoneticPr fontId="6"/>
  </si>
  <si>
    <t>株式会社安田工業所</t>
    <phoneticPr fontId="6"/>
  </si>
  <si>
    <t>719-3205</t>
    <phoneticPr fontId="6"/>
  </si>
  <si>
    <t>真庭市</t>
    <rPh sb="0" eb="3">
      <t>マニワシ</t>
    </rPh>
    <phoneticPr fontId="6"/>
  </si>
  <si>
    <t>https://www.yasda.net</t>
    <phoneticPr fontId="6"/>
  </si>
  <si>
    <t>当社は、鉄工業を生業としており、お客様に満足していただくために常に技術を「革新」、品質を「核心」、信用を「確信」を信条に躍進し続けております。</t>
    <phoneticPr fontId="6"/>
  </si>
  <si>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6"/>
  </si>
  <si>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6"/>
  </si>
  <si>
    <t>https://www.tiger-machine.com/</t>
    <phoneticPr fontId="6"/>
  </si>
  <si>
    <t>0072</t>
    <phoneticPr fontId="6"/>
  </si>
  <si>
    <t>0073</t>
    <phoneticPr fontId="6"/>
  </si>
  <si>
    <t>0074</t>
    <phoneticPr fontId="6"/>
  </si>
  <si>
    <t xml:space="preserve">
https://paone.jp/</t>
    <phoneticPr fontId="6"/>
  </si>
  <si>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6"/>
  </si>
  <si>
    <t>https://www.akinaga-hoken.com/</t>
    <phoneticPr fontId="6"/>
  </si>
  <si>
    <t>ioetedesign</t>
    <phoneticPr fontId="6"/>
  </si>
  <si>
    <t>いおえてでざいん</t>
    <phoneticPr fontId="6"/>
  </si>
  <si>
    <t>R04018</t>
  </si>
  <si>
    <t>710-0817</t>
    <phoneticPr fontId="6"/>
  </si>
  <si>
    <t>○子育てをしながら、起業を目指す個人事業主の手助けをします。
○自身の経験を活かして子育てと仕事の両立を具体的に助言する相談窓口を開きます。</t>
    <phoneticPr fontId="6"/>
  </si>
  <si>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6"/>
  </si>
  <si>
    <t>ウェブティ株式会社</t>
    <phoneticPr fontId="6"/>
  </si>
  <si>
    <t>うぇぶてぃ</t>
    <phoneticPr fontId="6"/>
  </si>
  <si>
    <t>R04019</t>
  </si>
  <si>
    <t>700-0927</t>
    <phoneticPr fontId="6"/>
  </si>
  <si>
    <t>https://webty.jp</t>
    <phoneticPr fontId="6"/>
  </si>
  <si>
    <t>弊社ではホームページのみならず、ウェブサイトシステムやアプリの構築、サポートも行っております。
目に見える部分とそうではない部分、双方をワンストップでサポートいたします。</t>
    <phoneticPr fontId="6"/>
  </si>
  <si>
    <t>玉野土建株式会社</t>
    <phoneticPr fontId="6"/>
  </si>
  <si>
    <t>たまのどけん</t>
    <phoneticPr fontId="6"/>
  </si>
  <si>
    <t>R04020</t>
  </si>
  <si>
    <t>706-0011</t>
    <phoneticPr fontId="6"/>
  </si>
  <si>
    <t>http://tamado.jp/</t>
    <phoneticPr fontId="6"/>
  </si>
  <si>
    <t>大正６年創業・昭和２４年設立の総合建設業です。玉野市を中心に県南エリアで個人のお客様・企業のお客様・官庁様など幅広くお取引させていただいています。</t>
    <phoneticPr fontId="6"/>
  </si>
  <si>
    <t>日本インフラマネジメント株式会社</t>
    <phoneticPr fontId="6"/>
  </si>
  <si>
    <t>にほんいんふらまねじめんと</t>
    <phoneticPr fontId="6"/>
  </si>
  <si>
    <t>R04021</t>
  </si>
  <si>
    <t>701-1154</t>
    <phoneticPr fontId="6"/>
  </si>
  <si>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6"/>
  </si>
  <si>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6"/>
  </si>
  <si>
    <t>シンニチロ建工株式会社</t>
    <phoneticPr fontId="6"/>
  </si>
  <si>
    <t>しんにちろけんこう</t>
    <phoneticPr fontId="6"/>
  </si>
  <si>
    <t>R04022</t>
  </si>
  <si>
    <t>https://s-kenko.co.jp/</t>
    <phoneticPr fontId="6"/>
  </si>
  <si>
    <t>顧客の満足と社会への貢献を目指し、安全に配慮した当社の質の高い構造物とサービスを顧客に提供しています。</t>
    <phoneticPr fontId="6"/>
  </si>
  <si>
    <t>株式会社生興運送</t>
    <phoneticPr fontId="6"/>
  </si>
  <si>
    <t>せいこううんそう</t>
    <phoneticPr fontId="6"/>
  </si>
  <si>
    <t>R04023</t>
  </si>
  <si>
    <t>715-0004</t>
    <phoneticPr fontId="6"/>
  </si>
  <si>
    <t>https://www.seikounet.co.jp/</t>
    <phoneticPr fontId="6"/>
  </si>
  <si>
    <t>（株）生興運送は物流のプロフェッショナルとして、「輸配送業務」「倉庫管理業務」「車両整備業務」を３本柱にお客様に最善の提案を行っています。
働きやすい職場への環境整備も強化しています。</t>
    <phoneticPr fontId="6"/>
  </si>
  <si>
    <t>倉敷電子工業株式会社</t>
    <phoneticPr fontId="6"/>
  </si>
  <si>
    <t>くらしきでんしこうぎょう</t>
    <phoneticPr fontId="6"/>
  </si>
  <si>
    <t>R04024</t>
  </si>
  <si>
    <t>710-0835</t>
    <phoneticPr fontId="6"/>
  </si>
  <si>
    <t>https://kuraden.co.jp/</t>
    <phoneticPr fontId="6"/>
  </si>
  <si>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6"/>
  </si>
  <si>
    <t>世界中から称賛される“Made in Japan”それを陰で支えるのが当社の電子基板です。倉敷の地からお客様をサポートする事でより豊かな社会を築く事が使命と思っています。</t>
    <phoneticPr fontId="6"/>
  </si>
  <si>
    <t>株式会社デンソーソリューション　中国支社岡山支店</t>
    <phoneticPr fontId="6"/>
  </si>
  <si>
    <t>でんそーそりゅーしょんちゅうごくししゃおかやましてん</t>
    <phoneticPr fontId="6"/>
  </si>
  <si>
    <t>R04025</t>
  </si>
  <si>
    <t>700-0941</t>
    <phoneticPr fontId="6"/>
  </si>
  <si>
    <t>https://www.denso-solution.com/</t>
    <phoneticPr fontId="6"/>
  </si>
  <si>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6"/>
  </si>
  <si>
    <t>乗用車・商用車など自動車分野、住宅・工場・オフィス関連分野等におけるデンソー･デンソーテン製品をはじめとするさまざまな製品の販売、サービス業務。</t>
    <phoneticPr fontId="6"/>
  </si>
  <si>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6"/>
  </si>
  <si>
    <t>○男性女性従業員が共に育児休業を取得しやすい環境を整え、仕事と子育てに励める会社作りをしています。</t>
    <rPh sb="1" eb="3">
      <t>ダンセイ</t>
    </rPh>
    <phoneticPr fontId="6"/>
  </si>
  <si>
    <t>0081</t>
  </si>
  <si>
    <t>0082</t>
  </si>
  <si>
    <t>0083</t>
  </si>
  <si>
    <t>700-0941</t>
  </si>
  <si>
    <t>https://www.denso-solution.com/</t>
  </si>
  <si>
    <t>株式会社楽喜　あゆむサービス</t>
    <phoneticPr fontId="6"/>
  </si>
  <si>
    <t>らっき　あゆむさーびす</t>
    <phoneticPr fontId="6"/>
  </si>
  <si>
    <t>R04026</t>
  </si>
  <si>
    <t>R04027</t>
  </si>
  <si>
    <t>702-8021</t>
    <phoneticPr fontId="6"/>
  </si>
  <si>
    <t>http://ayumu-service.com/</t>
  </si>
  <si>
    <t>http://ayumu-service.com/</t>
    <phoneticPr fontId="6"/>
  </si>
  <si>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</si>
  <si>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6"/>
  </si>
  <si>
    <t>株式会社高谷建設</t>
    <phoneticPr fontId="6"/>
  </si>
  <si>
    <t>たかたにけんせつ</t>
    <phoneticPr fontId="6"/>
  </si>
  <si>
    <t>711-0936</t>
    <phoneticPr fontId="6"/>
  </si>
  <si>
    <t>http://takatani.jp/</t>
    <phoneticPr fontId="6"/>
  </si>
  <si>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6"/>
  </si>
  <si>
    <t>「事業を通じ、地域社会に役立ち、良い環境・教育を次世代に繋ぐ。」をモットーに、解体工事業・産業廃棄物中間処理業などの事業を広げ、会社・社員共に成長し続ける会社です。</t>
    <phoneticPr fontId="6"/>
  </si>
  <si>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6"/>
  </si>
  <si>
    <t>税理士事務所レグルス岡山</t>
    <phoneticPr fontId="20"/>
  </si>
  <si>
    <t>ぜいりしじむしょれぐるすおかやま</t>
    <phoneticPr fontId="20"/>
  </si>
  <si>
    <t>https://reg-leonis.jp/</t>
    <phoneticPr fontId="6"/>
  </si>
  <si>
    <t>株式会社トーカロイホールディングス</t>
    <rPh sb="0" eb="4">
      <t>カブシキガイシャ</t>
    </rPh>
    <phoneticPr fontId="20"/>
  </si>
  <si>
    <t>とーかろいほーるでぃんぐす</t>
    <phoneticPr fontId="20"/>
  </si>
  <si>
    <t>https://www.tokaloy.co.jp/company</t>
    <phoneticPr fontId="20"/>
  </si>
  <si>
    <t>社会福祉法人しおかぜ</t>
    <phoneticPr fontId="6"/>
  </si>
  <si>
    <t>しおかぜ</t>
    <phoneticPr fontId="6"/>
  </si>
  <si>
    <t>R04028</t>
  </si>
  <si>
    <t>R04029</t>
  </si>
  <si>
    <t>R04030</t>
  </si>
  <si>
    <t>R04031</t>
  </si>
  <si>
    <t>R04032</t>
  </si>
  <si>
    <t>711-0927</t>
    <phoneticPr fontId="6"/>
  </si>
  <si>
    <t>https://www.shiokaze-group.co.jp</t>
  </si>
  <si>
    <t>「その人がその人らしく」社会生活が送れるように職員が一丸となり地域福祉の充実に取り組み、地域住民と一体的な活動を展開し、心のこもった福祉サービスと雇用の場の提供に努めます。</t>
    <phoneticPr fontId="6"/>
  </si>
  <si>
    <t>株式会社ハラダ</t>
    <phoneticPr fontId="6"/>
  </si>
  <si>
    <t>はらだ</t>
    <phoneticPr fontId="6"/>
  </si>
  <si>
    <t>710-0065</t>
    <phoneticPr fontId="6"/>
  </si>
  <si>
    <t>http://haradanet.com/</t>
    <phoneticPr fontId="6"/>
  </si>
  <si>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6"/>
  </si>
  <si>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6"/>
  </si>
  <si>
    <t>株式会社三壽工業所</t>
    <phoneticPr fontId="6"/>
  </si>
  <si>
    <t>みすこうぎょうしょ</t>
    <phoneticPr fontId="6"/>
  </si>
  <si>
    <t>716-1411</t>
    <phoneticPr fontId="6"/>
  </si>
  <si>
    <t>弊社は人々が安全で快適な生活をするための基盤づくりに取り組んでいます。道路や橋梁、災害防止のための河川、治山工事など、地域に形として残る財産の保全と建設を行っております。</t>
    <phoneticPr fontId="6"/>
  </si>
  <si>
    <t>新青山株式会社</t>
    <phoneticPr fontId="6"/>
  </si>
  <si>
    <t>しんあおやま</t>
    <phoneticPr fontId="6"/>
  </si>
  <si>
    <t>https://shin-aoyama.co.jp</t>
    <phoneticPr fontId="6"/>
  </si>
  <si>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6"/>
  </si>
  <si>
    <t>0084</t>
  </si>
  <si>
    <t>0085</t>
  </si>
  <si>
    <t>0086</t>
  </si>
  <si>
    <t>0087</t>
  </si>
  <si>
    <t>0088</t>
  </si>
  <si>
    <t>https://www.kasaoka-d-hp.or.jp/</t>
    <phoneticPr fontId="6"/>
  </si>
  <si>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5"/>
  </si>
  <si>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5"/>
  </si>
  <si>
    <t>岡山両備タクシー（株）豊浜営業所</t>
    <rPh sb="0" eb="2">
      <t>オカヤマ</t>
    </rPh>
    <rPh sb="2" eb="4">
      <t>リョウビ</t>
    </rPh>
    <rPh sb="8" eb="11">
      <t>カブ</t>
    </rPh>
    <rPh sb="11" eb="13">
      <t>トヨハマ</t>
    </rPh>
    <rPh sb="13" eb="16">
      <t>エイギョウショ</t>
    </rPh>
    <phoneticPr fontId="5"/>
  </si>
  <si>
    <t>https://okayama-ryobi-taxi.jp/</t>
    <phoneticPr fontId="6"/>
  </si>
  <si>
    <t>○育児休業取得者が休業終了後円滑に職務に復帰できるよう、従業員の能力の開発および向上を図ります。
○就業時間は従業員本人の希望に添えるよう、随時相談窓口を設けます。</t>
    <phoneticPr fontId="21"/>
  </si>
  <si>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5"/>
  </si>
  <si>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5"/>
  </si>
  <si>
    <t>https://www.kyokuto.or.jp/</t>
    <phoneticPr fontId="6"/>
  </si>
  <si>
    <t>せぶんいれぶんじゃぱん　おかやまちくかんりぶ</t>
    <phoneticPr fontId="6"/>
  </si>
  <si>
    <t>700-0017</t>
    <phoneticPr fontId="5"/>
  </si>
  <si>
    <t>https://sunyoace-line.co.jp/</t>
    <phoneticPr fontId="6"/>
  </si>
  <si>
    <t>https://www.marugo-rubber.co.jp/</t>
    <phoneticPr fontId="6"/>
  </si>
  <si>
    <t>○働き方を見直すために、毎週水曜日を「ノー残業デー」と します。
○大学生を対象としたインターンシップを実施します。</t>
    <rPh sb="14" eb="15">
      <t>スイ</t>
    </rPh>
    <phoneticPr fontId="21"/>
  </si>
  <si>
    <t>株式会社創作屋</t>
    <rPh sb="0" eb="4">
      <t>カブシキガイシャ</t>
    </rPh>
    <rPh sb="4" eb="7">
      <t>ソウサクヤ</t>
    </rPh>
    <phoneticPr fontId="6"/>
  </si>
  <si>
    <t>そうさくや</t>
    <phoneticPr fontId="6"/>
  </si>
  <si>
    <t>710-1201</t>
    <phoneticPr fontId="6"/>
  </si>
  <si>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6"/>
  </si>
  <si>
    <t>https://www.hirakin.co.jp/</t>
    <phoneticPr fontId="6"/>
  </si>
  <si>
    <t>セイショク株式会社</t>
    <rPh sb="5" eb="9">
      <t>カブシキガイシャ</t>
    </rPh>
    <phoneticPr fontId="6"/>
  </si>
  <si>
    <t>せいしょく</t>
    <phoneticPr fontId="6"/>
  </si>
  <si>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5"/>
  </si>
  <si>
    <t>電設資材・住宅設備機器・家庭電器商品の卸販売を通じて地球環境にやさしい省エネ・エコ商品や安全安心な最新の電気設備をご提案し、地域社会に貢献することを目指しています。</t>
    <phoneticPr fontId="6"/>
  </si>
  <si>
    <t>https://www.zeno.co.jp/</t>
    <phoneticPr fontId="6"/>
  </si>
  <si>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6"/>
  </si>
  <si>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21"/>
  </si>
  <si>
    <t>http://www.nkcinc.jp/</t>
    <phoneticPr fontId="6"/>
  </si>
  <si>
    <t>710-0825</t>
    <phoneticPr fontId="6"/>
  </si>
  <si>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21"/>
  </si>
  <si>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21"/>
  </si>
  <si>
    <t>○子どもの誕生日、家族行事、学校行事へ参加するための休暇取得を奨励します。
○小中高校生に、国際理解ワークショップを実施します。</t>
    <phoneticPr fontId="21"/>
  </si>
  <si>
    <t>安永教育学院株式会社</t>
    <rPh sb="0" eb="4">
      <t>ヤスナガキョウイク</t>
    </rPh>
    <rPh sb="4" eb="6">
      <t>ガクイン</t>
    </rPh>
    <rPh sb="6" eb="10">
      <t>カブシキガイシャ</t>
    </rPh>
    <phoneticPr fontId="6"/>
  </si>
  <si>
    <t>やすながきょういくがくいん</t>
    <phoneticPr fontId="6"/>
  </si>
  <si>
    <t>https://www.jigaku-dojo.com/</t>
    <phoneticPr fontId="5"/>
  </si>
  <si>
    <t>https://www.kojuen.jp/</t>
    <phoneticPr fontId="5"/>
  </si>
  <si>
    <t>リズム食品株式会社</t>
    <rPh sb="3" eb="5">
      <t>ショクヒン</t>
    </rPh>
    <rPh sb="5" eb="9">
      <t>カブシキガイシャ</t>
    </rPh>
    <phoneticPr fontId="6"/>
  </si>
  <si>
    <t>りずむしょくひん</t>
    <phoneticPr fontId="5"/>
  </si>
  <si>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21"/>
  </si>
  <si>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5"/>
  </si>
  <si>
    <t xml:space="preserve">703-8233 </t>
    <phoneticPr fontId="5"/>
  </si>
  <si>
    <t>711-0937</t>
    <phoneticPr fontId="6"/>
  </si>
  <si>
    <t>711-0937</t>
    <phoneticPr fontId="5"/>
  </si>
  <si>
    <t>700-0826</t>
    <phoneticPr fontId="20"/>
  </si>
  <si>
    <t>第三吉備こども園</t>
    <phoneticPr fontId="5"/>
  </si>
  <si>
    <t>だいさんきびこどもえん</t>
    <phoneticPr fontId="5"/>
  </si>
  <si>
    <t>https://www.serio.inc/</t>
    <phoneticPr fontId="5"/>
  </si>
  <si>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5"/>
  </si>
  <si>
    <t>株式会社ナチュールファミーユ</t>
    <phoneticPr fontId="6"/>
  </si>
  <si>
    <t>なちゅーるふぁみーゆ</t>
    <phoneticPr fontId="6"/>
  </si>
  <si>
    <t>709-1211</t>
    <phoneticPr fontId="6"/>
  </si>
  <si>
    <t>https://nature-famille.co.jp/</t>
    <phoneticPr fontId="6"/>
  </si>
  <si>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6"/>
  </si>
  <si>
    <t>私たち、手づくり菓子工房「SETOUCHI BAKERS」は、太陽の恵みを燦々と浴びた瀬戸内の果実が主役のお菓子をお届けしています。</t>
    <phoneticPr fontId="6"/>
  </si>
  <si>
    <t>R04033</t>
  </si>
  <si>
    <t>有限会社弥生商会</t>
    <phoneticPr fontId="6"/>
  </si>
  <si>
    <t>やよいしょうかい</t>
    <phoneticPr fontId="6"/>
  </si>
  <si>
    <t>712-8033</t>
    <phoneticPr fontId="6"/>
  </si>
  <si>
    <t>https://www.yayoi0841.net/</t>
    <phoneticPr fontId="6"/>
  </si>
  <si>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6"/>
  </si>
  <si>
    <t>当社は「事業を通じ地域社会に貢献し、明るく楽しく社員と共に成長する」を経営理念としております。
社員にとって働きやすい環境づくりや職場改善を推進しています。</t>
    <phoneticPr fontId="6"/>
  </si>
  <si>
    <t>0089</t>
  </si>
  <si>
    <t>0090</t>
  </si>
  <si>
    <t>0091</t>
  </si>
  <si>
    <t>0092</t>
  </si>
  <si>
    <t>0093</t>
  </si>
  <si>
    <t>なかたにこううん</t>
  </si>
  <si>
    <t>0089</t>
    <phoneticPr fontId="6"/>
  </si>
  <si>
    <t>0090</t>
    <phoneticPr fontId="6"/>
  </si>
  <si>
    <t>0091</t>
    <phoneticPr fontId="6"/>
  </si>
  <si>
    <t>0092</t>
    <phoneticPr fontId="6"/>
  </si>
  <si>
    <t>0094</t>
  </si>
  <si>
    <t>0093</t>
    <phoneticPr fontId="6"/>
  </si>
  <si>
    <t>0094</t>
    <phoneticPr fontId="6"/>
  </si>
  <si>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21"/>
  </si>
  <si>
    <t>〇仕事と育児の両立を目的に、女性社員だけでなく男性社員の育児休業取得を推進します。
〇若者の就労支援を目的に、高校、大学、専門学校に通う学生のインターンシップ受入を推進します。</t>
    <phoneticPr fontId="6"/>
  </si>
  <si>
    <t>株式会社大進創寫舘岡山店</t>
    <rPh sb="8" eb="9">
      <t>カン</t>
    </rPh>
    <phoneticPr fontId="6"/>
  </si>
  <si>
    <t>0095</t>
  </si>
  <si>
    <t>0096</t>
  </si>
  <si>
    <t>0095</t>
    <phoneticPr fontId="6"/>
  </si>
  <si>
    <t>0096</t>
    <phoneticPr fontId="6"/>
  </si>
  <si>
    <t>R04034</t>
  </si>
  <si>
    <t>R04035</t>
  </si>
  <si>
    <t>大同生命保険株式会社　岡山支社</t>
    <phoneticPr fontId="6"/>
  </si>
  <si>
    <t>700-0818</t>
    <phoneticPr fontId="6"/>
  </si>
  <si>
    <t>https://www.daido-life.co.jp/</t>
    <phoneticPr fontId="6"/>
  </si>
  <si>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6"/>
  </si>
  <si>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6"/>
  </si>
  <si>
    <t>株式会社アークコンサルタント</t>
    <phoneticPr fontId="6"/>
  </si>
  <si>
    <t>だいどうせいめいほけんおかやまししゃ</t>
    <phoneticPr fontId="6"/>
  </si>
  <si>
    <t>あーくこんさるたんと</t>
    <phoneticPr fontId="6"/>
  </si>
  <si>
    <t>709-4606</t>
    <phoneticPr fontId="6"/>
  </si>
  <si>
    <t>https://arkcon.jp/</t>
    <phoneticPr fontId="6"/>
  </si>
  <si>
    <t>サービス業</t>
    <rPh sb="4" eb="5">
      <t>ギョウ</t>
    </rPh>
    <phoneticPr fontId="6"/>
  </si>
  <si>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6"/>
  </si>
  <si>
    <t>建設分野において、調査から企画立案、維持・管理までトータルでサポートいたします。
専門知識と高度な技術によって、精確・安全をスピーディーにご提供します。</t>
    <phoneticPr fontId="6"/>
  </si>
  <si>
    <t>https://sites.google.com/view/tsuyama-kodomohiroba/</t>
    <phoneticPr fontId="6"/>
  </si>
  <si>
    <t>https://www.daiyak.co.jp/</t>
    <phoneticPr fontId="6"/>
  </si>
  <si>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21"/>
  </si>
  <si>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6"/>
  </si>
  <si>
    <t>株式会社ウィルウィング</t>
    <phoneticPr fontId="6"/>
  </si>
  <si>
    <t>うぃるうぃんぐ</t>
    <phoneticPr fontId="6"/>
  </si>
  <si>
    <t>R04036</t>
  </si>
  <si>
    <t>R04037</t>
  </si>
  <si>
    <t>700-0826</t>
    <phoneticPr fontId="6"/>
  </si>
  <si>
    <t>https://www.will-wing.com/</t>
    <phoneticPr fontId="6"/>
  </si>
  <si>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6"/>
  </si>
  <si>
    <t>通信サービスを中心とした営業代行業を行っています。
社員の幸福追求を実現させる事を根幹にクライアント様、お客様、弊社社員、その全てが満足する関係を大切にしています。</t>
    <phoneticPr fontId="6"/>
  </si>
  <si>
    <t>社会福祉法人和福祉会</t>
    <phoneticPr fontId="6"/>
  </si>
  <si>
    <t>なごみふくしかい</t>
    <phoneticPr fontId="6"/>
  </si>
  <si>
    <t>701-0104</t>
    <phoneticPr fontId="6"/>
  </si>
  <si>
    <t>http://www.syounosato.or.jp/</t>
    <phoneticPr fontId="6"/>
  </si>
  <si>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6"/>
  </si>
  <si>
    <t>法人理念である「明るい笑顔・元気な挨拶・丁寧な仕事」を念頭に地域に根差した介護福祉サービス・児童福祉サービスを提供しています。</t>
    <phoneticPr fontId="6"/>
  </si>
  <si>
    <t>0097</t>
  </si>
  <si>
    <t>0098</t>
  </si>
  <si>
    <t>0099</t>
  </si>
  <si>
    <t>0100</t>
  </si>
  <si>
    <t>0101</t>
  </si>
  <si>
    <t>0102</t>
  </si>
  <si>
    <t>0103</t>
  </si>
  <si>
    <t>0104</t>
  </si>
  <si>
    <t>702-8051</t>
    <phoneticPr fontId="6"/>
  </si>
  <si>
    <t>700-0971</t>
    <phoneticPr fontId="6"/>
  </si>
  <si>
    <t>710-0824</t>
    <phoneticPr fontId="5"/>
  </si>
  <si>
    <t>701-1223</t>
    <phoneticPr fontId="5"/>
  </si>
  <si>
    <t>0105</t>
  </si>
  <si>
    <t>0105</t>
    <phoneticPr fontId="6"/>
  </si>
  <si>
    <t>高梁市図書館(ｶﾙﾁｭｱ・ｺﾝﾋﾞﾆｴﾝｽ・ｸﾗﾌﾞ㈱)</t>
    <phoneticPr fontId="6"/>
  </si>
  <si>
    <t>たかはししとしょかん</t>
    <phoneticPr fontId="6"/>
  </si>
  <si>
    <t>R04038</t>
  </si>
  <si>
    <t>716-0036</t>
    <phoneticPr fontId="6"/>
  </si>
  <si>
    <t>高梁市</t>
    <rPh sb="0" eb="3">
      <t>タカハシシ</t>
    </rPh>
    <phoneticPr fontId="6"/>
  </si>
  <si>
    <t>https://takahashi.city-library.jp/</t>
    <phoneticPr fontId="6"/>
  </si>
  <si>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6"/>
  </si>
  <si>
    <t>高梁市図書館は、「未来につなぐ図書館」をコンセプトとして2017年2月に開館しました。
開館以来、市内外から多くの方々にご利用いただき、2022年10月に来館者が300万人を突破しました。</t>
    <phoneticPr fontId="6"/>
  </si>
  <si>
    <t>岡山第一ビデオ株式会社</t>
    <phoneticPr fontId="6"/>
  </si>
  <si>
    <t>おかやまだいいちびでお</t>
    <phoneticPr fontId="6"/>
  </si>
  <si>
    <t>R04040</t>
  </si>
  <si>
    <t>R04041</t>
  </si>
  <si>
    <t>700-0807</t>
    <phoneticPr fontId="6"/>
  </si>
  <si>
    <t>http://daiichi-video.com/</t>
    <phoneticPr fontId="6"/>
  </si>
  <si>
    <t>サービス業</t>
    <rPh sb="4" eb="5">
      <t>ギョウ</t>
    </rPh>
    <phoneticPr fontId="6"/>
  </si>
  <si>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6"/>
  </si>
  <si>
    <t>「五感に響く小さな感動の積み重ね」を理念に、企業・自治体のプロモーションムービー、ウェディングムービー、舞台・発表会・式典などの記録撮影・配信など映像制作全般を行っています。</t>
    <phoneticPr fontId="6"/>
  </si>
  <si>
    <t>株式会社三協クリエイト</t>
    <phoneticPr fontId="6"/>
  </si>
  <si>
    <t>さんきょうくりえいと</t>
    <phoneticPr fontId="6"/>
  </si>
  <si>
    <t>700-0975</t>
    <phoneticPr fontId="6"/>
  </si>
  <si>
    <t>https://sankyo-create.jp</t>
    <phoneticPr fontId="6"/>
  </si>
  <si>
    <t>建設業</t>
    <rPh sb="0" eb="3">
      <t>ケンセツギョウ</t>
    </rPh>
    <phoneticPr fontId="6"/>
  </si>
  <si>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6"/>
  </si>
  <si>
    <t>総合建設業
弊社は1984年創業以来、お客様の信頼・信用を糧に「お客様の大切な宝物造り」に日進月歩、真心こめてお手伝いさせて頂いております。</t>
    <phoneticPr fontId="6"/>
  </si>
  <si>
    <t>おまち堂株式会社</t>
    <phoneticPr fontId="6"/>
  </si>
  <si>
    <t>おまちどう</t>
    <phoneticPr fontId="6"/>
  </si>
  <si>
    <t>706-0002</t>
    <phoneticPr fontId="6"/>
  </si>
  <si>
    <t>玉野市</t>
    <rPh sb="0" eb="3">
      <t>タマノシ</t>
    </rPh>
    <phoneticPr fontId="6"/>
  </si>
  <si>
    <t>https://www.omachido.net/</t>
    <phoneticPr fontId="6"/>
  </si>
  <si>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6"/>
  </si>
  <si>
    <t>R04039</t>
    <phoneticPr fontId="6"/>
  </si>
  <si>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6"/>
  </si>
  <si>
    <t>R4</t>
  </si>
  <si>
    <t>R4</t>
    <phoneticPr fontId="6"/>
  </si>
  <si>
    <t>0106</t>
  </si>
  <si>
    <t>0106</t>
    <phoneticPr fontId="6"/>
  </si>
  <si>
    <t>株式会社エスワン</t>
    <rPh sb="0" eb="4">
      <t>カブシキガイシャ</t>
    </rPh>
    <phoneticPr fontId="6"/>
  </si>
  <si>
    <t>えすわん</t>
    <phoneticPr fontId="6"/>
  </si>
  <si>
    <t>R05001</t>
    <phoneticPr fontId="6"/>
  </si>
  <si>
    <t>712-8051</t>
    <phoneticPr fontId="6"/>
  </si>
  <si>
    <t>倉敷市</t>
    <rPh sb="0" eb="3">
      <t>クラシキシ</t>
    </rPh>
    <phoneticPr fontId="6"/>
  </si>
  <si>
    <t>https://www.s-one-net.co.jp</t>
    <phoneticPr fontId="6"/>
  </si>
  <si>
    <t>製造業</t>
    <rPh sb="0" eb="3">
      <t>セイゾウギョウ</t>
    </rPh>
    <phoneticPr fontId="6"/>
  </si>
  <si>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6"/>
  </si>
  <si>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6"/>
  </si>
  <si>
    <t>700-0902</t>
    <phoneticPr fontId="5"/>
  </si>
  <si>
    <t>有限会社エンビジョン</t>
    <phoneticPr fontId="6"/>
  </si>
  <si>
    <t>えんびじょん</t>
    <phoneticPr fontId="6"/>
  </si>
  <si>
    <t>ファナテック株式会社</t>
    <rPh sb="6" eb="10">
      <t>カブシキガイシャ</t>
    </rPh>
    <phoneticPr fontId="6"/>
  </si>
  <si>
    <t>ふぁなてっく</t>
    <phoneticPr fontId="6"/>
  </si>
  <si>
    <t>R05002</t>
  </si>
  <si>
    <t>R05003</t>
  </si>
  <si>
    <t>R05004</t>
  </si>
  <si>
    <t>707-0024</t>
    <phoneticPr fontId="6"/>
  </si>
  <si>
    <t>美作市</t>
    <rPh sb="0" eb="3">
      <t>ミマサカシ</t>
    </rPh>
    <phoneticPr fontId="6"/>
  </si>
  <si>
    <t>https://fanatec.bsi.jp/</t>
    <phoneticPr fontId="6"/>
  </si>
  <si>
    <t>建設業</t>
    <rPh sb="0" eb="3">
      <t>ケンセツギョウ</t>
    </rPh>
    <phoneticPr fontId="6"/>
  </si>
  <si>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6"/>
  </si>
  <si>
    <t>協和ファインテック株式会社</t>
    <rPh sb="0" eb="2">
      <t>キョウワ</t>
    </rPh>
    <rPh sb="9" eb="13">
      <t>カブシキガイシャ</t>
    </rPh>
    <phoneticPr fontId="6"/>
  </si>
  <si>
    <t>きょうわふぁいんてっく</t>
    <phoneticPr fontId="6"/>
  </si>
  <si>
    <t>704-8193</t>
    <phoneticPr fontId="6"/>
  </si>
  <si>
    <t>https://www.kyowa-ft.co.jp/</t>
    <phoneticPr fontId="6"/>
  </si>
  <si>
    <t>製造業</t>
    <rPh sb="0" eb="3">
      <t>セイゾウギョウ</t>
    </rPh>
    <phoneticPr fontId="6"/>
  </si>
  <si>
    <t>協和ファインテックでは、「メーカーを支えるメーカー」として、世界トップクラスの技術を誇る精密ギヤポンプを主力に、生活に欠かせない身近な物の製造に携わっています。</t>
    <phoneticPr fontId="6"/>
  </si>
  <si>
    <t>株式会社勝山組</t>
    <rPh sb="0" eb="4">
      <t>カブシキガイシャ</t>
    </rPh>
    <rPh sb="4" eb="7">
      <t>カツヤマグミ</t>
    </rPh>
    <phoneticPr fontId="6"/>
  </si>
  <si>
    <t>かつやまぐみ</t>
    <phoneticPr fontId="6"/>
  </si>
  <si>
    <t>708-0002</t>
    <phoneticPr fontId="6"/>
  </si>
  <si>
    <t>津山市</t>
    <rPh sb="0" eb="3">
      <t>ツヤマシ</t>
    </rPh>
    <phoneticPr fontId="6"/>
  </si>
  <si>
    <t>https://katsuyamagumi.co.jp</t>
    <phoneticPr fontId="6"/>
  </si>
  <si>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6"/>
  </si>
  <si>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</si>
  <si>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6"/>
  </si>
  <si>
    <t>株式会社松永創作事務所</t>
    <rPh sb="0" eb="4">
      <t>カブシキガイシャ</t>
    </rPh>
    <phoneticPr fontId="5"/>
  </si>
  <si>
    <t>0107</t>
  </si>
  <si>
    <t>0108</t>
  </si>
  <si>
    <t>0109</t>
  </si>
  <si>
    <t>0110</t>
  </si>
  <si>
    <t>704-8193</t>
  </si>
  <si>
    <t>700-8635</t>
  </si>
  <si>
    <t>株式会社行雲</t>
    <rPh sb="0" eb="4">
      <t>カブシキガイシャ</t>
    </rPh>
    <rPh sb="4" eb="6">
      <t>コウウン</t>
    </rPh>
    <phoneticPr fontId="6"/>
  </si>
  <si>
    <t>こううん</t>
    <phoneticPr fontId="6"/>
  </si>
  <si>
    <t>株式会社西日本アチューマットクリーン</t>
    <rPh sb="0" eb="4">
      <t>カブシキガイシャ</t>
    </rPh>
    <rPh sb="4" eb="7">
      <t>ニシニホン</t>
    </rPh>
    <phoneticPr fontId="6"/>
  </si>
  <si>
    <t>にしにほんあちゅーまっとくりーん</t>
    <phoneticPr fontId="6"/>
  </si>
  <si>
    <t>トリツ機工株式会社</t>
    <rPh sb="3" eb="5">
      <t>キコウ</t>
    </rPh>
    <rPh sb="5" eb="9">
      <t>カブシキガイシャ</t>
    </rPh>
    <phoneticPr fontId="6"/>
  </si>
  <si>
    <t>とりつきこう</t>
    <phoneticPr fontId="6"/>
  </si>
  <si>
    <t>株式会社山陽ハイクリーナー</t>
    <rPh sb="0" eb="4">
      <t>カブシキカイシャ</t>
    </rPh>
    <rPh sb="4" eb="6">
      <t>サンヨウ</t>
    </rPh>
    <phoneticPr fontId="6"/>
  </si>
  <si>
    <t>さんようはいくりーなー</t>
    <phoneticPr fontId="6"/>
  </si>
  <si>
    <t>ワタナベ工業株式会社</t>
    <rPh sb="4" eb="6">
      <t>コウギョウ</t>
    </rPh>
    <rPh sb="6" eb="10">
      <t>カブシキガイシャ</t>
    </rPh>
    <phoneticPr fontId="6"/>
  </si>
  <si>
    <t>わたなべこうぎょう</t>
    <phoneticPr fontId="6"/>
  </si>
  <si>
    <t>むらかみこうぎょう</t>
    <phoneticPr fontId="6"/>
  </si>
  <si>
    <t>株式会社村上興業</t>
    <rPh sb="0" eb="4">
      <t>カブシキカイシャ</t>
    </rPh>
    <rPh sb="4" eb="6">
      <t>ムラカミ</t>
    </rPh>
    <rPh sb="6" eb="8">
      <t>コウギョウ</t>
    </rPh>
    <phoneticPr fontId="6"/>
  </si>
  <si>
    <t>医療法人　社団　藤田病院</t>
    <rPh sb="0" eb="4">
      <t>イリョウホウジン</t>
    </rPh>
    <rPh sb="5" eb="7">
      <t>シャダン</t>
    </rPh>
    <rPh sb="8" eb="12">
      <t>フジタビョウイン</t>
    </rPh>
    <phoneticPr fontId="6"/>
  </si>
  <si>
    <t>ふじたびょういん</t>
    <phoneticPr fontId="6"/>
  </si>
  <si>
    <t>株式会社ティーエス自動車</t>
    <rPh sb="0" eb="4">
      <t>カブシキカイシャ</t>
    </rPh>
    <rPh sb="9" eb="12">
      <t>ジドウシャ</t>
    </rPh>
    <phoneticPr fontId="6"/>
  </si>
  <si>
    <t>てぃーえすじどうしゃ</t>
    <phoneticPr fontId="6"/>
  </si>
  <si>
    <t>R05005</t>
  </si>
  <si>
    <t>R05006</t>
  </si>
  <si>
    <t>R05007</t>
  </si>
  <si>
    <t>R05008</t>
  </si>
  <si>
    <t>R05009</t>
  </si>
  <si>
    <t>R05010</t>
  </si>
  <si>
    <t>R05011</t>
  </si>
  <si>
    <t>R05012</t>
  </si>
  <si>
    <t>703-8212</t>
    <phoneticPr fontId="6"/>
  </si>
  <si>
    <t>https://www.ts-jidousha.com/</t>
    <phoneticPr fontId="6"/>
  </si>
  <si>
    <t>R05013</t>
  </si>
  <si>
    <t>ティーツーケー株式会社</t>
    <rPh sb="7" eb="11">
      <t>カブシキガイシャ</t>
    </rPh>
    <phoneticPr fontId="6"/>
  </si>
  <si>
    <t>てぃーつーけー</t>
    <phoneticPr fontId="6"/>
  </si>
  <si>
    <t>710-0054</t>
    <phoneticPr fontId="6"/>
  </si>
  <si>
    <t>倉敷市</t>
    <rPh sb="0" eb="3">
      <t>クラシキシ</t>
    </rPh>
    <phoneticPr fontId="6"/>
  </si>
  <si>
    <t>https://ko-un.jp/</t>
  </si>
  <si>
    <t>飲食店・宿泊業</t>
    <rPh sb="0" eb="2">
      <t>インショク</t>
    </rPh>
    <rPh sb="2" eb="3">
      <t>テン</t>
    </rPh>
    <rPh sb="4" eb="6">
      <t>シュクハク</t>
    </rPh>
    <rPh sb="6" eb="7">
      <t>ギョウ</t>
    </rPh>
    <phoneticPr fontId="6"/>
  </si>
  <si>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6"/>
  </si>
  <si>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5"/>
  </si>
  <si>
    <t>710-0145</t>
    <phoneticPr fontId="6"/>
  </si>
  <si>
    <t>https://www.t2k.ne.jp/</t>
    <phoneticPr fontId="6"/>
  </si>
  <si>
    <t>その他</t>
    <rPh sb="2" eb="3">
      <t>タ</t>
    </rPh>
    <phoneticPr fontId="6"/>
  </si>
  <si>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6"/>
  </si>
  <si>
    <t>【事業内容】発送代行、通販用受注・在庫管理システムの提案、物流資材の企画・製造・販売、家電・雑貨卸販売、オリジナル商品企画・販売
【事業所】本社・本社倉庫、水島IC倉庫、稗田倉庫、四十瀬倉庫</t>
    <phoneticPr fontId="6"/>
  </si>
  <si>
    <t>703-8245</t>
    <phoneticPr fontId="6"/>
  </si>
  <si>
    <t>https://www.e-nac.co.jp</t>
    <phoneticPr fontId="6"/>
  </si>
  <si>
    <t>サービス業</t>
    <rPh sb="4" eb="5">
      <t>ギョウ</t>
    </rPh>
    <phoneticPr fontId="6"/>
  </si>
  <si>
    <t>〇地域の青少年健全育成活動等を積極的に支援します。
〇男女従業員ともに育児休業を取得しやすい社内環境を整えるため社内周知を行います。</t>
    <phoneticPr fontId="6"/>
  </si>
  <si>
    <t>「すべては地球に環す…」私たちの仕事は環境を守ること。産業廃棄物の適正処理を通して、地域社会に貢献します。</t>
    <phoneticPr fontId="6"/>
  </si>
  <si>
    <t>702-8022</t>
    <phoneticPr fontId="6"/>
  </si>
  <si>
    <t>http://tori2.com/</t>
    <phoneticPr fontId="6"/>
  </si>
  <si>
    <t>卸・小売業</t>
    <rPh sb="0" eb="1">
      <t>オロシ</t>
    </rPh>
    <rPh sb="2" eb="5">
      <t>コウリギョウ</t>
    </rPh>
    <phoneticPr fontId="6"/>
  </si>
  <si>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6"/>
  </si>
  <si>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6"/>
  </si>
  <si>
    <t>719-0243</t>
    <phoneticPr fontId="6"/>
  </si>
  <si>
    <t>浅口市</t>
    <rPh sb="0" eb="3">
      <t>アサクチシ</t>
    </rPh>
    <phoneticPr fontId="6"/>
  </si>
  <si>
    <t>https://jeans-wash.co.jp/</t>
    <phoneticPr fontId="6"/>
  </si>
  <si>
    <t>製造業</t>
    <rPh sb="0" eb="3">
      <t>セイゾウギョウ</t>
    </rPh>
    <phoneticPr fontId="6"/>
  </si>
  <si>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5"/>
  </si>
  <si>
    <t>1984年ジーンズの洗い加工業創業。自社商品の製造販売（デニム雑貨）をはじめ小売（COST　TREDAR　MART）、飲食店など事業展開を行う。</t>
    <phoneticPr fontId="6"/>
  </si>
  <si>
    <t>719-1175</t>
    <phoneticPr fontId="6"/>
  </si>
  <si>
    <t>総社市</t>
    <rPh sb="0" eb="3">
      <t>ソウジャシ</t>
    </rPh>
    <phoneticPr fontId="6"/>
  </si>
  <si>
    <t>https://www.watanabe-ind.co.jp/</t>
    <phoneticPr fontId="6"/>
  </si>
  <si>
    <t>〇男性従業員の育児休業取得促進に取り組みます
〇育児休業制度や短時間勤務制度の理解促進に取り組みます
〇小学校、中学校、高等学校入学時には、お祝い図書カードを支給します</t>
    <phoneticPr fontId="6"/>
  </si>
  <si>
    <t>やってみよう！をモットーに、家庭用品、インテリア商品の製造販売を中心に行う、明治14年創業の倉敷の老舗企業です。</t>
    <phoneticPr fontId="6"/>
  </si>
  <si>
    <t>709-0621</t>
    <phoneticPr fontId="6"/>
  </si>
  <si>
    <t>https://group-mk.co.jp/</t>
    <phoneticPr fontId="6"/>
  </si>
  <si>
    <t>建設業</t>
    <rPh sb="0" eb="2">
      <t>ケンセツ</t>
    </rPh>
    <rPh sb="2" eb="3">
      <t>ギョウ</t>
    </rPh>
    <phoneticPr fontId="6"/>
  </si>
  <si>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6"/>
  </si>
  <si>
    <t>704-8112</t>
    <phoneticPr fontId="6"/>
  </si>
  <si>
    <t>https://www.fujita-hospital.jp/</t>
  </si>
  <si>
    <t>https://www.fujita-hospital.jp/</t>
    <phoneticPr fontId="6"/>
  </si>
  <si>
    <t>〇有給休暇の取得率を現状の65％から75％へ向上します。
〇直近2年間の男性育休取得率を20％から50％へ向上します。
〇男性職員の配偶者出産時の特別休暇を1日から2日へ増やします。</t>
    <phoneticPr fontId="6"/>
  </si>
  <si>
    <t>岡山市東区と瀬戸内市の方々のかかりつけ医として約50年歩んできました。
近年は、消化器内視鏡検査や抗がん剤治療、リハビリテーションに注力しています。</t>
    <phoneticPr fontId="6"/>
  </si>
  <si>
    <t>創業以来、貨物系トラックや特殊車両の整備を核に、現在は生コン輸送や一般貨物運搬業も着手、グローバルな視野と事業ポートフォリオにおいて事業を行っています。</t>
    <phoneticPr fontId="6"/>
  </si>
  <si>
    <t>情報通信業</t>
    <rPh sb="0" eb="2">
      <t>ジョウホウ</t>
    </rPh>
    <rPh sb="2" eb="4">
      <t>ツウシン</t>
    </rPh>
    <rPh sb="4" eb="5">
      <t>ギョウ</t>
    </rPh>
    <phoneticPr fontId="6"/>
  </si>
  <si>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6"/>
  </si>
  <si>
    <t>0112</t>
  </si>
  <si>
    <t>0112</t>
    <phoneticPr fontId="6"/>
  </si>
  <si>
    <t>0107</t>
    <phoneticPr fontId="6"/>
  </si>
  <si>
    <t>0111</t>
  </si>
  <si>
    <t>0111</t>
    <phoneticPr fontId="6"/>
  </si>
  <si>
    <t>0109</t>
    <phoneticPr fontId="6"/>
  </si>
  <si>
    <t>0110</t>
    <phoneticPr fontId="6"/>
  </si>
  <si>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</si>
  <si>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</si>
  <si>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</si>
  <si>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</si>
  <si>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</si>
  <si>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</si>
  <si>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</si>
  <si>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</si>
  <si>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</si>
  <si>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</si>
  <si>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</si>
  <si>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6"/>
  </si>
  <si>
    <t>たいわしきしんがくじゅくいちたいいちねっつおかやまえきまえほんこう</t>
    <phoneticPr fontId="6"/>
  </si>
  <si>
    <t>700-0023</t>
    <phoneticPr fontId="6"/>
  </si>
  <si>
    <t>https://www.edu-netz.com/</t>
  </si>
  <si>
    <t>〇仕事と子育ての両立を応援するため、フレンド社員制度を導入し、就業時間・休憩時間・休日・休暇について個別に相談して決定しています。</t>
    <phoneticPr fontId="6"/>
  </si>
  <si>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6"/>
  </si>
  <si>
    <t>対話式進学塾1対1ネッツ　ハイスクール　岡山駅前本校</t>
    <phoneticPr fontId="6"/>
  </si>
  <si>
    <t>たいわしきしんがくじゅくいちたいいちねっつ　はいすくーる　おかやまえきまえほんこう</t>
    <phoneticPr fontId="6"/>
  </si>
  <si>
    <t>700-0023</t>
    <phoneticPr fontId="6"/>
  </si>
  <si>
    <t>対話式進学塾1対1ネッツ伊島本校</t>
    <phoneticPr fontId="6"/>
  </si>
  <si>
    <t>たいわしきしんがくじゅくいちたいいちねっついしまほんこう</t>
    <phoneticPr fontId="6"/>
  </si>
  <si>
    <t>700-0016</t>
    <phoneticPr fontId="6"/>
  </si>
  <si>
    <t>対話式進学塾1対1ネッツ国富校</t>
    <phoneticPr fontId="6"/>
  </si>
  <si>
    <t>たいわしきしんがくじゅくいちたいいちねっつくにとみこう</t>
    <phoneticPr fontId="6"/>
  </si>
  <si>
    <t>703-8236</t>
    <phoneticPr fontId="6"/>
  </si>
  <si>
    <t>対話式進学塾1対1ネッツ岡北校</t>
  </si>
  <si>
    <t>700-0804</t>
    <phoneticPr fontId="6"/>
  </si>
  <si>
    <t>たいわしきしんがくじゅくいちたいいちねっつこうほくこう</t>
    <phoneticPr fontId="6"/>
  </si>
  <si>
    <t>703-8243</t>
    <phoneticPr fontId="6"/>
  </si>
  <si>
    <t>対話式進学塾1対1ネッツ高島駅南口校</t>
    <phoneticPr fontId="6"/>
  </si>
  <si>
    <t>たいわしきしんがくじゅくいちたいいちねっつたかしまえきみなみぐちこう</t>
    <phoneticPr fontId="6"/>
  </si>
  <si>
    <t>701-1153</t>
    <phoneticPr fontId="6"/>
  </si>
  <si>
    <t>対話式進学塾1対1ネッツ津高校</t>
    <phoneticPr fontId="6"/>
  </si>
  <si>
    <t>たいわしきしんがくじゅくいちたいいちねっつつだかこう</t>
    <phoneticPr fontId="6"/>
  </si>
  <si>
    <t>700-0927</t>
    <phoneticPr fontId="6"/>
  </si>
  <si>
    <t>対話式進学塾1対1ネッツ西古松校</t>
    <phoneticPr fontId="6"/>
  </si>
  <si>
    <t>たいわしきしんがくじゅくいちたいいちねっつにしふるまつこう</t>
    <phoneticPr fontId="6"/>
  </si>
  <si>
    <t>たいわしきしんがくじゅくいちたいいちねっつにわせこう</t>
    <phoneticPr fontId="6"/>
  </si>
  <si>
    <t>701-0153</t>
    <phoneticPr fontId="6"/>
  </si>
  <si>
    <t>倉敷市</t>
    <rPh sb="0" eb="3">
      <t>クラシキシ</t>
    </rPh>
    <phoneticPr fontId="6"/>
  </si>
  <si>
    <t>R05024</t>
  </si>
  <si>
    <t>対話式進学塾1対1ネッツ庭瀬校</t>
    <phoneticPr fontId="6"/>
  </si>
  <si>
    <t>710-0012</t>
    <phoneticPr fontId="6"/>
  </si>
  <si>
    <t>対話式進学塾1対1ネッツ中庄校</t>
    <phoneticPr fontId="6"/>
  </si>
  <si>
    <t>たいわしきしんがくじゅくいちたいいちねっつなかしょうこう</t>
    <phoneticPr fontId="6"/>
  </si>
  <si>
    <t>0113</t>
  </si>
  <si>
    <t>0113</t>
    <phoneticPr fontId="6"/>
  </si>
  <si>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</si>
  <si>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</si>
  <si>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</si>
  <si>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</si>
  <si>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0114</t>
  </si>
  <si>
    <t>株式会社岡文館印刷所</t>
    <phoneticPr fontId="6"/>
  </si>
  <si>
    <t>こうぶんかんいんさつしょ</t>
    <phoneticPr fontId="6"/>
  </si>
  <si>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</si>
  <si>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</si>
  <si>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</si>
  <si>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</si>
  <si>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</si>
  <si>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</si>
  <si>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</si>
  <si>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</si>
  <si>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</si>
  <si>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</si>
  <si>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</si>
  <si>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</si>
  <si>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</si>
  <si>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</si>
  <si>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</si>
  <si>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</si>
  <si>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</si>
  <si>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</si>
  <si>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</si>
  <si>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</si>
  <si>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</si>
  <si>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</si>
  <si>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</si>
  <si>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</si>
  <si>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</si>
  <si>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</si>
  <si>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</si>
  <si>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</si>
  <si>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</si>
  <si>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</si>
  <si>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</si>
  <si>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</si>
  <si>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</si>
  <si>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</si>
  <si>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</si>
  <si>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</si>
  <si>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</si>
  <si>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</si>
  <si>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</si>
  <si>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6"/>
  </si>
  <si>
    <t>https://www.kobunkan.jp/</t>
    <phoneticPr fontId="6"/>
  </si>
  <si>
    <t>製造業</t>
    <rPh sb="0" eb="3">
      <t>セイゾウギョウ</t>
    </rPh>
    <phoneticPr fontId="6"/>
  </si>
  <si>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6"/>
  </si>
  <si>
    <t>ポスター・カタログ・チラシ・ビジネスフォームをはじめ、商品パッケージ・店頭ポップ、ARまで幅広い商業印刷を中心とした事業展開を企画から製造まで一貫して行っている会社です。</t>
    <phoneticPr fontId="6"/>
  </si>
  <si>
    <t>ゼビオ株式会社スーパースポーツゼビオ岡山新保店</t>
    <phoneticPr fontId="6"/>
  </si>
  <si>
    <t>すーぱーすぽーつぜびおおかやましんぼうてん</t>
    <phoneticPr fontId="6"/>
  </si>
  <si>
    <t>700-0945</t>
    <phoneticPr fontId="6"/>
  </si>
  <si>
    <t>https://store.supersports.com/10449</t>
    <phoneticPr fontId="6"/>
  </si>
  <si>
    <t>卸・小売業</t>
    <rPh sb="0" eb="1">
      <t>オロシ</t>
    </rPh>
    <rPh sb="2" eb="5">
      <t>コウリギョウ</t>
    </rPh>
    <phoneticPr fontId="6"/>
  </si>
  <si>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6"/>
  </si>
  <si>
    <t>事業活動を通じて、子育てや地域貢献をしたいと考えています。</t>
    <phoneticPr fontId="6"/>
  </si>
  <si>
    <t>朝日税理士法人</t>
    <phoneticPr fontId="6"/>
  </si>
  <si>
    <t>703-8282</t>
    <phoneticPr fontId="6"/>
  </si>
  <si>
    <t>https://asahi-zeirishi.net/</t>
    <phoneticPr fontId="6"/>
  </si>
  <si>
    <t>サービス業</t>
    <rPh sb="4" eb="5">
      <t>ギョウ</t>
    </rPh>
    <phoneticPr fontId="6"/>
  </si>
  <si>
    <t>〇子の看護休暇を諸休暇扱いとしている
〇時短勤務を月ごとの申請により変更可能
〇在宅勤務を短期（１日）から長期まで申請により変更可能</t>
    <phoneticPr fontId="6"/>
  </si>
  <si>
    <t>お客様はもちろん、従業員同士のコミュニケーションを大切にする税理士法人です。事務所一丸となりお客様のお悩みに対応致します。</t>
    <phoneticPr fontId="6"/>
  </si>
  <si>
    <t>いちい</t>
    <phoneticPr fontId="6"/>
  </si>
  <si>
    <t>まことてっこう</t>
    <phoneticPr fontId="6"/>
  </si>
  <si>
    <t>ぐりーんまねじめんと</t>
    <phoneticPr fontId="6"/>
  </si>
  <si>
    <t>かわかみせいさくしょ</t>
    <phoneticPr fontId="6"/>
  </si>
  <si>
    <t>かすけほーむ</t>
    <phoneticPr fontId="6"/>
  </si>
  <si>
    <t>てんまやすとあ</t>
    <phoneticPr fontId="6"/>
  </si>
  <si>
    <t>ふじけいび</t>
    <phoneticPr fontId="6"/>
  </si>
  <si>
    <t>せいわかいとくべつようごろうじんほーむけしごのさと</t>
    <phoneticPr fontId="6"/>
  </si>
  <si>
    <t>みなぎこうつう</t>
    <phoneticPr fontId="6"/>
  </si>
  <si>
    <t>株式会社天満屋ストア</t>
    <phoneticPr fontId="6"/>
  </si>
  <si>
    <t>700-0867</t>
    <phoneticPr fontId="6"/>
  </si>
  <si>
    <t>https://www.tenmaya-store.co.jp/</t>
    <phoneticPr fontId="6"/>
  </si>
  <si>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</si>
  <si>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6"/>
  </si>
  <si>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</si>
  <si>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6"/>
  </si>
  <si>
    <t>株式会社一井</t>
    <rPh sb="0" eb="4">
      <t>カブシキガイシャ</t>
    </rPh>
    <rPh sb="4" eb="6">
      <t>イチイ</t>
    </rPh>
    <phoneticPr fontId="6"/>
  </si>
  <si>
    <t>701-0202</t>
    <phoneticPr fontId="6"/>
  </si>
  <si>
    <t>https://www.ichii-ind.com/</t>
    <phoneticPr fontId="6"/>
  </si>
  <si>
    <t>製造業</t>
    <rPh sb="0" eb="3">
      <t>セイゾウギョウ</t>
    </rPh>
    <phoneticPr fontId="6"/>
  </si>
  <si>
    <t>設計段階から量産まで一貫して行う自動車部品の製造メーカーです。社員同士が働きやすいように「コミュニケーションに関する方針」を定め、仕事のやり易い環境や場を設けています。</t>
    <phoneticPr fontId="6"/>
  </si>
  <si>
    <t>真鉄工株式会社</t>
    <rPh sb="0" eb="1">
      <t>マコト</t>
    </rPh>
    <rPh sb="1" eb="3">
      <t>テッコウ</t>
    </rPh>
    <rPh sb="3" eb="7">
      <t>カブシキガイシャ</t>
    </rPh>
    <phoneticPr fontId="6"/>
  </si>
  <si>
    <t>701-0113</t>
    <phoneticPr fontId="6"/>
  </si>
  <si>
    <t>倉敷市</t>
    <rPh sb="0" eb="3">
      <t>クラシキシ</t>
    </rPh>
    <phoneticPr fontId="6"/>
  </si>
  <si>
    <t>主に農業機械メーカーの部品を製作し、多品種少量生産を得意とし、社員の技術の向上を重点に企業活動を行っている。昨年2022年に節目の創業50周年を迎えた。サステナビリティな企業を目指す。</t>
    <phoneticPr fontId="6"/>
  </si>
  <si>
    <t>グリーンマネジメント株式会社</t>
    <rPh sb="10" eb="14">
      <t>カブシキガイシャ</t>
    </rPh>
    <phoneticPr fontId="6"/>
  </si>
  <si>
    <t>700-0834</t>
    <phoneticPr fontId="6"/>
  </si>
  <si>
    <t>https://green-management.jp/</t>
    <phoneticPr fontId="6"/>
  </si>
  <si>
    <t>不動産を通じて、関わる全ての人と地域社会を幸せにする事を目指します。</t>
    <phoneticPr fontId="6"/>
  </si>
  <si>
    <t>株式会社川上製作所</t>
    <phoneticPr fontId="6"/>
  </si>
  <si>
    <t>714-0062</t>
    <phoneticPr fontId="6"/>
  </si>
  <si>
    <t>笠岡市</t>
    <rPh sb="0" eb="3">
      <t>カサオカシ</t>
    </rPh>
    <phoneticPr fontId="6"/>
  </si>
  <si>
    <t>https://www.kawakami-cs.co.jp/</t>
    <phoneticPr fontId="6"/>
  </si>
  <si>
    <t>日本国内はもとより海外のアパレル産業を始め、自動車、医療など幅広い分野に向けて自動裁断機、自動延反機を中心に設計から製造、販売までを行っています。</t>
    <phoneticPr fontId="6"/>
  </si>
  <si>
    <t>カスケホームグループ　株式会社カスケホーム</t>
    <phoneticPr fontId="6"/>
  </si>
  <si>
    <t>713-8122</t>
    <phoneticPr fontId="6"/>
  </si>
  <si>
    <t>https://www.kasuke.co.jp/</t>
    <phoneticPr fontId="6"/>
  </si>
  <si>
    <t>建設業</t>
    <rPh sb="0" eb="3">
      <t>ケンセツギョウ</t>
    </rPh>
    <phoneticPr fontId="6"/>
  </si>
  <si>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6"/>
  </si>
  <si>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6"/>
  </si>
  <si>
    <t>富士警備株式会社</t>
    <phoneticPr fontId="6"/>
  </si>
  <si>
    <t>701-1153</t>
    <phoneticPr fontId="6"/>
  </si>
  <si>
    <t>サービス業</t>
    <rPh sb="4" eb="5">
      <t>ギョウ</t>
    </rPh>
    <phoneticPr fontId="6"/>
  </si>
  <si>
    <t>〇地域の青少年健全育成の為見回り、あいさつ運動をします。</t>
    <phoneticPr fontId="6"/>
  </si>
  <si>
    <t>岡山県内一円で交通誘導警備業務を行っている会社です。</t>
    <phoneticPr fontId="6"/>
  </si>
  <si>
    <t>社会福祉法人　正和会　特別養護老人ホーム　けしごの里</t>
    <phoneticPr fontId="6"/>
  </si>
  <si>
    <t>704-8176</t>
    <phoneticPr fontId="6"/>
  </si>
  <si>
    <t>https://keshigonosato.jp/index.html</t>
    <phoneticPr fontId="6"/>
  </si>
  <si>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6"/>
  </si>
  <si>
    <t>「一人ひとりに幸せな笑顔を咲かせたい」の法人理念の基、特別養護老人ホーム入居者様、ショートステイの利用者様お一人おひとりに愛情あふれるサービスを探求・実施しています。</t>
    <phoneticPr fontId="6"/>
  </si>
  <si>
    <t>株式会社美袋交通</t>
    <rPh sb="0" eb="4">
      <t>カブシキガイシャ</t>
    </rPh>
    <rPh sb="4" eb="8">
      <t>ミナギコウツウ</t>
    </rPh>
    <phoneticPr fontId="6"/>
  </si>
  <si>
    <t>719-1311</t>
    <phoneticPr fontId="6"/>
  </si>
  <si>
    <t>総社市</t>
    <rPh sb="0" eb="3">
      <t>ソウジャシ</t>
    </rPh>
    <phoneticPr fontId="6"/>
  </si>
  <si>
    <t>https://minagi-bus.jp/</t>
    <phoneticPr fontId="6"/>
  </si>
  <si>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6"/>
  </si>
  <si>
    <t>弊社は旅行全般をはじめ貸切バス、タクシー、総社市の新生活交通といった地域になくてはならない企業を目指し日々精進しています。</t>
    <phoneticPr fontId="6"/>
  </si>
  <si>
    <t>江崎グリコ株式会社　中四国エリア支店　岡山事務所</t>
    <phoneticPr fontId="6"/>
  </si>
  <si>
    <t>700-0904</t>
    <phoneticPr fontId="6"/>
  </si>
  <si>
    <t>https://www.glico.com/jp/</t>
    <phoneticPr fontId="6"/>
  </si>
  <si>
    <t>〇男女従業員ともに育児休業の取得し易い職場環境づくりを目指します。
〇妊婦や子育て中の方を対象に栄養士による育児相談セミナーを実施します。</t>
    <phoneticPr fontId="6"/>
  </si>
  <si>
    <t>Glicoグループは人々の良質なくらしのため、高品質な素材を創意工夫することにより、「おいしさと健康」を価値として提供し続けます。</t>
    <phoneticPr fontId="6"/>
  </si>
  <si>
    <t>R05018</t>
  </si>
  <si>
    <t>R05033</t>
  </si>
  <si>
    <t>ろーむ・わこー</t>
    <phoneticPr fontId="6"/>
  </si>
  <si>
    <t>714-0092</t>
    <phoneticPr fontId="6"/>
  </si>
  <si>
    <t>笠岡市</t>
    <rPh sb="0" eb="3">
      <t>カサオカシ</t>
    </rPh>
    <phoneticPr fontId="6"/>
  </si>
  <si>
    <t>https://micro.rohm.com/jp/wako/</t>
    <phoneticPr fontId="6"/>
  </si>
  <si>
    <t>製造業</t>
    <rPh sb="0" eb="3">
      <t>セイゾウギョウ</t>
    </rPh>
    <phoneticPr fontId="6"/>
  </si>
  <si>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6"/>
  </si>
  <si>
    <t>福井建設工業株式会社</t>
    <rPh sb="0" eb="4">
      <t>フクイケンセツ</t>
    </rPh>
    <rPh sb="4" eb="6">
      <t>コウギョウ</t>
    </rPh>
    <rPh sb="6" eb="10">
      <t>カブシキガイシャ</t>
    </rPh>
    <phoneticPr fontId="6"/>
  </si>
  <si>
    <t>ふくいけんせつこうぎょう</t>
    <phoneticPr fontId="6"/>
  </si>
  <si>
    <t>714-1211</t>
    <phoneticPr fontId="6"/>
  </si>
  <si>
    <t>https://www.fukui-union.co.jp/</t>
    <phoneticPr fontId="6"/>
  </si>
  <si>
    <t>建設業</t>
    <rPh sb="0" eb="3">
      <t>ケンセツギョウ</t>
    </rPh>
    <phoneticPr fontId="6"/>
  </si>
  <si>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6"/>
  </si>
  <si>
    <t>当社は地域に根差し永年、建設業務に携わっています。公共工事を中心に高度な技術を駆使したさまざまな提案を行い、信頼とまごころでお応えしていきます。</t>
    <phoneticPr fontId="6"/>
  </si>
  <si>
    <t>三宅建設株式会社</t>
    <rPh sb="0" eb="2">
      <t>ミヤケ</t>
    </rPh>
    <rPh sb="2" eb="4">
      <t>ケンセツ</t>
    </rPh>
    <rPh sb="4" eb="8">
      <t>カブシキガイシャ</t>
    </rPh>
    <phoneticPr fontId="6"/>
  </si>
  <si>
    <t>みやけけんせつ</t>
    <phoneticPr fontId="6"/>
  </si>
  <si>
    <t>710-0834</t>
    <phoneticPr fontId="6"/>
  </si>
  <si>
    <t>倉敷市</t>
    <rPh sb="0" eb="3">
      <t>クラシキシ</t>
    </rPh>
    <phoneticPr fontId="6"/>
  </si>
  <si>
    <t>http://www.miyake-kk.co.jp/</t>
    <phoneticPr fontId="6"/>
  </si>
  <si>
    <t>「かかわりある　すべての人を　幸せにする」を経営理念に、お客様が満足してもらえることはもちろん、従事した職員や協力業者も満足し、できたものに誇りが持てる仕事をします。</t>
    <phoneticPr fontId="6"/>
  </si>
  <si>
    <t>株式会社　岡山木村屋</t>
    <phoneticPr fontId="6"/>
  </si>
  <si>
    <t>おかやまきむらや</t>
    <phoneticPr fontId="6"/>
  </si>
  <si>
    <t>700-0984</t>
    <phoneticPr fontId="6"/>
  </si>
  <si>
    <t>岡山市</t>
    <rPh sb="0" eb="3">
      <t>オカヤマシ</t>
    </rPh>
    <phoneticPr fontId="6"/>
  </si>
  <si>
    <t>岡山市</t>
    <phoneticPr fontId="6"/>
  </si>
  <si>
    <t>https://www.okayama-kimuraya.co.jp/</t>
    <phoneticPr fontId="6"/>
  </si>
  <si>
    <t>○育児休業終了後、復職する際は、時短勤務を実施します。
○育児休業後の復職に不安がある場合は、復職前に一定期間の研修を実施します。</t>
    <phoneticPr fontId="6"/>
  </si>
  <si>
    <t>リテールベーカリーに徹し、おいしいパンづくりを企業理念として、専売店（フランチャイズ）方式を採用し、岡山県内を中心に直営店、専売店を展開しています。</t>
    <phoneticPr fontId="6"/>
  </si>
  <si>
    <t>梶谷食品株式会社</t>
    <rPh sb="0" eb="2">
      <t>カジタニ</t>
    </rPh>
    <rPh sb="2" eb="4">
      <t>ショクヒン</t>
    </rPh>
    <rPh sb="4" eb="8">
      <t>カブシキガイシャ</t>
    </rPh>
    <phoneticPr fontId="6"/>
  </si>
  <si>
    <t>かじたにしょくひん</t>
    <phoneticPr fontId="6"/>
  </si>
  <si>
    <t>710-0016</t>
    <phoneticPr fontId="6"/>
  </si>
  <si>
    <t>https://www.kajitani-shokuhin.co.jp/</t>
    <phoneticPr fontId="6"/>
  </si>
  <si>
    <t>岡山県倉敷市にある、ビスケットの製造メーカーです。岡山から全国、海外へ。世代を超えてお客様に愛され独自の製法を継承し、美味しさを次の世代へ届けます。</t>
    <phoneticPr fontId="6"/>
  </si>
  <si>
    <t>岡山シティホテル株式会社</t>
    <rPh sb="0" eb="2">
      <t>オカヤマ</t>
    </rPh>
    <rPh sb="8" eb="12">
      <t>カブシキガイシャ</t>
    </rPh>
    <phoneticPr fontId="6"/>
  </si>
  <si>
    <t>おかやましてぃほてる</t>
    <phoneticPr fontId="6"/>
  </si>
  <si>
    <t>https://okayama-cityhotel.co.jp/</t>
    <phoneticPr fontId="6"/>
  </si>
  <si>
    <t>ビジネス・瀬戸内観光の拠点、岡山駅近くにある、私たち「岡山シティホテル」。旅の疲れをいやす、ゆったりくつろげる空間と最新の設備・サービスで皆様のお越しをお待ちいたしております。</t>
    <phoneticPr fontId="6"/>
  </si>
  <si>
    <t>株式会社　志ほや</t>
    <phoneticPr fontId="6"/>
  </si>
  <si>
    <t>しほや</t>
    <phoneticPr fontId="6"/>
  </si>
  <si>
    <t>700-0822</t>
    <phoneticPr fontId="6"/>
  </si>
  <si>
    <t>https://www.shihoya.co.jp/</t>
    <phoneticPr fontId="6"/>
  </si>
  <si>
    <t>卸・小売業</t>
    <rPh sb="0" eb="1">
      <t>オロシ</t>
    </rPh>
    <rPh sb="2" eb="5">
      <t>コウリギョウ</t>
    </rPh>
    <phoneticPr fontId="6"/>
  </si>
  <si>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6"/>
  </si>
  <si>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6"/>
  </si>
  <si>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6"/>
  </si>
  <si>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6"/>
  </si>
  <si>
    <t>○育児休業終了後、復職する際は、時短勤務を実施します。</t>
  </si>
  <si>
    <t>○育児休業終了後、復職する際は、時短勤務を実施します。</t>
    <phoneticPr fontId="6"/>
  </si>
  <si>
    <t>ローム・ワコー株式会社</t>
    <rPh sb="7" eb="11">
      <t>カブシキカイシャ</t>
    </rPh>
    <phoneticPr fontId="6"/>
  </si>
  <si>
    <t>R.9.28</t>
    <phoneticPr fontId="6"/>
  </si>
  <si>
    <t>0115</t>
  </si>
  <si>
    <t>0115</t>
    <phoneticPr fontId="6"/>
  </si>
  <si>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</si>
  <si>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</si>
  <si>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</si>
  <si>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</si>
  <si>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</si>
  <si>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</si>
  <si>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</si>
  <si>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</si>
  <si>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</si>
  <si>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</si>
  <si>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</si>
  <si>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</si>
  <si>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6"/>
  </si>
  <si>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</si>
  <si>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</si>
  <si>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</si>
  <si>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</si>
  <si>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</si>
  <si>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</si>
  <si>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</si>
  <si>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</si>
  <si>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</si>
  <si>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</si>
  <si>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</si>
  <si>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</si>
  <si>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</si>
  <si>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</si>
  <si>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5"/>
  </si>
  <si>
    <t>703-8241</t>
    <phoneticPr fontId="5"/>
  </si>
  <si>
    <t>703-8258</t>
    <phoneticPr fontId="5"/>
  </si>
  <si>
    <t>社会福祉法人愛育福祉会</t>
    <rPh sb="0" eb="6">
      <t>シャカイフクシホウジン</t>
    </rPh>
    <rPh sb="6" eb="8">
      <t>アイイク</t>
    </rPh>
    <rPh sb="8" eb="10">
      <t>フクシ</t>
    </rPh>
    <rPh sb="10" eb="11">
      <t>カイ</t>
    </rPh>
    <phoneticPr fontId="6"/>
  </si>
  <si>
    <t>あいいくふくしかい</t>
    <phoneticPr fontId="6"/>
  </si>
  <si>
    <t>712-8006</t>
    <phoneticPr fontId="6"/>
  </si>
  <si>
    <t>倉敷市</t>
    <rPh sb="0" eb="3">
      <t>クラシキシ</t>
    </rPh>
    <phoneticPr fontId="6"/>
  </si>
  <si>
    <t>https://www.aiikufukushi.or.jp/</t>
    <phoneticPr fontId="6"/>
  </si>
  <si>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6"/>
  </si>
  <si>
    <t>当法人は1968年から55年以上続く社会福祉法人です。地域では「めばえ保育園」として親しまれています。職場も地域も安心して子育てが出来るよう取り組んでいます。</t>
    <phoneticPr fontId="6"/>
  </si>
  <si>
    <t>タケシンパッケージ株式会社</t>
    <rPh sb="9" eb="13">
      <t>カブシキガイシャ</t>
    </rPh>
    <phoneticPr fontId="6"/>
  </si>
  <si>
    <t>たけしんぱっけーじ</t>
    <phoneticPr fontId="6"/>
  </si>
  <si>
    <t>710-1305</t>
    <phoneticPr fontId="6"/>
  </si>
  <si>
    <t>https://takeshin-pk.co.jp/</t>
    <phoneticPr fontId="6"/>
  </si>
  <si>
    <t>製造業</t>
    <rPh sb="0" eb="3">
      <t>セイゾウギョウ</t>
    </rPh>
    <phoneticPr fontId="6"/>
  </si>
  <si>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6"/>
  </si>
  <si>
    <t>大型ダンボールケースを中心とした各種梱包資材、並びに不織布製のインテリア吸音材の製造販売を行っており、企画力と技術力を活かしたオリジナル製品も多数取り扱っています。</t>
    <phoneticPr fontId="6"/>
  </si>
  <si>
    <t>くろがね産業株式会社</t>
    <rPh sb="4" eb="6">
      <t>サンギョウ</t>
    </rPh>
    <rPh sb="6" eb="10">
      <t>カブシキガイシャ</t>
    </rPh>
    <phoneticPr fontId="6"/>
  </si>
  <si>
    <t>くろがねさんぎょう</t>
    <phoneticPr fontId="6"/>
  </si>
  <si>
    <t>709-0635</t>
    <phoneticPr fontId="6"/>
  </si>
  <si>
    <t>岡山市</t>
    <rPh sb="0" eb="3">
      <t>オカヤマシ</t>
    </rPh>
    <phoneticPr fontId="6"/>
  </si>
  <si>
    <t>https://kurogane-sangyo.com/</t>
    <phoneticPr fontId="6"/>
  </si>
  <si>
    <t>サービス業</t>
    <rPh sb="4" eb="5">
      <t>ギョウ</t>
    </rPh>
    <phoneticPr fontId="6"/>
  </si>
  <si>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6"/>
  </si>
  <si>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6"/>
  </si>
  <si>
    <t>三菱重工マリタイムシステムズ株式会社</t>
    <phoneticPr fontId="6"/>
  </si>
  <si>
    <t>みつびしじゅうこうまりたいむしすてむず</t>
    <phoneticPr fontId="6"/>
  </si>
  <si>
    <t>706-8588</t>
  </si>
  <si>
    <t>706-8588</t>
    <phoneticPr fontId="6"/>
  </si>
  <si>
    <t>玉野市</t>
    <rPh sb="0" eb="3">
      <t>タマノシ</t>
    </rPh>
    <phoneticPr fontId="6"/>
  </si>
  <si>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</si>
  <si>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6"/>
  </si>
  <si>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</si>
  <si>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6"/>
  </si>
  <si>
    <t>社会福祉法人薫風会</t>
    <phoneticPr fontId="6"/>
  </si>
  <si>
    <t>くんぷうかい</t>
    <phoneticPr fontId="6"/>
  </si>
  <si>
    <t>712-8061</t>
    <phoneticPr fontId="6"/>
  </si>
  <si>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6"/>
  </si>
  <si>
    <t>株式会社明石スクールユニフォームカンパニー</t>
    <phoneticPr fontId="6"/>
  </si>
  <si>
    <t>あかしすくーるゆにふぉーむかんぱにー</t>
    <phoneticPr fontId="6"/>
  </si>
  <si>
    <t>711-0903</t>
    <phoneticPr fontId="6"/>
  </si>
  <si>
    <t>https://akashi-suc.jp/</t>
    <phoneticPr fontId="6"/>
  </si>
  <si>
    <t>○育児短時間勤務制度（原則、小学校就学まで・6時間）の活用を推奨し、育児と仕事の両立を応援します
○青少年健全育成活動の一環として地域の子どもたちの社会科見学（工場）を受け入れます</t>
    <phoneticPr fontId="6"/>
  </si>
  <si>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6"/>
  </si>
  <si>
    <t>0124</t>
  </si>
  <si>
    <t>0125</t>
  </si>
  <si>
    <t>0126</t>
  </si>
  <si>
    <t>0127</t>
  </si>
  <si>
    <t>0128</t>
  </si>
  <si>
    <t>0129</t>
  </si>
  <si>
    <t>0130</t>
  </si>
  <si>
    <t>0131</t>
  </si>
  <si>
    <t>0132</t>
  </si>
  <si>
    <t>0136</t>
  </si>
  <si>
    <t>0137</t>
  </si>
  <si>
    <t>0138</t>
  </si>
  <si>
    <t>0139</t>
  </si>
  <si>
    <t>0140</t>
  </si>
  <si>
    <t>http://ikel.co.jp/</t>
  </si>
  <si>
    <t xml:space="preserve">現在社長以外は全員女性（主婦）で、4月から新入社員3名入社しますが、すべて女性。
今後も女性が働きやすい会社を目指していきたいです。
</t>
  </si>
  <si>
    <t>0119</t>
    <phoneticPr fontId="6"/>
  </si>
  <si>
    <t>R05040</t>
    <phoneticPr fontId="6"/>
  </si>
  <si>
    <t>0121</t>
    <phoneticPr fontId="6"/>
  </si>
  <si>
    <t>0122</t>
    <phoneticPr fontId="6"/>
  </si>
  <si>
    <t>R03013</t>
    <phoneticPr fontId="6"/>
  </si>
  <si>
    <t>0125</t>
    <phoneticPr fontId="6"/>
  </si>
  <si>
    <t>0124</t>
    <phoneticPr fontId="6"/>
  </si>
  <si>
    <t>R02007</t>
    <phoneticPr fontId="6"/>
  </si>
  <si>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</si>
  <si>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</si>
  <si>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</si>
  <si>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</si>
  <si>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6"/>
  </si>
  <si>
    <t>R05031</t>
    <phoneticPr fontId="6"/>
  </si>
  <si>
    <t>株式会社ダブルツリー</t>
    <phoneticPr fontId="5"/>
  </si>
  <si>
    <t>だぶるつりー</t>
    <phoneticPr fontId="5"/>
  </si>
  <si>
    <t xml:space="preserve">https://d-tree.jp/
</t>
    <phoneticPr fontId="5"/>
  </si>
  <si>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20"/>
  </si>
  <si>
    <t>701-0205</t>
    <phoneticPr fontId="6"/>
  </si>
  <si>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5"/>
  </si>
  <si>
    <t xml:space="preserve">https://bizenplaypark.org/
</t>
    <phoneticPr fontId="5"/>
  </si>
  <si>
    <t>712-8003</t>
    <phoneticPr fontId="5"/>
  </si>
  <si>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5"/>
  </si>
  <si>
    <t>710-0038</t>
    <phoneticPr fontId="6"/>
  </si>
  <si>
    <t>703-8248</t>
    <phoneticPr fontId="6"/>
  </si>
  <si>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21"/>
  </si>
  <si>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5"/>
  </si>
  <si>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6"/>
  </si>
  <si>
    <t>社会医療法人盛全会</t>
    <rPh sb="0" eb="2">
      <t>シャカイ</t>
    </rPh>
    <rPh sb="2" eb="4">
      <t>イリョウ</t>
    </rPh>
    <rPh sb="4" eb="6">
      <t>ホウジン</t>
    </rPh>
    <rPh sb="6" eb="7">
      <t>セイ</t>
    </rPh>
    <rPh sb="7" eb="9">
      <t>ゼンカイ</t>
    </rPh>
    <phoneticPr fontId="6"/>
  </si>
  <si>
    <t>せいぜんかい　</t>
    <phoneticPr fontId="6"/>
  </si>
  <si>
    <t>https://www.saidaiji-hp.or.jp/</t>
    <phoneticPr fontId="6"/>
  </si>
  <si>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21"/>
  </si>
  <si>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6"/>
  </si>
  <si>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21"/>
  </si>
  <si>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5"/>
  </si>
  <si>
    <t>701-0205</t>
    <phoneticPr fontId="6"/>
  </si>
  <si>
    <t>○毎週水曜日を「ノー残業デー」とします。
○新規採用の従業員が気軽に悩みを相談できる窓口を設置します。</t>
    <rPh sb="3" eb="4">
      <t>ミズ</t>
    </rPh>
    <phoneticPr fontId="21"/>
  </si>
  <si>
    <t>○法令に準拠した育児休業に関する規定を周知し、育児休業を取得しやすい環境を整えます。
○安全・安心ネットワークへの取組に協力し、地域の防犯、非行防止活動の積極的参加を支援します。</t>
    <phoneticPr fontId="21"/>
  </si>
  <si>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5"/>
  </si>
  <si>
    <t>うぐいすえん　とくべつようごろうじんほーむ　ろまんしてぃーあいだ</t>
    <phoneticPr fontId="6"/>
  </si>
  <si>
    <t>○学校行事・地域活動への積極的参加を推進
○家庭生活の充実を図るためのリフレッシュ休暇の導入
○地域中学校の体験学習の受け入れ</t>
    <phoneticPr fontId="5"/>
  </si>
  <si>
    <t>株式会社ファミリーマート　倉敷営業所</t>
    <rPh sb="13" eb="15">
      <t>クラシキ</t>
    </rPh>
    <rPh sb="15" eb="18">
      <t>エイギョウショ</t>
    </rPh>
    <phoneticPr fontId="5"/>
  </si>
  <si>
    <t>ふぁみりーまーと　くらしきえいぎょうしょ</t>
    <phoneticPr fontId="6"/>
  </si>
  <si>
    <t>リコージャパン株式会社　デジタルサービス営業本部　岡山支社</t>
    <rPh sb="20" eb="22">
      <t>エイギョウ</t>
    </rPh>
    <rPh sb="22" eb="24">
      <t>ホンブ</t>
    </rPh>
    <phoneticPr fontId="5"/>
  </si>
  <si>
    <t>りこーじゃぱん　でじたるさーびすえいぎょうほんぶ　おかやまししゃ</t>
    <phoneticPr fontId="5"/>
  </si>
  <si>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</si>
  <si>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5"/>
  </si>
  <si>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5"/>
  </si>
  <si>
    <t>有限会社マキシステム</t>
    <rPh sb="0" eb="4">
      <t>ユウゲンガイシャ</t>
    </rPh>
    <phoneticPr fontId="6"/>
  </si>
  <si>
    <t>まきしすてむ</t>
    <phoneticPr fontId="6"/>
  </si>
  <si>
    <t>708-0824</t>
    <phoneticPr fontId="6"/>
  </si>
  <si>
    <t>津山市</t>
    <rPh sb="0" eb="3">
      <t>ツヤマシ</t>
    </rPh>
    <phoneticPr fontId="6"/>
  </si>
  <si>
    <t>https://www.makisystem.co.jp/index.html</t>
    <phoneticPr fontId="6"/>
  </si>
  <si>
    <t>製造業</t>
    <rPh sb="0" eb="3">
      <t>セイゾウギョウ</t>
    </rPh>
    <phoneticPr fontId="6"/>
  </si>
  <si>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6"/>
  </si>
  <si>
    <t>倉敷ボーリング機工株式会社</t>
    <rPh sb="0" eb="2">
      <t>クラシキ</t>
    </rPh>
    <rPh sb="7" eb="9">
      <t>キコウ</t>
    </rPh>
    <rPh sb="9" eb="13">
      <t>カブシキガイシャ</t>
    </rPh>
    <phoneticPr fontId="6"/>
  </si>
  <si>
    <t>くらしきぼーりんぐきこう</t>
    <phoneticPr fontId="6"/>
  </si>
  <si>
    <t>倉敷市</t>
    <rPh sb="0" eb="3">
      <t>クラシキシ</t>
    </rPh>
    <phoneticPr fontId="6"/>
  </si>
  <si>
    <t>https://www.kbknet.co.jp/</t>
    <phoneticPr fontId="6"/>
  </si>
  <si>
    <t>〇男女ともに育児休業や育児目的の休暇を取得しやすい環境の整備に努めます。</t>
    <phoneticPr fontId="6"/>
  </si>
  <si>
    <t>水島を拠点とし、浅口市、児島にも工場をおく表面処理メーカーです。設立から66年、溶射・精密機械加工で、産業機械部品の高機能化に貢献しています。女性、シニアの方も活躍中！</t>
    <phoneticPr fontId="6"/>
  </si>
  <si>
    <t>田村工務店　株式会社</t>
    <rPh sb="0" eb="5">
      <t>タムラコウムテン</t>
    </rPh>
    <rPh sb="6" eb="10">
      <t>カブシキガイシャ</t>
    </rPh>
    <phoneticPr fontId="6"/>
  </si>
  <si>
    <t>たむらこうむてん</t>
    <phoneticPr fontId="6"/>
  </si>
  <si>
    <t>709-4624</t>
    <phoneticPr fontId="6"/>
  </si>
  <si>
    <t>http://www3.tvt.ne.jp/~tamurak/index.html</t>
    <phoneticPr fontId="6"/>
  </si>
  <si>
    <t>建設業</t>
    <rPh sb="0" eb="3">
      <t>ケンセツギョウ</t>
    </rPh>
    <phoneticPr fontId="6"/>
  </si>
  <si>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6"/>
  </si>
  <si>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6"/>
  </si>
  <si>
    <t>株式会社プロフーズ</t>
    <rPh sb="0" eb="4">
      <t>カブシキガイシャ</t>
    </rPh>
    <phoneticPr fontId="6"/>
  </si>
  <si>
    <t>ぷろふーず</t>
    <phoneticPr fontId="6"/>
  </si>
  <si>
    <t>703-8282</t>
    <phoneticPr fontId="6"/>
  </si>
  <si>
    <t>岡山市</t>
    <rPh sb="0" eb="3">
      <t>オカヤマシ</t>
    </rPh>
    <phoneticPr fontId="6"/>
  </si>
  <si>
    <t>https://www.profoods.co.jp/</t>
    <phoneticPr fontId="6"/>
  </si>
  <si>
    <t>卸・小売業</t>
    <rPh sb="0" eb="1">
      <t>オロシ</t>
    </rPh>
    <rPh sb="2" eb="5">
      <t>コウリギョウ</t>
    </rPh>
    <phoneticPr fontId="6"/>
  </si>
  <si>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6"/>
  </si>
  <si>
    <t>家庭で作るパン・和菓子の材料、世界と日本のこだわり食品を中心に販売しています。</t>
    <phoneticPr fontId="6"/>
  </si>
  <si>
    <t>アイサワ工業株式会社</t>
    <rPh sb="4" eb="6">
      <t>コウギョウ</t>
    </rPh>
    <rPh sb="6" eb="10">
      <t>カブシキガイシャ</t>
    </rPh>
    <phoneticPr fontId="6"/>
  </si>
  <si>
    <t>あいさわこうぎょう</t>
    <phoneticPr fontId="6"/>
  </si>
  <si>
    <t>700-0822</t>
    <phoneticPr fontId="6"/>
  </si>
  <si>
    <t>https://www.aisawa.co.jp/</t>
    <phoneticPr fontId="6"/>
  </si>
  <si>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6"/>
  </si>
  <si>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6"/>
  </si>
  <si>
    <t>せいわかいとくべつようごろうじんほーむけしごのさと</t>
  </si>
  <si>
    <t>704-8176</t>
  </si>
  <si>
    <t>R05034</t>
    <phoneticPr fontId="6"/>
  </si>
  <si>
    <t>くらしきぼーりんぐきこう</t>
  </si>
  <si>
    <t>712-8052</t>
  </si>
  <si>
    <t>R05051</t>
    <phoneticPr fontId="6"/>
  </si>
  <si>
    <t>弊社は、製造工場等で使用される産業機械をお客様の御要望どおりにその都度、設計・製作を行っております。</t>
    <rPh sb="25" eb="27">
      <t>ヨウボウ</t>
    </rPh>
    <phoneticPr fontId="6"/>
  </si>
  <si>
    <t>谷川保健事務所株式会社</t>
    <rPh sb="0" eb="2">
      <t>タニガワ</t>
    </rPh>
    <rPh sb="2" eb="4">
      <t>ホケン</t>
    </rPh>
    <rPh sb="4" eb="6">
      <t>ジム</t>
    </rPh>
    <rPh sb="6" eb="7">
      <t>ショ</t>
    </rPh>
    <rPh sb="7" eb="11">
      <t>カブシキガイシャ</t>
    </rPh>
    <phoneticPr fontId="6"/>
  </si>
  <si>
    <t>700-0826</t>
    <phoneticPr fontId="6"/>
  </si>
  <si>
    <t>岡山市</t>
    <rPh sb="0" eb="3">
      <t>オカヤマシ</t>
    </rPh>
    <phoneticPr fontId="6"/>
  </si>
  <si>
    <t>https://www.tanigawahoken.jp/</t>
    <phoneticPr fontId="6"/>
  </si>
  <si>
    <t>金融・保険業</t>
    <rPh sb="0" eb="2">
      <t>キンユウ</t>
    </rPh>
    <rPh sb="3" eb="6">
      <t>ホケンギョウ</t>
    </rPh>
    <phoneticPr fontId="6"/>
  </si>
  <si>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6"/>
  </si>
  <si>
    <t>あすの不安・・・きょう解決！”をモットーに、保険のプロフェッショナルとして総合的にお客様の暮らしをお守りするとともに、地域社会に貢献・奉仕する保険代理店を目指しています。</t>
    <phoneticPr fontId="6"/>
  </si>
  <si>
    <t>https://impam.co.jp/</t>
    <phoneticPr fontId="6"/>
  </si>
  <si>
    <t>みつびしけみかるはいてくにか　つくばみずしまてくのせんたー</t>
    <phoneticPr fontId="6"/>
  </si>
  <si>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6"/>
  </si>
  <si>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6"/>
  </si>
  <si>
    <t>株式会社ばんばん</t>
    <phoneticPr fontId="6"/>
  </si>
  <si>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6"/>
  </si>
  <si>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6"/>
  </si>
  <si>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21"/>
  </si>
  <si>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21"/>
  </si>
  <si>
    <t>710-0806</t>
    <phoneticPr fontId="6"/>
  </si>
  <si>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21"/>
  </si>
  <si>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5"/>
  </si>
  <si>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5"/>
  </si>
  <si>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5"/>
  </si>
  <si>
    <t>〇自らがイクボスとして、職員の子育てと仕事の両立を応援します。
〇育休明けに仕事を再開できるよう、フレックスタイム等様々な働き方を用意しています。</t>
    <phoneticPr fontId="20"/>
  </si>
  <si>
    <t>○職員が子どもを預けて安心して働けるようにするため、病児病後児保育室を充実させます。
○院内保育園の延長保育や夜間保育の充実に努めます。</t>
    <rPh sb="35" eb="37">
      <t>ジュウジツ</t>
    </rPh>
    <phoneticPr fontId="21"/>
  </si>
  <si>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21"/>
  </si>
  <si>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5"/>
  </si>
  <si>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5"/>
  </si>
  <si>
    <t>くんぷうふくしかい</t>
    <phoneticPr fontId="6"/>
  </si>
  <si>
    <t>712-8001</t>
    <phoneticPr fontId="6"/>
  </si>
  <si>
    <t>倉敷市</t>
    <rPh sb="0" eb="3">
      <t>クラシキシ</t>
    </rPh>
    <phoneticPr fontId="6"/>
  </si>
  <si>
    <t>http://kunpoohukushikai.com/</t>
    <phoneticPr fontId="6"/>
  </si>
  <si>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6"/>
  </si>
  <si>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6"/>
  </si>
  <si>
    <t>社会福祉法人緑風会</t>
    <rPh sb="0" eb="6">
      <t>シャカイフクシホウジン</t>
    </rPh>
    <rPh sb="6" eb="9">
      <t>リョクフウカイ</t>
    </rPh>
    <phoneticPr fontId="6"/>
  </si>
  <si>
    <t>りょくふうかい</t>
    <phoneticPr fontId="6"/>
  </si>
  <si>
    <t>714-0081</t>
    <phoneticPr fontId="6"/>
  </si>
  <si>
    <t>笠岡市</t>
    <rPh sb="0" eb="3">
      <t>カサオカシ</t>
    </rPh>
    <phoneticPr fontId="6"/>
  </si>
  <si>
    <t>http://www.kcv.ne.jp/~midoriok/</t>
    <phoneticPr fontId="6"/>
  </si>
  <si>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6"/>
  </si>
  <si>
    <t>株式会社ＫＵＮＰＵケアプラス</t>
    <rPh sb="0" eb="4">
      <t>カブシキガイシャ</t>
    </rPh>
    <phoneticPr fontId="6"/>
  </si>
  <si>
    <t>くんぷうけあぷらす</t>
    <phoneticPr fontId="6"/>
  </si>
  <si>
    <t>713-8126</t>
    <phoneticPr fontId="6"/>
  </si>
  <si>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6"/>
  </si>
  <si>
    <t>株式会社アール・ケア</t>
    <rPh sb="0" eb="2">
      <t>カブシキ</t>
    </rPh>
    <rPh sb="2" eb="4">
      <t>カイシャ</t>
    </rPh>
    <phoneticPr fontId="6"/>
  </si>
  <si>
    <t>あーる・けあ</t>
    <phoneticPr fontId="6"/>
  </si>
  <si>
    <t>706-0134</t>
    <phoneticPr fontId="6"/>
  </si>
  <si>
    <t>玉野市</t>
    <rPh sb="0" eb="3">
      <t>タマノシ</t>
    </rPh>
    <phoneticPr fontId="6"/>
  </si>
  <si>
    <t>https://www.rcare.jp/</t>
    <phoneticPr fontId="6"/>
  </si>
  <si>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6"/>
  </si>
  <si>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6"/>
  </si>
  <si>
    <t>医療・福祉</t>
    <rPh sb="0" eb="2">
      <t>イリョウ</t>
    </rPh>
    <rPh sb="3" eb="5">
      <t>フクシ</t>
    </rPh>
    <phoneticPr fontId="6"/>
  </si>
  <si>
    <t>0130</t>
    <phoneticPr fontId="6"/>
  </si>
  <si>
    <t>0131</t>
    <phoneticPr fontId="6"/>
  </si>
  <si>
    <t>0132</t>
    <phoneticPr fontId="6"/>
  </si>
  <si>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</si>
  <si>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</si>
  <si>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</si>
  <si>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</si>
  <si>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</si>
  <si>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</si>
  <si>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</si>
  <si>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</si>
  <si>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</si>
  <si>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</si>
  <si>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</si>
  <si>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</si>
  <si>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6"/>
  </si>
  <si>
    <t>ほせいかい　くにさだびょういん</t>
  </si>
  <si>
    <t>719-0303</t>
  </si>
  <si>
    <t>0134</t>
    <phoneticPr fontId="6"/>
  </si>
  <si>
    <t>0135</t>
    <phoneticPr fontId="6"/>
  </si>
  <si>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</si>
  <si>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</si>
  <si>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</si>
  <si>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</si>
  <si>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</si>
  <si>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</si>
  <si>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</si>
  <si>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</si>
  <si>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</si>
  <si>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社会福祉法人薫風福祉会</t>
    <rPh sb="0" eb="2">
      <t>シャカイ</t>
    </rPh>
    <rPh sb="2" eb="4">
      <t>フクシ</t>
    </rPh>
    <rPh sb="4" eb="6">
      <t>ホウジン</t>
    </rPh>
    <rPh sb="6" eb="8">
      <t>クンプウ</t>
    </rPh>
    <rPh sb="8" eb="10">
      <t>フクシ</t>
    </rPh>
    <rPh sb="10" eb="11">
      <t>カイ</t>
    </rPh>
    <phoneticPr fontId="6"/>
  </si>
  <si>
    <t>医療法人　緑十字会</t>
    <rPh sb="0" eb="2">
      <t>イリョウ</t>
    </rPh>
    <rPh sb="2" eb="4">
      <t>ホウジン</t>
    </rPh>
    <rPh sb="5" eb="9">
      <t>ミドリジュウジカイ</t>
    </rPh>
    <phoneticPr fontId="6"/>
  </si>
  <si>
    <t>みどりじゅうじかい</t>
    <phoneticPr fontId="6"/>
  </si>
  <si>
    <t>714-0081</t>
    <phoneticPr fontId="6"/>
  </si>
  <si>
    <t>笠岡市</t>
    <rPh sb="0" eb="3">
      <t>カサオカシ</t>
    </rPh>
    <phoneticPr fontId="6"/>
  </si>
  <si>
    <t>http://www.midorijujikai.or.jp/</t>
    <phoneticPr fontId="6"/>
  </si>
  <si>
    <t>社会福祉法人弘徳学園</t>
  </si>
  <si>
    <t>こうとくがくえん</t>
  </si>
  <si>
    <t>703-8283</t>
  </si>
  <si>
    <t>○２年間で、男性の育児休業取得者が、１人以上出るように目指します。
○育児休業中の代替職員を確保し、育児休業を取得しやすくします。</t>
  </si>
  <si>
    <t>服部興業株式会社</t>
  </si>
  <si>
    <t>http://www.hattori-k.co.jp</t>
  </si>
  <si>
    <t>0137</t>
    <phoneticPr fontId="6"/>
  </si>
  <si>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</si>
  <si>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6"/>
  </si>
  <si>
    <t>0133</t>
  </si>
  <si>
    <t>0134</t>
  </si>
  <si>
    <t>0135</t>
  </si>
  <si>
    <t>0138</t>
    <phoneticPr fontId="6"/>
  </si>
  <si>
    <t>社会福祉法人薫風会</t>
  </si>
  <si>
    <t>くんぷうかい</t>
  </si>
  <si>
    <t>R05048</t>
    <phoneticPr fontId="6"/>
  </si>
  <si>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</si>
  <si>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6"/>
  </si>
  <si>
    <t>712-8061</t>
    <phoneticPr fontId="6"/>
  </si>
  <si>
    <t>倉敷市</t>
    <rPh sb="0" eb="3">
      <t>クラシキシ</t>
    </rPh>
    <phoneticPr fontId="6"/>
  </si>
  <si>
    <t>医療・福祉</t>
    <rPh sb="0" eb="2">
      <t>イリョウ</t>
    </rPh>
    <rPh sb="3" eb="5">
      <t>フクシ</t>
    </rPh>
    <phoneticPr fontId="6"/>
  </si>
  <si>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6"/>
  </si>
  <si>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6"/>
  </si>
  <si>
    <t>0141</t>
  </si>
  <si>
    <t>0142</t>
  </si>
  <si>
    <t>0143</t>
  </si>
  <si>
    <t>R05059</t>
    <phoneticPr fontId="6"/>
  </si>
  <si>
    <t>0140</t>
    <phoneticPr fontId="6"/>
  </si>
  <si>
    <t>0139</t>
    <phoneticPr fontId="6"/>
  </si>
  <si>
    <t>0141</t>
    <phoneticPr fontId="6"/>
  </si>
  <si>
    <t>0142</t>
    <phoneticPr fontId="6"/>
  </si>
  <si>
    <t>708-0884</t>
    <phoneticPr fontId="6"/>
  </si>
  <si>
    <t>0143</t>
    <phoneticPr fontId="6"/>
  </si>
  <si>
    <t>R5</t>
    <phoneticPr fontId="6"/>
  </si>
  <si>
    <t>700-0805</t>
    <phoneticPr fontId="6"/>
  </si>
  <si>
    <t>医療法人　鷲風会</t>
    <rPh sb="0" eb="2">
      <t>イリョウ</t>
    </rPh>
    <rPh sb="2" eb="4">
      <t>ホウジン</t>
    </rPh>
    <rPh sb="5" eb="6">
      <t>ワシ</t>
    </rPh>
    <rPh sb="6" eb="7">
      <t>カゼ</t>
    </rPh>
    <rPh sb="7" eb="8">
      <t>カイ</t>
    </rPh>
    <phoneticPr fontId="6"/>
  </si>
  <si>
    <t>しゅうふうかい</t>
    <phoneticPr fontId="6"/>
  </si>
  <si>
    <t>711-0926</t>
    <phoneticPr fontId="6"/>
  </si>
  <si>
    <t>倉敷市</t>
    <rPh sb="0" eb="3">
      <t>クラシキシ</t>
    </rPh>
    <phoneticPr fontId="6"/>
  </si>
  <si>
    <t>株式会社　ＫＵＮＰＵケア</t>
    <rPh sb="0" eb="4">
      <t>カブシキガイシャ</t>
    </rPh>
    <phoneticPr fontId="6"/>
  </si>
  <si>
    <t>くんぷうけあ</t>
    <phoneticPr fontId="6"/>
  </si>
  <si>
    <t>711-0906</t>
    <phoneticPr fontId="6"/>
  </si>
  <si>
    <t>701-0136</t>
    <phoneticPr fontId="6"/>
  </si>
  <si>
    <t>岡山市</t>
    <rPh sb="0" eb="3">
      <t>オカヤマシ</t>
    </rPh>
    <phoneticPr fontId="6"/>
  </si>
  <si>
    <t>719-1133</t>
    <phoneticPr fontId="6"/>
  </si>
  <si>
    <t>総社市</t>
    <rPh sb="0" eb="3">
      <t>ソウジャシ</t>
    </rPh>
    <phoneticPr fontId="6"/>
  </si>
  <si>
    <t>株式会社中央設備</t>
    <rPh sb="0" eb="4">
      <t>カブシキガイシャ</t>
    </rPh>
    <rPh sb="4" eb="8">
      <t>チュウオウセツビ</t>
    </rPh>
    <phoneticPr fontId="6"/>
  </si>
  <si>
    <t>ちゅうおうせつび</t>
    <phoneticPr fontId="6"/>
  </si>
  <si>
    <t>700-0066</t>
    <phoneticPr fontId="6"/>
  </si>
  <si>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6"/>
  </si>
  <si>
    <t>くさかそうじんかい　くさかびょういん</t>
    <phoneticPr fontId="6"/>
  </si>
  <si>
    <t>705-0021</t>
    <phoneticPr fontId="6"/>
  </si>
  <si>
    <t>備前市</t>
    <rPh sb="0" eb="3">
      <t>ビゼンシ</t>
    </rPh>
    <phoneticPr fontId="6"/>
  </si>
  <si>
    <t>医療・福祉</t>
    <rPh sb="0" eb="2">
      <t>イリョウ</t>
    </rPh>
    <rPh sb="3" eb="5">
      <t>フクシ</t>
    </rPh>
    <phoneticPr fontId="6"/>
  </si>
  <si>
    <t>○男女従業員ともに育児休業制度など、仕事と子育てが両立しやすい職場環境づくりに努めます。
○働きやすいワーク・ライフ・バランスの取れた職場づくりに努めます。</t>
    <phoneticPr fontId="6"/>
  </si>
  <si>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6"/>
  </si>
  <si>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6"/>
  </si>
  <si>
    <t>○男女従業員ともに育児休業制度など仕事と子育てが両立しやすい職場環境づくりに努めます。
○働きやすいワーク・ライフ・バランスの取れた職場づくりに努めます。</t>
    <phoneticPr fontId="6"/>
  </si>
  <si>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6"/>
  </si>
  <si>
    <t>○男女従業員ともに育児休業制度などを取得しやすい環境づくりに努めます。
○仕事と子育てが両立しやすい職場環境づくりに努めます。
〇地域とともに子育て支援に取り組みます。</t>
    <phoneticPr fontId="6"/>
  </si>
  <si>
    <t>シノブフーズ株式会社　岡山統轄本部</t>
    <rPh sb="6" eb="10">
      <t>カブシキガイシャ</t>
    </rPh>
    <rPh sb="11" eb="13">
      <t>オカヤマ</t>
    </rPh>
    <rPh sb="13" eb="15">
      <t>トウカツ</t>
    </rPh>
    <rPh sb="15" eb="17">
      <t>ホンブ</t>
    </rPh>
    <phoneticPr fontId="6"/>
  </si>
  <si>
    <t>https://www.shinobufoods.co.jp</t>
    <phoneticPr fontId="6"/>
  </si>
  <si>
    <t>製造業</t>
    <rPh sb="0" eb="3">
      <t>セイゾウギョウ</t>
    </rPh>
    <phoneticPr fontId="6"/>
  </si>
  <si>
    <t>〇従業員の仕事と家庭の両立を支援します。
〇男性従業員の育児休業取得の促進に努めます。</t>
    <phoneticPr fontId="6"/>
  </si>
  <si>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6"/>
  </si>
  <si>
    <t>https://chuosetubi.co.jp/</t>
    <phoneticPr fontId="6"/>
  </si>
  <si>
    <t>建設業</t>
    <rPh sb="0" eb="3">
      <t>ケンセツギョウ</t>
    </rPh>
    <phoneticPr fontId="6"/>
  </si>
  <si>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6"/>
  </si>
  <si>
    <t>https://kusaka-soujinkai.jp/</t>
    <phoneticPr fontId="6"/>
  </si>
  <si>
    <t>医療・福祉</t>
    <rPh sb="0" eb="2">
      <t>イリョウ</t>
    </rPh>
    <rPh sb="3" eb="5">
      <t>フクシ</t>
    </rPh>
    <phoneticPr fontId="6"/>
  </si>
  <si>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6"/>
  </si>
  <si>
    <t>http://www.shimotsui-hp.jp/</t>
    <phoneticPr fontId="6"/>
  </si>
  <si>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6"/>
  </si>
  <si>
    <t>0144</t>
  </si>
  <si>
    <t>0145</t>
  </si>
  <si>
    <t>0146</t>
  </si>
  <si>
    <t>0147</t>
  </si>
  <si>
    <t>0148</t>
  </si>
  <si>
    <t>0149</t>
  </si>
  <si>
    <t>0150</t>
  </si>
  <si>
    <t>くんぷうふくしかい</t>
  </si>
  <si>
    <t>0145</t>
    <phoneticPr fontId="6"/>
  </si>
  <si>
    <t>0144</t>
    <phoneticPr fontId="6"/>
  </si>
  <si>
    <t>0146</t>
    <phoneticPr fontId="6"/>
  </si>
  <si>
    <t>0147</t>
    <phoneticPr fontId="6"/>
  </si>
  <si>
    <t>0148</t>
    <phoneticPr fontId="6"/>
  </si>
  <si>
    <t>0149</t>
    <phoneticPr fontId="6"/>
  </si>
  <si>
    <t>0150</t>
    <phoneticPr fontId="6"/>
  </si>
  <si>
    <t>0152</t>
    <phoneticPr fontId="6"/>
  </si>
  <si>
    <t>○男女職員の育児休業取得促進に努めます。
○子育て中の職員が安心して仕事のできる環境を整備します。</t>
    <rPh sb="10" eb="12">
      <t>シュトク</t>
    </rPh>
    <phoneticPr fontId="6"/>
  </si>
  <si>
    <t>0151</t>
    <phoneticPr fontId="20"/>
  </si>
  <si>
    <t>0152</t>
    <phoneticPr fontId="20"/>
  </si>
  <si>
    <t>0151</t>
    <phoneticPr fontId="6"/>
  </si>
  <si>
    <t>医療法人　岡山水清会</t>
    <rPh sb="0" eb="4">
      <t>イリョウホウジン</t>
    </rPh>
    <rPh sb="5" eb="7">
      <t>オカヤマ</t>
    </rPh>
    <rPh sb="7" eb="9">
      <t>ミズセイ</t>
    </rPh>
    <rPh sb="9" eb="10">
      <t>カイ</t>
    </rPh>
    <phoneticPr fontId="6"/>
  </si>
  <si>
    <t>おかやますいせいかい</t>
    <phoneticPr fontId="6"/>
  </si>
  <si>
    <t>株式会社ホーコク</t>
    <phoneticPr fontId="6"/>
  </si>
  <si>
    <t>ほーこく</t>
    <phoneticPr fontId="6"/>
  </si>
  <si>
    <t>吉備システム株式会社</t>
    <rPh sb="0" eb="2">
      <t>キビ</t>
    </rPh>
    <rPh sb="6" eb="10">
      <t>カブシキガイシャ</t>
    </rPh>
    <phoneticPr fontId="6"/>
  </si>
  <si>
    <t>700-0021</t>
    <phoneticPr fontId="6"/>
  </si>
  <si>
    <t>岡山市</t>
    <rPh sb="0" eb="3">
      <t>オカヤマシ</t>
    </rPh>
    <phoneticPr fontId="6"/>
  </si>
  <si>
    <t>https://www.kibi.co.jp/</t>
    <phoneticPr fontId="6"/>
  </si>
  <si>
    <t>情報通信業</t>
    <rPh sb="0" eb="2">
      <t>ジョウホウ</t>
    </rPh>
    <rPh sb="2" eb="4">
      <t>ツウシン</t>
    </rPh>
    <rPh sb="4" eb="5">
      <t>ギョウ</t>
    </rPh>
    <phoneticPr fontId="6"/>
  </si>
  <si>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6"/>
  </si>
  <si>
    <t>土木・建築積算システムや学習システムのソフトウェア開発を通じて、お客様が求めている製品・機能・サービスをトータルに提供する信念をもちながら、システム開発の可能性を常に探っています。</t>
    <phoneticPr fontId="6"/>
  </si>
  <si>
    <t>R06001</t>
    <phoneticPr fontId="6"/>
  </si>
  <si>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</si>
  <si>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</si>
  <si>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</si>
  <si>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</si>
  <si>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</si>
  <si>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</si>
  <si>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6"/>
  </si>
  <si>
    <t>710-0833</t>
    <phoneticPr fontId="6"/>
  </si>
  <si>
    <t>倉敷市</t>
    <rPh sb="0" eb="3">
      <t>クラシキシ</t>
    </rPh>
    <phoneticPr fontId="6"/>
  </si>
  <si>
    <t>https://office-momotaro.jp/</t>
    <phoneticPr fontId="6"/>
  </si>
  <si>
    <t>その他</t>
    <rPh sb="2" eb="3">
      <t>タ</t>
    </rPh>
    <phoneticPr fontId="6"/>
  </si>
  <si>
    <t>相続・遺言を専門に扱っている司法書士法人です。「いつもあなたの安心のために」を理念とし、分かりやすく、丁寧で親身な対応を心掛けております。面談による無料相談も実施しております。</t>
    <phoneticPr fontId="6"/>
  </si>
  <si>
    <t>○有給休暇の取得率向上、取得率65％を目指します。
○学校行事の積極的な参加を奨励します。
○男女従業員の育児休業取得促進を図ります。
○若年層を対象としたインターンシップを実施します。</t>
    <phoneticPr fontId="6"/>
  </si>
  <si>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</si>
  <si>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</si>
  <si>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</si>
  <si>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</si>
  <si>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</si>
  <si>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</si>
  <si>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</si>
  <si>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</si>
  <si>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</si>
  <si>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</si>
  <si>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</si>
  <si>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</si>
  <si>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</si>
  <si>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</si>
  <si>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</si>
  <si>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</si>
  <si>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</si>
  <si>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</si>
  <si>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</si>
  <si>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</si>
  <si>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</si>
  <si>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</si>
  <si>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</si>
  <si>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</si>
  <si>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</si>
  <si>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</si>
  <si>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</si>
  <si>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</si>
  <si>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</si>
  <si>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</si>
  <si>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</si>
  <si>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</si>
  <si>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</si>
  <si>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きびしすてむ</t>
    <phoneticPr fontId="6"/>
  </si>
  <si>
    <t>株式会社環境科学設計</t>
    <rPh sb="0" eb="4">
      <t>カブシキガイシャ</t>
    </rPh>
    <rPh sb="4" eb="6">
      <t>カンキョウ</t>
    </rPh>
    <rPh sb="6" eb="8">
      <t>カガク</t>
    </rPh>
    <rPh sb="8" eb="10">
      <t>セッケイ</t>
    </rPh>
    <phoneticPr fontId="6"/>
  </si>
  <si>
    <t>かんきょうかがくせっけい</t>
    <phoneticPr fontId="6"/>
  </si>
  <si>
    <t>713-8121</t>
    <phoneticPr fontId="6"/>
  </si>
  <si>
    <t>倉敷市</t>
    <rPh sb="0" eb="3">
      <t>クラシキシ</t>
    </rPh>
    <phoneticPr fontId="6"/>
  </si>
  <si>
    <t>https://www.kankyokagakusekkei.co.jp/</t>
  </si>
  <si>
    <t>建設業</t>
    <rPh sb="0" eb="3">
      <t>ケンセツギョウ</t>
    </rPh>
    <phoneticPr fontId="6"/>
  </si>
  <si>
    <t>建設コンサルタント（上水道設計・下水道設計・道路設計・測量・点検・補償・その他土木設計）上下水道設計を計画・測量・調査・設計・点検・改善提案まで行っている地域密着型企業です。</t>
    <phoneticPr fontId="6"/>
  </si>
  <si>
    <t>○仕事と生活の調和の取れた職場づくりに努めます。
○男性・女性職員の育児休業取得促進に努めます。
○有給休暇の取得しやすい職場づくりに努めます。</t>
    <phoneticPr fontId="6"/>
  </si>
  <si>
    <t>株式会社ＣＯＮＮＥＣＴ</t>
    <rPh sb="0" eb="4">
      <t>カブシキガイシャ</t>
    </rPh>
    <phoneticPr fontId="6"/>
  </si>
  <si>
    <t>こねくと</t>
    <phoneticPr fontId="6"/>
  </si>
  <si>
    <t>710-0823</t>
    <phoneticPr fontId="6"/>
  </si>
  <si>
    <t>https://b-s-connect.com/</t>
    <phoneticPr fontId="6"/>
  </si>
  <si>
    <t>サービス業</t>
    <rPh sb="4" eb="5">
      <t>ギョウ</t>
    </rPh>
    <phoneticPr fontId="6"/>
  </si>
  <si>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6"/>
  </si>
  <si>
    <t>ＩＴ活用や新商品・新サービス開発、バックオフィスサポート業務を提供。代表的なプロジェクトは、クラウドファンディングサポートやＩＴ活用による新サービスやweb制作実績がある。</t>
    <phoneticPr fontId="6"/>
  </si>
  <si>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</si>
  <si>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</si>
  <si>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6"/>
  </si>
  <si>
    <t>株式会社ＫＵＮＰＵケアサプライ</t>
    <rPh sb="0" eb="4">
      <t>カブシキカイシャ</t>
    </rPh>
    <phoneticPr fontId="6"/>
  </si>
  <si>
    <t>ぴゅあらいと</t>
    <phoneticPr fontId="6"/>
  </si>
  <si>
    <t>711-0906</t>
  </si>
  <si>
    <t>倉敷市</t>
    <rPh sb="0" eb="3">
      <t>クラシキシ</t>
    </rPh>
    <phoneticPr fontId="6"/>
  </si>
  <si>
    <t>https://www.purelight61.com/</t>
  </si>
  <si>
    <t>その他</t>
    <rPh sb="2" eb="3">
      <t>タ</t>
    </rPh>
    <phoneticPr fontId="6"/>
  </si>
  <si>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6"/>
  </si>
  <si>
    <t>「内職で企業も内職さんもハッピーに」をモットーに、家庭内・障がい者施設に軽作業中心の内職作業の斡旋をしています。</t>
    <phoneticPr fontId="6"/>
  </si>
  <si>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6"/>
  </si>
  <si>
    <t>サービス業</t>
    <rPh sb="4" eb="5">
      <t>ギョウ</t>
    </rPh>
    <phoneticPr fontId="6"/>
  </si>
  <si>
    <t>くんぷうけあさぷらい</t>
    <phoneticPr fontId="6"/>
  </si>
  <si>
    <t>712-8034</t>
    <phoneticPr fontId="6"/>
  </si>
  <si>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</si>
  <si>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</si>
  <si>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</si>
  <si>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</si>
  <si>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</si>
  <si>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</si>
  <si>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</si>
  <si>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</si>
  <si>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</si>
  <si>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</si>
  <si>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</si>
  <si>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6"/>
  </si>
  <si>
    <t>株式会社タイガーチヨダ</t>
    <rPh sb="0" eb="2">
      <t>カブシキ</t>
    </rPh>
    <rPh sb="2" eb="4">
      <t>カイシャ</t>
    </rPh>
    <phoneticPr fontId="6"/>
  </si>
  <si>
    <t>たいがーちよだ</t>
    <phoneticPr fontId="6"/>
  </si>
  <si>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21"/>
  </si>
  <si>
    <t>719-1137</t>
    <phoneticPr fontId="5"/>
  </si>
  <si>
    <t>https://www.sankopr.co.jp/</t>
    <phoneticPr fontId="6"/>
  </si>
  <si>
    <t>703-8222</t>
    <phoneticPr fontId="5"/>
  </si>
  <si>
    <t>0155</t>
    <phoneticPr fontId="6"/>
  </si>
  <si>
    <t>R06019</t>
  </si>
  <si>
    <t>R06020</t>
  </si>
  <si>
    <t>R06022</t>
  </si>
  <si>
    <t>R06023</t>
  </si>
  <si>
    <t>R06024</t>
  </si>
  <si>
    <t>R06025</t>
  </si>
  <si>
    <t>株式会社平野鐵工所</t>
    <phoneticPr fontId="6"/>
  </si>
  <si>
    <t>714-1224</t>
    <phoneticPr fontId="6"/>
  </si>
  <si>
    <t>矢掛町</t>
    <rPh sb="0" eb="3">
      <t>ヤカゲチョウ</t>
    </rPh>
    <phoneticPr fontId="6"/>
  </si>
  <si>
    <t>https://www.hirano-ironworks.co.jp/</t>
    <phoneticPr fontId="6"/>
  </si>
  <si>
    <t>R06021</t>
  </si>
  <si>
    <t>製造業</t>
    <rPh sb="0" eb="3">
      <t>セイゾウギョウ</t>
    </rPh>
    <phoneticPr fontId="6"/>
  </si>
  <si>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6"/>
  </si>
  <si>
    <t>創業以来、当社はアイアンフレーム（鉄骨）の設計・施工一筋に取り組んできました。確かな技術力で、超高層ビルや発電所に使われる大型鉄骨の製作を手掛けています。</t>
    <phoneticPr fontId="6"/>
  </si>
  <si>
    <t>日薬壮健株式会社</t>
  </si>
  <si>
    <t>704-8127</t>
  </si>
  <si>
    <t>岡山市</t>
    <rPh sb="0" eb="3">
      <t>オカヤマシ</t>
    </rPh>
    <phoneticPr fontId="6"/>
  </si>
  <si>
    <t>○育児休業を取得しやすい社内環境を整えるため、社内研修を行います。
○男性従業員の育児休業取得促進に努めます。</t>
    <phoneticPr fontId="6"/>
  </si>
  <si>
    <t>社会福祉法人リンク</t>
  </si>
  <si>
    <t>710-1302</t>
  </si>
  <si>
    <t>倉敷市</t>
    <rPh sb="0" eb="3">
      <t>クラシキシ</t>
    </rPh>
    <phoneticPr fontId="6"/>
  </si>
  <si>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6"/>
  </si>
  <si>
    <t>株式会社OSオート</t>
  </si>
  <si>
    <t>702-8002</t>
  </si>
  <si>
    <t>https://www.os-auto.jp/</t>
    <phoneticPr fontId="6"/>
  </si>
  <si>
    <t>卸・小売業</t>
    <rPh sb="0" eb="1">
      <t>オロシ</t>
    </rPh>
    <rPh sb="2" eb="5">
      <t>コウリギョウ</t>
    </rPh>
    <phoneticPr fontId="6"/>
  </si>
  <si>
    <t>アロイ工業株式会社</t>
  </si>
  <si>
    <t>719-3116</t>
  </si>
  <si>
    <t>真庭市</t>
    <rPh sb="0" eb="2">
      <t>マニワ</t>
    </rPh>
    <rPh sb="2" eb="3">
      <t>シ</t>
    </rPh>
    <phoneticPr fontId="6"/>
  </si>
  <si>
    <t>https://alloy-kogyo.com/</t>
    <phoneticPr fontId="6"/>
  </si>
  <si>
    <t>製造業</t>
    <rPh sb="0" eb="3">
      <t>セイゾウギョウ</t>
    </rPh>
    <phoneticPr fontId="6"/>
  </si>
  <si>
    <t>○男性の育児休業取得率100％になることを宣言します。
○子どもを持つ従業員の学校行事やPTA活動への積極的参加を奨励します。
○有給休暇の取得促進に努めます。</t>
    <phoneticPr fontId="6"/>
  </si>
  <si>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6"/>
  </si>
  <si>
    <t>健康食品の製造販売、医薬部外品OEM、化粧品等の製造販売を行っており、受託製造業として少量から大量生産まで、多種多様なお客様のニーズにもフレキシブルに対応いたします。</t>
    <phoneticPr fontId="6"/>
  </si>
  <si>
    <t>http://link.gr.jp/</t>
    <phoneticPr fontId="6"/>
  </si>
  <si>
    <t>障がいを持たれている方が当たり前の暮らしができることを目指し、倉敷市、総社市、早島町で事業を行っています。20～60代の幅広い年代の職員が理念の実現に向けて働いています。</t>
    <phoneticPr fontId="6"/>
  </si>
  <si>
    <t>OSオートは自動車に関するあらゆるニーズをワンストップで提供する、総合的な自動車サービスプロバイダーです。すべてのステップでお客様のカーライフサイクルを全力でサポートしましす。</t>
    <phoneticPr fontId="6"/>
  </si>
  <si>
    <t>「企業規模は小さくても、世界に通用する製品」づくりをモットーに、粉末冶金技術を基礎として、超硬合金製品や都市開発機械用ビット及び各種耐摩耗製品を製造・販売しています。</t>
    <phoneticPr fontId="6"/>
  </si>
  <si>
    <t>0156</t>
    <phoneticPr fontId="6"/>
  </si>
  <si>
    <t>有限会社　サンサンビ</t>
    <phoneticPr fontId="6"/>
  </si>
  <si>
    <t>701-0206</t>
  </si>
  <si>
    <t>岡山市</t>
    <rPh sb="0" eb="3">
      <t>オカヤマシ</t>
    </rPh>
    <phoneticPr fontId="6"/>
  </si>
  <si>
    <t>建設業</t>
    <rPh sb="0" eb="3">
      <t>ケンセツギョウ</t>
    </rPh>
    <phoneticPr fontId="6"/>
  </si>
  <si>
    <t>弊社は、土木工事を中心に行い、地域社会に貢献しています。更に新しい仲間を増やし、会社としての技術力の向上を目指すとともに、ステークホルダーとの信頼関係も大切にしています。</t>
    <phoneticPr fontId="6"/>
  </si>
  <si>
    <t>有限会社　三備建設</t>
  </si>
  <si>
    <t>701-0206</t>
    <phoneticPr fontId="6"/>
  </si>
  <si>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6"/>
  </si>
  <si>
    <t>〇出産や育児等のために退職した社員を対象に、再雇用する制度を整えます。
○ワークライフバランスを考慮し、有給休暇の取得促進に努めます。
○男女従業員の育児休業取得促進に努めています。</t>
    <phoneticPr fontId="6"/>
  </si>
  <si>
    <t>弊社は、建設、不動産、測量設計や開発許可申請等の事業を手掛け、最近はM&amp;A仲介事業にも力を入れています。
今後も挑戦と改善を続け、より豊かな社会の創造に貢献していきます。</t>
    <phoneticPr fontId="6"/>
  </si>
  <si>
    <t>弊社は「誠実・正確・迅速」をモットーに、測量、設計や各種許認可申請業務を行い、都市開発や街づくりの土台となる分野において、確かな技術による信頼と安心を提供しています。</t>
    <phoneticPr fontId="6"/>
  </si>
  <si>
    <t>株式会社　東亜測量設計コンサルタント</t>
    <phoneticPr fontId="6"/>
  </si>
  <si>
    <t>710-0834</t>
    <phoneticPr fontId="6"/>
  </si>
  <si>
    <t>倉敷市</t>
    <rPh sb="0" eb="3">
      <t>クラシキシ</t>
    </rPh>
    <phoneticPr fontId="6"/>
  </si>
  <si>
    <t>サービス業</t>
    <rPh sb="4" eb="5">
      <t>ギョウ</t>
    </rPh>
    <phoneticPr fontId="6"/>
  </si>
  <si>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6"/>
  </si>
  <si>
    <t>株式会社　ナラムラ</t>
  </si>
  <si>
    <t>719-1176</t>
  </si>
  <si>
    <t>総社市</t>
    <rPh sb="0" eb="3">
      <t>ソウジャシ</t>
    </rPh>
    <phoneticPr fontId="6"/>
  </si>
  <si>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6"/>
  </si>
  <si>
    <t>https://naramura.jp/</t>
    <phoneticPr fontId="6"/>
  </si>
  <si>
    <t>山陽鉄工株式会社</t>
  </si>
  <si>
    <t>710-0805</t>
    <phoneticPr fontId="6"/>
  </si>
  <si>
    <t>倉敷市</t>
    <rPh sb="0" eb="3">
      <t>クラシキシ</t>
    </rPh>
    <phoneticPr fontId="6"/>
  </si>
  <si>
    <t>製造業</t>
    <rPh sb="0" eb="3">
      <t>セイゾウギョウ</t>
    </rPh>
    <phoneticPr fontId="6"/>
  </si>
  <si>
    <t>○時間外労働を削減し、仕事と家庭の両立支援に努めていきます。
○男性の育児休業が取得しやすい職場環境づくりを進めていきます。
○小学校就学前の子どもがいる社員は、短時間勤務ができます。</t>
    <phoneticPr fontId="6"/>
  </si>
  <si>
    <t>株式会社田中商会</t>
  </si>
  <si>
    <t>710-0803</t>
    <phoneticPr fontId="6"/>
  </si>
  <si>
    <t>卸・小売業</t>
    <rPh sb="0" eb="1">
      <t>オロシ</t>
    </rPh>
    <rPh sb="2" eb="5">
      <t>コウリギョウ</t>
    </rPh>
    <phoneticPr fontId="6"/>
  </si>
  <si>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6"/>
  </si>
  <si>
    <t>https://34economical.com/</t>
    <phoneticPr fontId="6"/>
  </si>
  <si>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6"/>
  </si>
  <si>
    <t>https://tanaka-rc.co.jp/</t>
    <phoneticPr fontId="6"/>
  </si>
  <si>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6"/>
  </si>
  <si>
    <t>株式会社ウエルズ</t>
  </si>
  <si>
    <t>700-0845</t>
    <phoneticPr fontId="6"/>
  </si>
  <si>
    <t>岡山市</t>
    <rPh sb="0" eb="3">
      <t>オカヤマシ</t>
    </rPh>
    <phoneticPr fontId="6"/>
  </si>
  <si>
    <t>製造業</t>
    <rPh sb="0" eb="3">
      <t>セイゾウギョウ</t>
    </rPh>
    <phoneticPr fontId="6"/>
  </si>
  <si>
    <t>アローハーネス協業組合</t>
    <phoneticPr fontId="6"/>
  </si>
  <si>
    <t>710-0026</t>
    <phoneticPr fontId="6"/>
  </si>
  <si>
    <t>倉敷市</t>
    <rPh sb="0" eb="3">
      <t>クラシキシ</t>
    </rPh>
    <phoneticPr fontId="6"/>
  </si>
  <si>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6"/>
  </si>
  <si>
    <t>当組合は自動車用電線（ワイヤーハーネス）の組立加工業務を行っています。女性管理者を数多く選任し、女性が輝ける職場として日々様々な生産体制を用い業務を行っています。</t>
    <phoneticPr fontId="6"/>
  </si>
  <si>
    <t>https://www.wellsnet.jp/</t>
    <phoneticPr fontId="6"/>
  </si>
  <si>
    <t>ジーンズの加工製造業をしております。ヴィンテージの風合いや新しいトレンドを追求し、実際にカタチにし愛される商品を作ることを目標にしています。</t>
    <phoneticPr fontId="6"/>
  </si>
  <si>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6"/>
  </si>
  <si>
    <t>〇男女従業員が育児休業を取得しやすい社内環境を整えます。</t>
    <phoneticPr fontId="6"/>
  </si>
  <si>
    <t>○男女従業員が育児休業を取得しやすい社内環境づくりに努めます。
○働き方を見直すために毎週水曜日を「ノー残業デー」とします。</t>
    <phoneticPr fontId="6"/>
  </si>
  <si>
    <t>0154</t>
    <phoneticPr fontId="6"/>
  </si>
  <si>
    <t>0127</t>
    <phoneticPr fontId="6"/>
  </si>
  <si>
    <t>0128</t>
    <phoneticPr fontId="6"/>
  </si>
  <si>
    <t>0129</t>
    <phoneticPr fontId="6"/>
  </si>
  <si>
    <t>0097</t>
    <phoneticPr fontId="6"/>
  </si>
  <si>
    <t>0098</t>
    <phoneticPr fontId="6"/>
  </si>
  <si>
    <t>0099</t>
    <phoneticPr fontId="6"/>
  </si>
  <si>
    <t>R4.112.28</t>
    <phoneticPr fontId="6"/>
  </si>
  <si>
    <t>0100</t>
    <phoneticPr fontId="6"/>
  </si>
  <si>
    <t>0102</t>
    <phoneticPr fontId="6"/>
  </si>
  <si>
    <t>0103</t>
    <phoneticPr fontId="6"/>
  </si>
  <si>
    <t>0104</t>
    <phoneticPr fontId="6"/>
  </si>
  <si>
    <t>0108</t>
    <phoneticPr fontId="6"/>
  </si>
  <si>
    <t>0114</t>
    <phoneticPr fontId="6"/>
  </si>
  <si>
    <t>0117</t>
    <phoneticPr fontId="6"/>
  </si>
  <si>
    <t>0118</t>
    <phoneticPr fontId="6"/>
  </si>
  <si>
    <t>0123</t>
    <phoneticPr fontId="6"/>
  </si>
  <si>
    <t>0101</t>
    <phoneticPr fontId="6"/>
  </si>
  <si>
    <t>0153</t>
    <phoneticPr fontId="6"/>
  </si>
  <si>
    <t>0157</t>
    <phoneticPr fontId="6"/>
  </si>
  <si>
    <t>0158</t>
    <phoneticPr fontId="6"/>
  </si>
  <si>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5"/>
  </si>
  <si>
    <t>R06026</t>
  </si>
  <si>
    <t>R06027</t>
  </si>
  <si>
    <t>R06028</t>
  </si>
  <si>
    <t>R06029</t>
  </si>
  <si>
    <t>R06030</t>
  </si>
  <si>
    <t>R06031</t>
  </si>
  <si>
    <t>R06032</t>
  </si>
  <si>
    <t>R06033</t>
  </si>
  <si>
    <t>R06034</t>
  </si>
  <si>
    <t>R06035</t>
  </si>
  <si>
    <t>R06036</t>
  </si>
  <si>
    <t>R06037</t>
  </si>
  <si>
    <t>R06038</t>
  </si>
  <si>
    <t>R06039</t>
  </si>
  <si>
    <t>R06040</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</si>
  <si>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</si>
  <si>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</si>
  <si>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</si>
  <si>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</si>
  <si>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</si>
  <si>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</si>
  <si>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</si>
  <si>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</si>
  <si>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</si>
  <si>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</si>
  <si>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</si>
  <si>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</si>
  <si>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</si>
  <si>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</si>
  <si>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</si>
  <si>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</si>
  <si>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</si>
  <si>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</si>
  <si>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</si>
  <si>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</si>
  <si>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</si>
  <si>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</si>
  <si>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</si>
  <si>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</si>
  <si>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</si>
  <si>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</si>
  <si>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</si>
  <si>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</si>
  <si>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</si>
  <si>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</si>
  <si>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</si>
  <si>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</si>
  <si>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</si>
  <si>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</si>
  <si>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</si>
  <si>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</si>
  <si>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</si>
  <si>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</si>
  <si>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</si>
  <si>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</si>
  <si>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</si>
  <si>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</si>
  <si>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</si>
  <si>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</si>
  <si>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</si>
  <si>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</si>
  <si>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</si>
  <si>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</si>
  <si>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</si>
  <si>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</si>
  <si>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</si>
  <si>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</si>
  <si>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</si>
  <si>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</si>
  <si>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</si>
  <si>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</si>
  <si>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</si>
  <si>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6"/>
  </si>
  <si>
    <t>津山市</t>
    <rPh sb="0" eb="3">
      <t>ツヤマシ</t>
    </rPh>
    <phoneticPr fontId="6"/>
  </si>
  <si>
    <t>https://tsuyama.mypl.net/</t>
  </si>
  <si>
    <t>その他</t>
    <rPh sb="2" eb="3">
      <t>タ</t>
    </rPh>
    <phoneticPr fontId="6"/>
  </si>
  <si>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6"/>
  </si>
  <si>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</si>
  <si>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6"/>
  </si>
  <si>
    <t>706-0151</t>
    <phoneticPr fontId="6"/>
  </si>
  <si>
    <t>玉野市</t>
    <rPh sb="0" eb="3">
      <t>タマノシ</t>
    </rPh>
    <phoneticPr fontId="6"/>
  </si>
  <si>
    <t>https://aoi-techno.co.jp/</t>
  </si>
  <si>
    <t>建設業</t>
    <rPh sb="0" eb="3">
      <t>ケンセツギョウ</t>
    </rPh>
    <phoneticPr fontId="6"/>
  </si>
  <si>
    <t>○男女従業員の育児休業、出産に伴う休暇を取得しやすい職場環境を整備します。
○通学する子どもたちを見守ります。</t>
    <phoneticPr fontId="6"/>
  </si>
  <si>
    <t>創業50年を超える、回転機器の専門業者です。弊社の魅力は、従業員の人柄です。平均年齢は40歳と若く、縦にも横にも風通しが良いのが自慢です。</t>
  </si>
  <si>
    <t>ひらのてっこうしょ</t>
    <phoneticPr fontId="6"/>
  </si>
  <si>
    <t>にちやくそうけん</t>
    <phoneticPr fontId="6"/>
  </si>
  <si>
    <t>りんく</t>
    <phoneticPr fontId="6"/>
  </si>
  <si>
    <t>おーえすおーと</t>
    <phoneticPr fontId="6"/>
  </si>
  <si>
    <t>あろいこうぎょう</t>
    <phoneticPr fontId="6"/>
  </si>
  <si>
    <t>さんさんび</t>
    <phoneticPr fontId="6"/>
  </si>
  <si>
    <t>さんびけんせつ</t>
    <phoneticPr fontId="6"/>
  </si>
  <si>
    <t>とうあそくりょうせっけいこんさるたんと</t>
    <phoneticPr fontId="6"/>
  </si>
  <si>
    <t>ならむら</t>
    <phoneticPr fontId="6"/>
  </si>
  <si>
    <t>さんようてっこう</t>
    <phoneticPr fontId="6"/>
  </si>
  <si>
    <t>たなかしょうかい</t>
    <phoneticPr fontId="6"/>
  </si>
  <si>
    <t>うえるず</t>
    <phoneticPr fontId="6"/>
  </si>
  <si>
    <t>あろーはーねすきょうぎょうくみあい</t>
    <phoneticPr fontId="6"/>
  </si>
  <si>
    <t>いとからぬのへ</t>
    <phoneticPr fontId="6"/>
  </si>
  <si>
    <t>あおいてくの</t>
    <phoneticPr fontId="6"/>
  </si>
  <si>
    <t>株式会社赤木組</t>
  </si>
  <si>
    <t>あかぎぐみ</t>
    <phoneticPr fontId="6"/>
  </si>
  <si>
    <t>716-0064</t>
    <phoneticPr fontId="6"/>
  </si>
  <si>
    <t>高梁市</t>
    <rPh sb="0" eb="3">
      <t>タカハシシ</t>
    </rPh>
    <phoneticPr fontId="6"/>
  </si>
  <si>
    <t>https://akagigumi1919.jp/</t>
    <phoneticPr fontId="6"/>
  </si>
  <si>
    <t>○社内子育て支援制度に取り組みます。
○福利厚生の見直し・充実に取り組みます。</t>
    <rPh sb="11" eb="12">
      <t>ト</t>
    </rPh>
    <rPh sb="13" eb="14">
      <t>ク</t>
    </rPh>
    <phoneticPr fontId="6"/>
  </si>
  <si>
    <t>私たち「株式会社赤木組」は高梁市に本社を置き地域に深く根ざした建設会社です。大正８年の創業より、１００年以上にわたり脈々と培ってきた技術と品質、信頼が強みです。</t>
    <phoneticPr fontId="6"/>
  </si>
  <si>
    <t>じぇいてっくおかやまおふぃす</t>
    <phoneticPr fontId="6"/>
  </si>
  <si>
    <t>株式会社ジェイテック　岡山オフィス</t>
  </si>
  <si>
    <t>700-0903</t>
    <phoneticPr fontId="6"/>
  </si>
  <si>
    <t>岡山市</t>
    <rPh sb="0" eb="3">
      <t>オカヤマシ</t>
    </rPh>
    <phoneticPr fontId="6"/>
  </si>
  <si>
    <t>https://www.j-tech.jp/</t>
  </si>
  <si>
    <t>サービス業</t>
    <rPh sb="4" eb="5">
      <t>ギョウ</t>
    </rPh>
    <phoneticPr fontId="6"/>
  </si>
  <si>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6"/>
  </si>
  <si>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</si>
  <si>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</si>
  <si>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6"/>
  </si>
  <si>
    <t>701-4214</t>
    <phoneticPr fontId="6"/>
  </si>
  <si>
    <t>瀬戸内市</t>
    <rPh sb="0" eb="4">
      <t>セトウチシ</t>
    </rPh>
    <phoneticPr fontId="6"/>
  </si>
  <si>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</si>
  <si>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</si>
  <si>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6"/>
  </si>
  <si>
    <t>709-4245</t>
    <phoneticPr fontId="6"/>
  </si>
  <si>
    <t>美作市</t>
    <rPh sb="0" eb="3">
      <t>ミマサカシ</t>
    </rPh>
    <phoneticPr fontId="6"/>
  </si>
  <si>
    <t>https://nagata-mfg.co.jp/</t>
  </si>
  <si>
    <t>製造業</t>
    <rPh sb="0" eb="3">
      <t>セイゾウギョウ</t>
    </rPh>
    <phoneticPr fontId="6"/>
  </si>
  <si>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</si>
  <si>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</si>
  <si>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</si>
  <si>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6"/>
  </si>
  <si>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</si>
  <si>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6"/>
  </si>
  <si>
    <t>びふくつうしん</t>
    <phoneticPr fontId="6"/>
  </si>
  <si>
    <t>702-8048</t>
    <phoneticPr fontId="6"/>
  </si>
  <si>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</si>
  <si>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6"/>
  </si>
  <si>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6"/>
  </si>
  <si>
    <t>ちゅうおうふくしかいはくじゅそう</t>
  </si>
  <si>
    <t>709-3701</t>
    <phoneticPr fontId="6"/>
  </si>
  <si>
    <t>美咲町</t>
    <rPh sb="0" eb="3">
      <t>ミサキチョウ</t>
    </rPh>
    <phoneticPr fontId="6"/>
  </si>
  <si>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</si>
  <si>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21"/>
  </si>
  <si>
    <t>医療法人　水清会</t>
    <rPh sb="0" eb="2">
      <t>イリョウ</t>
    </rPh>
    <rPh sb="2" eb="4">
      <t>ホウジン</t>
    </rPh>
    <rPh sb="5" eb="7">
      <t>スイセイ</t>
    </rPh>
    <rPh sb="7" eb="8">
      <t>カイ</t>
    </rPh>
    <phoneticPr fontId="6"/>
  </si>
  <si>
    <t>すいせいかい</t>
    <phoneticPr fontId="6"/>
  </si>
  <si>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6"/>
  </si>
  <si>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20"/>
  </si>
  <si>
    <t>○仕事と育児を両立しやすい職場環境づくりに努めています。
○男性職員の育児休業取得促進に努めます。</t>
    <rPh sb="21" eb="22">
      <t>ツト</t>
    </rPh>
    <phoneticPr fontId="6"/>
  </si>
  <si>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6"/>
  </si>
  <si>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6"/>
  </si>
  <si>
    <t>冨士ベークライト株式会社</t>
    <rPh sb="0" eb="2">
      <t>フジ</t>
    </rPh>
    <rPh sb="8" eb="12">
      <t>カブシキカイシャ</t>
    </rPh>
    <phoneticPr fontId="6"/>
  </si>
  <si>
    <t>ふじべーくらいと</t>
    <phoneticPr fontId="6"/>
  </si>
  <si>
    <t>714-1298</t>
    <phoneticPr fontId="6"/>
  </si>
  <si>
    <t>矢掛町</t>
    <rPh sb="0" eb="3">
      <t>ヤカゲチョウ</t>
    </rPh>
    <phoneticPr fontId="6"/>
  </si>
  <si>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6"/>
  </si>
  <si>
    <t>電気機器部品（ブレーカー、スマートメーター）や自動車用内装部品（カーナビ、カーオーディオ、カーインテリア）、半導体関連製品などを製造する総合プラスチックメーカーです。</t>
    <phoneticPr fontId="6"/>
  </si>
  <si>
    <t>ヤマシン技研株式会社</t>
    <rPh sb="4" eb="6">
      <t>ギケン</t>
    </rPh>
    <rPh sb="6" eb="10">
      <t>カブシキガイシャ</t>
    </rPh>
    <phoneticPr fontId="6"/>
  </si>
  <si>
    <t>やましんぎけん</t>
    <phoneticPr fontId="6"/>
  </si>
  <si>
    <t>笠岡市</t>
    <rPh sb="0" eb="3">
      <t>カサオカシ</t>
    </rPh>
    <phoneticPr fontId="6"/>
  </si>
  <si>
    <t>714-0098</t>
    <phoneticPr fontId="6"/>
  </si>
  <si>
    <t>https://yamashin-giken.co.jp/</t>
    <phoneticPr fontId="6"/>
  </si>
  <si>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6"/>
  </si>
  <si>
    <t>当社は、住宅用建材関連を主とした一般産業機械の設計・開発から施工管理までを一貫して対応するエンジニアリング会社です。
２０２４年に創立４０周年を迎えました。</t>
    <phoneticPr fontId="6"/>
  </si>
  <si>
    <t>株式会社宮原製作所</t>
    <rPh sb="0" eb="4">
      <t>カブシキカイシャ</t>
    </rPh>
    <rPh sb="4" eb="9">
      <t>ミヤハラセイサクショ</t>
    </rPh>
    <phoneticPr fontId="6"/>
  </si>
  <si>
    <t>みやはらせいさくしょ</t>
    <phoneticPr fontId="6"/>
  </si>
  <si>
    <t>706-0011</t>
    <phoneticPr fontId="6"/>
  </si>
  <si>
    <t>玉野市</t>
    <rPh sb="0" eb="3">
      <t>タマノシ</t>
    </rPh>
    <phoneticPr fontId="6"/>
  </si>
  <si>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6"/>
  </si>
  <si>
    <t>株式会社ダイト</t>
    <rPh sb="0" eb="4">
      <t>カブシキカイシャ</t>
    </rPh>
    <phoneticPr fontId="6"/>
  </si>
  <si>
    <t>だいと</t>
    <phoneticPr fontId="6"/>
  </si>
  <si>
    <t>○育児休業を取得しやすいよう新制度等の案内を社内配布や掲示しています。
○男性従業員の育児休業取得促進に努めます。</t>
    <phoneticPr fontId="6"/>
  </si>
  <si>
    <t>株式会社ダイトは人材サービスを通して社会に貢献する会社です。当社は企業様や求職者様からのヒアリングをもとに、人材派遣から人材紹介、サポートまで幅広いサービスをご提供しています。</t>
    <phoneticPr fontId="6"/>
  </si>
  <si>
    <t>山陽電研株式会社</t>
    <rPh sb="0" eb="2">
      <t>サンヨウ</t>
    </rPh>
    <rPh sb="2" eb="4">
      <t>デンケン</t>
    </rPh>
    <rPh sb="4" eb="6">
      <t>カブシキ</t>
    </rPh>
    <rPh sb="6" eb="8">
      <t>カイシャ</t>
    </rPh>
    <phoneticPr fontId="6"/>
  </si>
  <si>
    <t>さんようでんけん</t>
    <phoneticPr fontId="6"/>
  </si>
  <si>
    <t>703-8228</t>
    <phoneticPr fontId="6"/>
  </si>
  <si>
    <t>岡山市</t>
    <rPh sb="0" eb="3">
      <t>オカヤマシ</t>
    </rPh>
    <phoneticPr fontId="6"/>
  </si>
  <si>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6"/>
  </si>
  <si>
    <t>https://www.fujibake.com/</t>
    <phoneticPr fontId="6"/>
  </si>
  <si>
    <t>http://www.miyahara-ss.co.jp/</t>
    <phoneticPr fontId="6"/>
  </si>
  <si>
    <t>「造船の町玉野」で創業１００年の歴史ある船舶用ディーゼルエンジンの機関部品メーカーです。ピストン、排気弁などエンジンの心臓部と言われる部品を製造しています。</t>
    <phoneticPr fontId="6"/>
  </si>
  <si>
    <t>https://www.daito-hr.co.jp/</t>
    <phoneticPr fontId="6"/>
  </si>
  <si>
    <t>https://www.sanyodenken.co.jp/</t>
    <phoneticPr fontId="6"/>
  </si>
  <si>
    <t>創業以来72年にわたり、お客様とともに、電気・電子・機械技術の分野で、工場や設備の生産に関わる先進的な各種制御・計測装置などを設計、製作しています。</t>
    <phoneticPr fontId="6"/>
  </si>
  <si>
    <t>株式会社永田製作所　岡山工場</t>
    <rPh sb="10" eb="12">
      <t>オカヤマ</t>
    </rPh>
    <rPh sb="12" eb="14">
      <t>コウジョウ</t>
    </rPh>
    <phoneticPr fontId="6"/>
  </si>
  <si>
    <t>株式会社備福通信</t>
    <phoneticPr fontId="6"/>
  </si>
  <si>
    <t>0159</t>
    <phoneticPr fontId="6"/>
  </si>
  <si>
    <t>0160</t>
    <phoneticPr fontId="6"/>
  </si>
  <si>
    <t>0161</t>
    <phoneticPr fontId="6"/>
  </si>
  <si>
    <t>0162</t>
    <phoneticPr fontId="6"/>
  </si>
  <si>
    <t>たつおかくつこうぼう</t>
    <phoneticPr fontId="20"/>
  </si>
  <si>
    <t>かつぶんどういんさつ</t>
    <phoneticPr fontId="6"/>
  </si>
  <si>
    <t>ながたせいさくしょ　おかやまこうじょう</t>
    <phoneticPr fontId="6"/>
  </si>
  <si>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21"/>
  </si>
  <si>
    <t>おかやまじょうほうぶんかけんきゅうしょ</t>
    <phoneticPr fontId="6"/>
  </si>
  <si>
    <t>十合物産　株式会社</t>
    <phoneticPr fontId="6"/>
  </si>
  <si>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21"/>
  </si>
  <si>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6"/>
  </si>
  <si>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21"/>
  </si>
  <si>
    <t>社会福祉法人中央福祉会　白寿荘</t>
    <phoneticPr fontId="6"/>
  </si>
  <si>
    <t>そなえ株式会社</t>
    <rPh sb="3" eb="7">
      <t>カブシキカイシャ</t>
    </rPh>
    <phoneticPr fontId="6"/>
  </si>
  <si>
    <t>そなえ</t>
    <phoneticPr fontId="6"/>
  </si>
  <si>
    <t>株式会社中原製作所</t>
    <rPh sb="0" eb="4">
      <t>カブシキカイシャ</t>
    </rPh>
    <rPh sb="4" eb="6">
      <t>ナカハラ</t>
    </rPh>
    <rPh sb="6" eb="9">
      <t>セイサクショ</t>
    </rPh>
    <phoneticPr fontId="6"/>
  </si>
  <si>
    <t>なかはらせいさくしょ</t>
    <phoneticPr fontId="6"/>
  </si>
  <si>
    <t>えぬえすぎけん</t>
    <phoneticPr fontId="6"/>
  </si>
  <si>
    <t>株式会社NS技研</t>
    <rPh sb="0" eb="4">
      <t>カブシキカイシャ</t>
    </rPh>
    <rPh sb="6" eb="8">
      <t>ギケン</t>
    </rPh>
    <phoneticPr fontId="6"/>
  </si>
  <si>
    <t>東海メンテナンス株式会社</t>
    <rPh sb="0" eb="2">
      <t>トウカイ</t>
    </rPh>
    <rPh sb="8" eb="12">
      <t>カブシキカイシャ</t>
    </rPh>
    <phoneticPr fontId="6"/>
  </si>
  <si>
    <t>とうかいめんてなんす</t>
    <phoneticPr fontId="6"/>
  </si>
  <si>
    <t>株式会社クラレ岡山事業所</t>
    <rPh sb="0" eb="4">
      <t>カブシキカイシャ</t>
    </rPh>
    <rPh sb="7" eb="9">
      <t>オカヤマ</t>
    </rPh>
    <rPh sb="9" eb="12">
      <t>ジギョウショ</t>
    </rPh>
    <phoneticPr fontId="6"/>
  </si>
  <si>
    <t>くられおかやまじぎょうしょ</t>
    <phoneticPr fontId="6"/>
  </si>
  <si>
    <t>クラレエンジニアリング株式会社</t>
    <rPh sb="11" eb="15">
      <t>カブシキガイシャ</t>
    </rPh>
    <phoneticPr fontId="6"/>
  </si>
  <si>
    <t>くられえんじにありんぐ</t>
    <phoneticPr fontId="6"/>
  </si>
  <si>
    <t>びぜんはつじょう</t>
    <phoneticPr fontId="6"/>
  </si>
  <si>
    <t>備前発条株式会社</t>
    <rPh sb="0" eb="2">
      <t>ビゼン</t>
    </rPh>
    <rPh sb="2" eb="4">
      <t>ハツジョウ</t>
    </rPh>
    <rPh sb="4" eb="8">
      <t>カブシキガイシャ</t>
    </rPh>
    <phoneticPr fontId="6"/>
  </si>
  <si>
    <t>いこまろぼてっく</t>
    <phoneticPr fontId="6"/>
  </si>
  <si>
    <t>ＩＫＯＭＡロボテック株式会社</t>
    <rPh sb="10" eb="14">
      <t>カブシキカイシャ</t>
    </rPh>
    <phoneticPr fontId="6"/>
  </si>
  <si>
    <t>社会福祉法人岡山市手をつなぐ育成会</t>
    <rPh sb="0" eb="6">
      <t>シャカイフクシホウジン</t>
    </rPh>
    <rPh sb="6" eb="9">
      <t>オカヤマシ</t>
    </rPh>
    <rPh sb="9" eb="10">
      <t>テ</t>
    </rPh>
    <rPh sb="14" eb="17">
      <t>イクセイカイ</t>
    </rPh>
    <phoneticPr fontId="6"/>
  </si>
  <si>
    <t>おかやましてをつなぐいくせいかい</t>
    <phoneticPr fontId="6"/>
  </si>
  <si>
    <t>700-0914</t>
    <phoneticPr fontId="6"/>
  </si>
  <si>
    <t>岡山市</t>
    <rPh sb="0" eb="3">
      <t>オカヤマシ</t>
    </rPh>
    <phoneticPr fontId="6"/>
  </si>
  <si>
    <t>その他</t>
    <rPh sb="2" eb="3">
      <t>タ</t>
    </rPh>
    <phoneticPr fontId="6"/>
  </si>
  <si>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6"/>
  </si>
  <si>
    <t>703-8228</t>
    <phoneticPr fontId="6"/>
  </si>
  <si>
    <t>製造業</t>
    <rPh sb="0" eb="3">
      <t>セイゾウギョウ</t>
    </rPh>
    <phoneticPr fontId="6"/>
  </si>
  <si>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6"/>
  </si>
  <si>
    <t>703-8204</t>
    <phoneticPr fontId="6"/>
  </si>
  <si>
    <t>700-0023</t>
    <phoneticPr fontId="6"/>
  </si>
  <si>
    <t>建設業</t>
    <rPh sb="0" eb="3">
      <t>ケンセツギョウ</t>
    </rPh>
    <phoneticPr fontId="6"/>
  </si>
  <si>
    <t>702-8601</t>
    <phoneticPr fontId="6"/>
  </si>
  <si>
    <t>704-8171</t>
    <phoneticPr fontId="6"/>
  </si>
  <si>
    <t>備前市</t>
    <rPh sb="0" eb="3">
      <t>ビゼンシ</t>
    </rPh>
    <phoneticPr fontId="6"/>
  </si>
  <si>
    <t>708-0016</t>
    <phoneticPr fontId="6"/>
  </si>
  <si>
    <t>津山市</t>
    <rPh sb="0" eb="3">
      <t>ツヤマシ</t>
    </rPh>
    <phoneticPr fontId="6"/>
  </si>
  <si>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6"/>
  </si>
  <si>
    <t>700-0811</t>
    <phoneticPr fontId="6"/>
  </si>
  <si>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6"/>
  </si>
  <si>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6"/>
  </si>
  <si>
    <t>https://sonae.ltd/</t>
    <phoneticPr fontId="6"/>
  </si>
  <si>
    <t>そなえ株式会社は２０２０年創業の岡山大学発医療ＩＴベンチャーであり、地域と行政と企業を医療分野でつなぐ社会貢献型組織です。</t>
    <phoneticPr fontId="6"/>
  </si>
  <si>
    <t>https://www.nkhr.info/</t>
    <phoneticPr fontId="6"/>
  </si>
  <si>
    <t>中原製作所は創業以来、印刷機械部品の加工で実績を重ね、あらゆる業界から「ロール加工」で定評をいただいています。</t>
    <phoneticPr fontId="6"/>
  </si>
  <si>
    <t>https://www.tokai-mainte.co.jp/</t>
    <phoneticPr fontId="6"/>
  </si>
  <si>
    <t>電気・計装設備の設計・施工・試運転・保守までをワンストップで提供します。創立50年の確かな実績・新たな発想・高い技術により、お客様と社会の発展に貢献します。</t>
    <phoneticPr fontId="6"/>
  </si>
  <si>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6"/>
  </si>
  <si>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6"/>
  </si>
  <si>
    <t>https://www.kuraray.co.jp/</t>
    <phoneticPr fontId="6"/>
  </si>
  <si>
    <t>http://www.bizen-hatsujo.co.jp/</t>
    <phoneticPr fontId="6"/>
  </si>
  <si>
    <t>http://www.ikoma-rb.com/</t>
    <phoneticPr fontId="6"/>
  </si>
  <si>
    <t>産業用ロボットを使用した各種FA（生産工程の自動化）システムの企画・設計、製造、据付、メンテナンスなどを一貫生産しています。2017年に経済産業省から地域未来牽引企業に選定されています。</t>
    <phoneticPr fontId="6"/>
  </si>
  <si>
    <t>https://nakayoshi-ikuseikai.com/</t>
    <phoneticPr fontId="6"/>
  </si>
  <si>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6"/>
  </si>
  <si>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5"/>
  </si>
  <si>
    <t>0186</t>
  </si>
  <si>
    <t>0188</t>
  </si>
  <si>
    <t>株式会社アクア美保</t>
    <rPh sb="0" eb="4">
      <t>カブシキガイシャ</t>
    </rPh>
    <rPh sb="7" eb="9">
      <t>ミホ</t>
    </rPh>
    <phoneticPr fontId="6"/>
  </si>
  <si>
    <t>714-0041</t>
  </si>
  <si>
    <t>笠岡市</t>
    <rPh sb="0" eb="3">
      <t>カサオカシ</t>
    </rPh>
    <phoneticPr fontId="6"/>
  </si>
  <si>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6"/>
  </si>
  <si>
    <t>【美しい自然環境と快適な都市生活を守るために】
下水道事業・水処理事業・水道事業等、インフラ整備に関わる会社です。</t>
    <phoneticPr fontId="6"/>
  </si>
  <si>
    <t>株式会社Ｃ-ＩＮＫ</t>
    <rPh sb="0" eb="4">
      <t>カブシキガイシャ</t>
    </rPh>
    <phoneticPr fontId="6"/>
  </si>
  <si>
    <t>総社市</t>
    <rPh sb="0" eb="3">
      <t>ソウジャシ</t>
    </rPh>
    <phoneticPr fontId="6"/>
  </si>
  <si>
    <t>製造業</t>
    <rPh sb="0" eb="3">
      <t>セイゾウギョウ</t>
    </rPh>
    <phoneticPr fontId="6"/>
  </si>
  <si>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6"/>
  </si>
  <si>
    <t>有限会社　時信レッカーセンター</t>
    <rPh sb="0" eb="4">
      <t>ユウゲンカイシャ</t>
    </rPh>
    <rPh sb="5" eb="7">
      <t>トキノブ</t>
    </rPh>
    <phoneticPr fontId="6"/>
  </si>
  <si>
    <t>703-8227</t>
  </si>
  <si>
    <t>岡山市</t>
    <rPh sb="0" eb="3">
      <t>オカヤマシ</t>
    </rPh>
    <phoneticPr fontId="6"/>
  </si>
  <si>
    <t>サービス業</t>
    <rPh sb="4" eb="5">
      <t>ギョウ</t>
    </rPh>
    <phoneticPr fontId="6"/>
  </si>
  <si>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6"/>
  </si>
  <si>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6"/>
  </si>
  <si>
    <t>株式会社　明晃</t>
    <rPh sb="0" eb="4">
      <t>カブシキガイシャ</t>
    </rPh>
    <rPh sb="5" eb="7">
      <t>メイコウ</t>
    </rPh>
    <phoneticPr fontId="6"/>
  </si>
  <si>
    <t>712-8031</t>
    <phoneticPr fontId="6"/>
  </si>
  <si>
    <t>倉敷市</t>
    <rPh sb="0" eb="3">
      <t>クラシキシ</t>
    </rPh>
    <phoneticPr fontId="6"/>
  </si>
  <si>
    <t>〇職員全員が働きやすい職場環境整備に取り組みます。
〇男性・女性社員の育児休業取得促進に努めます。
〇有給休暇を取得しやすい環境づくりに努めます。</t>
    <phoneticPr fontId="6"/>
  </si>
  <si>
    <t>株式会社岡田商運</t>
    <rPh sb="0" eb="4">
      <t>カブシキガイシャ</t>
    </rPh>
    <rPh sb="4" eb="6">
      <t>オカダ</t>
    </rPh>
    <rPh sb="6" eb="8">
      <t>ショウウン</t>
    </rPh>
    <phoneticPr fontId="6"/>
  </si>
  <si>
    <t>702-8005</t>
    <phoneticPr fontId="6"/>
  </si>
  <si>
    <t>株式会社メゾネットホールディングス</t>
    <rPh sb="0" eb="4">
      <t>カブシキガイシャ</t>
    </rPh>
    <phoneticPr fontId="6"/>
  </si>
  <si>
    <t>700-0933</t>
    <phoneticPr fontId="6"/>
  </si>
  <si>
    <t>〇仕事と生活が両立できる環境づくりのために、時間外勤務の削減に努めます。
〇育児休業中の代替職員を確保し、育児休業を取得しやすくします。
〇男性従業員の育児休業取得促進に努めます。</t>
    <phoneticPr fontId="6"/>
  </si>
  <si>
    <t>株式会社メゾネット</t>
    <rPh sb="0" eb="4">
      <t>カブシキガイシャ</t>
    </rPh>
    <phoneticPr fontId="6"/>
  </si>
  <si>
    <t>あくあみほ</t>
    <phoneticPr fontId="6"/>
  </si>
  <si>
    <t>しーいんく</t>
    <phoneticPr fontId="6"/>
  </si>
  <si>
    <t>ときのぶれっかーせんたー</t>
    <phoneticPr fontId="6"/>
  </si>
  <si>
    <t>めいこう</t>
    <phoneticPr fontId="6"/>
  </si>
  <si>
    <t>おかだしょううん</t>
    <phoneticPr fontId="6"/>
  </si>
  <si>
    <t>めぞねっとほーるでぃんぐす</t>
    <phoneticPr fontId="6"/>
  </si>
  <si>
    <t>めぞねっと</t>
    <phoneticPr fontId="6"/>
  </si>
  <si>
    <t>https://www.hoshi-home.com/</t>
    <phoneticPr fontId="6"/>
  </si>
  <si>
    <t>〇仕事と生活が両立できる環境づくりのために時間外勤務の削減に努めます。
〇育児休業中の代替職員を確保し、育児休業を取得しやすくします。
〇男性従業員の育児休業取得促進に努めます。</t>
    <phoneticPr fontId="6"/>
  </si>
  <si>
    <t>R06050</t>
    <phoneticPr fontId="6"/>
  </si>
  <si>
    <t>株式会社セットアップ</t>
    <rPh sb="0" eb="4">
      <t>カブシキカイシャ</t>
    </rPh>
    <phoneticPr fontId="6"/>
  </si>
  <si>
    <t>せっとあっぷ</t>
    <phoneticPr fontId="6"/>
  </si>
  <si>
    <t>700-0953</t>
    <phoneticPr fontId="6"/>
  </si>
  <si>
    <t>倉敷化工株式会社</t>
    <rPh sb="0" eb="4">
      <t>クラシキカコウ</t>
    </rPh>
    <rPh sb="4" eb="8">
      <t>カブシキカイシャ</t>
    </rPh>
    <phoneticPr fontId="6"/>
  </si>
  <si>
    <t>くらしきかこう</t>
    <phoneticPr fontId="6"/>
  </si>
  <si>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</si>
  <si>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6"/>
  </si>
  <si>
    <t>めいせいさんしょう</t>
    <phoneticPr fontId="6"/>
  </si>
  <si>
    <t>明星産商株式会社　岡山工場</t>
  </si>
  <si>
    <t>701-1223</t>
    <phoneticPr fontId="6"/>
  </si>
  <si>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6"/>
  </si>
  <si>
    <t>ウエストジャパン興業株式会社</t>
    <rPh sb="8" eb="10">
      <t>コウギョウ</t>
    </rPh>
    <rPh sb="10" eb="14">
      <t>カブシキカイシャ</t>
    </rPh>
    <phoneticPr fontId="6"/>
  </si>
  <si>
    <t>うえすとじゃぱんこうぎょう</t>
    <phoneticPr fontId="6"/>
  </si>
  <si>
    <t>703-8243</t>
    <phoneticPr fontId="6"/>
  </si>
  <si>
    <t>備前自動車岡山教習所です。
私たちは「セーフティーマインド」と「セーフティーテクニック」の安全運転教育を通して優良な交通社会人の育成面に真摯に取り組んでいます。</t>
    <phoneticPr fontId="6"/>
  </si>
  <si>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6"/>
  </si>
  <si>
    <t>そうわかい　しげいいがくけんきゅうしょふぞくびょういん</t>
  </si>
  <si>
    <t>701-0202</t>
    <phoneticPr fontId="6"/>
  </si>
  <si>
    <t>社会医療法人創和会　重井医学研究所附属病院</t>
    <phoneticPr fontId="6"/>
  </si>
  <si>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</si>
  <si>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</si>
  <si>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6"/>
  </si>
  <si>
    <t>クラレテクノ株式会社岡山営業所</t>
    <rPh sb="6" eb="10">
      <t>カブシキカイシャ</t>
    </rPh>
    <rPh sb="10" eb="12">
      <t>オカヤマ</t>
    </rPh>
    <rPh sb="12" eb="15">
      <t>エイギョウショ</t>
    </rPh>
    <phoneticPr fontId="6"/>
  </si>
  <si>
    <t>くられてくの</t>
    <phoneticPr fontId="6"/>
  </si>
  <si>
    <t>702-8045</t>
    <phoneticPr fontId="6"/>
  </si>
  <si>
    <t>株式会社カスケ不動産</t>
    <rPh sb="0" eb="4">
      <t>カブシキカイシャ</t>
    </rPh>
    <rPh sb="7" eb="10">
      <t>フドウサン</t>
    </rPh>
    <phoneticPr fontId="6"/>
  </si>
  <si>
    <t>かすけふどうさん</t>
    <phoneticPr fontId="6"/>
  </si>
  <si>
    <t>700-0951</t>
    <phoneticPr fontId="6"/>
  </si>
  <si>
    <t>その他</t>
    <rPh sb="2" eb="3">
      <t>タ</t>
    </rPh>
    <phoneticPr fontId="6"/>
  </si>
  <si>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6"/>
  </si>
  <si>
    <t>コムパス株式</t>
    <rPh sb="4" eb="6">
      <t>カブシキ</t>
    </rPh>
    <phoneticPr fontId="6"/>
  </si>
  <si>
    <t>こむぱす</t>
    <phoneticPr fontId="6"/>
  </si>
  <si>
    <t>700-0973</t>
    <phoneticPr fontId="6"/>
  </si>
  <si>
    <t>〇男性の育児休業・出生時育児休業取得率20％以上、平均1か月以上を目指します。
〇女性の育児休業取得率100％を目指します。
〇働き方を見直すために、週１度「ノー残業デー」を設定・実施します。</t>
    <phoneticPr fontId="6"/>
  </si>
  <si>
    <t>株式会社　荒木組</t>
    <rPh sb="0" eb="4">
      <t>カブシキカイシャ</t>
    </rPh>
    <rPh sb="5" eb="8">
      <t>アラキグミ</t>
    </rPh>
    <phoneticPr fontId="6"/>
  </si>
  <si>
    <t>あらきぐみ</t>
    <phoneticPr fontId="6"/>
  </si>
  <si>
    <t>700-8540</t>
    <phoneticPr fontId="6"/>
  </si>
  <si>
    <t>建設業</t>
    <rPh sb="0" eb="3">
      <t>ケンセツギョウ</t>
    </rPh>
    <phoneticPr fontId="6"/>
  </si>
  <si>
    <t>株式会社木村設計</t>
    <rPh sb="0" eb="4">
      <t>カブシキカイシャ</t>
    </rPh>
    <rPh sb="4" eb="8">
      <t>キムラセッケイ</t>
    </rPh>
    <phoneticPr fontId="6"/>
  </si>
  <si>
    <t>きむらせっけい</t>
    <phoneticPr fontId="6"/>
  </si>
  <si>
    <t>700-0971</t>
    <phoneticPr fontId="6"/>
  </si>
  <si>
    <t>〇働き方を見直すために、毎週水曜日を「ノー残業デー」とします。
〇男性従業員の育児休業取得促進に努めます。</t>
    <phoneticPr fontId="6"/>
  </si>
  <si>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6"/>
  </si>
  <si>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6"/>
  </si>
  <si>
    <t>https://www.cink.jp/</t>
    <phoneticPr fontId="6"/>
  </si>
  <si>
    <t>https://tokinobu.jp/</t>
    <phoneticPr fontId="6"/>
  </si>
  <si>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6"/>
  </si>
  <si>
    <t>https://meiko-kurashiki.com/</t>
    <phoneticPr fontId="6"/>
  </si>
  <si>
    <t>https://www.okasyo.jp/</t>
    <phoneticPr fontId="6"/>
  </si>
  <si>
    <t>「社員が喜んで働ける職場づくり」を経営理念とし、当社独自の福利厚生や表彰制度により”社員を大切にする風土づくり”を目指しています。また、地域貢献活動にも積極的に取り組んでいます。</t>
    <phoneticPr fontId="6"/>
  </si>
  <si>
    <t>岡山市、倉敷市、瀬戸内市長船などで、介護施設「星の家」を運営しています。ご利用者様が自分で活動を選択し、自分のペースで行えるように支援する日本初の「モンテッソーリケア」を実施しています。</t>
    <phoneticPr fontId="6"/>
  </si>
  <si>
    <t>「介護の現場で働く人を、ITを使ってサポートする」ことが当社の使命です。介護事業所への最新センサーやシステムなどのICTソリューションで、介護事業者様の業務効率化や負担軽減を実現します。</t>
    <phoneticPr fontId="6"/>
  </si>
  <si>
    <t>https://www.setup-jp.com/</t>
    <phoneticPr fontId="6"/>
  </si>
  <si>
    <t>https://www.kuraka.co.jp/</t>
    <phoneticPr fontId="6"/>
  </si>
  <si>
    <t>独自の「防振防音技術」を基に、自動車部品をはじめ、免震ビルシステムなど、高品質で時代のニーズを満たす価値のある製品を提供し、より安全で快適な生活を支えている防振ゴムメーカーです。</t>
    <phoneticPr fontId="6"/>
  </si>
  <si>
    <t>https://www.maysay.jp/</t>
    <phoneticPr fontId="6"/>
  </si>
  <si>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6"/>
  </si>
  <si>
    <t>https://www.bioka.co.jp/</t>
    <phoneticPr fontId="6"/>
  </si>
  <si>
    <t>https://www.shigei.or.jp/smrh/</t>
    <phoneticPr fontId="6"/>
  </si>
  <si>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6"/>
  </si>
  <si>
    <t>https://www.dowa.okayama.jp/</t>
    <phoneticPr fontId="6"/>
  </si>
  <si>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6"/>
  </si>
  <si>
    <t>https://kasuke-fudousan.com/</t>
    <phoneticPr fontId="6"/>
  </si>
  <si>
    <t>不動産売買、住宅ローン相談、リフォーム、新築、ホームインスペクション、住宅設備点検等、安心安全な取引ができるサービスをご提供しております。</t>
    <phoneticPr fontId="6"/>
  </si>
  <si>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6"/>
  </si>
  <si>
    <t>https://compass-net.com/</t>
    <phoneticPr fontId="6"/>
  </si>
  <si>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6"/>
  </si>
  <si>
    <t>https://www.arakigumi.com/</t>
    <phoneticPr fontId="6"/>
  </si>
  <si>
    <t>https://www.kimura-sekkei.co.jp/index.php</t>
    <phoneticPr fontId="6"/>
  </si>
  <si>
    <t>昭和46年の創業からこれまで信頼と実績を積み重ねてきました。笑顔あふれる街づくりの架け橋となり貢献していくことをビジョンとしています。</t>
    <phoneticPr fontId="6"/>
  </si>
  <si>
    <t>NS技研は中原製作所のグループ会社で、創業以来、印刷機械部品の加工で実績を重ね、あらゆる業界から「ロール加工」で定評をいただいています。</t>
    <rPh sb="2" eb="4">
      <t>ギケン</t>
    </rPh>
    <rPh sb="15" eb="17">
      <t>カイシャ</t>
    </rPh>
    <phoneticPr fontId="6"/>
  </si>
  <si>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6"/>
  </si>
  <si>
    <t>700-0925</t>
    <phoneticPr fontId="5"/>
  </si>
  <si>
    <t>https://hughug.co.jp/</t>
    <phoneticPr fontId="5"/>
  </si>
  <si>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21"/>
  </si>
  <si>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6"/>
  </si>
  <si>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6"/>
  </si>
  <si>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6"/>
  </si>
  <si>
    <t>株式会社Ｃ－ＩＮＫは、導電性の金属ナノインクを製造しています。印刷で電子デバイスを製造するプリンテッドエレクトロニクスで、Ｃ－ＩＮＫは省資源のものづくりに貢献します。</t>
    <phoneticPr fontId="6"/>
  </si>
  <si>
    <t>弊社は、1884年に鉱山から起業した非鉄金属業界の老舗です。世界トップクラスの粉体制御技術をさまざまな素材で展開し、高機能材料を製造する製造拠点となっています。</t>
    <phoneticPr fontId="6"/>
  </si>
  <si>
    <t>0171</t>
    <phoneticPr fontId="6"/>
  </si>
  <si>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</si>
  <si>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6"/>
  </si>
  <si>
    <t>合同会社伝統工芸木炭生産技術保存会</t>
    <phoneticPr fontId="6"/>
  </si>
  <si>
    <t>でんとうこうげいもくたんせいさくぎじゅつほぞんかい</t>
    <phoneticPr fontId="6"/>
  </si>
  <si>
    <t>701-4214</t>
    <phoneticPr fontId="6"/>
  </si>
  <si>
    <t>瀬戸内市</t>
    <rPh sb="0" eb="4">
      <t>セトウチシ</t>
    </rPh>
    <phoneticPr fontId="6"/>
  </si>
  <si>
    <t>〇１日の業務時間を6.5時間としています。
○業務時間は繰り上げ、繰り下げができます。
○当会の専門的技術を活用し、毎年地元小学生に炭焼き体験を開催しています。</t>
    <phoneticPr fontId="6"/>
  </si>
  <si>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6"/>
  </si>
  <si>
    <t>アイ・エンジ株式会社</t>
    <phoneticPr fontId="6"/>
  </si>
  <si>
    <t>あい・えんじ</t>
    <phoneticPr fontId="6"/>
  </si>
  <si>
    <t>710-0802</t>
  </si>
  <si>
    <t>倉敷市</t>
    <rPh sb="0" eb="3">
      <t>クラシキシ</t>
    </rPh>
    <phoneticPr fontId="6"/>
  </si>
  <si>
    <t>https://www.nt-nagayama.co.jp/ienji/</t>
    <phoneticPr fontId="6"/>
  </si>
  <si>
    <t>○育児休業を取得しやすい環境整備に向けた具体的な取組を行う
○社員が働きやすい環境整備に向けた具体的な取組を行う
〇有給休暇を取得しやすい環境整備に向けた具体的な取組を行う</t>
    <phoneticPr fontId="6"/>
  </si>
  <si>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6"/>
  </si>
  <si>
    <t>たごいいん　たごくりにっく</t>
    <phoneticPr fontId="6"/>
  </si>
  <si>
    <t>708-1117</t>
    <phoneticPr fontId="6"/>
  </si>
  <si>
    <t>津山市</t>
    <rPh sb="0" eb="3">
      <t>ツヤマシ</t>
    </rPh>
    <phoneticPr fontId="6"/>
  </si>
  <si>
    <t>○育児休業を取得しやすい社内環境を整えるため、社内研修を行います。
○学校行事等の都合を考慮し、シフトを作成しています。</t>
    <phoneticPr fontId="6"/>
  </si>
  <si>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6"/>
  </si>
  <si>
    <t>ほんだかーずつやま</t>
  </si>
  <si>
    <t>708-1125</t>
    <phoneticPr fontId="6"/>
  </si>
  <si>
    <t>○育児休業を取得しやすい社内環境づくりに努めます。
○有給休暇の取得しやすい雰囲気づくりに努めます。</t>
    <phoneticPr fontId="6"/>
  </si>
  <si>
    <t>705-8510</t>
    <phoneticPr fontId="6"/>
  </si>
  <si>
    <t>備前市</t>
    <rPh sb="0" eb="3">
      <t>ビゼンシ</t>
    </rPh>
    <phoneticPr fontId="6"/>
  </si>
  <si>
    <t>おかやまりんこう</t>
  </si>
  <si>
    <t>702-8045</t>
    <phoneticPr fontId="6"/>
  </si>
  <si>
    <t>岡山市</t>
    <rPh sb="0" eb="3">
      <t>オカヤマシ</t>
    </rPh>
    <phoneticPr fontId="6"/>
  </si>
  <si>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6"/>
  </si>
  <si>
    <t>岡山臨港倉庫運輸　株式会社</t>
  </si>
  <si>
    <t>おかやまりんこうそうこうんゆ</t>
    <phoneticPr fontId="6"/>
  </si>
  <si>
    <t>だいどうとそう</t>
    <phoneticPr fontId="6"/>
  </si>
  <si>
    <t>大同塗装株式会社</t>
  </si>
  <si>
    <t>706-0011</t>
    <phoneticPr fontId="6"/>
  </si>
  <si>
    <t>玉野市</t>
    <rPh sb="0" eb="3">
      <t>タマノシ</t>
    </rPh>
    <phoneticPr fontId="6"/>
  </si>
  <si>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6"/>
  </si>
  <si>
    <t>ごうどうせらみっくす</t>
  </si>
  <si>
    <t>株式会社合同セラミックス</t>
    <rPh sb="0" eb="4">
      <t>カブシキカイシャ</t>
    </rPh>
    <rPh sb="4" eb="6">
      <t>ゴウドウ</t>
    </rPh>
    <phoneticPr fontId="6"/>
  </si>
  <si>
    <t>705-0001</t>
    <phoneticPr fontId="6"/>
  </si>
  <si>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6"/>
  </si>
  <si>
    <t>しながわぜねらる</t>
  </si>
  <si>
    <t>品川ゼネラル株式会社</t>
    <rPh sb="0" eb="2">
      <t>シナガワ</t>
    </rPh>
    <rPh sb="6" eb="10">
      <t>カブシキカイシャ</t>
    </rPh>
    <phoneticPr fontId="6"/>
  </si>
  <si>
    <t>705-0022</t>
    <phoneticPr fontId="6"/>
  </si>
  <si>
    <t>医療法人多胡医院　多胡クリニック</t>
    <phoneticPr fontId="6"/>
  </si>
  <si>
    <t>株式会社ホンダカーズ津山</t>
    <phoneticPr fontId="6"/>
  </si>
  <si>
    <t>ＮＴＮ株式会社　ＣＶＪアクスル事業本部　生産ユニット　岡山製作所</t>
    <phoneticPr fontId="6"/>
  </si>
  <si>
    <t>株式会社　岡山臨港</t>
    <phoneticPr fontId="6"/>
  </si>
  <si>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6"/>
  </si>
  <si>
    <t>○男女従業員が育児休業を取得しやすい環境を整えるため、社内研修を行います。
○子どもや孫の看病、園や学校の行事等で休暇を取りやすい職場づくりに努めます。</t>
    <rPh sb="65" eb="67">
      <t>ショクバ</t>
    </rPh>
    <phoneticPr fontId="6"/>
  </si>
  <si>
    <t>https://www.mokutanworks.com/</t>
    <phoneticPr fontId="6"/>
  </si>
  <si>
    <t>https://tagoclinic.or.jp/</t>
    <phoneticPr fontId="6"/>
  </si>
  <si>
    <t>https://www.hondacars-tsuyama.co.jp/</t>
    <phoneticPr fontId="6"/>
  </si>
  <si>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6"/>
  </si>
  <si>
    <t>https://www.ntn.co.jp/japan/index.html</t>
    <phoneticPr fontId="6"/>
  </si>
  <si>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6"/>
  </si>
  <si>
    <t>https://www.okarin.co.jp/</t>
    <phoneticPr fontId="6"/>
  </si>
  <si>
    <t>1951年に鉄道事業会社として設立、鉄道廃業後は物流業に転換しました。現在は県内屈指の倉庫面積を有しており、地域貢献とともに社員が働きやすく成長できる企業を目指しています。</t>
    <phoneticPr fontId="6"/>
  </si>
  <si>
    <t>岡山臨港グループの貨物運送事業部門として、「安全・安心」な運送を通じて地域経済に貢献するとともに、社員が働きやすく成長できる企業を目指しています。</t>
    <phoneticPr fontId="6"/>
  </si>
  <si>
    <t>岡山県玉野市で船舶塗装、船舶エンジン組立、機装品取付、溶接鉄工等、船造りに貢献しています。</t>
    <phoneticPr fontId="6"/>
  </si>
  <si>
    <t>https://daidotoso.co.jp/</t>
    <phoneticPr fontId="6"/>
  </si>
  <si>
    <t>https://www.godoceramics.co.jp/</t>
    <phoneticPr fontId="6"/>
  </si>
  <si>
    <t>合同セラミックスは1947年に誕生し、電気炉メーカー傘下の耐火物メーカーとして、グループ会社との緊密な技術連携と不断の技術革新により独自の技術力を培ってまいりました。</t>
    <phoneticPr fontId="6"/>
  </si>
  <si>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</si>
  <si>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6"/>
  </si>
  <si>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21"/>
  </si>
  <si>
    <t>0172</t>
    <phoneticPr fontId="6"/>
  </si>
  <si>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</si>
  <si>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</si>
  <si>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</si>
  <si>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</si>
  <si>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</si>
  <si>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</si>
  <si>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</si>
  <si>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6"/>
  </si>
  <si>
    <t>0174</t>
    <phoneticPr fontId="6"/>
  </si>
  <si>
    <t>品川リフラクトリーズ（株）の子会社として耐火物の製造や親会社の福利厚生の一部（売店・給食・清掃他）を担っています。雇用形態も多岐にわたり、高齢者の方々も元気に働いています。</t>
  </si>
  <si>
    <t>0175</t>
    <phoneticPr fontId="6"/>
  </si>
  <si>
    <t>株式会社中村組</t>
  </si>
  <si>
    <t>なかむらぐみ</t>
    <phoneticPr fontId="6"/>
  </si>
  <si>
    <t>708-0871</t>
    <phoneticPr fontId="6"/>
  </si>
  <si>
    <t>津山市</t>
    <rPh sb="0" eb="3">
      <t>ツヤマシ</t>
    </rPh>
    <phoneticPr fontId="6"/>
  </si>
  <si>
    <t>○子どもをもつ従業員の学校行事、送迎、病院などへ行きやすい職場環境づくりに努めます。
○男性従業員の育児休業取得促進に努めます。</t>
    <phoneticPr fontId="6"/>
  </si>
  <si>
    <t>まるか</t>
    <phoneticPr fontId="6"/>
  </si>
  <si>
    <t>株式会社　丸加</t>
  </si>
  <si>
    <t>700-0866</t>
    <phoneticPr fontId="6"/>
  </si>
  <si>
    <t>岡山市</t>
    <rPh sb="0" eb="3">
      <t>オカヤマシ</t>
    </rPh>
    <phoneticPr fontId="6"/>
  </si>
  <si>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</si>
  <si>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6"/>
  </si>
  <si>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</si>
  <si>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</si>
  <si>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6"/>
  </si>
  <si>
    <t>707-0504</t>
    <phoneticPr fontId="6"/>
  </si>
  <si>
    <t>西粟倉村</t>
    <rPh sb="0" eb="4">
      <t>ニシアワクラソン</t>
    </rPh>
    <phoneticPr fontId="6"/>
  </si>
  <si>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</si>
  <si>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6"/>
  </si>
  <si>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</si>
  <si>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6"/>
  </si>
  <si>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6"/>
  </si>
  <si>
    <t>にきてっこう</t>
    <phoneticPr fontId="6"/>
  </si>
  <si>
    <t>仁木鉄工株式会社</t>
  </si>
  <si>
    <t>708-1215</t>
    <phoneticPr fontId="6"/>
  </si>
  <si>
    <t>https://www.niki-ironworks.co.jp/</t>
  </si>
  <si>
    <t>株式会社エルテック</t>
  </si>
  <si>
    <t>えるてっく</t>
    <phoneticPr fontId="6"/>
  </si>
  <si>
    <t>700-0981</t>
    <phoneticPr fontId="6"/>
  </si>
  <si>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</si>
  <si>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6"/>
  </si>
  <si>
    <t>暁電業株式会社</t>
  </si>
  <si>
    <t>あかつきでんぎょう</t>
    <phoneticPr fontId="6"/>
  </si>
  <si>
    <t>700-0953</t>
    <phoneticPr fontId="6"/>
  </si>
  <si>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</si>
  <si>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6"/>
  </si>
  <si>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</si>
  <si>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</si>
  <si>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6"/>
  </si>
  <si>
    <t>700-0971</t>
    <phoneticPr fontId="6"/>
  </si>
  <si>
    <t>http://www.sanyo-murakami.co.jp</t>
  </si>
  <si>
    <t>〇育児休業を取得しやすい社内環境を整えるため、社内研修を行います。
〇育児休業に関する相談体制を整備します。</t>
    <phoneticPr fontId="6"/>
  </si>
  <si>
    <t>くめなんちょうしゃかいふくしきょうぎかい</t>
  </si>
  <si>
    <t>社会福祉法人　久米南町社会福祉協議会</t>
  </si>
  <si>
    <t>709-3614</t>
    <phoneticPr fontId="6"/>
  </si>
  <si>
    <t>久米南町</t>
    <rPh sb="0" eb="4">
      <t>クメナンチョウ</t>
    </rPh>
    <phoneticPr fontId="6"/>
  </si>
  <si>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</si>
  <si>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6"/>
  </si>
  <si>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6"/>
  </si>
  <si>
    <t>恒次工業株式会社</t>
  </si>
  <si>
    <t>つねつぐこうぎょう</t>
  </si>
  <si>
    <t>709-0441</t>
  </si>
  <si>
    <t>和気町</t>
    <rPh sb="0" eb="3">
      <t>ワケチョウ</t>
    </rPh>
    <phoneticPr fontId="6"/>
  </si>
  <si>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</si>
  <si>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</si>
  <si>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</si>
  <si>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6"/>
  </si>
  <si>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</si>
  <si>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</si>
  <si>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</si>
  <si>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6"/>
  </si>
  <si>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21"/>
  </si>
  <si>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21"/>
  </si>
  <si>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21"/>
  </si>
  <si>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6"/>
  </si>
  <si>
    <t>岡山県県北にて鳶職を中心に営み、建設業も行っております。</t>
    <rPh sb="8" eb="9">
      <t>ショク</t>
    </rPh>
    <phoneticPr fontId="6"/>
  </si>
  <si>
    <t>（株）エルテックは、大径長尺旋盤を多数保有。長尺、大型加工の特殊技術を蓄積しています。慎重にそしてダイナミックに精巧だと喜ばれる製品をお届けしています。</t>
    <phoneticPr fontId="6"/>
  </si>
  <si>
    <t>・輸入車ボルボ・シトロエンの新車・中古車販売
・輸入車・国産車の車検、点検、修理、板金塗装
・各輸入車・国産車の部品販売</t>
    <phoneticPr fontId="6"/>
  </si>
  <si>
    <t>0177</t>
    <phoneticPr fontId="6"/>
  </si>
  <si>
    <t>0176</t>
    <phoneticPr fontId="6"/>
  </si>
  <si>
    <t>0178</t>
    <phoneticPr fontId="6"/>
  </si>
  <si>
    <t>株式会社ビズ・クリエイション</t>
    <phoneticPr fontId="6"/>
  </si>
  <si>
    <t>びずくりえいしょん</t>
    <phoneticPr fontId="6"/>
  </si>
  <si>
    <t>岡山市</t>
    <rPh sb="0" eb="3">
      <t>オカヤマシ</t>
    </rPh>
    <phoneticPr fontId="6"/>
  </si>
  <si>
    <t>https://biz-creation.co.jp/</t>
  </si>
  <si>
    <t>サービス業</t>
    <rPh sb="4" eb="5">
      <t>ギョウ</t>
    </rPh>
    <phoneticPr fontId="6"/>
  </si>
  <si>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6"/>
  </si>
  <si>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</si>
  <si>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</si>
  <si>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</si>
  <si>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</si>
  <si>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6"/>
  </si>
  <si>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</si>
  <si>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6"/>
  </si>
  <si>
    <t>ひこうきぐもは自宅で療養されているあなたやあなたを支えている家族の要望に24時間365日いつでも対応できる体制を整え、さまざまな医療介護ニーズに対応していきます。</t>
    <phoneticPr fontId="6"/>
  </si>
  <si>
    <t>でんそーかつやま</t>
    <phoneticPr fontId="6"/>
  </si>
  <si>
    <t>株式会社デンソー勝山</t>
  </si>
  <si>
    <t>717-0022</t>
  </si>
  <si>
    <t>真庭市</t>
    <rPh sb="0" eb="2">
      <t>マニワ</t>
    </rPh>
    <rPh sb="2" eb="3">
      <t>シ</t>
    </rPh>
    <phoneticPr fontId="6"/>
  </si>
  <si>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</si>
  <si>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6"/>
  </si>
  <si>
    <t>グローバルな自動車部品メーカー（株）デンソーのグループ会社として、「安全と品質」を第一に考え、自動車向けのインサート樹脂成形部品を製造している会社です。</t>
    <phoneticPr fontId="6"/>
  </si>
  <si>
    <t>えすたかやでんしこうぎょう</t>
    <phoneticPr fontId="6"/>
  </si>
  <si>
    <t>エスタカヤ電子工業株式会社</t>
    <phoneticPr fontId="6"/>
  </si>
  <si>
    <t>719-0301</t>
  </si>
  <si>
    <t>里庄町</t>
    <rPh sb="0" eb="3">
      <t>サトショウチョウ</t>
    </rPh>
    <phoneticPr fontId="6"/>
  </si>
  <si>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</si>
  <si>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</si>
  <si>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6"/>
  </si>
  <si>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</si>
  <si>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</si>
  <si>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</si>
  <si>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</si>
  <si>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</si>
  <si>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6"/>
  </si>
  <si>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</si>
  <si>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</si>
  <si>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</si>
  <si>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</si>
  <si>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6"/>
  </si>
  <si>
    <t>「技術とおもいやりで社会を支える」をスローガンに、公共性の高いニッチ分野に製品を提供する、開発型企業。</t>
    <phoneticPr fontId="6"/>
  </si>
  <si>
    <t>株式会社笠原組</t>
  </si>
  <si>
    <t>かさはらぐみ</t>
    <phoneticPr fontId="6"/>
  </si>
  <si>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</si>
  <si>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6"/>
  </si>
  <si>
    <t>しゅうざんかい</t>
  </si>
  <si>
    <t>社会福祉法人鷲山会</t>
  </si>
  <si>
    <t>711-0936</t>
  </si>
  <si>
    <t>倉敷市</t>
    <rPh sb="0" eb="3">
      <t>クラシキシ</t>
    </rPh>
    <phoneticPr fontId="6"/>
  </si>
  <si>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6"/>
  </si>
  <si>
    <t>おーいーしー</t>
  </si>
  <si>
    <t>OEC株式会社</t>
  </si>
  <si>
    <t>700-0901</t>
  </si>
  <si>
    <t>岡山市</t>
    <rPh sb="0" eb="3">
      <t>オカヤマシ</t>
    </rPh>
    <phoneticPr fontId="6"/>
  </si>
  <si>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6"/>
  </si>
  <si>
    <t>じぇいえふいーにしにほんじーえす</t>
  </si>
  <si>
    <t>JFE西日本ジーエス株式会社</t>
  </si>
  <si>
    <t>倉敷市</t>
    <rPh sb="0" eb="3">
      <t>クラシキシ</t>
    </rPh>
    <phoneticPr fontId="6"/>
  </si>
  <si>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6"/>
  </si>
  <si>
    <t>～グロップで始めよう新しい毎日を～今田美桜さんのCMでお馴染み！現在急成長を遂げている【人材業界】の中で今年で創立49年目になる老舗企業です！</t>
    <phoneticPr fontId="6"/>
  </si>
  <si>
    <t>株式会社グロップ</t>
  </si>
  <si>
    <t>ぐろっぷ</t>
    <phoneticPr fontId="6"/>
  </si>
  <si>
    <t>703-8247</t>
  </si>
  <si>
    <t>お客様が安心して注文できる建設会社をモットーに、誠実さ、礼儀正しさ、高い技術、安全、効率を常に心がけ、お客様の立場に立った物創りをしています。</t>
    <phoneticPr fontId="6"/>
  </si>
  <si>
    <t>https://www.kasaharagumi.jp/</t>
    <phoneticPr fontId="6"/>
  </si>
  <si>
    <t>https://www.silver21.org/</t>
    <phoneticPr fontId="6"/>
  </si>
  <si>
    <t>「ひと、かがやく介護」を理念とし、すべての人が自分らしく暮らし、自分らしく生きることのできる介護を提供しています。</t>
    <phoneticPr fontId="6"/>
  </si>
  <si>
    <t>https://www.oec-o.co.jp/</t>
    <phoneticPr fontId="6"/>
  </si>
  <si>
    <t>https://jfe-ngs.co.jp/</t>
    <phoneticPr fontId="6"/>
  </si>
  <si>
    <t>JFEグループ会社の一員として、長年に渡り、製鉄所で培った確かな技術と豊富な知見を活かし、お客様の暮らしを支える総合サービス企業として幅広い事業を展開しております。</t>
    <phoneticPr fontId="6"/>
  </si>
  <si>
    <t>https://www.grop.co.jp/</t>
    <phoneticPr fontId="6"/>
  </si>
  <si>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6"/>
  </si>
  <si>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20"/>
  </si>
  <si>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21"/>
  </si>
  <si>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5"/>
  </si>
  <si>
    <t>0179</t>
    <phoneticPr fontId="6"/>
  </si>
  <si>
    <t>0180</t>
    <phoneticPr fontId="6"/>
  </si>
  <si>
    <t>0181</t>
    <phoneticPr fontId="6"/>
  </si>
  <si>
    <t>R06056</t>
    <phoneticPr fontId="6"/>
  </si>
  <si>
    <t>702-85+D1065:Q106506</t>
    <phoneticPr fontId="6"/>
  </si>
  <si>
    <t>0182</t>
    <phoneticPr fontId="6"/>
  </si>
  <si>
    <t>700-0975</t>
    <phoneticPr fontId="6"/>
  </si>
  <si>
    <t>0183</t>
    <phoneticPr fontId="6"/>
  </si>
  <si>
    <t>https://www.abiko-fudousan.jp/</t>
    <phoneticPr fontId="5"/>
  </si>
  <si>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21"/>
  </si>
  <si>
    <t>0184</t>
    <phoneticPr fontId="6"/>
  </si>
  <si>
    <t>0189</t>
  </si>
  <si>
    <t>0190</t>
  </si>
  <si>
    <t>0191</t>
  </si>
  <si>
    <t>0192</t>
  </si>
  <si>
    <t>0193</t>
  </si>
  <si>
    <t>0194</t>
  </si>
  <si>
    <t>0195</t>
  </si>
  <si>
    <t>0196</t>
  </si>
  <si>
    <t>○子どもの病気や学校行事等の休暇は優先的に与えます。
○年次有給休暇の取得促進に取り組みます。</t>
    <phoneticPr fontId="21"/>
  </si>
  <si>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21"/>
  </si>
  <si>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5"/>
  </si>
  <si>
    <t>○育児休業中の職員への定期的な情報提供とコミュニケーションを図ります。
○柔軟な勤務体制の更なる充実と半日単位の休暇制度の導入を検討します。</t>
    <phoneticPr fontId="21"/>
  </si>
  <si>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21"/>
  </si>
  <si>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5"/>
  </si>
  <si>
    <t>おくつこうさいかい　とくべつようごろうじんほーむ　おくつこうさいえん</t>
    <phoneticPr fontId="6"/>
  </si>
  <si>
    <t>株式会社セブンイレブン・ジャパン　岡山地区事務所</t>
    <rPh sb="17" eb="19">
      <t>オカヤマ</t>
    </rPh>
    <rPh sb="19" eb="21">
      <t>チク</t>
    </rPh>
    <rPh sb="21" eb="23">
      <t>ジム</t>
    </rPh>
    <rPh sb="23" eb="24">
      <t>ショ</t>
    </rPh>
    <phoneticPr fontId="5"/>
  </si>
  <si>
    <t>https://www.nics.ne.jp/</t>
    <phoneticPr fontId="6"/>
  </si>
  <si>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6"/>
  </si>
  <si>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21"/>
  </si>
  <si>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6"/>
  </si>
  <si>
    <t>0185</t>
    <phoneticPr fontId="6"/>
  </si>
  <si>
    <t>719-0301</t>
    <phoneticPr fontId="6"/>
  </si>
  <si>
    <t>0186</t>
    <phoneticPr fontId="6"/>
  </si>
  <si>
    <t>0188</t>
    <phoneticPr fontId="6"/>
  </si>
  <si>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21"/>
  </si>
  <si>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</si>
  <si>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</si>
  <si>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</si>
  <si>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</si>
  <si>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</si>
  <si>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</si>
  <si>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</si>
  <si>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</si>
  <si>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</si>
  <si>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</si>
  <si>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</si>
  <si>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</si>
  <si>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</si>
  <si>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</si>
  <si>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</si>
  <si>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6"/>
  </si>
  <si>
    <t>おーえむほーるでぃんぐす</t>
    <phoneticPr fontId="6"/>
  </si>
  <si>
    <t>719-1121</t>
    <phoneticPr fontId="6"/>
  </si>
  <si>
    <t>総社市</t>
    <rPh sb="0" eb="3">
      <t>ソウジャシ</t>
    </rPh>
    <phoneticPr fontId="6"/>
  </si>
  <si>
    <t>その他</t>
    <rPh sb="2" eb="3">
      <t>タ</t>
    </rPh>
    <phoneticPr fontId="6"/>
  </si>
  <si>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6"/>
  </si>
  <si>
    <t>おかやまびるさっしこうぎょう</t>
  </si>
  <si>
    <t>岡山ビルサッシ工業株式会社</t>
  </si>
  <si>
    <t>岡山市</t>
    <rPh sb="0" eb="3">
      <t>オカヤマシ</t>
    </rPh>
    <phoneticPr fontId="6"/>
  </si>
  <si>
    <t>製造業</t>
    <rPh sb="0" eb="3">
      <t>セイゾウギョウ</t>
    </rPh>
    <phoneticPr fontId="6"/>
  </si>
  <si>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6"/>
  </si>
  <si>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</si>
  <si>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</si>
  <si>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</si>
  <si>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6"/>
  </si>
  <si>
    <t>親和パッケージ株式会社　倉敷事業所</t>
  </si>
  <si>
    <t>くらしきじぎょうしょ</t>
  </si>
  <si>
    <t>倉敷市</t>
    <rPh sb="0" eb="3">
      <t>クラシキシ</t>
    </rPh>
    <phoneticPr fontId="6"/>
  </si>
  <si>
    <t>運輸業</t>
    <rPh sb="0" eb="2">
      <t>ウンユ</t>
    </rPh>
    <rPh sb="2" eb="3">
      <t>ギョウ</t>
    </rPh>
    <phoneticPr fontId="6"/>
  </si>
  <si>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6"/>
  </si>
  <si>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</si>
  <si>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</si>
  <si>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</si>
  <si>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6"/>
  </si>
  <si>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</si>
  <si>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</si>
  <si>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</si>
  <si>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</si>
  <si>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</si>
  <si>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</si>
  <si>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6"/>
  </si>
  <si>
    <t>有限会社ブラスト</t>
  </si>
  <si>
    <t>ぶらすと</t>
    <phoneticPr fontId="6"/>
  </si>
  <si>
    <t>717-0023</t>
  </si>
  <si>
    <t>真庭市</t>
    <rPh sb="0" eb="2">
      <t>マニワ</t>
    </rPh>
    <rPh sb="2" eb="3">
      <t>シ</t>
    </rPh>
    <phoneticPr fontId="6"/>
  </si>
  <si>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6"/>
  </si>
  <si>
    <t>クリーンエア株式会社</t>
  </si>
  <si>
    <t>くりーんえあ</t>
    <phoneticPr fontId="6"/>
  </si>
  <si>
    <t>710-0805</t>
  </si>
  <si>
    <t>サービス業</t>
    <rPh sb="4" eb="5">
      <t>ギョウ</t>
    </rPh>
    <phoneticPr fontId="6"/>
  </si>
  <si>
    <t>〇男性が育児休業を取得しやすい社内風土を醸成するために、社内研修を行います。
〇時間単位年次有給休暇制度の周知により、社員の休暇に対するニーズに対応していきます。</t>
    <phoneticPr fontId="6"/>
  </si>
  <si>
    <t>ゆきうえこうぎょう</t>
  </si>
  <si>
    <t>株式会社雪上工業</t>
  </si>
  <si>
    <t>703-8236</t>
  </si>
  <si>
    <t>https://yukiue.com/</t>
  </si>
  <si>
    <t>建設業</t>
    <rPh sb="0" eb="3">
      <t>ケンセツギョウ</t>
    </rPh>
    <phoneticPr fontId="6"/>
  </si>
  <si>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6"/>
  </si>
  <si>
    <t>https://www.omrex.co.jp/</t>
    <phoneticPr fontId="6"/>
  </si>
  <si>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6"/>
  </si>
  <si>
    <t>http://www.obs-sash.co.jp/</t>
    <phoneticPr fontId="6"/>
  </si>
  <si>
    <t>https://www.okayama-airport.co.jp/</t>
    <phoneticPr fontId="6"/>
  </si>
  <si>
    <t>「安心・安全・快適」を第一に、岡山の空の玄関として皆様に愛される岡山桃太郎空港づくりに取り組んでいます。</t>
    <phoneticPr fontId="6"/>
  </si>
  <si>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6"/>
  </si>
  <si>
    <t>https://shinwa-co.co.jp/</t>
    <phoneticPr fontId="6"/>
  </si>
  <si>
    <t>http://www.okasaisei-life.jp/ikoinooka</t>
    <phoneticPr fontId="6"/>
  </si>
  <si>
    <t>「郊外型福祉施設」で、緑に恵まれた閑静な場所にあります。利用者の意思を尊重し、すべての人にまごころとやさしさで接し「真のサービス」と「安心と信頼のある施設」を目指しています。</t>
    <phoneticPr fontId="6"/>
  </si>
  <si>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6"/>
  </si>
  <si>
    <t>https://www.ishihara-j.co.jp/</t>
    <phoneticPr fontId="6"/>
  </si>
  <si>
    <t>https://okayama-oss.co.jp</t>
    <phoneticPr fontId="6"/>
  </si>
  <si>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6"/>
  </si>
  <si>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6"/>
  </si>
  <si>
    <t>https://clean-air.co.jp/</t>
    <phoneticPr fontId="6"/>
  </si>
  <si>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6"/>
  </si>
  <si>
    <t>数ある建設業関連業務の中で、当社は解体工事を中心に行っております。安全を優先しながら、効率的かつ短期間な作業を心掛け、工事を進めるのが当社のモットーです。</t>
    <phoneticPr fontId="6"/>
  </si>
  <si>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6"/>
  </si>
  <si>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5"/>
  </si>
  <si>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21"/>
  </si>
  <si>
    <t>https://kurakan.co.jp</t>
    <phoneticPr fontId="6"/>
  </si>
  <si>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5"/>
  </si>
  <si>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21"/>
  </si>
  <si>
    <t>○育児・介護規則に関する社内研修を行います。
○職場内最低賃金を時給1,000円に引き上げます。</t>
    <phoneticPr fontId="21"/>
  </si>
  <si>
    <t>株式会社楓</t>
    <rPh sb="0" eb="4">
      <t>カブシキガイシャ</t>
    </rPh>
    <rPh sb="4" eb="5">
      <t>カエデ</t>
    </rPh>
    <phoneticPr fontId="6"/>
  </si>
  <si>
    <t>株式会社福岡ソノリク岡山支社</t>
    <rPh sb="0" eb="4">
      <t>カブシキガイシャ</t>
    </rPh>
    <rPh sb="4" eb="6">
      <t>フクオカ</t>
    </rPh>
    <rPh sb="10" eb="12">
      <t>オカヤマ</t>
    </rPh>
    <rPh sb="12" eb="14">
      <t>シシャ</t>
    </rPh>
    <phoneticPr fontId="6"/>
  </si>
  <si>
    <t>ふくおかそのりくおかやまししゃ</t>
    <phoneticPr fontId="6"/>
  </si>
  <si>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21"/>
  </si>
  <si>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6"/>
  </si>
  <si>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21"/>
  </si>
  <si>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21"/>
  </si>
  <si>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21"/>
  </si>
  <si>
    <t>○親子の居場所をより充実したものにしていきます
○子育ての不安を解消できるよう、相談事業に力を入れていきます</t>
    <phoneticPr fontId="21"/>
  </si>
  <si>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21"/>
  </si>
  <si>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6"/>
  </si>
  <si>
    <t>ないすわーく</t>
    <phoneticPr fontId="6"/>
  </si>
  <si>
    <t>岡山市</t>
    <rPh sb="0" eb="3">
      <t>オカヤマシ</t>
    </rPh>
    <phoneticPr fontId="6"/>
  </si>
  <si>
    <t>ナイスワーク株式会社</t>
    <rPh sb="6" eb="8">
      <t>カブシキ</t>
    </rPh>
    <rPh sb="8" eb="10">
      <t>カイシャ</t>
    </rPh>
    <phoneticPr fontId="6"/>
  </si>
  <si>
    <t>702-8006</t>
    <phoneticPr fontId="6"/>
  </si>
  <si>
    <t>製造業</t>
    <rPh sb="0" eb="3">
      <t>セイゾウギョウ</t>
    </rPh>
    <phoneticPr fontId="6"/>
  </si>
  <si>
    <t>〇育児短時間勤務制度を活用し、仕事と子育ての両立を支援します。
〇男女従業員の育児休業取得促進に取り組みます。</t>
    <phoneticPr fontId="6"/>
  </si>
  <si>
    <t>お客様のパートナーであるという理念に沿って、お客様の設計やアイデアを形にする仕事です。「様々な工作機械を駆使した機械加工にて製作」という分野で、新しい技術の一翼を担っております。</t>
    <phoneticPr fontId="6"/>
  </si>
  <si>
    <t>https://www.nice-work.co.jp/</t>
    <phoneticPr fontId="6"/>
  </si>
  <si>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5"/>
  </si>
  <si>
    <t>しすてむえんたーぷらいず</t>
  </si>
  <si>
    <t>株式会社システムエンタープライズ</t>
  </si>
  <si>
    <t>701-1113</t>
  </si>
  <si>
    <t>岡山市</t>
    <rPh sb="0" eb="3">
      <t>オカヤマシ</t>
    </rPh>
    <phoneticPr fontId="6"/>
  </si>
  <si>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6"/>
  </si>
  <si>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6"/>
  </si>
  <si>
    <t>きむらしょうかい</t>
  </si>
  <si>
    <t>株式会社木村商会</t>
  </si>
  <si>
    <t>701-1113</t>
    <phoneticPr fontId="6"/>
  </si>
  <si>
    <t>https://www.s-enter.com/</t>
    <phoneticPr fontId="6"/>
  </si>
  <si>
    <t>ITソリューションによって世の中をより便利にするのが私たちの仕事です。教育・医療・金融などの多様な分野で、最新の技術をお客様に提供しています。</t>
    <phoneticPr fontId="6"/>
  </si>
  <si>
    <t>https://www.kimura-s.jp/</t>
    <phoneticPr fontId="6"/>
  </si>
  <si>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21"/>
  </si>
  <si>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5"/>
  </si>
  <si>
    <t>医療法人ＲＥＧＩＯＮＯ</t>
    <phoneticPr fontId="5"/>
  </si>
  <si>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5"/>
  </si>
  <si>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</si>
  <si>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</si>
  <si>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</si>
  <si>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</si>
  <si>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</si>
  <si>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</si>
  <si>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</si>
  <si>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</si>
  <si>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6"/>
  </si>
  <si>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</si>
  <si>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</si>
  <si>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</si>
  <si>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6"/>
  </si>
  <si>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</si>
  <si>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</si>
  <si>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</si>
  <si>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6"/>
  </si>
  <si>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</si>
  <si>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</si>
  <si>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</si>
  <si>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</si>
  <si>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</si>
  <si>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6"/>
  </si>
  <si>
    <t>https://www.hayashi-dorin.or.jp/</t>
    <phoneticPr fontId="6"/>
  </si>
  <si>
    <t>患者さまが、その人らしく生きられるよう急性期医療から地域生活の支援まで力を合わせ支えあい、よりよい医療を提案し続ける病院です。</t>
    <phoneticPr fontId="6"/>
  </si>
  <si>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6"/>
  </si>
  <si>
    <t>https://www.kamigumi.co.jp/</t>
    <phoneticPr fontId="6"/>
  </si>
  <si>
    <t>https://www.tokaidenki.co.jp/</t>
    <phoneticPr fontId="6"/>
  </si>
  <si>
    <t>大企業向けの電気設備工事において50年以上の実績と高い技術力が認められている。設計・積算・施工・管理・メンテナンスまでを一貫して提供する総合企業です。</t>
    <phoneticPr fontId="6"/>
  </si>
  <si>
    <t>官公庁を主な受注先とした建設業を営んでおり、その他高速道路の保全作業、清掃作業、施設保全作業にも力を入れております。</t>
    <phoneticPr fontId="6"/>
  </si>
  <si>
    <t>自然と共に歩み、信頼と実績を積み重ねてきた備前化成。新たな素材の価値を求めてさらに進化していきます。</t>
    <phoneticPr fontId="6"/>
  </si>
  <si>
    <t>https://www.bizen-c.co.jp/</t>
    <phoneticPr fontId="6"/>
  </si>
  <si>
    <t>https://www.ekkeagle.com/jp/</t>
    <phoneticPr fontId="6"/>
  </si>
  <si>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6"/>
  </si>
  <si>
    <t>https://cocoroha.in/</t>
    <phoneticPr fontId="6"/>
  </si>
  <si>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6"/>
  </si>
  <si>
    <t>https://www.zip-inc.co.jp/</t>
    <phoneticPr fontId="20"/>
  </si>
  <si>
    <t>700-0925</t>
    <phoneticPr fontId="20"/>
  </si>
  <si>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5"/>
  </si>
  <si>
    <t>0120</t>
    <phoneticPr fontId="20"/>
  </si>
  <si>
    <t>0120</t>
    <phoneticPr fontId="6"/>
  </si>
  <si>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21"/>
  </si>
  <si>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</si>
  <si>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</si>
  <si>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</si>
  <si>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</si>
  <si>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</si>
  <si>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</si>
  <si>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</si>
  <si>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</si>
  <si>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</si>
  <si>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</si>
  <si>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</si>
  <si>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</si>
  <si>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</si>
  <si>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</si>
  <si>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</si>
  <si>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</si>
  <si>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</si>
  <si>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</si>
  <si>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</si>
  <si>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</si>
  <si>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</si>
  <si>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</si>
  <si>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</si>
  <si>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</si>
  <si>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</si>
  <si>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</si>
  <si>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</si>
  <si>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</si>
  <si>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</si>
  <si>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</si>
  <si>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</si>
  <si>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</si>
  <si>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</si>
  <si>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6"/>
  </si>
  <si>
    <t>〇子どもを持つ従業員の学校行事への参加を推奨します。
〇男性従業員が育児休業を取得しやすい環境づくりを目指します。</t>
    <phoneticPr fontId="6"/>
  </si>
  <si>
    <t>まにわじふうかい</t>
  </si>
  <si>
    <t>医療法人　真庭慈風会</t>
  </si>
  <si>
    <t>717-0013</t>
  </si>
  <si>
    <t>真庭市</t>
    <rPh sb="0" eb="2">
      <t>マニワ</t>
    </rPh>
    <rPh sb="2" eb="3">
      <t>シ</t>
    </rPh>
    <phoneticPr fontId="6"/>
  </si>
  <si>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6"/>
  </si>
  <si>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</si>
  <si>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</si>
  <si>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</si>
  <si>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6"/>
  </si>
  <si>
    <t>りょうふうかい</t>
  </si>
  <si>
    <t>医療法人梁風会</t>
  </si>
  <si>
    <t>716-0061</t>
  </si>
  <si>
    <t>高梁市</t>
    <rPh sb="0" eb="3">
      <t>タカハシシ</t>
    </rPh>
    <phoneticPr fontId="6"/>
  </si>
  <si>
    <t>にっこーてっく</t>
  </si>
  <si>
    <t>株式会社ニッコーテック</t>
  </si>
  <si>
    <t>710-0825</t>
  </si>
  <si>
    <t>倉敷市</t>
    <rPh sb="0" eb="3">
      <t>クラシキシ</t>
    </rPh>
    <phoneticPr fontId="6"/>
  </si>
  <si>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6"/>
  </si>
  <si>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6"/>
  </si>
  <si>
    <t>https://sus-shokunin.com/</t>
    <phoneticPr fontId="6"/>
  </si>
  <si>
    <t>https://www.maniwa.tch.or.jp/</t>
    <phoneticPr fontId="6"/>
  </si>
  <si>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6"/>
  </si>
  <si>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6"/>
  </si>
  <si>
    <t>https://www.ryoufhukai.ryoufhu.com/</t>
    <phoneticPr fontId="6"/>
  </si>
  <si>
    <t>https://nikkotech.co.jp/</t>
    <phoneticPr fontId="6"/>
  </si>
  <si>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6"/>
  </si>
  <si>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21"/>
  </si>
  <si>
    <t>株式会社成和建設</t>
  </si>
  <si>
    <t>せいわけんせつ</t>
  </si>
  <si>
    <t>704-8114</t>
  </si>
  <si>
    <t>岡山市</t>
    <rPh sb="0" eb="3">
      <t>オカヤマシ</t>
    </rPh>
    <phoneticPr fontId="6"/>
  </si>
  <si>
    <t>〇従業員の仕事と家庭の両立を支援する「イクボス」になることを宣言します。</t>
    <phoneticPr fontId="6"/>
  </si>
  <si>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</si>
  <si>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</si>
  <si>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</si>
  <si>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6"/>
  </si>
  <si>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</si>
  <si>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</si>
  <si>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</si>
  <si>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6"/>
  </si>
  <si>
    <t>たいへいしょうかい</t>
  </si>
  <si>
    <t>株式会社泰平商会</t>
  </si>
  <si>
    <t>700-0976</t>
  </si>
  <si>
    <t>〇仕事と子育てが両立しやすい職場環境づくりに努めます。
〇男性の育児休業取得を推進します。</t>
    <phoneticPr fontId="6"/>
  </si>
  <si>
    <t>にしざきないかいいん</t>
  </si>
  <si>
    <t>医療法人社団西崎内科医院</t>
  </si>
  <si>
    <t>倉敷市</t>
    <rPh sb="0" eb="3">
      <t>クラシキシ</t>
    </rPh>
    <phoneticPr fontId="6"/>
  </si>
  <si>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</si>
  <si>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6"/>
  </si>
  <si>
    <t>コンクリート施設の土台を組む型枠大工をしています。一般住宅だけでなく、マンションやビル、高速道路、橋、立体駐車場といった多様な施設の土台作りに取り組んでいます。</t>
    <phoneticPr fontId="6"/>
  </si>
  <si>
    <t>https://seiwa-cnst.com/</t>
    <phoneticPr fontId="6"/>
  </si>
  <si>
    <t>https://fistbump.co.jp/</t>
    <phoneticPr fontId="6"/>
  </si>
  <si>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6"/>
  </si>
  <si>
    <t>https://shiragiku.ed.jp/</t>
    <phoneticPr fontId="6"/>
  </si>
  <si>
    <t>「保育園に集う全てのひとが笑顔と信頼で結ばれ安心して過ごすことが出来る園でありたい」を理念に、行き届いた環境のなかで健やかな子どもの育成を目指しています。</t>
    <phoneticPr fontId="6"/>
  </si>
  <si>
    <t>岡山県内に８拠点、福山に１拠点、計９拠点で展開している自動車部品の卸売商社です。整備工場・鈑金工場・ガソリンスタンド・カーディーラーへ自動車部品・用品・機械工具を卸売しています。</t>
    <phoneticPr fontId="6"/>
  </si>
  <si>
    <t>https://taihei-ap.jp/</t>
    <phoneticPr fontId="6"/>
  </si>
  <si>
    <t>職員が働きやすく、働きがいのある環境を整え、職員を支えてくれる家族も大切な「team西崎」として大切に。さわやかな笑顔で献身の医療をもとに、すべての人の笑顔を守る医療を目指しています。</t>
    <phoneticPr fontId="6"/>
  </si>
  <si>
    <t>お客様からの多彩なニーズをもとに、試作から商品化、量産まで一貫した”ものづくり”の会社が農業にも挑戦中！幅広い活動を通して活・喜・挑あふれる会社づくりを推進しています。</t>
    <phoneticPr fontId="6"/>
  </si>
  <si>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5"/>
  </si>
  <si>
    <t>○働き方を見直すために、土曜日を「ノー残業デー」とします。
○自社の専門的技術を活用して、地域の小学生、中学生を対象としたオープンファクトリーを開催します。</t>
    <phoneticPr fontId="21"/>
  </si>
  <si>
    <t>○男性従業員の産休・育休制度の利用を奨励します。
○従業員のあらゆるライフステージに対応可能な会社作りに努めます。</t>
    <phoneticPr fontId="6"/>
  </si>
  <si>
    <t>0189</t>
    <phoneticPr fontId="6"/>
  </si>
  <si>
    <t>0190</t>
    <phoneticPr fontId="6"/>
  </si>
  <si>
    <t>0191</t>
    <phoneticPr fontId="6"/>
  </si>
  <si>
    <t>709-0716</t>
    <phoneticPr fontId="6"/>
  </si>
  <si>
    <t>0192</t>
    <phoneticPr fontId="6"/>
  </si>
  <si>
    <t>0193</t>
    <phoneticPr fontId="6"/>
  </si>
  <si>
    <t>〇子どもの病気や学校行事の休暇は優先的に与えます。
〇年次有給休暇の取得促進に取り組みます。
〇妊娠・出産・育児等に関する制度説明と男性の育児休暇の利用促進を推進していきます。</t>
    <phoneticPr fontId="6"/>
  </si>
  <si>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6"/>
  </si>
  <si>
    <t>けいこうかい</t>
  </si>
  <si>
    <t>社会福祉法人慶光会</t>
  </si>
  <si>
    <t>717-0602</t>
  </si>
  <si>
    <t>真庭市</t>
    <rPh sb="0" eb="2">
      <t>マニワ</t>
    </rPh>
    <rPh sb="2" eb="3">
      <t>シ</t>
    </rPh>
    <phoneticPr fontId="6"/>
  </si>
  <si>
    <t>〇男性の育児休業の取得を推進します。
〇女性の育児休業復帰後の離職０を目指します。</t>
    <phoneticPr fontId="6"/>
  </si>
  <si>
    <t>大東建託株式会社倉敷支店</t>
  </si>
  <si>
    <t>710-0055</t>
  </si>
  <si>
    <t>倉敷市</t>
    <rPh sb="0" eb="3">
      <t>クラシキシ</t>
    </rPh>
    <phoneticPr fontId="6"/>
  </si>
  <si>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6"/>
  </si>
  <si>
    <t>社会福祉法人まごころ</t>
  </si>
  <si>
    <t>まごころ</t>
    <phoneticPr fontId="6"/>
  </si>
  <si>
    <t>701-2215</t>
  </si>
  <si>
    <t>赤磐市</t>
    <rPh sb="0" eb="3">
      <t>アカイワシ</t>
    </rPh>
    <phoneticPr fontId="6"/>
  </si>
  <si>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6"/>
  </si>
  <si>
    <t>すみともせいめいほけんそうごがいしゃ　おかやまししゃ</t>
  </si>
  <si>
    <t>700-0904</t>
  </si>
  <si>
    <t>岡山市</t>
    <rPh sb="0" eb="3">
      <t>オカヤマシ</t>
    </rPh>
    <phoneticPr fontId="6"/>
  </si>
  <si>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6"/>
  </si>
  <si>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</si>
  <si>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6"/>
  </si>
  <si>
    <t>株式会社ミナン</t>
  </si>
  <si>
    <t>みなん</t>
    <phoneticPr fontId="6"/>
  </si>
  <si>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6"/>
  </si>
  <si>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</si>
  <si>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</si>
  <si>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6"/>
  </si>
  <si>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</si>
  <si>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</si>
  <si>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</si>
  <si>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6"/>
  </si>
  <si>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</si>
  <si>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6"/>
  </si>
  <si>
    <t>株式会社アクシス</t>
  </si>
  <si>
    <t>あくしす</t>
    <phoneticPr fontId="6"/>
  </si>
  <si>
    <t>709-0825</t>
  </si>
  <si>
    <t>707-0113</t>
  </si>
  <si>
    <t>美作市</t>
    <rPh sb="0" eb="3">
      <t>ミマサカシ</t>
    </rPh>
    <phoneticPr fontId="6"/>
  </si>
  <si>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</si>
  <si>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6"/>
  </si>
  <si>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6"/>
  </si>
  <si>
    <t>しんじょうそんしゃかいふくしきょうぎかい</t>
  </si>
  <si>
    <t>717-0201</t>
  </si>
  <si>
    <t>新庄村</t>
    <rPh sb="0" eb="3">
      <t>シンジョウソン</t>
    </rPh>
    <phoneticPr fontId="6"/>
  </si>
  <si>
    <t>株式会社　ダテ薬局</t>
  </si>
  <si>
    <t>だてやっきょく</t>
    <phoneticPr fontId="6"/>
  </si>
  <si>
    <t>706-0002</t>
  </si>
  <si>
    <t>玉野市</t>
    <rPh sb="0" eb="3">
      <t>タマノシ</t>
    </rPh>
    <phoneticPr fontId="6"/>
  </si>
  <si>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6"/>
  </si>
  <si>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</si>
  <si>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</si>
  <si>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</si>
  <si>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6"/>
  </si>
  <si>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</si>
  <si>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</si>
  <si>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6"/>
  </si>
  <si>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</si>
  <si>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6"/>
  </si>
  <si>
    <t>住友生命保険相互会社　岡山支社</t>
    <phoneticPr fontId="6"/>
  </si>
  <si>
    <t>公益財団法人操風会　岡山リハビリテーション病院</t>
    <phoneticPr fontId="6"/>
  </si>
  <si>
    <t>株式会社iプランニングKOHWA</t>
    <phoneticPr fontId="6"/>
  </si>
  <si>
    <t>株式会社WORK　SMILE　LABO</t>
    <phoneticPr fontId="6"/>
  </si>
  <si>
    <t>住友ゴム工業株式会社　岡山タイヤテストコース</t>
    <phoneticPr fontId="6"/>
  </si>
  <si>
    <t>株式会社三井E＆S　玉野事業所</t>
    <phoneticPr fontId="6"/>
  </si>
  <si>
    <t>株式会社ＴＭＮ２</t>
    <phoneticPr fontId="6"/>
  </si>
  <si>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6"/>
  </si>
  <si>
    <t>https://www.kentaku.co.jp/</t>
    <phoneticPr fontId="6"/>
  </si>
  <si>
    <t>https://magokoro-ok.com/</t>
    <phoneticPr fontId="6"/>
  </si>
  <si>
    <t>当法人は、奉仕の心をもって地域住民と向き合い、地域の皆様の健康で快適な生活に貢献し、地域から「無くてはならない」と言っていただけるような「福祉・介護施設」を目指しています。</t>
    <phoneticPr fontId="6"/>
  </si>
  <si>
    <t>https://www.sumitomolife.co.jp/</t>
    <phoneticPr fontId="6"/>
  </si>
  <si>
    <t>創業以来「社会公共の福祉に貢献する」ことをモットーとし、１人でも多くの方が「よりよく生きる」ために生命保険を通じた安心の提供・住友生命Vitalityを通じた健康増進サポートを行っています。</t>
    <phoneticPr fontId="6"/>
  </si>
  <si>
    <t>https://www.okayama-reha-hp.or.jp/</t>
    <phoneticPr fontId="6"/>
  </si>
  <si>
    <t>当院は、129床の回復期リハビリテーション病棟を有し、365日充実した入院リハビリを行うリハビリテーション専門病院です。</t>
    <phoneticPr fontId="6"/>
  </si>
  <si>
    <t>https://www.minan.jp/</t>
    <phoneticPr fontId="6"/>
  </si>
  <si>
    <t>正直に一生懸命をモットーに社員一丸となり、社会に貢献できる会社をめざしています。</t>
    <phoneticPr fontId="6"/>
  </si>
  <si>
    <t>https://www.kwp.co.jp/</t>
    <phoneticPr fontId="6"/>
  </si>
  <si>
    <t>私どもの印刷業界も大きく変化し、新たな情報文化の時代を迎えました。長年培った印刷技術を研くとともに、新たな時代に向けてデザイン・IT・企画事業の拡大を図っています。</t>
    <phoneticPr fontId="6"/>
  </si>
  <si>
    <t>https://www.daido-s.jp/</t>
    <phoneticPr fontId="6"/>
  </si>
  <si>
    <t>弊社は岡山県倉敷市で水道や空調の設備工事を提供しています。大型建物、一般住宅、各種公共施設の給排水設備工事を承っており、地域の皆さまの快適な暮らしをサポートしています。</t>
    <phoneticPr fontId="6"/>
  </si>
  <si>
    <t>https://wakusuma.com/</t>
    <phoneticPr fontId="6"/>
  </si>
  <si>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6"/>
  </si>
  <si>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6"/>
  </si>
  <si>
    <t>https://axcis-inc.com/</t>
    <phoneticPr fontId="6"/>
  </si>
  <si>
    <t>http://www.shinjoshakyo.or.jp</t>
    <phoneticPr fontId="6"/>
  </si>
  <si>
    <t>ダンロップのタイヤを始め、様々な製品を開発・製造しているグローバルカンパニーの実車試験場です。プライベートと仕事の両立を大事にしつつ成果を出せるよう取り組んでいます。</t>
    <phoneticPr fontId="6"/>
  </si>
  <si>
    <t>社会福祉法人　新庄村社会福祉協議会</t>
    <phoneticPr fontId="6"/>
  </si>
  <si>
    <t>新庄村社会福祉協議会は、地域の人とのかかわりの中でボランティアの育成を図り、地域福祉を増進するとともに、高齢者やしょうがい者の在宅生活を支援するための福祉活動を推進しています。</t>
    <phoneticPr fontId="6"/>
  </si>
  <si>
    <t>https://date-yakkyoku.com/</t>
    <phoneticPr fontId="6"/>
  </si>
  <si>
    <t>ダテ薬局は創業以来地域の皆様の信頼をいただいてきました。これからもダテ薬局は「人」と「心」を大切にする薬局として地域貢献に努めていきます。</t>
    <phoneticPr fontId="6"/>
  </si>
  <si>
    <t>https://www.sun-design.jp/</t>
    <phoneticPr fontId="6"/>
  </si>
  <si>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6"/>
  </si>
  <si>
    <t>https://www.mes.co.jp/</t>
    <phoneticPr fontId="6"/>
  </si>
  <si>
    <t>国内シェアNo.1の製品として累計製造台数6,500台を超える「船用大型エンジン」と国内外の港湾荷役に貢献する「港湾クレーン」で世界の海上物流輸送を支えています。</t>
    <phoneticPr fontId="6"/>
  </si>
  <si>
    <t>中四国最大のアトリエにてジュエリーを１から製造し一般ユーザーに販売しています。</t>
    <phoneticPr fontId="6"/>
  </si>
  <si>
    <t>https://www.j-yamaji.com/</t>
    <phoneticPr fontId="6"/>
  </si>
  <si>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21"/>
  </si>
  <si>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5"/>
  </si>
  <si>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6"/>
  </si>
  <si>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6"/>
  </si>
  <si>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6"/>
  </si>
  <si>
    <t>0197</t>
  </si>
  <si>
    <t>じぇいえふいーにしにほんじーえす</t>
    <phoneticPr fontId="6"/>
  </si>
  <si>
    <t>0195</t>
    <phoneticPr fontId="6"/>
  </si>
  <si>
    <t>0194</t>
    <phoneticPr fontId="6"/>
  </si>
  <si>
    <t>0196</t>
    <phoneticPr fontId="6"/>
  </si>
  <si>
    <t>0197</t>
    <phoneticPr fontId="6"/>
  </si>
  <si>
    <t>R06144</t>
  </si>
  <si>
    <t>ぐりーんつーる</t>
  </si>
  <si>
    <t>グリーンツール株式会社</t>
  </si>
  <si>
    <t>714-0006</t>
  </si>
  <si>
    <t>笠岡市</t>
    <rPh sb="0" eb="3">
      <t>カサオカシ</t>
    </rPh>
    <phoneticPr fontId="6"/>
  </si>
  <si>
    <t>〇小学校就学前まで短時間勤務ができます。
〇育児休業が取得しやすいように配置換えなど職場環境を整えています。
〇時間外労働を削減して、仕事と家庭の両立ができるようにしています。</t>
    <phoneticPr fontId="6"/>
  </si>
  <si>
    <t>にいみししんりんくみあい</t>
  </si>
  <si>
    <t>新見市森林組合</t>
  </si>
  <si>
    <t>718-0002</t>
  </si>
  <si>
    <t>新見市</t>
    <rPh sb="0" eb="3">
      <t>ニイミシ</t>
    </rPh>
    <phoneticPr fontId="6"/>
  </si>
  <si>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6"/>
  </si>
  <si>
    <t>たけだちゅうぞう</t>
  </si>
  <si>
    <t>武田鋳造株式会社</t>
  </si>
  <si>
    <t>710-0803</t>
  </si>
  <si>
    <t>倉敷市</t>
    <rPh sb="0" eb="3">
      <t>クラシキシ</t>
    </rPh>
    <phoneticPr fontId="6"/>
  </si>
  <si>
    <t>ちょうじゅかい</t>
  </si>
  <si>
    <t>719-1155</t>
  </si>
  <si>
    <t>総社市</t>
    <rPh sb="0" eb="3">
      <t>ソウジャシ</t>
    </rPh>
    <phoneticPr fontId="6"/>
  </si>
  <si>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6"/>
  </si>
  <si>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</si>
  <si>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</si>
  <si>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</si>
  <si>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6"/>
  </si>
  <si>
    <t>みむら</t>
    <phoneticPr fontId="6"/>
  </si>
  <si>
    <t>株式会社ミムラ</t>
  </si>
  <si>
    <t>岡山市</t>
    <rPh sb="0" eb="3">
      <t>オカヤマシ</t>
    </rPh>
    <phoneticPr fontId="6"/>
  </si>
  <si>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</si>
  <si>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6"/>
  </si>
  <si>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6"/>
  </si>
  <si>
    <t>R06145</t>
  </si>
  <si>
    <t>R06146</t>
  </si>
  <si>
    <t>おかやまとよたろじてっく</t>
  </si>
  <si>
    <t>岡山トヨタロジテック株式会社</t>
    <phoneticPr fontId="6"/>
  </si>
  <si>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</si>
  <si>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</si>
  <si>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6"/>
  </si>
  <si>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</si>
  <si>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</si>
  <si>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</si>
  <si>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6"/>
  </si>
  <si>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6"/>
  </si>
  <si>
    <t>https://greentool.jp/</t>
    <phoneticPr fontId="6"/>
  </si>
  <si>
    <t>https://niimi-shinrin.jp/</t>
    <phoneticPr fontId="6"/>
  </si>
  <si>
    <t>新見地域の森林管理主体として「伐って、使って、植えて、育てる」を信念とし自然と調和する未来を創造します。</t>
    <phoneticPr fontId="6"/>
  </si>
  <si>
    <t>自動車や農業用機械のブレーキ・アクセル・エンジン周辺部品を製造しています。創業97年の歴史をもつ老舗メーカーとして県内外で確固たる地盤を築いています。</t>
    <phoneticPr fontId="6"/>
  </si>
  <si>
    <t>https://www.takeda-casting.com/</t>
    <phoneticPr fontId="6"/>
  </si>
  <si>
    <t>https://choujukai.or.jp/</t>
    <phoneticPr fontId="6"/>
  </si>
  <si>
    <t>幅広い年齢層の方がその人らしくいられるサービスを提供する超寿会。高齢者福祉、児童福祉、障がい者福祉に携わりながら、地域の皆様に選んでいただける法人（超寿会）を目指しています。</t>
    <phoneticPr fontId="6"/>
  </si>
  <si>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6"/>
  </si>
  <si>
    <t>https://www.kyoritsu-seiki.com/</t>
    <phoneticPr fontId="6"/>
  </si>
  <si>
    <t>1960年の創業以来、独自の技術で自動車部品の生産を行っています。今後も、最終製品の安心・安全を担保できる高水準の製品で社会全体に貢献できるように前進してまいります。</t>
    <phoneticPr fontId="6"/>
  </si>
  <si>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6"/>
  </si>
  <si>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6"/>
  </si>
  <si>
    <t>建物賃貸事業の企画・建築、不動産の仲介・管理、およびガス供給などの関連事業</t>
    <phoneticPr fontId="6"/>
  </si>
  <si>
    <t>社会医療法人創和会しげい病院</t>
    <rPh sb="0" eb="2">
      <t>シャカイ</t>
    </rPh>
    <phoneticPr fontId="6"/>
  </si>
  <si>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6"/>
  </si>
  <si>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6"/>
  </si>
  <si>
    <t xml:space="preserve">　最先端の技術を常に目指している当社は、仕事の内容も厳しいですが、そのぶん福利厚生もしっかりしています。人にも環境にも優しい「ものづくり」を行っています。
</t>
    <phoneticPr fontId="6"/>
  </si>
  <si>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6"/>
  </si>
  <si>
    <t xml:space="preserve">ファンデーション、ランジェリーの総合アパレルメーカーで、ブラジャー・ガードル・ショーツ・ボディスーツ・ランジェリー・補整下着などの製造をしています。
</t>
    <phoneticPr fontId="6"/>
  </si>
  <si>
    <t xml:space="preserve">平成１０年の開所以来「あたたかく家庭的な環境で安心した生活を送れるサービスを」をモットーに利用さま、一人ひとりに心を込めた介護を行っています。
</t>
    <phoneticPr fontId="6"/>
  </si>
  <si>
    <t>社会福祉法人　超寿会</t>
    <phoneticPr fontId="6"/>
  </si>
  <si>
    <t>○育児のための短時間勤務制度を小学３年生まで拡充します。
○育児のための時差勤務を小学校３年生まで出来る制度を設けます。
○働き方を見直すため、週３日を「ノー残業デー」とします。</t>
    <phoneticPr fontId="21"/>
  </si>
  <si>
    <t>○育児のための短時間勤務制度を小学３年生まで拡充します。
○育児のための時差勤務を小学校３年生まで出来る制度を設けます。
○働き方を見直すため、週４日を「ノー残業デー」とします。</t>
    <phoneticPr fontId="21"/>
  </si>
  <si>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21"/>
  </si>
  <si>
    <t>株式会社エイチ・エヌカンパニー</t>
  </si>
  <si>
    <t>えいち・えぬかんぱにー</t>
  </si>
  <si>
    <t>R06147</t>
  </si>
  <si>
    <t>703-8212</t>
  </si>
  <si>
    <t>岡山市</t>
    <rPh sb="0" eb="3">
      <t>オカヤマシ</t>
    </rPh>
    <phoneticPr fontId="6"/>
  </si>
  <si>
    <t>製造業</t>
    <rPh sb="0" eb="3">
      <t>セイゾウギョウ</t>
    </rPh>
    <phoneticPr fontId="6"/>
  </si>
  <si>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6"/>
  </si>
  <si>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5"/>
  </si>
  <si>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5"/>
  </si>
  <si>
    <t>株式会社メレック</t>
  </si>
  <si>
    <t>めれっく</t>
    <phoneticPr fontId="6"/>
  </si>
  <si>
    <t>R06148</t>
  </si>
  <si>
    <t>R06149</t>
  </si>
  <si>
    <t>R06150</t>
  </si>
  <si>
    <t>R06151</t>
  </si>
  <si>
    <t>R06152</t>
  </si>
  <si>
    <t>R06153</t>
  </si>
  <si>
    <t>R06154</t>
  </si>
  <si>
    <t>R06155</t>
  </si>
  <si>
    <t>R06156</t>
  </si>
  <si>
    <t>R06157</t>
  </si>
  <si>
    <t>R06158</t>
  </si>
  <si>
    <t>700-0033</t>
  </si>
  <si>
    <t>岡山市</t>
    <rPh sb="0" eb="3">
      <t>オカヤマシ</t>
    </rPh>
    <phoneticPr fontId="6"/>
  </si>
  <si>
    <t>建設業</t>
    <rPh sb="0" eb="3">
      <t>ケンセツギョウ</t>
    </rPh>
    <phoneticPr fontId="6"/>
  </si>
  <si>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6"/>
  </si>
  <si>
    <t>うぉーむうんゆ</t>
  </si>
  <si>
    <t>700-0026</t>
  </si>
  <si>
    <t>株式会社　ウォーム運輸</t>
  </si>
  <si>
    <t>運輸業</t>
    <rPh sb="0" eb="2">
      <t>ウンユ</t>
    </rPh>
    <rPh sb="2" eb="3">
      <t>ギョウ</t>
    </rPh>
    <phoneticPr fontId="6"/>
  </si>
  <si>
    <t>食品輸送を中心に県内近県への輸送を行っております。社員が働きやすいと思える環境、仕事と子育てを両立できる環境を目指しています。</t>
    <phoneticPr fontId="6"/>
  </si>
  <si>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6"/>
  </si>
  <si>
    <t>社会保険労務士法人リガーレ</t>
  </si>
  <si>
    <t>702-8037</t>
    <phoneticPr fontId="6"/>
  </si>
  <si>
    <t>サービス業</t>
    <rPh sb="4" eb="5">
      <t>ギョウ</t>
    </rPh>
    <phoneticPr fontId="6"/>
  </si>
  <si>
    <t>〇従業員が柔軟な働き方ができるように時差出勤を可能とします。
〇子どもの体調不良などに対応できるようにテレワーク勤務を導入します。
〇法律を上回る育児短時間勤務を認めます。</t>
    <phoneticPr fontId="6"/>
  </si>
  <si>
    <t>けいむず・めでぃか</t>
  </si>
  <si>
    <t>有限会社　ケイムズ・メディカ</t>
  </si>
  <si>
    <t>701-1213</t>
    <phoneticPr fontId="6"/>
  </si>
  <si>
    <t>卸・小売業</t>
    <rPh sb="0" eb="1">
      <t>オロシ</t>
    </rPh>
    <rPh sb="2" eb="5">
      <t>コウリギョウ</t>
    </rPh>
    <phoneticPr fontId="6"/>
  </si>
  <si>
    <t>おかやましふれあいこうしゃ</t>
    <phoneticPr fontId="6"/>
  </si>
  <si>
    <t>公益財団法人　岡山市ふれあい公社</t>
  </si>
  <si>
    <t>702-8002</t>
    <phoneticPr fontId="6"/>
  </si>
  <si>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6"/>
  </si>
  <si>
    <t>https://www.melec.co.jp/</t>
    <phoneticPr fontId="6"/>
  </si>
  <si>
    <t>岡山の地に根差して60年以上にわたり、三菱電機やナブコドアの代理店としてエレベーターや自動ドアの販売・施工・保守メンテナンスまで一貫したサービスを提供しています。</t>
    <phoneticPr fontId="6"/>
  </si>
  <si>
    <t>https://www.hatano-sr.net/</t>
    <phoneticPr fontId="6"/>
  </si>
  <si>
    <t>「お客様から頼られる存在になること」を経営理念に、労使の間を上手くつなぎ、社員が安心して働ける職場、経営者が安心して本業に専念できる職場づくりのサポートを行っています。</t>
    <phoneticPr fontId="6"/>
  </si>
  <si>
    <t>https://ivy-pharmacy.studio.site/</t>
    <phoneticPr fontId="6"/>
  </si>
  <si>
    <t>岡山県に４店舗、広島県に１店舗を構える地域密着型の調剤薬局です。</t>
    <phoneticPr fontId="6"/>
  </si>
  <si>
    <t>https://www.okayama-fureai.or.jp/</t>
    <phoneticPr fontId="6"/>
  </si>
  <si>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6"/>
  </si>
  <si>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21"/>
  </si>
  <si>
    <t>〇職場のマタハラ・パタハラを従業員全員が理解し防止するため、社内研修を実施します。</t>
    <phoneticPr fontId="6"/>
  </si>
  <si>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5"/>
  </si>
  <si>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</si>
  <si>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</si>
  <si>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</si>
  <si>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</si>
  <si>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</si>
  <si>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</si>
  <si>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</si>
  <si>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</si>
  <si>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6"/>
  </si>
  <si>
    <t>0198</t>
    <phoneticPr fontId="6"/>
  </si>
  <si>
    <t>0199</t>
    <phoneticPr fontId="6"/>
  </si>
  <si>
    <t>0200</t>
    <phoneticPr fontId="6"/>
  </si>
  <si>
    <t>0201</t>
    <phoneticPr fontId="6"/>
  </si>
  <si>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5"/>
  </si>
  <si>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6"/>
  </si>
  <si>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21"/>
  </si>
  <si>
    <t>○子供や孫を持つ従業員の学校行事やPTA活動等への積極的な参加を奨励します。
○年次有給休暇の取得促進に努めます。
○育児休業・産後パパ育休に関する相談窓口を設けます。</t>
    <phoneticPr fontId="6"/>
  </si>
  <si>
    <t>にしにほんこうそく</t>
  </si>
  <si>
    <t>西日本高速株式会社</t>
  </si>
  <si>
    <t>701-2223</t>
  </si>
  <si>
    <t>赤磐市</t>
    <rPh sb="0" eb="3">
      <t>アカイワシ</t>
    </rPh>
    <phoneticPr fontId="6"/>
  </si>
  <si>
    <t>https://n-kousoku.jp/</t>
  </si>
  <si>
    <t>○男性従業員へ育児休業取得促進に関する方針の周知を図ります。
○有給休暇の取得促進に努めます。</t>
    <phoneticPr fontId="6"/>
  </si>
  <si>
    <t>製造業</t>
    <rPh sb="0" eb="3">
      <t>セイゾウギョウ</t>
    </rPh>
    <phoneticPr fontId="6"/>
  </si>
  <si>
    <t>すみともじゅうきかいふぁいんてっく</t>
  </si>
  <si>
    <t>住友重機械ファインテック株式会社</t>
  </si>
  <si>
    <t>713-8501</t>
  </si>
  <si>
    <t>倉敷市</t>
    <rPh sb="0" eb="3">
      <t>クラシキシ</t>
    </rPh>
    <phoneticPr fontId="6"/>
  </si>
  <si>
    <t>〇育児休業制度及び育児休業取得への理解促進に向けた研修を実施します。
〇出産・育児等に関する相談窓口を設置します。
〇
〇男性社員の育児休業の取得促進と職場環境整備に取り組みます。</t>
    <phoneticPr fontId="6"/>
  </si>
  <si>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6"/>
  </si>
  <si>
    <t>あくたす</t>
    <phoneticPr fontId="6"/>
  </si>
  <si>
    <t>岡山市</t>
    <rPh sb="0" eb="3">
      <t>オカヤマシ</t>
    </rPh>
    <phoneticPr fontId="6"/>
  </si>
  <si>
    <t>建設業</t>
    <rPh sb="0" eb="3">
      <t>ケンセツギョウ</t>
    </rPh>
    <phoneticPr fontId="6"/>
  </si>
  <si>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</si>
  <si>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</si>
  <si>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6"/>
  </si>
  <si>
    <t>ふじいてっこうしょ</t>
  </si>
  <si>
    <t>有限会社　藤井鉄工所</t>
  </si>
  <si>
    <t>719-0302</t>
  </si>
  <si>
    <t>里庄町</t>
    <rPh sb="0" eb="3">
      <t>サトショウチョウ</t>
    </rPh>
    <phoneticPr fontId="6"/>
  </si>
  <si>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6"/>
  </si>
  <si>
    <t>みらい</t>
    <phoneticPr fontId="6"/>
  </si>
  <si>
    <t>712-8012</t>
  </si>
  <si>
    <t>その他</t>
    <rPh sb="2" eb="3">
      <t>タ</t>
    </rPh>
    <phoneticPr fontId="6"/>
  </si>
  <si>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6"/>
  </si>
  <si>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</si>
  <si>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</si>
  <si>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</si>
  <si>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6"/>
  </si>
  <si>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</si>
  <si>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</si>
  <si>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</si>
  <si>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</si>
  <si>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</si>
  <si>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</si>
  <si>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</si>
  <si>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</si>
  <si>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</si>
  <si>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</si>
  <si>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</si>
  <si>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</si>
  <si>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6"/>
  </si>
  <si>
    <t>にしにほんじぇねりっく</t>
  </si>
  <si>
    <t>株式会社　西日本ジェネリック</t>
  </si>
  <si>
    <t>〇育児休業を取得しやすい社内環境を整えるため、社内研修を行います。</t>
    <phoneticPr fontId="6"/>
  </si>
  <si>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</si>
  <si>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</si>
  <si>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</si>
  <si>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6"/>
  </si>
  <si>
    <t>わようかい　まびきねんびょういん</t>
  </si>
  <si>
    <t>医療法人和陽会　まび記念病院</t>
  </si>
  <si>
    <t>710-1313</t>
  </si>
  <si>
    <t>〇男性職員の育児休業取得率３０％を目指します。</t>
    <phoneticPr fontId="6"/>
  </si>
  <si>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6"/>
  </si>
  <si>
    <t>https://www.shi-ftec.co.jp/</t>
    <phoneticPr fontId="6"/>
  </si>
  <si>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6"/>
  </si>
  <si>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6"/>
  </si>
  <si>
    <t>https://actas-okayama.com/</t>
    <phoneticPr fontId="6"/>
  </si>
  <si>
    <t>https://fujii-iw.jp/</t>
    <phoneticPr fontId="6"/>
  </si>
  <si>
    <t>金属加工を通じて社員同士で共育し合い成長できる、人づくりとものづくりの会社です。社員一人ひとりがいきいきと活躍できる、働きやすい職場環境づくりに取り組んでいます。</t>
    <phoneticPr fontId="6"/>
  </si>
  <si>
    <t>https://mirai-kurashiki.net/</t>
    <phoneticPr fontId="6"/>
  </si>
  <si>
    <t>工場施設のプラント設備保全工事・船舶塗装を行う会社です。</t>
    <phoneticPr fontId="6"/>
  </si>
  <si>
    <t>https://www.shizenkyosei.co.jp/</t>
    <phoneticPr fontId="6"/>
  </si>
  <si>
    <t>私ども自然共生は、温暖な気候に恵まれた岡山で、天然由来の成分にこだわり、自然が持つ豊かな力を生かした健康食品、化粧品の開発をし、通信販売・卸販売を行っている会社です。</t>
    <phoneticPr fontId="6"/>
  </si>
  <si>
    <t>岡山南商工会は、岡山市南区（藤田・妹尾・福田・興除・灘崎）、玉野市（東児）の６地区をエリアとして、管内商工業者の持続的発展を支援しています。</t>
    <phoneticPr fontId="6"/>
  </si>
  <si>
    <t>https://wjg.co.jp/</t>
    <phoneticPr fontId="6"/>
  </si>
  <si>
    <t>創業以来「地域と共に歩む」をモットーに、ジェネリック医薬品を通じて地域に貢献しています。</t>
    <phoneticPr fontId="6"/>
  </si>
  <si>
    <t>https://oda-corp.com/</t>
    <phoneticPr fontId="6"/>
  </si>
  <si>
    <t>社員とその家族が休日を気持ちよく過ごせる環境づくりと健康であることが当社のエネルギーの源だと考え、よりより職場環境に努めています。</t>
    <phoneticPr fontId="6"/>
  </si>
  <si>
    <t>https://www.mkh.or.jp/</t>
    <phoneticPr fontId="6"/>
  </si>
  <si>
    <t>まび記念病院は真備地域の唯一の一般病院です。併設している歯科クリニック、介護事業所、保育園と連携し、一体的な医療福祉サービスを提供しています。</t>
    <phoneticPr fontId="6"/>
  </si>
  <si>
    <t>有限会社ＭｉＲＡＩ</t>
    <phoneticPr fontId="6"/>
  </si>
  <si>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6"/>
  </si>
  <si>
    <t>0202</t>
    <phoneticPr fontId="6"/>
  </si>
  <si>
    <t>創業は昭和45年で今年で54年目になる運送会社です。また事故故障車救援レッカーもしております。24時間365日対応しております。</t>
    <rPh sb="32" eb="33">
      <t>クルマ</t>
    </rPh>
    <phoneticPr fontId="6"/>
  </si>
  <si>
    <t>0203</t>
    <phoneticPr fontId="6"/>
  </si>
  <si>
    <t>ナガセヴィータ株式会社</t>
  </si>
  <si>
    <t>ながせゔぃーた</t>
    <phoneticPr fontId="6"/>
  </si>
  <si>
    <t>700-0907</t>
  </si>
  <si>
    <t>岡山市</t>
    <rPh sb="0" eb="3">
      <t>オカヤマシ</t>
    </rPh>
    <phoneticPr fontId="6"/>
  </si>
  <si>
    <t>〇仕事と家庭が両立できる環境整備のため、休暇制度の見直しを行います。
〇仕事と家庭の両立支援のため、年次有給休暇の取得促進に努めます。
〇男性社員の育児休業取得促進に努めます。</t>
    <phoneticPr fontId="6"/>
  </si>
  <si>
    <t>まきのもくざいこうぎょう</t>
  </si>
  <si>
    <t>牧野木材工業株式会社</t>
  </si>
  <si>
    <t>719-3205</t>
  </si>
  <si>
    <t>真庭市</t>
    <rPh sb="0" eb="2">
      <t>マニワ</t>
    </rPh>
    <rPh sb="2" eb="3">
      <t>シ</t>
    </rPh>
    <phoneticPr fontId="6"/>
  </si>
  <si>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6"/>
  </si>
  <si>
    <t>ごとうちくろこうぎょう</t>
  </si>
  <si>
    <t>株式会社　五島築炉工業</t>
  </si>
  <si>
    <t>倉敷市</t>
    <rPh sb="0" eb="3">
      <t>クラシキシ</t>
    </rPh>
    <phoneticPr fontId="6"/>
  </si>
  <si>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</si>
  <si>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6"/>
  </si>
  <si>
    <t>株式会社スズキ麺工</t>
  </si>
  <si>
    <t>すずきめんこう</t>
    <phoneticPr fontId="6"/>
  </si>
  <si>
    <t>浅口市</t>
    <rPh sb="0" eb="3">
      <t>アサクチシ</t>
    </rPh>
    <phoneticPr fontId="6"/>
  </si>
  <si>
    <t>製造業</t>
    <rPh sb="0" eb="3">
      <t>セイゾウギョウ</t>
    </rPh>
    <phoneticPr fontId="6"/>
  </si>
  <si>
    <t>〇男性の育児休業取得促進に努めます。
〇子どもを持つ従業員が学校行事に進んで参加できるように奨励します。</t>
    <phoneticPr fontId="6"/>
  </si>
  <si>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</si>
  <si>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</si>
  <si>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</si>
  <si>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6"/>
  </si>
  <si>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6"/>
  </si>
  <si>
    <t>菱化ロジテック株式会社中国支店</t>
  </si>
  <si>
    <t>711-0935</t>
  </si>
  <si>
    <t>https://group.nagase.com/viita/</t>
    <phoneticPr fontId="6"/>
  </si>
  <si>
    <t>創業以来、岡山で自然の力を活かしたモノづくりを続けています。技術とモノづくりに研鑽を重ね、新たな価値創出を世界に向けて展開してまいります。</t>
    <phoneticPr fontId="6"/>
  </si>
  <si>
    <t>https://ohk-ep.co.jp/</t>
    <phoneticPr fontId="6"/>
  </si>
  <si>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6"/>
  </si>
  <si>
    <t>当社は三菱ケミカル物流株式会社の実働部隊として、主に化学品の輸送・保管・包装・荷役業務を実施しています。安全で安心な物流サービスを提供し、お客様と社会の発展に貢献します。</t>
    <phoneticPr fontId="6"/>
  </si>
  <si>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6"/>
  </si>
  <si>
    <t>弊社は、建設業の中でも焼却炉やプラント内の築炉工事を専門として営んでおります。岡山県を中心に全国をまわらせていただいております。</t>
    <phoneticPr fontId="6"/>
  </si>
  <si>
    <t>https://makino-dry-timber.jp/</t>
    <phoneticPr fontId="6"/>
  </si>
  <si>
    <t>https://turuturu.co.jp/</t>
    <phoneticPr fontId="6"/>
  </si>
  <si>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6"/>
  </si>
  <si>
    <t>0204</t>
    <phoneticPr fontId="6"/>
  </si>
  <si>
    <t>0205</t>
    <phoneticPr fontId="6"/>
  </si>
  <si>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21"/>
  </si>
  <si>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</si>
  <si>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</si>
  <si>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</si>
  <si>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</si>
  <si>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</si>
  <si>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</si>
  <si>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</si>
  <si>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</si>
  <si>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</si>
  <si>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</si>
  <si>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</si>
  <si>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</si>
  <si>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6"/>
  </si>
  <si>
    <t>https://www.api-company.jp/</t>
  </si>
  <si>
    <t>あいでぃーる</t>
  </si>
  <si>
    <t>ideal株式会社</t>
  </si>
  <si>
    <t>倉敷市</t>
    <rPh sb="0" eb="3">
      <t>クラシキシ</t>
    </rPh>
    <phoneticPr fontId="6"/>
  </si>
  <si>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</si>
  <si>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6"/>
  </si>
  <si>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</si>
  <si>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6"/>
  </si>
  <si>
    <t>びぃーてぃーえす</t>
  </si>
  <si>
    <t>株式会社ビィーティーエス</t>
  </si>
  <si>
    <t>岡山市</t>
    <rPh sb="0" eb="3">
      <t>オカヤマシ</t>
    </rPh>
    <phoneticPr fontId="6"/>
  </si>
  <si>
    <t>〇有給休暇の取得促進に努めます。
〇従業員の育児休業取得促進に努めます。</t>
    <phoneticPr fontId="6"/>
  </si>
  <si>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</si>
  <si>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</si>
  <si>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</si>
  <si>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</si>
  <si>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</si>
  <si>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</si>
  <si>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</si>
  <si>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6"/>
  </si>
  <si>
    <t>三菱ケミカル物流株式会社　西日本支社</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</si>
  <si>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6"/>
  </si>
  <si>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6"/>
  </si>
  <si>
    <t>障害福祉サービスの生活介護の事業所です。弊社は一人ひとりの思いを大切にその人の無限の可能性を信じライフステージに合わせた夢や希望の実現をサポートします。</t>
    <phoneticPr fontId="6"/>
  </si>
  <si>
    <t>https://www.ideal0808.com/</t>
    <phoneticPr fontId="6"/>
  </si>
  <si>
    <t>平成30年8月に設立した会社です。倉敷市林で「訪問看護ステーションなないろ」を運営しています。</t>
    <phoneticPr fontId="6"/>
  </si>
  <si>
    <t>倉敷市から委託を受け、4小学校区26支援の単位の放課後児童クラブを運営しています。その他倉敷市外のクラブの事務支援、相談業務を行っています。</t>
    <phoneticPr fontId="6"/>
  </si>
  <si>
    <t>https://www.btsbts.com/</t>
    <phoneticPr fontId="6"/>
  </si>
  <si>
    <t>私たちは、人と環境の調和を大切に、美しいデザインと健康的な暮らしを提供します。仕事を通じて社員の幸福を大切にし、皆様の健康と地域の元気づくりに力を尽くしてまいります。</t>
    <phoneticPr fontId="6"/>
  </si>
  <si>
    <t>http://www.hoyukai.co.jp/</t>
    <phoneticPr fontId="6"/>
  </si>
  <si>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6"/>
  </si>
  <si>
    <t>土地の戸籍といわれる「地籍調査」を主に行っています。地籍のことなら調査・測量・システム開発・販売まで一括して作業できる全国でも数少ない会社です。</t>
    <phoneticPr fontId="6"/>
  </si>
  <si>
    <t>https://www.mclc.co.jp/</t>
    <phoneticPr fontId="6"/>
  </si>
  <si>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6"/>
  </si>
  <si>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5"/>
  </si>
  <si>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6"/>
  </si>
  <si>
    <t>くらしきほうかごじどうくらぶしえんせんたー</t>
    <phoneticPr fontId="6"/>
  </si>
  <si>
    <t>昭和28年の創業以来、港湾運送、自動車部品製造、介護事業等、様々な分野で着実に実績を積んでまいりました。今後も社是「和と誠実」の精神の下、努力を重ねてまいります。</t>
    <phoneticPr fontId="6"/>
  </si>
  <si>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21"/>
  </si>
  <si>
    <t>0206</t>
  </si>
  <si>
    <t>0207</t>
  </si>
  <si>
    <t>0208</t>
  </si>
  <si>
    <t>0209</t>
  </si>
  <si>
    <t>0210</t>
  </si>
  <si>
    <t>0206</t>
    <phoneticPr fontId="6"/>
  </si>
  <si>
    <t>700-8635</t>
    <phoneticPr fontId="6"/>
  </si>
  <si>
    <t>0207</t>
    <phoneticPr fontId="6"/>
  </si>
  <si>
    <t>R06178</t>
  </si>
  <si>
    <t>R06179</t>
  </si>
  <si>
    <t>R06180</t>
  </si>
  <si>
    <t>R06181</t>
  </si>
  <si>
    <t>R06182</t>
  </si>
  <si>
    <t>R06183</t>
  </si>
  <si>
    <t>岡山市</t>
    <rPh sb="0" eb="3">
      <t>オカヤマシ</t>
    </rPh>
    <phoneticPr fontId="6"/>
  </si>
  <si>
    <t>のくと</t>
    <phoneticPr fontId="6"/>
  </si>
  <si>
    <t>ノクト合同会社</t>
  </si>
  <si>
    <t>706-0141</t>
    <phoneticPr fontId="6"/>
  </si>
  <si>
    <t>玉野市</t>
    <rPh sb="0" eb="3">
      <t>タマノシ</t>
    </rPh>
    <phoneticPr fontId="6"/>
  </si>
  <si>
    <t>大和酸素株式会社</t>
  </si>
  <si>
    <t>だいわさんそ</t>
    <phoneticPr fontId="6"/>
  </si>
  <si>
    <t>701-0163</t>
  </si>
  <si>
    <t>〇育児休業を取得しやすい社内環境を整えます。
〇子育てしやすい環境を会社として取り組みます。</t>
    <phoneticPr fontId="6"/>
  </si>
  <si>
    <t>そらまめ歯科</t>
  </si>
  <si>
    <t>そらまめしか</t>
    <phoneticPr fontId="6"/>
  </si>
  <si>
    <t>障害や病気のある方に特化した歯科医院です。歯科受診にためらいが生じやすい方の受診機会を増やすことが開院の理念です。障害や病気を理解し、その方の生活を支える歯科を目指しています。</t>
    <phoneticPr fontId="6"/>
  </si>
  <si>
    <t>〇家族の状況に応じて、１時間単位での有給休暇、当日の有給休暇の申請に対応します。
〇授乳、おむつ替えのスペースを提供します。</t>
    <phoneticPr fontId="6"/>
  </si>
  <si>
    <t>https://www7b.biglobe.ne.jp/~soramame8054895/</t>
    <phoneticPr fontId="6"/>
  </si>
  <si>
    <t>株式会社大阪合成有機化学研究所　柵原工場</t>
    <phoneticPr fontId="6"/>
  </si>
  <si>
    <t>おおさかごうせいゆうきかがくけんきゅうしょ　やなはらこうじょう</t>
  </si>
  <si>
    <t>708-1527</t>
    <phoneticPr fontId="6"/>
  </si>
  <si>
    <t>美咲町</t>
    <rPh sb="0" eb="3">
      <t>ミサキチョウ</t>
    </rPh>
    <phoneticPr fontId="6"/>
  </si>
  <si>
    <t>〇女性が活躍できる職場であることについて積極的に広報を行う。
〇全社員の有給休暇取得率を前年比110％以上とする。
〇従業員の育児休業取得促進に取り組みます。</t>
    <phoneticPr fontId="6"/>
  </si>
  <si>
    <t>オサカダツール株式会社</t>
  </si>
  <si>
    <t>おさかだつーる</t>
    <phoneticPr fontId="6"/>
  </si>
  <si>
    <t>美作市</t>
    <rPh sb="0" eb="3">
      <t>ミマサカシ</t>
    </rPh>
    <phoneticPr fontId="6"/>
  </si>
  <si>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6"/>
  </si>
  <si>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</si>
  <si>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</si>
  <si>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6"/>
  </si>
  <si>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6"/>
  </si>
  <si>
    <t>びーとぅーびーほーるでぃんぐす</t>
  </si>
  <si>
    <t>700-0023</t>
    <phoneticPr fontId="6"/>
  </si>
  <si>
    <t>びじねすぷろせすあうとそーしんぐ</t>
  </si>
  <si>
    <t>〇男性の育児参加促進を目指し、保育士監修のもと子育て情報の発信を行います。</t>
    <rPh sb="1" eb="2">
      <t>オトコ</t>
    </rPh>
    <phoneticPr fontId="6"/>
  </si>
  <si>
    <t xml:space="preserve">株式会社ＯＮＥｔｏＯＮＥ   </t>
    <phoneticPr fontId="6"/>
  </si>
  <si>
    <t>株式会社ＢｔｏＢホールディングス</t>
    <phoneticPr fontId="6"/>
  </si>
  <si>
    <t>株式会社ビジネスプロセスアウトソーシング</t>
    <phoneticPr fontId="6"/>
  </si>
  <si>
    <t>https://noct.co.jp/</t>
    <phoneticPr fontId="6"/>
  </si>
  <si>
    <t>岡山県玉野市を拠点に、ワードプレスサイト、ECサイト、ホームページ制作、映像制作、写真撮影、SEO戦略のサポートなどWEB全般のサポートを行っています。</t>
    <phoneticPr fontId="6"/>
  </si>
  <si>
    <t>https://www.daiwa-gr.jp/daiwa-sanso/</t>
    <phoneticPr fontId="6"/>
  </si>
  <si>
    <t>当社は社員の健康に力を入れています。それと同時に子育てしやすい環境づくりにも力を入れることで、社員が安心して長く働ける会社になっています。</t>
    <phoneticPr fontId="6"/>
  </si>
  <si>
    <t>https://www.tec-osc.co.jp/</t>
    <phoneticPr fontId="6"/>
  </si>
  <si>
    <t>総合化学メーカーであるカネカのグループ会社で、医薬品原薬（API）分野で成長している国内有数の医薬品原薬メーカーです。1961年創業以来、幅広い分野で高品質な製品を提供しています。</t>
    <phoneticPr fontId="6"/>
  </si>
  <si>
    <t>https://www.osakadatool.co.jp/</t>
    <phoneticPr fontId="6"/>
  </si>
  <si>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6"/>
  </si>
  <si>
    <t>https://btob-holdings.co.jp/</t>
    <phoneticPr fontId="6"/>
  </si>
  <si>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6"/>
  </si>
  <si>
    <t>https://www.onetoone.co.jp/</t>
    <phoneticPr fontId="6"/>
  </si>
  <si>
    <t>https://b-p-o.co.jp/</t>
    <phoneticPr fontId="6"/>
  </si>
  <si>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6"/>
  </si>
  <si>
    <t>○育児を会社での福利厚生として応援する。
○育児休業又は明けに対しても給料及び自宅での仕事を考える。
○保育所（２人目より）を一部負担する。
○入園料を負担の為、お祝金をする。（２人目より）</t>
    <phoneticPr fontId="5"/>
  </si>
  <si>
    <t>0208</t>
    <phoneticPr fontId="6"/>
  </si>
  <si>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20"/>
  </si>
  <si>
    <t>https://www.ej-jimco.co.jp/</t>
    <phoneticPr fontId="6"/>
  </si>
  <si>
    <t>しょうえんふくしかい</t>
  </si>
  <si>
    <t>社会福祉法人松園福祉会</t>
  </si>
  <si>
    <t>R06184</t>
  </si>
  <si>
    <t>713-8125</t>
  </si>
  <si>
    <t>倉敷市</t>
    <rPh sb="0" eb="3">
      <t>クラシキシ</t>
    </rPh>
    <phoneticPr fontId="6"/>
  </si>
  <si>
    <t>〇働きやすいワーク・ライフ・バランスの取れた職場づくりに努めます。
〇男性の育児休業取得促進に努めます。</t>
    <phoneticPr fontId="6"/>
  </si>
  <si>
    <t>https://shoenfukushikai.jp/</t>
    <phoneticPr fontId="6"/>
  </si>
  <si>
    <t>地域における「しあわせの里」の実現を目指し、当法人は、高齢者介護、保育・幼児教育、児童発達といった事業を通じて、地域住民の皆様が福祉サービスと身近に繋がれる機会を創出しています。</t>
    <phoneticPr fontId="6"/>
  </si>
  <si>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21"/>
  </si>
  <si>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20"/>
  </si>
  <si>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21"/>
  </si>
  <si>
    <t>0209</t>
    <phoneticPr fontId="6"/>
  </si>
  <si>
    <t>R06185</t>
  </si>
  <si>
    <t>R06186</t>
  </si>
  <si>
    <t>みついぞうせんとっきえんじにありんぐ</t>
  </si>
  <si>
    <t>三井造船特機エンジニアリング株式会社</t>
  </si>
  <si>
    <t>玉野市</t>
    <rPh sb="0" eb="3">
      <t>タマノシ</t>
    </rPh>
    <phoneticPr fontId="6"/>
  </si>
  <si>
    <t>706-0012</t>
  </si>
  <si>
    <t>製造業</t>
    <rPh sb="0" eb="3">
      <t>セイゾウギョウ</t>
    </rPh>
    <phoneticPr fontId="6"/>
  </si>
  <si>
    <t>Technology×Trust
三井E&amp;Sの100％出資子会社だからこその確かな技術力と信頼
特殊機械や大型機械の設計・製造からメンテナンスまで、トータルに現場を支えます。</t>
    <phoneticPr fontId="6"/>
  </si>
  <si>
    <t>里庄町</t>
    <rPh sb="0" eb="3">
      <t>サトショウチョウ</t>
    </rPh>
    <phoneticPr fontId="6"/>
  </si>
  <si>
    <t>塩田工業株式会社</t>
  </si>
  <si>
    <t>しおたこうぎょう</t>
  </si>
  <si>
    <t>その他</t>
    <rPh sb="2" eb="3">
      <t>タ</t>
    </rPh>
    <phoneticPr fontId="6"/>
  </si>
  <si>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6"/>
  </si>
  <si>
    <t>https://www.mes.co.jp/tokki/</t>
    <phoneticPr fontId="6"/>
  </si>
  <si>
    <t>https://www.shiotakogyo.com/</t>
    <phoneticPr fontId="6"/>
  </si>
  <si>
    <t>工作機械という「ものづくり」をする機械のメンテナンスをしています。若い世代に、技術の伝承を行っています。健康経営にも取り組み、働きやすい職場づくりを目指して今も進化中です！</t>
    <phoneticPr fontId="6"/>
  </si>
  <si>
    <t>0210</t>
    <phoneticPr fontId="6"/>
  </si>
  <si>
    <t>0211</t>
  </si>
  <si>
    <t>0211</t>
    <phoneticPr fontId="6"/>
  </si>
  <si>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21"/>
  </si>
  <si>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21"/>
  </si>
  <si>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21"/>
  </si>
  <si>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6"/>
  </si>
  <si>
    <t>https://mestrc.co.jp/</t>
    <phoneticPr fontId="6"/>
  </si>
  <si>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</si>
  <si>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</si>
  <si>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</si>
  <si>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</si>
  <si>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</si>
  <si>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</si>
  <si>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</si>
  <si>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</si>
  <si>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</si>
  <si>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</si>
  <si>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</si>
  <si>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</si>
  <si>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</si>
  <si>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</si>
  <si>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</si>
  <si>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6"/>
  </si>
  <si>
    <t>709-4316</t>
  </si>
  <si>
    <t>勝央町</t>
    <rPh sb="0" eb="3">
      <t>ショウオウチョウ</t>
    </rPh>
    <phoneticPr fontId="6"/>
  </si>
  <si>
    <t>建設業</t>
    <rPh sb="0" eb="3">
      <t>ケンセツギョウ</t>
    </rPh>
    <phoneticPr fontId="6"/>
  </si>
  <si>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6"/>
  </si>
  <si>
    <t>〇育児中や就学児童を持つ従業員を中心に時短勤務制度を導入します。
〇地域の子どもたちを対象としたワークショップを開催します。
〇職場体験プログラムを実施します。</t>
    <phoneticPr fontId="6"/>
  </si>
  <si>
    <t>さんようでんねつこうぎょう</t>
  </si>
  <si>
    <t>三要電熱工業株式会社</t>
  </si>
  <si>
    <t>703-8282</t>
  </si>
  <si>
    <t>岡山市</t>
    <rPh sb="0" eb="3">
      <t>オカヤマシ</t>
    </rPh>
    <phoneticPr fontId="6"/>
  </si>
  <si>
    <t>サービス業</t>
    <rPh sb="4" eb="5">
      <t>ギョウ</t>
    </rPh>
    <phoneticPr fontId="6"/>
  </si>
  <si>
    <t>〇育児休業を取得しやすい社内環境づくりに努めます。
〇雇用する労働者に対し、育児休業に関する制度及び育児休業の取得促進に関する方針の周知を行っていきます。</t>
    <phoneticPr fontId="6"/>
  </si>
  <si>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6"/>
  </si>
  <si>
    <t>でじたるこんてんつ</t>
  </si>
  <si>
    <t>デジタルコンテンツ株式会社</t>
  </si>
  <si>
    <t>倉敷市</t>
    <rPh sb="0" eb="3">
      <t>クラシキシ</t>
    </rPh>
    <phoneticPr fontId="6"/>
  </si>
  <si>
    <t>その他</t>
    <rPh sb="2" eb="3">
      <t>タ</t>
    </rPh>
    <phoneticPr fontId="6"/>
  </si>
  <si>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6"/>
  </si>
  <si>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6"/>
  </si>
  <si>
    <t>日電商工株式会社　倉敷工場</t>
  </si>
  <si>
    <t>713-8103</t>
    <phoneticPr fontId="6"/>
  </si>
  <si>
    <t>製造業</t>
    <rPh sb="0" eb="3">
      <t>セイゾウギョウ</t>
    </rPh>
    <phoneticPr fontId="6"/>
  </si>
  <si>
    <t>搬送機器の給電装置、制御装置の専門メーカーです。
港湾設備、製鉄会社、造船会社等で利用される大型クレーンのケーブルリール、ケーブルキャリヤ、スリップリング等を取り扱っています。</t>
    <phoneticPr fontId="6"/>
  </si>
  <si>
    <t>https://www.satoukensetsu.co.jp/</t>
    <phoneticPr fontId="6"/>
  </si>
  <si>
    <t>http://www.sanyodennetsu.co.jp/</t>
    <phoneticPr fontId="6"/>
  </si>
  <si>
    <t>https://dcconline.jp/</t>
    <phoneticPr fontId="6"/>
  </si>
  <si>
    <t>https://www.ndsk.co.jp</t>
    <phoneticPr fontId="6"/>
  </si>
  <si>
    <t>〇有給休暇の取得促進に努めます。
〇育児休業等を取得しやすい環境整備として、相談窓口を設置します。</t>
    <phoneticPr fontId="5"/>
  </si>
  <si>
    <t>井原鉄道株式会社</t>
  </si>
  <si>
    <t>いばらてつどう</t>
    <phoneticPr fontId="6"/>
  </si>
  <si>
    <t>井原市</t>
    <rPh sb="0" eb="3">
      <t>イバラシ</t>
    </rPh>
    <phoneticPr fontId="6"/>
  </si>
  <si>
    <t>715-0003</t>
  </si>
  <si>
    <t>運輸業</t>
    <rPh sb="0" eb="2">
      <t>ウンユ</t>
    </rPh>
    <rPh sb="2" eb="3">
      <t>ギョウ</t>
    </rPh>
    <phoneticPr fontId="6"/>
  </si>
  <si>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6"/>
  </si>
  <si>
    <t>そうじゃじどうしゃきょうしゅうしょ</t>
  </si>
  <si>
    <t>倉敷市</t>
    <rPh sb="0" eb="3">
      <t>クラシキシ</t>
    </rPh>
    <phoneticPr fontId="6"/>
  </si>
  <si>
    <t>株式会社　総社自動車教習所</t>
    <phoneticPr fontId="6"/>
  </si>
  <si>
    <t>701-0114</t>
  </si>
  <si>
    <t>その他</t>
    <rPh sb="2" eb="3">
      <t>タ</t>
    </rPh>
    <phoneticPr fontId="6"/>
  </si>
  <si>
    <t>〇有給休暇の取得促進に努めます。
〇男性従業員が育児休業を取得しやすい職場環境づくりに取り組みます。
〇出産や育児のために退職した元従業員を対象に復職研修を実施します。</t>
    <phoneticPr fontId="6"/>
  </si>
  <si>
    <t>しょうえいじどうしゃがっこう</t>
  </si>
  <si>
    <t>株式会社　勝英自動車学校</t>
  </si>
  <si>
    <t>709-4334</t>
  </si>
  <si>
    <t>勝央町</t>
    <rPh sb="0" eb="3">
      <t>ショウオウチョウ</t>
    </rPh>
    <phoneticPr fontId="6"/>
  </si>
  <si>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6"/>
  </si>
  <si>
    <t>瀬戸埠頭株式会社</t>
  </si>
  <si>
    <t>せとふとう</t>
    <phoneticPr fontId="6"/>
  </si>
  <si>
    <t>711-8520</t>
  </si>
  <si>
    <t>運輸業</t>
    <rPh sb="0" eb="3">
      <t>ウンユギョウ</t>
    </rPh>
    <phoneticPr fontId="6"/>
  </si>
  <si>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6"/>
  </si>
  <si>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6"/>
  </si>
  <si>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</si>
  <si>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6"/>
  </si>
  <si>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6"/>
  </si>
  <si>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6"/>
  </si>
  <si>
    <t>https://www.ibara-railway.co.jp/</t>
    <phoneticPr fontId="6"/>
  </si>
  <si>
    <t>倉敷マスカット自動車学校です。私たちは「セーフティーマインド」と「セーフティーテクニック」の安全運転教育を通して優良な交通社会人の育成面に真摯に取り組んでいます。</t>
    <phoneticPr fontId="6"/>
  </si>
  <si>
    <t>https://muscat.driver.co.jp/</t>
    <phoneticPr fontId="6"/>
  </si>
  <si>
    <t>https://shoei.driver.co.jp/</t>
    <phoneticPr fontId="6"/>
  </si>
  <si>
    <t>勝英自動車学校です。私たちは「セーフティーマインド」と「セーフティテクニック」の安全運転教育を通して優良な交通社会人の育成面に真摯に取り組んでいます。</t>
    <phoneticPr fontId="6"/>
  </si>
  <si>
    <t>https://setofuto.co.jp/</t>
    <phoneticPr fontId="6"/>
  </si>
  <si>
    <t>https://www.jfe-steel.co.jp/works/west/</t>
    <phoneticPr fontId="6"/>
  </si>
  <si>
    <t>0212</t>
  </si>
  <si>
    <t>0213</t>
  </si>
  <si>
    <t>0214</t>
  </si>
  <si>
    <t>0216</t>
  </si>
  <si>
    <t>0217</t>
  </si>
  <si>
    <t>0212</t>
    <phoneticPr fontId="6"/>
  </si>
  <si>
    <t>株式会社　安心ライフサポート</t>
    <rPh sb="0" eb="4">
      <t>カブシキガイシャ</t>
    </rPh>
    <rPh sb="5" eb="7">
      <t>アンシン</t>
    </rPh>
    <phoneticPr fontId="6"/>
  </si>
  <si>
    <t>井原精機株式会社</t>
    <rPh sb="0" eb="4">
      <t>イバラセイキ</t>
    </rPh>
    <rPh sb="4" eb="8">
      <t>カブシキガイシャ</t>
    </rPh>
    <phoneticPr fontId="6"/>
  </si>
  <si>
    <t>いばらせいき</t>
    <phoneticPr fontId="6"/>
  </si>
  <si>
    <t>あんしんらいふさぽーと</t>
    <phoneticPr fontId="6"/>
  </si>
  <si>
    <t>700-0905</t>
  </si>
  <si>
    <t>岡山市</t>
    <rPh sb="0" eb="3">
      <t>オカヤマシ</t>
    </rPh>
    <phoneticPr fontId="6"/>
  </si>
  <si>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6"/>
  </si>
  <si>
    <t>井原市</t>
    <rPh sb="0" eb="3">
      <t>イバラシ</t>
    </rPh>
    <phoneticPr fontId="6"/>
  </si>
  <si>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</si>
  <si>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6"/>
  </si>
  <si>
    <t>子どもたちのためのコミュニティを作ろう！を合言葉に放課後等デイサービスよつばのクローバーを運営しています。</t>
    <phoneticPr fontId="6"/>
  </si>
  <si>
    <t>https://www.ansin-life.co.jp/</t>
    <phoneticPr fontId="6"/>
  </si>
  <si>
    <t>https://www.ibaraseiki.co.jp/</t>
    <phoneticPr fontId="6"/>
  </si>
  <si>
    <t>岡山県南の工場（井原・笠岡・総社）と中国、インドネシアにて、クルマの「曲がる・止まる・走る」に関わる部品を冷間塑性加工から熱処理、機械加工、組み立てまで一貫生産を行っています。</t>
    <phoneticPr fontId="6"/>
  </si>
  <si>
    <t>0213</t>
    <phoneticPr fontId="6"/>
  </si>
  <si>
    <t>0214</t>
    <phoneticPr fontId="6"/>
  </si>
  <si>
    <t>社会福祉法人かぶと会</t>
    <rPh sb="0" eb="6">
      <t>シャカイフクシホウジン</t>
    </rPh>
    <rPh sb="9" eb="10">
      <t>カイ</t>
    </rPh>
    <phoneticPr fontId="6"/>
  </si>
  <si>
    <t>かぶとかい</t>
    <phoneticPr fontId="6"/>
  </si>
  <si>
    <t>株式会社新見自動車教習所</t>
    <rPh sb="0" eb="4">
      <t>カブシキガイシャ</t>
    </rPh>
    <rPh sb="4" eb="6">
      <t>ニイミ</t>
    </rPh>
    <rPh sb="6" eb="9">
      <t>ジドウシャ</t>
    </rPh>
    <rPh sb="9" eb="12">
      <t>キョウシュウショ</t>
    </rPh>
    <phoneticPr fontId="6"/>
  </si>
  <si>
    <t>三菱自動車工業株式会社　水島製作所</t>
    <rPh sb="0" eb="5">
      <t>ミツビシジドウシャ</t>
    </rPh>
    <rPh sb="5" eb="7">
      <t>コウギョウ</t>
    </rPh>
    <rPh sb="7" eb="11">
      <t>カブシキガイシャ</t>
    </rPh>
    <rPh sb="12" eb="17">
      <t>ミズシマセイサクショ</t>
    </rPh>
    <phoneticPr fontId="6"/>
  </si>
  <si>
    <t>笠岡市</t>
    <rPh sb="0" eb="3">
      <t>カサオカシ</t>
    </rPh>
    <phoneticPr fontId="6"/>
  </si>
  <si>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</si>
  <si>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6"/>
  </si>
  <si>
    <t>にいみじどうしゃきょうしゅうしょ</t>
  </si>
  <si>
    <t>718-0017</t>
  </si>
  <si>
    <t>新見市</t>
    <rPh sb="0" eb="3">
      <t>ニイミシ</t>
    </rPh>
    <phoneticPr fontId="6"/>
  </si>
  <si>
    <t>新見自動車教習所です。
私たちは「セーフティーマインド」と「セーフティーテクニック」の安全運転教育を通して優良な交通社会人の育成面に真摯に取り組んでいます。</t>
    <phoneticPr fontId="6"/>
  </si>
  <si>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6"/>
  </si>
  <si>
    <t>倉敷市</t>
    <rPh sb="0" eb="3">
      <t>クラシキシ</t>
    </rPh>
    <phoneticPr fontId="6"/>
  </si>
  <si>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</si>
  <si>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6"/>
  </si>
  <si>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6"/>
  </si>
  <si>
    <t>http://www.kabutokai.jp/</t>
    <phoneticPr fontId="6"/>
  </si>
  <si>
    <t>https://niimi.driver.co.jp/</t>
    <phoneticPr fontId="6"/>
  </si>
  <si>
    <t>https://www.mitsubishi-motors.com/jp/</t>
    <phoneticPr fontId="6"/>
  </si>
  <si>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21"/>
  </si>
  <si>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6"/>
  </si>
  <si>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6"/>
  </si>
  <si>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5"/>
  </si>
  <si>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21"/>
  </si>
  <si>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21"/>
  </si>
  <si>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21"/>
  </si>
  <si>
    <t>R06201</t>
  </si>
  <si>
    <t>R06202</t>
  </si>
  <si>
    <t>R06203</t>
  </si>
  <si>
    <t>なかうん</t>
    <phoneticPr fontId="6"/>
  </si>
  <si>
    <t>ナカウン株式会社</t>
    <rPh sb="4" eb="8">
      <t>カブシキカイシャ</t>
    </rPh>
    <phoneticPr fontId="6"/>
  </si>
  <si>
    <t>703-8580</t>
  </si>
  <si>
    <t>岡山市</t>
    <rPh sb="0" eb="3">
      <t>オカヤマシ</t>
    </rPh>
    <phoneticPr fontId="6"/>
  </si>
  <si>
    <t>その他</t>
    <rPh sb="2" eb="3">
      <t>タ</t>
    </rPh>
    <phoneticPr fontId="6"/>
  </si>
  <si>
    <t>〇従業員の育児休業取得促進に努めます。
〇出産や育児との両立を支援する環境づくりに取り組みます。</t>
    <phoneticPr fontId="6"/>
  </si>
  <si>
    <t>株式会社おもちゃ王国</t>
    <rPh sb="0" eb="10">
      <t>カブシキカイシャオモチャオウコク</t>
    </rPh>
    <phoneticPr fontId="6"/>
  </si>
  <si>
    <t>おもちゃおうこく</t>
    <phoneticPr fontId="6"/>
  </si>
  <si>
    <t>706-0153</t>
  </si>
  <si>
    <t>玉野市</t>
    <rPh sb="0" eb="3">
      <t>タマノシ</t>
    </rPh>
    <phoneticPr fontId="6"/>
  </si>
  <si>
    <t>サービス業</t>
    <rPh sb="4" eb="5">
      <t>ギョウ</t>
    </rPh>
    <phoneticPr fontId="6"/>
  </si>
  <si>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6"/>
  </si>
  <si>
    <t>〇育児休業の取得しやすい職場環境づくりに努めます。
〇年次有給休暇の取得促進に努めます。</t>
    <phoneticPr fontId="6"/>
  </si>
  <si>
    <t>倉敷市</t>
    <rPh sb="0" eb="3">
      <t>クラシキシ</t>
    </rPh>
    <phoneticPr fontId="6"/>
  </si>
  <si>
    <t>株式会社　ジャパンブルー</t>
  </si>
  <si>
    <t>じゃぱんぶるー</t>
  </si>
  <si>
    <t>711-0913</t>
    <phoneticPr fontId="6"/>
  </si>
  <si>
    <t>〇育児休業を取得しやすい職場環境づくりに努めます。
〇産休・育休を安心して取得できるよう、本人の意向に寄り添った育休復帰支援プランを作成します。</t>
    <phoneticPr fontId="6"/>
  </si>
  <si>
    <t>岡山県を中心にクレーン・運輸・倉庫・イベント・観光バスを展開し、地元岡山のまちづくりに貢献するとともに、地域に笑顔と元気を届けます。</t>
    <phoneticPr fontId="6"/>
  </si>
  <si>
    <t>https://nakaun.co.jp/</t>
    <phoneticPr fontId="6"/>
  </si>
  <si>
    <t>https://www.omochaoukoku.co.jp</t>
    <phoneticPr fontId="6"/>
  </si>
  <si>
    <t>https://www.japanblue.co.jp/</t>
    <phoneticPr fontId="6"/>
  </si>
  <si>
    <t>私たちJAPAN BLUEは、「日本のジーンズで世界一になる」という目的の下、産地や製品が持つ「こだわり」や「強み」を「価値」として捉えてモノづくりを行っています。</t>
    <phoneticPr fontId="6"/>
  </si>
  <si>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6"/>
  </si>
  <si>
    <t>株式会社 TAKISAWA</t>
    <phoneticPr fontId="5"/>
  </si>
  <si>
    <t>たきさわ</t>
    <phoneticPr fontId="5"/>
  </si>
  <si>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21"/>
  </si>
  <si>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21"/>
  </si>
  <si>
    <t>R06204</t>
  </si>
  <si>
    <t>R06205</t>
  </si>
  <si>
    <t>R06206</t>
  </si>
  <si>
    <t>岡山市</t>
    <rPh sb="0" eb="3">
      <t>オカヤマシ</t>
    </rPh>
    <phoneticPr fontId="6"/>
  </si>
  <si>
    <t>せのお</t>
    <phoneticPr fontId="6"/>
  </si>
  <si>
    <t>株式会社せのお</t>
    <rPh sb="0" eb="4">
      <t>カブシキカイシャ</t>
    </rPh>
    <phoneticPr fontId="6"/>
  </si>
  <si>
    <t>総社市</t>
    <rPh sb="0" eb="3">
      <t>ソウジャシ</t>
    </rPh>
    <phoneticPr fontId="6"/>
  </si>
  <si>
    <t>ふたばかい</t>
    <phoneticPr fontId="6"/>
  </si>
  <si>
    <t>社会福祉法人双葉会</t>
    <rPh sb="0" eb="6">
      <t>シャカイフクシホウジン</t>
    </rPh>
    <rPh sb="6" eb="8">
      <t>フタバ</t>
    </rPh>
    <rPh sb="8" eb="9">
      <t>カイ</t>
    </rPh>
    <phoneticPr fontId="6"/>
  </si>
  <si>
    <t>ハロー運輸株式会社</t>
    <rPh sb="3" eb="8">
      <t>ウンユカブシキカイ</t>
    </rPh>
    <rPh sb="8" eb="9">
      <t>シャ</t>
    </rPh>
    <phoneticPr fontId="6"/>
  </si>
  <si>
    <t>はろーうんゆ</t>
    <phoneticPr fontId="6"/>
  </si>
  <si>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</si>
  <si>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6"/>
  </si>
  <si>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</si>
  <si>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6"/>
  </si>
  <si>
    <t>〇従業員の育児休業取得促進に積極的に努めます。
〇時短勤務などを取り入れ、子育て世代の従業員が働きやすい環境づくりに努めます。</t>
    <phoneticPr fontId="6"/>
  </si>
  <si>
    <t>http://k2senoo.com/</t>
    <phoneticPr fontId="6"/>
  </si>
  <si>
    <t>企業理念「住生活の発展に貢献することで全従業員の幸福を追求する」をモットーに社員一同努力し、お客様の快適な暮らしの実現のためにお役に立ちたいと願っております。</t>
    <phoneticPr fontId="6"/>
  </si>
  <si>
    <t>「All for children～すべては子どもたちのために～」を基本理念として、健康で明るく思いやりのある豊かな人間性と、自分の思いを表現できる自主性を持った子どもの育成を目指しております。</t>
    <phoneticPr fontId="6"/>
  </si>
  <si>
    <t>https://www.s-hikari.or.jp/</t>
    <phoneticPr fontId="6"/>
  </si>
  <si>
    <t>https://hello-unyu.co.jp/</t>
    <phoneticPr fontId="6"/>
  </si>
  <si>
    <t>ナカウングループに属し岡山を中心に大型車メインやタンクローリーで近県配送を行っております。また市内３か所に倉庫を構え物流拠点や出荷代行を行っております。</t>
    <phoneticPr fontId="6"/>
  </si>
  <si>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21"/>
  </si>
  <si>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20"/>
  </si>
  <si>
    <t>80歳でご自分の歯を20本残すことを目標に、患者さまとご家族の皆様が健康なお口で健やかな人生を過ごせるよう、皆さまの「町のホームドクター」としてお役にたちたいと日々頑張っています。</t>
    <phoneticPr fontId="6"/>
  </si>
  <si>
    <t>0215</t>
    <phoneticPr fontId="20"/>
  </si>
  <si>
    <t>0215</t>
    <phoneticPr fontId="6"/>
  </si>
  <si>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6"/>
  </si>
  <si>
    <t>R06207</t>
  </si>
  <si>
    <t>株式会社　日本チャンキー</t>
    <rPh sb="0" eb="4">
      <t>カブシキカイシャ</t>
    </rPh>
    <rPh sb="5" eb="7">
      <t>ニッポン</t>
    </rPh>
    <phoneticPr fontId="6"/>
  </si>
  <si>
    <t>岡山市</t>
    <rPh sb="0" eb="3">
      <t>オカヤマシ</t>
    </rPh>
    <phoneticPr fontId="6"/>
  </si>
  <si>
    <t>その他</t>
    <rPh sb="2" eb="3">
      <t>タ</t>
    </rPh>
    <phoneticPr fontId="6"/>
  </si>
  <si>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</si>
  <si>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</si>
  <si>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6"/>
  </si>
  <si>
    <t>https://www.chunky.co.jp/</t>
    <phoneticPr fontId="6"/>
  </si>
  <si>
    <t>R06208</t>
  </si>
  <si>
    <t>R06209</t>
  </si>
  <si>
    <t>R06210</t>
  </si>
  <si>
    <t>R06211</t>
  </si>
  <si>
    <t>R06212</t>
  </si>
  <si>
    <t>R06213</t>
  </si>
  <si>
    <t>R06214</t>
  </si>
  <si>
    <t>R06215</t>
  </si>
  <si>
    <t>システムプロダクト株式会社</t>
    <rPh sb="9" eb="13">
      <t>カブシキカイシャ</t>
    </rPh>
    <phoneticPr fontId="6"/>
  </si>
  <si>
    <t>東京海上日動火災保険株式会社岡山支店</t>
    <rPh sb="0" eb="6">
      <t>トウキョウカイジョウニチドウ</t>
    </rPh>
    <rPh sb="6" eb="14">
      <t>カサイホケンカブシキガイシャ</t>
    </rPh>
    <rPh sb="14" eb="16">
      <t>オカヤマ</t>
    </rPh>
    <rPh sb="16" eb="18">
      <t>シテン</t>
    </rPh>
    <phoneticPr fontId="6"/>
  </si>
  <si>
    <t>合同会社カヌレ研究所</t>
    <rPh sb="0" eb="2">
      <t>ゴウドウカイ</t>
    </rPh>
    <rPh sb="2" eb="4">
      <t>シャ</t>
    </rPh>
    <rPh sb="7" eb="10">
      <t>ケンキュウショ</t>
    </rPh>
    <phoneticPr fontId="6"/>
  </si>
  <si>
    <t>奈義町</t>
    <rPh sb="0" eb="3">
      <t>ナギチョウ</t>
    </rPh>
    <phoneticPr fontId="6"/>
  </si>
  <si>
    <t>岡山市</t>
    <rPh sb="0" eb="3">
      <t>オカヤマシ</t>
    </rPh>
    <phoneticPr fontId="6"/>
  </si>
  <si>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</si>
  <si>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6"/>
  </si>
  <si>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</si>
  <si>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</si>
  <si>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6"/>
  </si>
  <si>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</si>
  <si>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</si>
  <si>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6"/>
  </si>
  <si>
    <t>https://www.sysproduct.com/</t>
    <phoneticPr fontId="6"/>
  </si>
  <si>
    <t>1983年に自動車部品メーカーの基幹システム構築のIT会社として設立。システム開発に加え、パッケージソフト・RPA等のノーコードツール導入支援も行っています。</t>
    <phoneticPr fontId="6"/>
  </si>
  <si>
    <t>https://www.tokiomarine-nichido.co.jp/</t>
    <phoneticPr fontId="6"/>
  </si>
  <si>
    <t>「お客様や社会の“いつも”を支え、“いざ”をお守りする」というパーパスのもと、保険を通じてお客様に安心と安全をお届けできるよう努めてまいります。</t>
    <phoneticPr fontId="6"/>
  </si>
  <si>
    <t>http://gateau-mur.jp/</t>
    <phoneticPr fontId="6"/>
  </si>
  <si>
    <t>2015年にオープンしたカヌレ専門店で、洋菓子（主にカヌレ）の製造販売・百貨店などへの卸を行っています。2024年には子育てのまち奈義町へ移転しました。</t>
    <phoneticPr fontId="6"/>
  </si>
  <si>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6"/>
  </si>
  <si>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6"/>
  </si>
  <si>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6"/>
  </si>
  <si>
    <t>R06216</t>
  </si>
  <si>
    <t>R06217</t>
  </si>
  <si>
    <t>R06218</t>
  </si>
  <si>
    <t>R06219</t>
  </si>
  <si>
    <t>R06220</t>
  </si>
  <si>
    <t>R06221</t>
  </si>
  <si>
    <t>カヨー建設株式会社</t>
    <rPh sb="3" eb="5">
      <t>ケンセツ</t>
    </rPh>
    <rPh sb="5" eb="9">
      <t>カブシキカイシャ</t>
    </rPh>
    <phoneticPr fontId="6"/>
  </si>
  <si>
    <t>かよーけんせつ</t>
    <phoneticPr fontId="6"/>
  </si>
  <si>
    <t>716-1112</t>
    <phoneticPr fontId="6"/>
  </si>
  <si>
    <t>吉備中央町</t>
    <rPh sb="0" eb="5">
      <t>キビチュウオウチョウ</t>
    </rPh>
    <phoneticPr fontId="6"/>
  </si>
  <si>
    <t>吉備中央町を中心に、土木・建築工事を行っています。
ユース世代・子育て世代が安心して暮らしていけるよう、さらなる雇用の創出と安定した生活環境づくりをめざします。</t>
    <phoneticPr fontId="6"/>
  </si>
  <si>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6"/>
  </si>
  <si>
    <t>https://kayoh.co.jp</t>
    <phoneticPr fontId="6"/>
  </si>
  <si>
    <t>株式会社　大平総建</t>
    <phoneticPr fontId="6"/>
  </si>
  <si>
    <t>たいへいそうけん</t>
  </si>
  <si>
    <t>700-0981</t>
  </si>
  <si>
    <t>岡山市</t>
    <rPh sb="0" eb="3">
      <t>オカヤマシ</t>
    </rPh>
    <phoneticPr fontId="6"/>
  </si>
  <si>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6"/>
  </si>
  <si>
    <t>えびすきゅうはい</t>
  </si>
  <si>
    <t>株式会社　戎急配</t>
  </si>
  <si>
    <t>701-4272</t>
  </si>
  <si>
    <t>瀬戸内市</t>
    <rPh sb="0" eb="4">
      <t>セトウチシ</t>
    </rPh>
    <phoneticPr fontId="6"/>
  </si>
  <si>
    <t>ありむねじどうしゃこうぎょう</t>
  </si>
  <si>
    <t>有宗自動車工業</t>
  </si>
  <si>
    <t>708-1325</t>
  </si>
  <si>
    <t>奈義町</t>
    <rPh sb="0" eb="3">
      <t>ナギチョウ</t>
    </rPh>
    <phoneticPr fontId="6"/>
  </si>
  <si>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6"/>
  </si>
  <si>
    <t>エール</t>
    <phoneticPr fontId="6"/>
  </si>
  <si>
    <t>えーる</t>
    <phoneticPr fontId="6"/>
  </si>
  <si>
    <t>〇育児休業を取得しやすい社内環境を整えるため、社内研修を行います。
〇個人面談を随時行い、多様な働き方に応えます。
〇従業員のスキルを活用して、地域の青少年健全育成活動を応援します。</t>
    <phoneticPr fontId="6"/>
  </si>
  <si>
    <t>https://taiheisouken.jp/</t>
    <phoneticPr fontId="6"/>
  </si>
  <si>
    <t>当社は、建設業を営んでおり、岡山県民の皆様の生活の基盤である橋梁を守るため、主として橋梁の部材や構造物の劣化を抑制・補修し、耐久性や機能性を維持・回復させる工事を施工しています。</t>
    <phoneticPr fontId="6"/>
  </si>
  <si>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6"/>
  </si>
  <si>
    <t>昭和49年に代表者の父親が奈義町で自動車整備業を開業し、平成16年に現代表者が事業承継を行い、現在は主に自動車の卸売り、ロードサービス、レンタカー事業を行っています。</t>
    <phoneticPr fontId="6"/>
  </si>
  <si>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6"/>
  </si>
  <si>
    <t>R6</t>
    <phoneticPr fontId="6"/>
  </si>
  <si>
    <t>社会保険労務士法人ファイブローズ</t>
    <phoneticPr fontId="6"/>
  </si>
  <si>
    <t>ふぁいぶろーず</t>
  </si>
  <si>
    <t>岡山市</t>
    <rPh sb="0" eb="3">
      <t>オカヤマシ</t>
    </rPh>
    <phoneticPr fontId="6"/>
  </si>
  <si>
    <t>津山市</t>
    <rPh sb="0" eb="3">
      <t>ツヤマシ</t>
    </rPh>
    <phoneticPr fontId="6"/>
  </si>
  <si>
    <t>倉敷市</t>
    <rPh sb="0" eb="3">
      <t>クラシキシ</t>
    </rPh>
    <phoneticPr fontId="6"/>
  </si>
  <si>
    <t>https://www.sr-yumika.com</t>
    <phoneticPr fontId="6"/>
  </si>
  <si>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6"/>
  </si>
  <si>
    <t>〇有給休暇の取得促進に努めます。
〇従業員のワークライフバランスを考え、実践します。</t>
    <phoneticPr fontId="6"/>
  </si>
  <si>
    <t>株式会社エムケイクラフト</t>
  </si>
  <si>
    <t>えむけいくらふと</t>
    <phoneticPr fontId="6"/>
  </si>
  <si>
    <t>700-0945</t>
    <phoneticPr fontId="6"/>
  </si>
  <si>
    <t>〇従業員の育児休業の取得や新たな休暇の付与、始業時間等の変更、短時間勤務制度を通じて、女性だけでなく男性も育休を取りやすい環境をつくります。</t>
    <phoneticPr fontId="6"/>
  </si>
  <si>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</si>
  <si>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</si>
  <si>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6"/>
  </si>
  <si>
    <t>社会福祉法人くるみ</t>
  </si>
  <si>
    <t>くるみ</t>
    <phoneticPr fontId="6"/>
  </si>
  <si>
    <t>701-0104</t>
  </si>
  <si>
    <t>障がいがあっても自分らしく生きていきたいという思いに寄り添いながら、みんなが社会の中で共に喜び、笑い、泣き、怒り、そして学び合っていけるよう日々活動に取り組んでいます。</t>
    <phoneticPr fontId="6"/>
  </si>
  <si>
    <t>〇従業員の有給休暇取得促進に取り組みます。
〇子どもを連れての職場への出勤を積極的に支援します。</t>
    <phoneticPr fontId="6"/>
  </si>
  <si>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</si>
  <si>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</si>
  <si>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</si>
  <si>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6"/>
  </si>
  <si>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</si>
  <si>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</si>
  <si>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</si>
  <si>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6"/>
  </si>
  <si>
    <t>https://www.redrice-co.com/</t>
    <phoneticPr fontId="6"/>
  </si>
  <si>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6"/>
  </si>
  <si>
    <t>https://mkcraft.co.jp/</t>
    <phoneticPr fontId="6"/>
  </si>
  <si>
    <t>当社は車等の金属部品の製造や、福祉用昇降機等の製造販売をおこなっています。お客様の希望に合わせての納期や、メーカー品では難しいカスタマイズも承ります。</t>
    <phoneticPr fontId="6"/>
  </si>
  <si>
    <t>板金・プレス加工を営み、主に金属屋根部材を中心に、その他金属製品を製造し、特に金属屋根部材は加工だけでなく、試作開発から企画提案まで幅広く手掛けています。</t>
    <phoneticPr fontId="6"/>
  </si>
  <si>
    <t>http://www.jpyuukabutu.com/</t>
    <phoneticPr fontId="6"/>
  </si>
  <si>
    <t>http://ww32.tiki.ne.jp/~kurumi/</t>
    <phoneticPr fontId="6"/>
  </si>
  <si>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6"/>
  </si>
  <si>
    <t>R06222</t>
  </si>
  <si>
    <t>R06223</t>
  </si>
  <si>
    <t>R06224</t>
  </si>
  <si>
    <t>R06225</t>
  </si>
  <si>
    <t>株式会社リレーションプラス</t>
    <rPh sb="0" eb="4">
      <t>カブシキカイシャ</t>
    </rPh>
    <phoneticPr fontId="6"/>
  </si>
  <si>
    <t>岡山市</t>
    <rPh sb="0" eb="3">
      <t>オカヤマシ</t>
    </rPh>
    <phoneticPr fontId="6"/>
  </si>
  <si>
    <t>株式会社　くらや</t>
    <rPh sb="0" eb="4">
      <t>カブシキカイシャ</t>
    </rPh>
    <phoneticPr fontId="6"/>
  </si>
  <si>
    <t>津山市</t>
    <rPh sb="0" eb="3">
      <t>ツヤマシ</t>
    </rPh>
    <phoneticPr fontId="6"/>
  </si>
  <si>
    <t>株式会社アイリス</t>
    <rPh sb="0" eb="4">
      <t>カブシキカイシャ</t>
    </rPh>
    <phoneticPr fontId="6"/>
  </si>
  <si>
    <t>有限会社髙山モータース</t>
    <rPh sb="0" eb="6">
      <t>ユウゲンガイシャタカヤマ</t>
    </rPh>
    <phoneticPr fontId="6"/>
  </si>
  <si>
    <t>くらや</t>
    <phoneticPr fontId="6"/>
  </si>
  <si>
    <t>あいりす</t>
    <phoneticPr fontId="6"/>
  </si>
  <si>
    <t>たかやまもーたーす</t>
    <phoneticPr fontId="6"/>
  </si>
  <si>
    <t>りれーしょんぷらす</t>
    <phoneticPr fontId="6"/>
  </si>
  <si>
    <t>700-0953</t>
    <phoneticPr fontId="6"/>
  </si>
  <si>
    <t>708-0824</t>
    <phoneticPr fontId="6"/>
  </si>
  <si>
    <t>708-0061</t>
    <phoneticPr fontId="6"/>
  </si>
  <si>
    <t>708-1224</t>
    <phoneticPr fontId="6"/>
  </si>
  <si>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6"/>
  </si>
  <si>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6"/>
  </si>
  <si>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</si>
  <si>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6"/>
  </si>
  <si>
    <t>〇男女ともに育児休業を取得しやすい環境を整備します。
〇緊急時に子どもを職場に連れてこられる仕組みをつくります。
〇育児中の社員の負担を軽減します。</t>
    <phoneticPr fontId="6"/>
  </si>
  <si>
    <t>https://relationplus.jp/</t>
    <phoneticPr fontId="6"/>
  </si>
  <si>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6"/>
  </si>
  <si>
    <t>https://www.iris-co.biz/</t>
    <phoneticPr fontId="6"/>
  </si>
  <si>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6"/>
  </si>
  <si>
    <t>https://arrowharness.com/</t>
    <phoneticPr fontId="6"/>
  </si>
  <si>
    <t>R07001</t>
    <phoneticPr fontId="6"/>
  </si>
  <si>
    <t>岡山市</t>
    <rPh sb="0" eb="3">
      <t>オカヤマシ</t>
    </rPh>
    <phoneticPr fontId="6"/>
  </si>
  <si>
    <t>おーばるすぽーつ</t>
    <phoneticPr fontId="6"/>
  </si>
  <si>
    <t>株式会社オーバルスポーツ</t>
    <rPh sb="0" eb="4">
      <t>カブシキカイシャ</t>
    </rPh>
    <phoneticPr fontId="6"/>
  </si>
  <si>
    <t>703-8271</t>
    <phoneticPr fontId="6"/>
  </si>
  <si>
    <t>サービス業</t>
    <rPh sb="4" eb="5">
      <t>ギョウ</t>
    </rPh>
    <phoneticPr fontId="6"/>
  </si>
  <si>
    <t>「オーバルスポーツコム」の名称でスポーツクラブを運営。スポーツを通じ地域の子どもたちの心と身体の健全な発育と成人の方々の健康と体力の増進に貢献しています。</t>
    <phoneticPr fontId="6"/>
  </si>
  <si>
    <t>〇フレックスタイム制の導入で、働きやすい職場環境を作ります。
〇子どもを持つ従業員の学校行事、PTA活動への参加を奨励します。
〇育児休業の取得促進に努めます。</t>
    <phoneticPr fontId="6"/>
  </si>
  <si>
    <t>http://www.oval-sports.com/</t>
    <phoneticPr fontId="6"/>
  </si>
  <si>
    <t>R07002</t>
  </si>
  <si>
    <t>R07003</t>
  </si>
  <si>
    <t>R07004</t>
  </si>
  <si>
    <t>R07005</t>
  </si>
  <si>
    <t>R07006</t>
  </si>
  <si>
    <t>R07007</t>
  </si>
  <si>
    <t>R07008</t>
  </si>
  <si>
    <t>R07009</t>
  </si>
  <si>
    <t>R07010</t>
  </si>
  <si>
    <t>R07011</t>
  </si>
  <si>
    <t>R07012</t>
  </si>
  <si>
    <t>R07013</t>
  </si>
  <si>
    <t>0218</t>
  </si>
  <si>
    <t>医療法人　洋友会</t>
  </si>
  <si>
    <t>ようゆうかい</t>
    <phoneticPr fontId="6"/>
  </si>
  <si>
    <t>https://www.nakashima-hp.or.jp/</t>
    <phoneticPr fontId="6"/>
  </si>
  <si>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6"/>
  </si>
  <si>
    <t>医療法人洋友会は「人間的・連帯感ある医療環境の実現」の理念のもと、慢性期医療の最後の砦として療養病床56床を有しています。外来診療（皮膚科・内科）、アネシスライフ妹尾（サ高住）、訪問看護ステーションを併設。</t>
    <phoneticPr fontId="6"/>
  </si>
  <si>
    <t>フジテクノ有限会社</t>
    <phoneticPr fontId="6"/>
  </si>
  <si>
    <t>ふじてくの</t>
    <phoneticPr fontId="6"/>
  </si>
  <si>
    <t>708-1113</t>
    <phoneticPr fontId="6"/>
  </si>
  <si>
    <t>津山市</t>
    <rPh sb="0" eb="3">
      <t>ツヤマシ</t>
    </rPh>
    <phoneticPr fontId="6"/>
  </si>
  <si>
    <t>https://fujitechno-survey.com/</t>
    <phoneticPr fontId="6"/>
  </si>
  <si>
    <t>○育児休業を取得しやすい社内環境の改善に取り組む。
○働き方の見直しとして毎週水曜日を「ノー残業デー」とする
○自社の専門知識を活かし、学校等で特別授業を開催する。</t>
    <phoneticPr fontId="6"/>
  </si>
  <si>
    <t>熟練した技術者と最新の機器を駆使し、正確なデータと高い専門知識を持ち、お客様のニーズに合わせた効果的なサービスを提供しています。</t>
    <phoneticPr fontId="6"/>
  </si>
  <si>
    <t>サンタクシー　株式会社</t>
  </si>
  <si>
    <t>さんたくしー</t>
    <phoneticPr fontId="6"/>
  </si>
  <si>
    <t>703-8282</t>
    <phoneticPr fontId="6"/>
  </si>
  <si>
    <t>岡山市</t>
    <rPh sb="0" eb="3">
      <t>オカヤマシ</t>
    </rPh>
    <phoneticPr fontId="6"/>
  </si>
  <si>
    <t>https://www.suntaxi-g.com/</t>
    <phoneticPr fontId="6"/>
  </si>
  <si>
    <t>目的の場所から場所へ直結できる唯一の公共交通機関として、創業以来、地域の移動を支える一翼を担ってまいりました。</t>
    <phoneticPr fontId="6"/>
  </si>
  <si>
    <t>株式会社　藤岡エンジニアリング</t>
    <phoneticPr fontId="6"/>
  </si>
  <si>
    <t>ふじおかえんじにありんぐ</t>
    <phoneticPr fontId="6"/>
  </si>
  <si>
    <t>719-3143</t>
    <phoneticPr fontId="6"/>
  </si>
  <si>
    <t>真庭市</t>
    <rPh sb="0" eb="3">
      <t>マニワシ</t>
    </rPh>
    <phoneticPr fontId="6"/>
  </si>
  <si>
    <t>http://www.fujioka-grp.jp/</t>
    <phoneticPr fontId="6"/>
  </si>
  <si>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phoneticPr fontId="6"/>
  </si>
  <si>
    <t>当社はマグネシウムのチクソ成形、マグネシウム部品・アルミダイカスト部品の精密部品製造、樹脂・マグネシウムの射出成型金型の製造で社会に貢献しています。</t>
    <phoneticPr fontId="6"/>
  </si>
  <si>
    <t>横山製網株式会社</t>
    <phoneticPr fontId="6"/>
  </si>
  <si>
    <t>よこやませいもう</t>
    <phoneticPr fontId="6"/>
  </si>
  <si>
    <t>701-4501</t>
    <phoneticPr fontId="6"/>
  </si>
  <si>
    <t>https://yokoyamaseimo.co.jp/</t>
    <phoneticPr fontId="6"/>
  </si>
  <si>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phoneticPr fontId="6"/>
  </si>
  <si>
    <t>1920年の創業以来、国内外向けの漁網・漁具の製造・販売を行っています。オーダーメイド製造を基本としており、従業員ひとりひとりの技術やノウハウを大切にしています。</t>
    <phoneticPr fontId="6"/>
  </si>
  <si>
    <t>株式会社総社カイタックファクトリー</t>
    <phoneticPr fontId="6"/>
  </si>
  <si>
    <t>719-1137</t>
    <phoneticPr fontId="6"/>
  </si>
  <si>
    <t>https://www.caitac.co.jp/</t>
    <phoneticPr fontId="6"/>
  </si>
  <si>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phoneticPr fontId="6"/>
  </si>
  <si>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6"/>
  </si>
  <si>
    <t>栄光テクノ株式会社</t>
    <phoneticPr fontId="6"/>
  </si>
  <si>
    <t>そうじゃかいたっくふぁくとりー</t>
    <phoneticPr fontId="6"/>
  </si>
  <si>
    <t>えいこうてくの</t>
    <phoneticPr fontId="6"/>
  </si>
  <si>
    <t>700-0943</t>
    <phoneticPr fontId="6"/>
  </si>
  <si>
    <t>https://eiko-techno.co.jp/</t>
    <phoneticPr fontId="6"/>
  </si>
  <si>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phoneticPr fontId="6"/>
  </si>
  <si>
    <t>「真ん中に人がいる」のスローガンには、社員一人ひとりが主役の豊かな職場環境を作りたいという思いが込められています。私たちは社会資本整備を通じて、地域発展と豊かな環境づくりに貢献しています。</t>
    <phoneticPr fontId="6"/>
  </si>
  <si>
    <t>ＳＩＮＧＳ株式会社</t>
    <phoneticPr fontId="6"/>
  </si>
  <si>
    <t>しんぐす</t>
    <phoneticPr fontId="6"/>
  </si>
  <si>
    <t>713-8112</t>
    <phoneticPr fontId="6"/>
  </si>
  <si>
    <t>倉敷市</t>
    <rPh sb="0" eb="3">
      <t>クラシキシ</t>
    </rPh>
    <phoneticPr fontId="6"/>
  </si>
  <si>
    <t>https://www.sings.bz/</t>
    <phoneticPr fontId="6"/>
  </si>
  <si>
    <t>○育児休業を取得しやすい社内環境を整えるため、社内研修を行います。
○働き方を見直すため、毎週月曜日を「ノー残業デー」とします。
○自社の専門技術を活用して、地域の子どもを対象とした工作教室を開催します。</t>
    <phoneticPr fontId="6"/>
  </si>
  <si>
    <t>新工場完成後の工場見学会や工作教室に参加してくれた子供たちの反応や、親御さんの意見を聞いていろいろな次からのプランを考えたい。</t>
    <phoneticPr fontId="6"/>
  </si>
  <si>
    <t>有限会社　奥津荘</t>
    <phoneticPr fontId="6"/>
  </si>
  <si>
    <t>おくつそう</t>
    <phoneticPr fontId="6"/>
  </si>
  <si>
    <t>708-0503</t>
    <phoneticPr fontId="6"/>
  </si>
  <si>
    <t>鏡野町</t>
    <rPh sb="0" eb="3">
      <t>カガミノチョウ</t>
    </rPh>
    <phoneticPr fontId="6"/>
  </si>
  <si>
    <t>https://okutsuso.com/</t>
    <phoneticPr fontId="6"/>
  </si>
  <si>
    <t>○子どもをもつ従業員の学校行事やPTA活動への積極的な参加を推奨します。
〇有給休暇の取得推進に努めます。
〇若年層を対象としてトライアル雇用を実施します。</t>
    <phoneticPr fontId="6"/>
  </si>
  <si>
    <t>昭和2年創業の国の登録有形文化財に指定されている木造旅館です。ご宿泊以外にも日中は日帰り入浴の営業、夕方以降は「夕食＋入浴」のプランもございます。</t>
    <phoneticPr fontId="6"/>
  </si>
  <si>
    <t>有限会社林田工務店</t>
  </si>
  <si>
    <t>はやしだこうむてん</t>
    <phoneticPr fontId="6"/>
  </si>
  <si>
    <t>708-0012</t>
    <phoneticPr fontId="6"/>
  </si>
  <si>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phoneticPr fontId="6"/>
  </si>
  <si>
    <t>土木工事・造成工事・基礎工事・外構工事・解体工事・増改築工事・コンクリート圧送業（ポンプ）・公共工事・民間工事等を行うアットホームな雰囲気の建設会社です。</t>
    <phoneticPr fontId="6"/>
  </si>
  <si>
    <t>R07014</t>
  </si>
  <si>
    <t>R07015</t>
  </si>
  <si>
    <t>R07016</t>
  </si>
  <si>
    <t>R07017</t>
  </si>
  <si>
    <t>R07018</t>
  </si>
  <si>
    <t>株式会社藤川商会</t>
    <phoneticPr fontId="6"/>
  </si>
  <si>
    <t>ふじかわしょうかい</t>
    <phoneticPr fontId="6"/>
  </si>
  <si>
    <t>712-8046</t>
    <phoneticPr fontId="6"/>
  </si>
  <si>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phoneticPr fontId="6"/>
  </si>
  <si>
    <t>イオンモール倉敷、イオンモール岡山にて靴下の専門店「靴下屋」を運営しております。経営理念「笑顔を力に」をもとに、足元から笑顔になっていただけるような商品・サービスを目指しております。</t>
    <phoneticPr fontId="6"/>
  </si>
  <si>
    <t>株式会社ガモウ鉄工所</t>
    <phoneticPr fontId="6"/>
  </si>
  <si>
    <t>がもうてっこうしょ</t>
    <phoneticPr fontId="6"/>
  </si>
  <si>
    <t>710-0803</t>
    <phoneticPr fontId="6"/>
  </si>
  <si>
    <t>https://www.gamou.co.jp/</t>
    <phoneticPr fontId="6"/>
  </si>
  <si>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phoneticPr fontId="6"/>
  </si>
  <si>
    <t>岡山県倉敷市を拠点に60年以上にわたり金属加工部品の製造を行っております。鉄鋼や自動車関連、船用エンジン部品などに対応し、地域を問わず多様な産業機械部品の製造に取り組んでおります。</t>
    <phoneticPr fontId="6"/>
  </si>
  <si>
    <t>友成工業株式会社</t>
    <phoneticPr fontId="6"/>
  </si>
  <si>
    <t>ゆうせいこうぎょう</t>
    <phoneticPr fontId="6"/>
  </si>
  <si>
    <t>710-1301</t>
    <phoneticPr fontId="6"/>
  </si>
  <si>
    <t>https://www.you-say.co.jp/</t>
    <phoneticPr fontId="6"/>
  </si>
  <si>
    <t>○子どもをもつ従業員の学校行事やPTA活動への積極的な参加を奨励します。
〇子どもを交通事故から守るため、業務車両運転中や通勤時の安全運転に努めます。
〇男性従業員の育児休業取得促進に努めます。</t>
    <phoneticPr fontId="6"/>
  </si>
  <si>
    <t>弊社ではお客様との信頼関係を築きお客様と共に成功を目指し、従業員一同事業に取り組んでいます。お客様や従業員から（YOU）のご意見（SAY）を最大限に活かし日々成長していきます。</t>
    <phoneticPr fontId="6"/>
  </si>
  <si>
    <t>人材開発マネジメント株式会社</t>
    <phoneticPr fontId="6"/>
  </si>
  <si>
    <t>じんざいかいはつまねじめんと</t>
    <phoneticPr fontId="6"/>
  </si>
  <si>
    <t>700-0901</t>
    <phoneticPr fontId="6"/>
  </si>
  <si>
    <t>https://www.jinzaikaihatsu.co.jp/</t>
    <phoneticPr fontId="6"/>
  </si>
  <si>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phoneticPr fontId="6"/>
  </si>
  <si>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phoneticPr fontId="6"/>
  </si>
  <si>
    <t>有限会社浅野工業</t>
    <phoneticPr fontId="6"/>
  </si>
  <si>
    <t>あさのこうぎょう</t>
    <phoneticPr fontId="6"/>
  </si>
  <si>
    <t>710-1201</t>
    <phoneticPr fontId="6"/>
  </si>
  <si>
    <t>総社市</t>
    <rPh sb="0" eb="3">
      <t>ソウジャシ</t>
    </rPh>
    <phoneticPr fontId="6"/>
  </si>
  <si>
    <t>○子どもや孫をもつ従業員が学校行事や習い事に参加できるよう支援します。
〇時間外労働の削減を目指します。</t>
    <phoneticPr fontId="6"/>
  </si>
  <si>
    <t>人と人とのつながりを大切にし、取引先の信頼を得て、ご要望に応えられる会社を目指しています。</t>
    <phoneticPr fontId="6"/>
  </si>
  <si>
    <t>カーテック岡山株式会社</t>
    <phoneticPr fontId="6"/>
  </si>
  <si>
    <t>かーてっくおかやま</t>
    <phoneticPr fontId="6"/>
  </si>
  <si>
    <t>708-1215</t>
    <phoneticPr fontId="6"/>
  </si>
  <si>
    <t>○働き方を見直すために毎週金曜日を「ノー残業デー」とします。</t>
    <phoneticPr fontId="6"/>
  </si>
  <si>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6"/>
  </si>
  <si>
    <t>有限会社　みかもストアー</t>
    <phoneticPr fontId="6"/>
  </si>
  <si>
    <t>みかもすとあー</t>
    <phoneticPr fontId="6"/>
  </si>
  <si>
    <t>717-0505</t>
    <phoneticPr fontId="6"/>
  </si>
  <si>
    <t>https://mikamostore.net/</t>
    <phoneticPr fontId="6"/>
  </si>
  <si>
    <t>○子どもをもつ従業員に対して、学校行事・PTA活動の積極的な参加を応援します。
○育児に忙しい従業員に対して、労働時間の相談に応じ、柔軟なシフトを取り入れます。
○小学校の社会科見学を積極的に受け入れます。</t>
    <phoneticPr fontId="6"/>
  </si>
  <si>
    <t>蒜山地域に根差したスーパーマーケットです。加えて、所在地が岡山の一大観光地である蒜山にあるため、観光客の方へのお土産販売も行っております。</t>
    <phoneticPr fontId="6"/>
  </si>
  <si>
    <t>有限会社山幸建設</t>
    <rPh sb="0" eb="4">
      <t>ユウゲンガイシャ</t>
    </rPh>
    <rPh sb="4" eb="6">
      <t>ヤマサチ</t>
    </rPh>
    <rPh sb="6" eb="8">
      <t>ケンセツ</t>
    </rPh>
    <phoneticPr fontId="6"/>
  </si>
  <si>
    <t>やまこうけんんせつ</t>
    <phoneticPr fontId="6"/>
  </si>
  <si>
    <t>709-4244</t>
    <phoneticPr fontId="6"/>
  </si>
  <si>
    <t>美作市</t>
    <rPh sb="0" eb="3">
      <t>ミマサカシ</t>
    </rPh>
    <phoneticPr fontId="6"/>
  </si>
  <si>
    <t>〇男性従業員の子どもの保育園の送り迎えを推奨します。
〇時間外労働を削減し、仕事と家庭の両立を支援しています。</t>
    <rPh sb="1" eb="6">
      <t>ダンセイジュウギョウイン</t>
    </rPh>
    <rPh sb="7" eb="8">
      <t>コ</t>
    </rPh>
    <rPh sb="11" eb="14">
      <t>ホイクエン</t>
    </rPh>
    <rPh sb="15" eb="16">
      <t>オク</t>
    </rPh>
    <rPh sb="17" eb="18">
      <t>ムカ</t>
    </rPh>
    <rPh sb="20" eb="22">
      <t>スイショウ</t>
    </rPh>
    <rPh sb="28" eb="31">
      <t>ジカンガイ</t>
    </rPh>
    <rPh sb="31" eb="33">
      <t>ロウドウ</t>
    </rPh>
    <rPh sb="34" eb="36">
      <t>サクゲン</t>
    </rPh>
    <rPh sb="38" eb="40">
      <t>シゴト</t>
    </rPh>
    <rPh sb="41" eb="43">
      <t>カテイ</t>
    </rPh>
    <rPh sb="44" eb="46">
      <t>リョウリツ</t>
    </rPh>
    <rPh sb="47" eb="49">
      <t>シエン</t>
    </rPh>
    <phoneticPr fontId="6"/>
  </si>
  <si>
    <t>当社の事業内容は建設業です。岡山県・美作市等の建設工事の実績をもち、道路工事・災害復旧工事等を行っております。大雨時には県道の事前通行規制を行ったり、冬季には除雪作業など地元地域の交通を守っております。</t>
    <rPh sb="0" eb="2">
      <t>トウシャ</t>
    </rPh>
    <rPh sb="3" eb="7">
      <t>ジギョウナイヨウ</t>
    </rPh>
    <rPh sb="8" eb="11">
      <t>ケンセツギョウ</t>
    </rPh>
    <rPh sb="14" eb="17">
      <t>オカヤマケン</t>
    </rPh>
    <rPh sb="23" eb="27">
      <t>ケンセツコウジ</t>
    </rPh>
    <rPh sb="28" eb="30">
      <t>ジッセキ</t>
    </rPh>
    <rPh sb="34" eb="38">
      <t>ドウロコウジ</t>
    </rPh>
    <rPh sb="39" eb="45">
      <t>サイガイフッキュウコウジ</t>
    </rPh>
    <rPh sb="45" eb="46">
      <t>トウ</t>
    </rPh>
    <rPh sb="47" eb="48">
      <t>オコナ</t>
    </rPh>
    <rPh sb="55" eb="58">
      <t>オオアメジ</t>
    </rPh>
    <rPh sb="60" eb="62">
      <t>ケンドウ</t>
    </rPh>
    <rPh sb="63" eb="65">
      <t>ジゼン</t>
    </rPh>
    <rPh sb="65" eb="69">
      <t>ツウコウキセイ</t>
    </rPh>
    <rPh sb="70" eb="71">
      <t>オコナ</t>
    </rPh>
    <rPh sb="75" eb="77">
      <t>トウキ</t>
    </rPh>
    <rPh sb="79" eb="83">
      <t>ジョセツサギョウ</t>
    </rPh>
    <rPh sb="85" eb="89">
      <t>ジモトチイキ</t>
    </rPh>
    <rPh sb="90" eb="92">
      <t>コウツウ</t>
    </rPh>
    <rPh sb="93" eb="94">
      <t>マモ</t>
    </rPh>
    <phoneticPr fontId="6"/>
  </si>
  <si>
    <t>株式会社ふじい</t>
    <phoneticPr fontId="6"/>
  </si>
  <si>
    <t>ふじい</t>
    <phoneticPr fontId="6"/>
  </si>
  <si>
    <t>岡山市</t>
    <rPh sb="0" eb="3">
      <t>オカヤマシ</t>
    </rPh>
    <phoneticPr fontId="6"/>
  </si>
  <si>
    <t>http://decohair.co.jp/</t>
    <phoneticPr fontId="6"/>
  </si>
  <si>
    <t>サービス業</t>
    <rPh sb="4" eb="5">
      <t>ギョウ</t>
    </rPh>
    <phoneticPr fontId="6"/>
  </si>
  <si>
    <t xml:space="preserve"> 「家族を養えることができるキャリアプラン（出世・独立支援制度）が充実」
美容師を長く続けてもらいたい「女性に優しい会社づくり」をモットーにしています。</t>
    <phoneticPr fontId="6"/>
  </si>
  <si>
    <t>南海技研工業株式会社</t>
    <rPh sb="0" eb="2">
      <t>ナンカイ</t>
    </rPh>
    <rPh sb="2" eb="4">
      <t>ギケン</t>
    </rPh>
    <rPh sb="4" eb="6">
      <t>コウギョウ</t>
    </rPh>
    <rPh sb="6" eb="10">
      <t>カブシキガイシャ</t>
    </rPh>
    <phoneticPr fontId="6"/>
  </si>
  <si>
    <t>なんかいぎけんこうぎょう</t>
    <phoneticPr fontId="6"/>
  </si>
  <si>
    <t>704-8161</t>
    <phoneticPr fontId="6"/>
  </si>
  <si>
    <t>https://www.nankaigiken.com</t>
    <phoneticPr fontId="6"/>
  </si>
  <si>
    <t xml:space="preserve"> 〇学校行事出席休暇制度を設け社員の育児参加を奨励します。
 〇社員の子どもの送り迎えを奨励します。</t>
    <phoneticPr fontId="6"/>
  </si>
  <si>
    <t>当社はステンレスを中心に溶接に特化した会社です。厚物・薄物のどちらにも対応しております。また、高度な溶接技術と柔軟な納期対応でお客様の期待に応えています。</t>
    <phoneticPr fontId="6"/>
  </si>
  <si>
    <t>よりてっこうしょ</t>
    <phoneticPr fontId="6"/>
  </si>
  <si>
    <t>有限会社頼鉄工所</t>
    <rPh sb="0" eb="4">
      <t>ユウゲンガイシャ</t>
    </rPh>
    <rPh sb="4" eb="5">
      <t>タヨ</t>
    </rPh>
    <rPh sb="5" eb="6">
      <t>テツ</t>
    </rPh>
    <phoneticPr fontId="6"/>
  </si>
  <si>
    <t>703-8228</t>
    <phoneticPr fontId="6"/>
  </si>
  <si>
    <t>https://yori-tekko.jp/</t>
    <phoneticPr fontId="6"/>
  </si>
  <si>
    <t>昭和元年から続く町工場になります。
モーターに組込まれる精密シャフトを製造しております。
高品質な部品を製造することで社会に貢献をして参ります。</t>
    <phoneticPr fontId="6"/>
  </si>
  <si>
    <t>備前市場株式会社</t>
    <rPh sb="0" eb="4">
      <t>ビゼンイチバ</t>
    </rPh>
    <rPh sb="4" eb="8">
      <t>カブシキガイシャ</t>
    </rPh>
    <phoneticPr fontId="6"/>
  </si>
  <si>
    <t>びぜんいちば</t>
    <phoneticPr fontId="6"/>
  </si>
  <si>
    <t>705-0012</t>
    <phoneticPr fontId="6"/>
  </si>
  <si>
    <t>備前市</t>
    <rPh sb="0" eb="3">
      <t>ビゼンシ</t>
    </rPh>
    <phoneticPr fontId="6"/>
  </si>
  <si>
    <t>〇有給休暇を取得し、子どもの学校行事やＰＴＡ活動など、従業員が積極的に参加できるよう努めます。
〇出産や育児の為に仕事を離れ、再就職を希望する方を対象に通常より長く試用期間を設け働く環境、家庭の環境に慣れるよう、焦ることなく仕事と家庭の両立が出来るよう努めます。</t>
    <rPh sb="1" eb="5">
      <t>ユウキュウキュウカ</t>
    </rPh>
    <rPh sb="6" eb="8">
      <t>シュトク</t>
    </rPh>
    <rPh sb="82" eb="84">
      <t>シヨウ</t>
    </rPh>
    <rPh sb="100" eb="101">
      <t>ナ</t>
    </rPh>
    <rPh sb="121" eb="123">
      <t>デキ</t>
    </rPh>
    <phoneticPr fontId="6"/>
  </si>
  <si>
    <t>岡山県東部地域を中心に野菜・果物・食料品など、地域の方々への安定供給を担っております。また、青果物においては生産者と消費者の両方に喜んでいただけるよう日々励んでいます。</t>
    <rPh sb="0" eb="3">
      <t>オカヤマケン</t>
    </rPh>
    <rPh sb="3" eb="7">
      <t>トウブチイキ</t>
    </rPh>
    <rPh sb="8" eb="10">
      <t>チュウシン</t>
    </rPh>
    <rPh sb="11" eb="13">
      <t>ヤサイ</t>
    </rPh>
    <rPh sb="14" eb="16">
      <t>クダモノ</t>
    </rPh>
    <rPh sb="17" eb="20">
      <t>ショクリョウヒン</t>
    </rPh>
    <rPh sb="23" eb="25">
      <t>チイキ</t>
    </rPh>
    <rPh sb="26" eb="28">
      <t>カタガタ</t>
    </rPh>
    <rPh sb="30" eb="34">
      <t>アンテイキョウキュウ</t>
    </rPh>
    <rPh sb="35" eb="36">
      <t>ニナ</t>
    </rPh>
    <rPh sb="46" eb="49">
      <t>セイカブツ</t>
    </rPh>
    <rPh sb="54" eb="57">
      <t>セイサンシャ</t>
    </rPh>
    <rPh sb="58" eb="61">
      <t>ショウヒシャ</t>
    </rPh>
    <rPh sb="62" eb="64">
      <t>リョウホウ</t>
    </rPh>
    <rPh sb="65" eb="66">
      <t>ヨロコ</t>
    </rPh>
    <rPh sb="75" eb="78">
      <t>ヒビハゲ</t>
    </rPh>
    <phoneticPr fontId="6"/>
  </si>
  <si>
    <t>成好金属有限会社</t>
    <rPh sb="0" eb="1">
      <t>ナリ</t>
    </rPh>
    <rPh sb="1" eb="2">
      <t>ス</t>
    </rPh>
    <rPh sb="2" eb="4">
      <t>キンゾク</t>
    </rPh>
    <rPh sb="4" eb="8">
      <t>ユウゲンガイシャ</t>
    </rPh>
    <phoneticPr fontId="6"/>
  </si>
  <si>
    <t>せいこうきんぞく</t>
    <phoneticPr fontId="6"/>
  </si>
  <si>
    <t>709-0462</t>
    <phoneticPr fontId="6"/>
  </si>
  <si>
    <t>和気町</t>
    <rPh sb="0" eb="3">
      <t>ワケチョウ</t>
    </rPh>
    <phoneticPr fontId="6"/>
  </si>
  <si>
    <t>https://seikoukinzoku.co.jp</t>
    <phoneticPr fontId="6"/>
  </si>
  <si>
    <t>〇フレックスタイムを導入し働き方の選択肢を増やします。
〇地域の青少年健全育成活動（スポーツ少年団指導）を積極的に支援します。
〇半日有休制度の活用により、ワークライフバランスの調和を図ります。</t>
    <rPh sb="10" eb="12">
      <t>ドウニュウ</t>
    </rPh>
    <rPh sb="13" eb="14">
      <t>ハタラ</t>
    </rPh>
    <rPh sb="15" eb="16">
      <t>カタ</t>
    </rPh>
    <rPh sb="17" eb="20">
      <t>センタクシ</t>
    </rPh>
    <rPh sb="21" eb="22">
      <t>フ</t>
    </rPh>
    <rPh sb="29" eb="31">
      <t>チイキ</t>
    </rPh>
    <rPh sb="32" eb="39">
      <t>セイショウネンケンゼンイクセイ</t>
    </rPh>
    <rPh sb="39" eb="41">
      <t>カツドウ</t>
    </rPh>
    <rPh sb="46" eb="49">
      <t>ショウネンダン</t>
    </rPh>
    <rPh sb="49" eb="51">
      <t>シドウ</t>
    </rPh>
    <rPh sb="53" eb="56">
      <t>セッキョクテキ</t>
    </rPh>
    <rPh sb="57" eb="59">
      <t>シエン</t>
    </rPh>
    <rPh sb="65" eb="67">
      <t>ハンニチ</t>
    </rPh>
    <rPh sb="67" eb="69">
      <t>ユウキュウ</t>
    </rPh>
    <rPh sb="69" eb="71">
      <t>セイド</t>
    </rPh>
    <rPh sb="72" eb="74">
      <t>カツヨウ</t>
    </rPh>
    <rPh sb="89" eb="91">
      <t>チョウワ</t>
    </rPh>
    <rPh sb="92" eb="93">
      <t>ハカ</t>
    </rPh>
    <phoneticPr fontId="6"/>
  </si>
  <si>
    <t>田舎の逸品本舗</t>
    <rPh sb="0" eb="2">
      <t>イナカ</t>
    </rPh>
    <rPh sb="3" eb="5">
      <t>イッピン</t>
    </rPh>
    <rPh sb="5" eb="7">
      <t>ホンポ</t>
    </rPh>
    <phoneticPr fontId="6"/>
  </si>
  <si>
    <t>いなかのいっぴんほんぽ</t>
    <phoneticPr fontId="6"/>
  </si>
  <si>
    <t>708-1514</t>
    <phoneticPr fontId="6"/>
  </si>
  <si>
    <t>美咲町</t>
    <rPh sb="0" eb="3">
      <t>ミサキチョウ</t>
    </rPh>
    <phoneticPr fontId="6"/>
  </si>
  <si>
    <t>https://inakanoippin.com/</t>
    <phoneticPr fontId="6"/>
  </si>
  <si>
    <t xml:space="preserve">安全で安心なわんこのおやつを製造から販売まで行っています。 
地域に色々な形で貢献できるような会社を目指しています。 </t>
    <rPh sb="0" eb="2">
      <t>アンゼン</t>
    </rPh>
    <phoneticPr fontId="6"/>
  </si>
  <si>
    <t>なんじょうのり</t>
    <phoneticPr fontId="6"/>
  </si>
  <si>
    <t>711-0927</t>
    <phoneticPr fontId="6"/>
  </si>
  <si>
    <t>倉敷市</t>
    <rPh sb="0" eb="3">
      <t>クラシキシ</t>
    </rPh>
    <phoneticPr fontId="6"/>
  </si>
  <si>
    <t xml:space="preserve">https://nanjonori.jp/ </t>
    <phoneticPr fontId="6"/>
  </si>
  <si>
    <t>株式会社ピース</t>
    <rPh sb="0" eb="4">
      <t>カブシキガイシャ</t>
    </rPh>
    <phoneticPr fontId="6"/>
  </si>
  <si>
    <t>株式会社南條海苔</t>
    <rPh sb="0" eb="4">
      <t>カブシキガイシャ</t>
    </rPh>
    <rPh sb="4" eb="6">
      <t>ナンジョウ</t>
    </rPh>
    <rPh sb="6" eb="8">
      <t>ノリ</t>
    </rPh>
    <phoneticPr fontId="6"/>
  </si>
  <si>
    <t>ぴーす</t>
    <phoneticPr fontId="6"/>
  </si>
  <si>
    <t>708-0056</t>
    <phoneticPr fontId="6"/>
  </si>
  <si>
    <t>津山市</t>
    <rPh sb="0" eb="3">
      <t>ツヤマシ</t>
    </rPh>
    <phoneticPr fontId="6"/>
  </si>
  <si>
    <t>創業以来、地元岡山を中心にみんなに親しまれる極上の海苔を岡山県倉敷市下津井漁港にて提供しています。</t>
    <rPh sb="0" eb="2">
      <t>ソウギョウ</t>
    </rPh>
    <phoneticPr fontId="6"/>
  </si>
  <si>
    <t>雪印メグミルクの商品を取り扱い、地域のご家庭に安心・安全な牛乳を定期宅配する事業を展開しています。</t>
    <rPh sb="0" eb="1">
      <t>ユキ</t>
    </rPh>
    <phoneticPr fontId="6"/>
  </si>
  <si>
    <t>有限会社小幡梱包製作所</t>
    <rPh sb="0" eb="4">
      <t>ユウゲンガイシャ</t>
    </rPh>
    <rPh sb="4" eb="6">
      <t>オバタ</t>
    </rPh>
    <rPh sb="6" eb="11">
      <t>コンポウセイサクショ</t>
    </rPh>
    <phoneticPr fontId="6"/>
  </si>
  <si>
    <t>おばたこんぽうせいさいくしょ</t>
    <phoneticPr fontId="6"/>
  </si>
  <si>
    <t>https://konpou-hako.jp/</t>
    <phoneticPr fontId="6"/>
  </si>
  <si>
    <t>〇私たちは、子育て中の従業員が安心して働けるよう、勤務環境や働き方に最大限の配慮を行います。
〇夫婦が協力して育児ができるように、時間外勤務の削減に努めます 。
〇新規採用の従業員が気軽に悩みを相談できる窓口を設置します。</t>
    <phoneticPr fontId="6"/>
  </si>
  <si>
    <t>1961年創業の小幡梱包製作所は、水島港を拠点に木製梱包資材の製造と梱包作業を一貫して手がける専門企業です。</t>
    <phoneticPr fontId="6"/>
  </si>
  <si>
    <t>株式会社グランパークせとうち農園</t>
    <rPh sb="0" eb="4">
      <t>カブシキガイシャ</t>
    </rPh>
    <rPh sb="14" eb="16">
      <t>ノウエン</t>
    </rPh>
    <phoneticPr fontId="6"/>
  </si>
  <si>
    <t>ぐらんぱーくせとうちのうえん</t>
    <phoneticPr fontId="6"/>
  </si>
  <si>
    <t>701-0165</t>
    <phoneticPr fontId="6"/>
  </si>
  <si>
    <t>岡山市</t>
    <rPh sb="0" eb="3">
      <t>オカヤマシ</t>
    </rPh>
    <phoneticPr fontId="6"/>
  </si>
  <si>
    <t>https://glampark-setouchinouen.com/</t>
    <phoneticPr fontId="6"/>
  </si>
  <si>
    <t>農林を通じて、食育、子育て支援、地域貢献、障がい者雇用など、人々が豊かに暮らすための魅力的でワクワクできるすべての人へ「居場所」を提供することを目指しています。</t>
    <rPh sb="0" eb="2">
      <t>ノウリン</t>
    </rPh>
    <phoneticPr fontId="6"/>
  </si>
  <si>
    <t>いちけんファーム株式会社</t>
    <phoneticPr fontId="6"/>
  </si>
  <si>
    <t>いちけんふぁーむ</t>
    <phoneticPr fontId="6"/>
  </si>
  <si>
    <t>https://www.ichiken-farm.com/</t>
    <phoneticPr fontId="6"/>
  </si>
  <si>
    <t>自社生産米を使った手作りのおにぎり屋「穂の蔵」を運営しています。美しい田園風景を残していくことをテーマに、人と自然に優しい会社を目指して活動しています。</t>
    <phoneticPr fontId="6"/>
  </si>
  <si>
    <t>有限会社竹内工業</t>
    <rPh sb="0" eb="4">
      <t>ユウゲンガイシャ</t>
    </rPh>
    <rPh sb="4" eb="6">
      <t>タケウチ</t>
    </rPh>
    <rPh sb="6" eb="8">
      <t>コウギョウ</t>
    </rPh>
    <phoneticPr fontId="6"/>
  </si>
  <si>
    <t>たけうちこうぎょう</t>
    <phoneticPr fontId="6"/>
  </si>
  <si>
    <t>714-1202</t>
    <phoneticPr fontId="6"/>
  </si>
  <si>
    <t>矢掛町</t>
    <rPh sb="0" eb="3">
      <t>ヤカゲチョウ</t>
    </rPh>
    <phoneticPr fontId="6"/>
  </si>
  <si>
    <t>https://takeuchi-yakage.com/</t>
    <phoneticPr fontId="6"/>
  </si>
  <si>
    <t>〇働き方を見直すために、毎月第1・第3金曜日を「ノー残業デー」とします。
〇フレックスタイムを導入し、働き方の選択肢を増やします。</t>
    <phoneticPr fontId="6"/>
  </si>
  <si>
    <t>竹内工業は岡山県矢掛町で60年にわたり、暮らしやすい環境を作り続けています。そこに暮らす人たちの笑顔の毎日を支える、大切な仕事。家族や子孫に誇れる、新しいまちをつくる仕事。私達は誇りを持って取り組んでいます。</t>
    <phoneticPr fontId="6"/>
  </si>
  <si>
    <t>ポリテック株式会社</t>
    <phoneticPr fontId="6"/>
  </si>
  <si>
    <t>ぽりてっく</t>
    <phoneticPr fontId="6"/>
  </si>
  <si>
    <t>708-0426</t>
    <phoneticPr fontId="6"/>
  </si>
  <si>
    <t>鏡野町</t>
    <rPh sb="0" eb="3">
      <t>カガミノチョウ</t>
    </rPh>
    <phoneticPr fontId="6"/>
  </si>
  <si>
    <t>https://politech.co.jp</t>
    <phoneticPr fontId="6"/>
  </si>
  <si>
    <t>ビルクリーニングを中心に、特別清掃から日常清掃まで幅広く対応しています。新鮮で上質なクリーニングを実施し、お客様に快適な空間を提供することを目指しています。</t>
    <phoneticPr fontId="6"/>
  </si>
  <si>
    <t>医療法人しみず歯科</t>
    <rPh sb="0" eb="4">
      <t>イリョウホウジン</t>
    </rPh>
    <rPh sb="7" eb="9">
      <t>シカ</t>
    </rPh>
    <phoneticPr fontId="6"/>
  </si>
  <si>
    <t>しみずしか</t>
    <phoneticPr fontId="6"/>
  </si>
  <si>
    <t>700-0822</t>
    <phoneticPr fontId="6"/>
  </si>
  <si>
    <t>〇小さなお子様を持つスタッフの希望に応じて時短勤務・午前のみ・午後のみ・曜日固定勤務など、柔軟な勤務形態を導入し、保育園や学校行事への参加、急な発熱時などにも配慮し、家庭との両立を支援します。
〇出産・育児を理由に退職された方が、ブランク後も安心して復職できるよう、再研修制度や段階的な業務復帰プログラムを整備し、経験やスキルに応じた役割分担で無理なく職場復帰できる体制を構築しています。
〇子育て中でもスキルアップを諦めることのないよう、院内研修のオンライン化や個別指導で育児と両立しながらのキャリア形成、資格取得や専門技術の習得も積極的にサポートし、将来の成長に繋げていきます。</t>
    <phoneticPr fontId="6"/>
  </si>
  <si>
    <t>「自らが受けたい医療」を理念に、専門性の高い治療と誠実な対応で、患者さまの健康と笑顔を長く支える歯科医院です。</t>
    <phoneticPr fontId="6"/>
  </si>
  <si>
    <t>山崎登記測量事務所</t>
    <rPh sb="0" eb="2">
      <t>ヤマサキ</t>
    </rPh>
    <rPh sb="2" eb="4">
      <t>トウキ</t>
    </rPh>
    <rPh sb="4" eb="6">
      <t>ソクリョウ</t>
    </rPh>
    <rPh sb="6" eb="9">
      <t>ジムショ</t>
    </rPh>
    <phoneticPr fontId="6"/>
  </si>
  <si>
    <t>やまさきとうきそくりょうじむしょ</t>
    <phoneticPr fontId="6"/>
  </si>
  <si>
    <t>709-2121</t>
    <phoneticPr fontId="6"/>
  </si>
  <si>
    <t>岡山市北区にある土地家屋調査士事務所です。業務内容は土地及び建物の表示に関する登記業務並びに登記に付随する各種測量業務等を行っています。</t>
    <phoneticPr fontId="6"/>
  </si>
  <si>
    <t>〇育児休業への理解を深めるため「育児休業を取りやすい環境づくり」を研修の必修テーマとします。
〇自社で栽培している野菜や果樹を使用して、地域の子どもを対象とした農業体験教室を開催します。</t>
    <rPh sb="1" eb="3">
      <t>イクジ</t>
    </rPh>
    <rPh sb="48" eb="50">
      <t>ジシャ</t>
    </rPh>
    <phoneticPr fontId="6"/>
  </si>
  <si>
    <t>Ｃｏｎｃｅｓｓｉｏｎ</t>
  </si>
  <si>
    <t>こんせっしょん</t>
  </si>
  <si>
    <t>716-0111</t>
  </si>
  <si>
    <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</si>
  <si>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phoneticPr fontId="20"/>
  </si>
  <si>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</si>
  <si>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高梁市</t>
    <rPh sb="0" eb="3">
      <t>タカハシシ</t>
    </rPh>
    <phoneticPr fontId="6"/>
  </si>
  <si>
    <t>https://bicchu.jp/</t>
    <phoneticPr fontId="6"/>
  </si>
  <si>
    <t>木庭金属工業株式会社</t>
  </si>
  <si>
    <t>きにわきんぞくこうぎょう</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</si>
  <si>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</si>
  <si>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</si>
  <si>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岡山市</t>
    <rPh sb="0" eb="3">
      <t>オカヤマシ</t>
    </rPh>
    <phoneticPr fontId="6"/>
  </si>
  <si>
    <t>https://www.kiniwametals.com/</t>
    <phoneticPr fontId="6"/>
  </si>
  <si>
    <t>株式会社サイセリア</t>
  </si>
  <si>
    <t>さいせりあ</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</si>
  <si>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</si>
  <si>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</si>
  <si>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倉敷市</t>
    <rPh sb="0" eb="3">
      <t>クラシキシ</t>
    </rPh>
    <phoneticPr fontId="6"/>
  </si>
  <si>
    <t>株式会社飛竜</t>
  </si>
  <si>
    <t>ひりゅう</t>
  </si>
  <si>
    <t>701-0164</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</si>
  <si>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</si>
  <si>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</si>
  <si>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蒜山食品加工株式会社</t>
  </si>
  <si>
    <t>ひるぜんしょくひんかこう</t>
  </si>
  <si>
    <t>708-0015</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</si>
  <si>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</si>
  <si>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</si>
  <si>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津山市</t>
    <rPh sb="0" eb="3">
      <t>ツヤマシ</t>
    </rPh>
    <phoneticPr fontId="6"/>
  </si>
  <si>
    <t>https://www.hiryumen.co.jp/</t>
    <phoneticPr fontId="6"/>
  </si>
  <si>
    <t>https://hirusyoku.com/</t>
    <phoneticPr fontId="6"/>
  </si>
  <si>
    <t>株式会社リーフエッジ</t>
  </si>
  <si>
    <t>りーふえっじ</t>
  </si>
  <si>
    <t>701-1334</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</si>
  <si>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</si>
  <si>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</si>
  <si>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https://leafedge.jp/</t>
    <phoneticPr fontId="6"/>
  </si>
  <si>
    <t>株式会社山陽アルミ</t>
  </si>
  <si>
    <t>701-2522</t>
  </si>
  <si>
    <t>アルミ鋳造部品を製造しています。車やバイク部品、農機具部品、食品包装部品、産業機械部品、多岐にわたる業種メーカー様と取引させていただいています。</t>
  </si>
  <si>
    <t>さんようあるみ</t>
    <phoneticPr fontId="6"/>
  </si>
  <si>
    <t>赤磐市</t>
    <rPh sb="0" eb="3">
      <t>アカイワシ</t>
    </rPh>
    <phoneticPr fontId="6"/>
  </si>
  <si>
    <t>https://sanyoalumi.jp</t>
    <phoneticPr fontId="6"/>
  </si>
  <si>
    <t>〇従業員の仕事と家庭の両立を支援することを宣言します。</t>
    <phoneticPr fontId="6"/>
  </si>
  <si>
    <t>株式会社トムラコーポレーション</t>
  </si>
  <si>
    <t>710-0024</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</si>
  <si>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</si>
  <si>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</si>
  <si>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とむらこーぽれーしょん</t>
    <phoneticPr fontId="6"/>
  </si>
  <si>
    <t>https://tomura-corporation.jp/</t>
    <phoneticPr fontId="6"/>
  </si>
  <si>
    <t>落合板金塗装株式会社</t>
  </si>
  <si>
    <t>おちあいばんきんとそう</t>
  </si>
  <si>
    <t>719-3141</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</si>
  <si>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</si>
  <si>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</si>
  <si>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真庭市</t>
    <rPh sb="0" eb="3">
      <t>マニワシ</t>
    </rPh>
    <phoneticPr fontId="6"/>
  </si>
  <si>
    <t>http://www.bp-ochiai.com</t>
    <phoneticPr fontId="6"/>
  </si>
  <si>
    <t>有限会社吉沢製作所</t>
  </si>
  <si>
    <t>よしざわせいさくしょ</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</si>
  <si>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</si>
  <si>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</si>
  <si>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</si>
  <si>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矢掛町</t>
    <rPh sb="0" eb="3">
      <t>ヤカゲチョウ</t>
    </rPh>
    <phoneticPr fontId="6"/>
  </si>
  <si>
    <t>水電リース株式会社</t>
  </si>
  <si>
    <t>みずでんりーす</t>
  </si>
  <si>
    <t>712-8006</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</si>
  <si>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</si>
  <si>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</si>
  <si>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https://www.mizden.co.jp/</t>
    <phoneticPr fontId="6"/>
  </si>
  <si>
    <t>株式会社NSD</t>
  </si>
  <si>
    <t>えぬえすでぃー</t>
  </si>
  <si>
    <t>709-4311</t>
  </si>
  <si>
    <t>http://www.nsd-d.co.jp/</t>
  </si>
  <si>
    <t>私たち株式会社NSDは、お客様が満足される品質、技術、納期にお応えするため、これまで培った経験をもとに自由な発想で創造性豊かなものづくりに努めます。</t>
  </si>
  <si>
    <t>勝央町</t>
    <rPh sb="0" eb="2">
      <t>ショウオウ</t>
    </rPh>
    <rPh sb="2" eb="3">
      <t>チョウ</t>
    </rPh>
    <phoneticPr fontId="6"/>
  </si>
  <si>
    <t>〇時間外労働を削減し、仕事と家庭の両立を支援していきます。
〇従業員の有給休暇取得促進に取り組みます。</t>
    <phoneticPr fontId="6"/>
  </si>
  <si>
    <t>R07019</t>
    <phoneticPr fontId="6"/>
  </si>
  <si>
    <t>吉原冷蔵株式会社</t>
    <phoneticPr fontId="6"/>
  </si>
  <si>
    <t>よしはられいぞう</t>
    <phoneticPr fontId="6"/>
  </si>
  <si>
    <t>702-8053</t>
    <phoneticPr fontId="6"/>
  </si>
  <si>
    <t>岡山市</t>
    <rPh sb="0" eb="3">
      <t>オカヤマシ</t>
    </rPh>
    <phoneticPr fontId="6"/>
  </si>
  <si>
    <t>https://yoshirei.com/</t>
    <phoneticPr fontId="6"/>
  </si>
  <si>
    <t>〇育児休業を取得しやすい社内環境を整えるため、社内研修を行います。
〇多様な働き方を推進し、時短勤務や、正社員登用などに取り組みます。
〇有給休暇の取得しやすい社内環境を構築し、取得率向上に努めます。</t>
    <phoneticPr fontId="6"/>
  </si>
  <si>
    <t>町の氷屋さんから冷蔵倉庫業へと、冷やすことを貫き続け、本年で創業113年目を迎えました。安心・安全な食品保管に取り組み、食の安定供給と豊かな未来の実現に貢献出来る企業を目指します。</t>
    <phoneticPr fontId="6"/>
  </si>
  <si>
    <t>株式会社秀富</t>
    <phoneticPr fontId="6"/>
  </si>
  <si>
    <t>ひでとみ</t>
    <phoneticPr fontId="6"/>
  </si>
  <si>
    <t>708-0886</t>
    <phoneticPr fontId="6"/>
  </si>
  <si>
    <t>津山市</t>
    <rPh sb="0" eb="3">
      <t>ツヤマシ</t>
    </rPh>
    <phoneticPr fontId="6"/>
  </si>
  <si>
    <t>〇フレックスタイムを導入し、働き方の選択肢を増やします。
〇地域の青少年健全育成活動（スポーツ少年団指導）を積極的に支援します。
〇子どもをもつ従業員の学校行事やPTA活動への積極的な参加を奨励します。</t>
    <phoneticPr fontId="6"/>
  </si>
  <si>
    <t>自然石の販売事業を通じて、岡山県北および津山市に貢献できるような企業を目指します。</t>
    <phoneticPr fontId="6"/>
  </si>
  <si>
    <t>有限会社伊賀建設</t>
    <phoneticPr fontId="6"/>
  </si>
  <si>
    <t>いがけんせつ</t>
    <phoneticPr fontId="6"/>
  </si>
  <si>
    <t>709-0811</t>
    <phoneticPr fontId="6"/>
  </si>
  <si>
    <t>赤磐市</t>
    <rPh sb="0" eb="3">
      <t>アカイワシ</t>
    </rPh>
    <phoneticPr fontId="6"/>
  </si>
  <si>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6"/>
  </si>
  <si>
    <t>当社は「次世代に明るい未来を築く」をモットーに、土木・建築工事を通じて地域に貢献しています。
ISO14001等を取得し、人・地域・環境に優しい物づくりを推進しています。</t>
    <phoneticPr fontId="6"/>
  </si>
  <si>
    <t>株式会社笏本縫製</t>
    <phoneticPr fontId="6"/>
  </si>
  <si>
    <t>しゃくもとほうせい</t>
    <phoneticPr fontId="6"/>
  </si>
  <si>
    <t>709-4623</t>
    <phoneticPr fontId="6"/>
  </si>
  <si>
    <t>https://shakumoto.co.jp/</t>
    <phoneticPr fontId="6"/>
  </si>
  <si>
    <t>〇従業員が働きやすい環境を整えるために、フレックスタイム制度を導入します。
〇地域の安全を守るために、交通指導員のボランティア活動を推進します。
〇家庭と仕事を両立できるように、社長が毎月、全社員と面談を実施します。</t>
    <phoneticPr fontId="6"/>
  </si>
  <si>
    <t>株式会社笏本縫製は1968年の創業より、地域の雇用を大切にしながら縫製業を営んでまいりました。高品質なネクタイとオーダースーツを手掛けており、伝統と革新を融合し、日本製品の誇りを全国に広めています。</t>
    <phoneticPr fontId="6"/>
  </si>
  <si>
    <t>小野田歯科医院</t>
    <phoneticPr fontId="6"/>
  </si>
  <si>
    <t>おのだしかいいん</t>
    <phoneticPr fontId="6"/>
  </si>
  <si>
    <t>701-0221</t>
    <phoneticPr fontId="6"/>
  </si>
  <si>
    <t>歯科医療を通じて地域社会に貢献し、皆様の口の中の悩みのない人生、さらに全身が健康でいられるようにお手伝いしています。</t>
    <phoneticPr fontId="6"/>
  </si>
  <si>
    <t>きなみどけん</t>
    <phoneticPr fontId="6"/>
  </si>
  <si>
    <t>709-4211</t>
    <phoneticPr fontId="6"/>
  </si>
  <si>
    <t>美作市</t>
    <rPh sb="0" eb="3">
      <t>ミマサカシ</t>
    </rPh>
    <phoneticPr fontId="6"/>
  </si>
  <si>
    <t>「美しい自然と大切な家を守り暮らしのお手伝いをする」を経営理念として、主に土木工事（公共、民間）に取り組んでいます。</t>
    <rPh sb="1" eb="2">
      <t>ウツク</t>
    </rPh>
    <rPh sb="4" eb="6">
      <t>シゼン</t>
    </rPh>
    <rPh sb="7" eb="9">
      <t>タイセツ</t>
    </rPh>
    <rPh sb="10" eb="11">
      <t>イエ</t>
    </rPh>
    <rPh sb="12" eb="13">
      <t>マモ</t>
    </rPh>
    <rPh sb="14" eb="15">
      <t>ク</t>
    </rPh>
    <rPh sb="19" eb="21">
      <t>テツダ</t>
    </rPh>
    <rPh sb="27" eb="31">
      <t>ケイエイリネン</t>
    </rPh>
    <rPh sb="35" eb="36">
      <t>オモ</t>
    </rPh>
    <rPh sb="37" eb="39">
      <t>ドボク</t>
    </rPh>
    <rPh sb="39" eb="41">
      <t>コウジ</t>
    </rPh>
    <rPh sb="42" eb="44">
      <t>コウキョウ</t>
    </rPh>
    <rPh sb="45" eb="47">
      <t>ミンカン</t>
    </rPh>
    <rPh sb="49" eb="50">
      <t>ト</t>
    </rPh>
    <rPh sb="51" eb="52">
      <t>ク</t>
    </rPh>
    <phoneticPr fontId="6"/>
  </si>
  <si>
    <t>〇働き方を見直すために、週休2日（土日）とします。
〇働き方を見直すために、残業をしません。</t>
    <rPh sb="1" eb="2">
      <t>ハタラ</t>
    </rPh>
    <rPh sb="3" eb="4">
      <t>カタ</t>
    </rPh>
    <rPh sb="5" eb="7">
      <t>ミナオ</t>
    </rPh>
    <rPh sb="12" eb="14">
      <t>シュウキュウ</t>
    </rPh>
    <rPh sb="15" eb="16">
      <t>ニチ</t>
    </rPh>
    <rPh sb="17" eb="19">
      <t>ドニチ</t>
    </rPh>
    <rPh sb="27" eb="28">
      <t>ハタラ</t>
    </rPh>
    <rPh sb="29" eb="30">
      <t>カタ</t>
    </rPh>
    <rPh sb="31" eb="33">
      <t>ミナオ</t>
    </rPh>
    <rPh sb="38" eb="40">
      <t>ザンギョウ</t>
    </rPh>
    <phoneticPr fontId="6"/>
  </si>
  <si>
    <t>木南土建株式会社</t>
    <rPh sb="0" eb="2">
      <t>キナミ</t>
    </rPh>
    <rPh sb="2" eb="4">
      <t>ドケン</t>
    </rPh>
    <rPh sb="4" eb="8">
      <t>カブシキガイシャ</t>
    </rPh>
    <phoneticPr fontId="6"/>
  </si>
  <si>
    <t>株式会社沼本産業</t>
    <rPh sb="0" eb="4">
      <t>カブシキガイシャ</t>
    </rPh>
    <rPh sb="4" eb="6">
      <t>ヌマモト</t>
    </rPh>
    <rPh sb="6" eb="8">
      <t>サンギョウ</t>
    </rPh>
    <phoneticPr fontId="6"/>
  </si>
  <si>
    <t>ぬまもとさんぎょう</t>
    <phoneticPr fontId="6"/>
  </si>
  <si>
    <t>712-8013</t>
    <phoneticPr fontId="6"/>
  </si>
  <si>
    <t>https://numamoto-sangyo.com</t>
    <phoneticPr fontId="6"/>
  </si>
  <si>
    <t>創業昭和48年、日本有数のコンビナート水島において、労働安全用品、消防防災資機材、感染症対策商品等、安全安心な商品や資機材を幅広く販売。時代とともに変化し高度化する安全へのニーズに応えてまいります。</t>
    <rPh sb="0" eb="2">
      <t>ソウギョウ</t>
    </rPh>
    <rPh sb="2" eb="4">
      <t>ショウワ</t>
    </rPh>
    <rPh sb="6" eb="7">
      <t>ネン</t>
    </rPh>
    <rPh sb="8" eb="12">
      <t>ニホンユウスウ</t>
    </rPh>
    <rPh sb="19" eb="21">
      <t>ミズシマ</t>
    </rPh>
    <rPh sb="26" eb="28">
      <t>ロウドウ</t>
    </rPh>
    <rPh sb="28" eb="30">
      <t>アンゼン</t>
    </rPh>
    <rPh sb="30" eb="32">
      <t>ヨウヒン</t>
    </rPh>
    <rPh sb="33" eb="35">
      <t>ショウボウ</t>
    </rPh>
    <rPh sb="35" eb="37">
      <t>ボウサイ</t>
    </rPh>
    <rPh sb="37" eb="40">
      <t>シキザイ</t>
    </rPh>
    <rPh sb="41" eb="49">
      <t>カンセンショウタイサクショウヒントウ</t>
    </rPh>
    <rPh sb="50" eb="52">
      <t>アンゼン</t>
    </rPh>
    <rPh sb="52" eb="54">
      <t>アンシン</t>
    </rPh>
    <rPh sb="55" eb="57">
      <t>ショウヒン</t>
    </rPh>
    <rPh sb="58" eb="61">
      <t>シキザイ</t>
    </rPh>
    <rPh sb="62" eb="64">
      <t>ハバヒロ</t>
    </rPh>
    <rPh sb="65" eb="67">
      <t>ハンバイ</t>
    </rPh>
    <rPh sb="68" eb="70">
      <t>ジダイ</t>
    </rPh>
    <rPh sb="74" eb="76">
      <t>ヘンカ</t>
    </rPh>
    <rPh sb="77" eb="80">
      <t>コウドカ</t>
    </rPh>
    <rPh sb="82" eb="84">
      <t>アンゼン</t>
    </rPh>
    <rPh sb="90" eb="91">
      <t>コタ</t>
    </rPh>
    <phoneticPr fontId="6"/>
  </si>
  <si>
    <t>松田工業株式会社</t>
    <rPh sb="0" eb="4">
      <t>マツダコウギョウ</t>
    </rPh>
    <rPh sb="4" eb="8">
      <t>カブシキガイシャ</t>
    </rPh>
    <phoneticPr fontId="6"/>
  </si>
  <si>
    <t>まつだこうぎょう</t>
    <phoneticPr fontId="6"/>
  </si>
  <si>
    <t>701-0145</t>
    <phoneticPr fontId="6"/>
  </si>
  <si>
    <t>https://matsudakougyou.co.jp</t>
    <phoneticPr fontId="6"/>
  </si>
  <si>
    <t>〇育児休業中の従業員と定期的に情報交換を行い職場復帰への不安を和らげます。
〇小学校入学前の子を持つ従業員の所定労働時間短縮を認めている。
〇妊娠・出産・育児を理由に退職した元社員が希望すれば、再雇用を行います。</t>
    <rPh sb="1" eb="6">
      <t>イクジキュウギョウチュウ</t>
    </rPh>
    <rPh sb="7" eb="10">
      <t>ジュウギョウイン</t>
    </rPh>
    <rPh sb="11" eb="14">
      <t>テイキテキ</t>
    </rPh>
    <rPh sb="15" eb="19">
      <t>ジョウホウコウカン</t>
    </rPh>
    <rPh sb="20" eb="21">
      <t>オコナ</t>
    </rPh>
    <rPh sb="22" eb="26">
      <t>ショクバフッキ</t>
    </rPh>
    <rPh sb="28" eb="30">
      <t>フアン</t>
    </rPh>
    <rPh sb="31" eb="32">
      <t>ヤワ</t>
    </rPh>
    <rPh sb="39" eb="42">
      <t>ショウガッコウ</t>
    </rPh>
    <rPh sb="42" eb="45">
      <t>ニュウガクマエ</t>
    </rPh>
    <rPh sb="46" eb="47">
      <t>コ</t>
    </rPh>
    <rPh sb="48" eb="49">
      <t>モ</t>
    </rPh>
    <rPh sb="50" eb="53">
      <t>ジュウギョウイン</t>
    </rPh>
    <rPh sb="54" eb="62">
      <t>ショテイロウドウジカンタンシュク</t>
    </rPh>
    <rPh sb="63" eb="64">
      <t>ミト</t>
    </rPh>
    <rPh sb="77" eb="79">
      <t>イクジ</t>
    </rPh>
    <rPh sb="80" eb="82">
      <t>リユウ</t>
    </rPh>
    <rPh sb="83" eb="85">
      <t>タイショク</t>
    </rPh>
    <rPh sb="87" eb="90">
      <t>モトシャイン</t>
    </rPh>
    <rPh sb="91" eb="93">
      <t>キボウ</t>
    </rPh>
    <rPh sb="101" eb="102">
      <t>オコナ</t>
    </rPh>
    <phoneticPr fontId="6"/>
  </si>
  <si>
    <t>株式会社牧本組</t>
    <rPh sb="0" eb="4">
      <t>カブシキガイシャ</t>
    </rPh>
    <rPh sb="4" eb="6">
      <t>マキモト</t>
    </rPh>
    <rPh sb="6" eb="7">
      <t>クミ</t>
    </rPh>
    <phoneticPr fontId="6"/>
  </si>
  <si>
    <t>まきもとぐみ</t>
    <phoneticPr fontId="6"/>
  </si>
  <si>
    <t>709-3717</t>
    <phoneticPr fontId="6"/>
  </si>
  <si>
    <t>美咲町</t>
    <rPh sb="0" eb="3">
      <t>ミサキチョウ</t>
    </rPh>
    <phoneticPr fontId="6"/>
  </si>
  <si>
    <t>〇育児休業を取得しやすい社内環境を整えるための社内研修を行います。</t>
    <rPh sb="1" eb="5">
      <t>イクジキュウギョウ</t>
    </rPh>
    <rPh sb="6" eb="8">
      <t>シュトク</t>
    </rPh>
    <rPh sb="12" eb="16">
      <t>シャナイカンキョウ</t>
    </rPh>
    <rPh sb="17" eb="18">
      <t>トトノ</t>
    </rPh>
    <rPh sb="23" eb="27">
      <t>シャナイケンシュウ</t>
    </rPh>
    <rPh sb="28" eb="29">
      <t>オコナ</t>
    </rPh>
    <phoneticPr fontId="6"/>
  </si>
  <si>
    <t>創業より当社は地域に根付いた地元建設業者であり、道路建設や治山治水、田んぼ等の農道補修、用水路改修等の土木工事において実績があります。昔からの付き合いのある住民方々からの仕事を依頼されることもあり、まさに地域に根ざした営業活動を行っています。</t>
    <rPh sb="0" eb="2">
      <t>ソウギョウ</t>
    </rPh>
    <rPh sb="4" eb="6">
      <t>トウシャ</t>
    </rPh>
    <rPh sb="7" eb="9">
      <t>チイキ</t>
    </rPh>
    <rPh sb="10" eb="12">
      <t>ネヅ</t>
    </rPh>
    <rPh sb="29" eb="33">
      <t>チサンチスイ</t>
    </rPh>
    <rPh sb="34" eb="35">
      <t>タ</t>
    </rPh>
    <rPh sb="37" eb="38">
      <t>トウ</t>
    </rPh>
    <rPh sb="39" eb="41">
      <t>ノウドウ</t>
    </rPh>
    <rPh sb="41" eb="43">
      <t>ホシュウ</t>
    </rPh>
    <rPh sb="44" eb="47">
      <t>ヨウスイロ</t>
    </rPh>
    <rPh sb="47" eb="49">
      <t>カイシュウ</t>
    </rPh>
    <rPh sb="49" eb="50">
      <t>ナド</t>
    </rPh>
    <rPh sb="51" eb="55">
      <t>ドボクコウジ</t>
    </rPh>
    <rPh sb="59" eb="61">
      <t>ジッセキ</t>
    </rPh>
    <rPh sb="67" eb="68">
      <t>ムカシ</t>
    </rPh>
    <rPh sb="71" eb="72">
      <t>ツ</t>
    </rPh>
    <rPh sb="73" eb="74">
      <t>ア</t>
    </rPh>
    <rPh sb="78" eb="82">
      <t>ジュウミンカタガタ</t>
    </rPh>
    <rPh sb="85" eb="87">
      <t>シゴト</t>
    </rPh>
    <rPh sb="88" eb="90">
      <t>イライ</t>
    </rPh>
    <rPh sb="102" eb="104">
      <t>チイキ</t>
    </rPh>
    <rPh sb="109" eb="113">
      <t>エイギョウカツドウ</t>
    </rPh>
    <rPh sb="114" eb="115">
      <t>オコナ</t>
    </rPh>
    <phoneticPr fontId="6"/>
  </si>
  <si>
    <t>昭和10年の創業以来、鉄道ブレーキ部品、農業機械部品等を製作しています。切削加工の専門企業としてマシニングセンタ加工、NC旋盤加工を行っており、熟練の技術と品質で社会に貢献し続けています。</t>
    <rPh sb="6" eb="10">
      <t>ソウギョウイライ</t>
    </rPh>
    <rPh sb="11" eb="13">
      <t>テツドウ</t>
    </rPh>
    <rPh sb="17" eb="19">
      <t>ブヒン</t>
    </rPh>
    <rPh sb="20" eb="22">
      <t>ノウギョウ</t>
    </rPh>
    <rPh sb="22" eb="27">
      <t>キカイブヒントウ</t>
    </rPh>
    <rPh sb="28" eb="30">
      <t>セイサク</t>
    </rPh>
    <rPh sb="36" eb="40">
      <t>セッサクカコウ</t>
    </rPh>
    <rPh sb="41" eb="45">
      <t>センモンキギョウ</t>
    </rPh>
    <rPh sb="56" eb="58">
      <t>カコウ</t>
    </rPh>
    <rPh sb="61" eb="63">
      <t>センバン</t>
    </rPh>
    <rPh sb="63" eb="65">
      <t>カコウ</t>
    </rPh>
    <rPh sb="66" eb="67">
      <t>オコナ</t>
    </rPh>
    <rPh sb="72" eb="74">
      <t>ジュクレン</t>
    </rPh>
    <rPh sb="75" eb="77">
      <t>ギジュツ</t>
    </rPh>
    <rPh sb="78" eb="80">
      <t>ヒンシツ</t>
    </rPh>
    <rPh sb="81" eb="83">
      <t>シャカイ</t>
    </rPh>
    <rPh sb="84" eb="86">
      <t>コウケン</t>
    </rPh>
    <rPh sb="87" eb="88">
      <t>ツヅ</t>
    </rPh>
    <phoneticPr fontId="6"/>
  </si>
  <si>
    <t>株式会社長岡工業</t>
    <rPh sb="0" eb="4">
      <t>カブシキガイシャ</t>
    </rPh>
    <rPh sb="4" eb="6">
      <t>ナガオカ</t>
    </rPh>
    <rPh sb="6" eb="8">
      <t>コウギョウ</t>
    </rPh>
    <phoneticPr fontId="6"/>
  </si>
  <si>
    <t>ながおかこうぎょう</t>
    <phoneticPr fontId="6"/>
  </si>
  <si>
    <t>707-0206</t>
    <phoneticPr fontId="6"/>
  </si>
  <si>
    <t>〇子どもをもつ従業員の学校行事やPTA活動への積極的な参加を奨励します。
〇男性従業員の子どもの保育園の送り迎えを奨励します。</t>
    <rPh sb="1" eb="2">
      <t>コ</t>
    </rPh>
    <rPh sb="7" eb="10">
      <t>ジュウギョウイン</t>
    </rPh>
    <rPh sb="11" eb="15">
      <t>ガッコウギョウジ</t>
    </rPh>
    <rPh sb="19" eb="21">
      <t>カツドウ</t>
    </rPh>
    <rPh sb="23" eb="26">
      <t>セッキョクテキ</t>
    </rPh>
    <rPh sb="27" eb="29">
      <t>サンカ</t>
    </rPh>
    <rPh sb="30" eb="32">
      <t>ショウレイ</t>
    </rPh>
    <rPh sb="38" eb="43">
      <t>ダンセイジュウギョウイン</t>
    </rPh>
    <rPh sb="44" eb="45">
      <t>コ</t>
    </rPh>
    <rPh sb="48" eb="51">
      <t>ホイクエン</t>
    </rPh>
    <rPh sb="52" eb="53">
      <t>オク</t>
    </rPh>
    <rPh sb="54" eb="55">
      <t>ムカ</t>
    </rPh>
    <rPh sb="57" eb="59">
      <t>ショウレイ</t>
    </rPh>
    <phoneticPr fontId="6"/>
  </si>
  <si>
    <t>当社は建設業を営んでいます。主として土木工事を行っており、安全第一を最優先で工事に取り組んでいます。</t>
    <rPh sb="0" eb="2">
      <t>トウシャ</t>
    </rPh>
    <rPh sb="3" eb="6">
      <t>ケンセツギョウ</t>
    </rPh>
    <rPh sb="7" eb="8">
      <t>イトナ</t>
    </rPh>
    <rPh sb="14" eb="15">
      <t>シュ</t>
    </rPh>
    <rPh sb="18" eb="22">
      <t>ドボクコウジ</t>
    </rPh>
    <rPh sb="23" eb="24">
      <t>オコナ</t>
    </rPh>
    <rPh sb="29" eb="33">
      <t>アンゼンダイイチ</t>
    </rPh>
    <rPh sb="34" eb="37">
      <t>サイユウセン</t>
    </rPh>
    <rPh sb="38" eb="40">
      <t>コウジ</t>
    </rPh>
    <rPh sb="41" eb="42">
      <t>ト</t>
    </rPh>
    <rPh sb="43" eb="44">
      <t>ク</t>
    </rPh>
    <phoneticPr fontId="6"/>
  </si>
  <si>
    <t>八十八家本店有限会社</t>
    <rPh sb="0" eb="3">
      <t>88</t>
    </rPh>
    <rPh sb="3" eb="5">
      <t>イエモト</t>
    </rPh>
    <rPh sb="5" eb="6">
      <t>テン</t>
    </rPh>
    <rPh sb="6" eb="10">
      <t>ユウゲンガイシャ</t>
    </rPh>
    <phoneticPr fontId="6"/>
  </si>
  <si>
    <t>はちじゅうはちやほんてん</t>
    <phoneticPr fontId="6"/>
  </si>
  <si>
    <t>706-0151</t>
    <phoneticPr fontId="6"/>
  </si>
  <si>
    <t>玉野市</t>
    <rPh sb="0" eb="3">
      <t>タマノシ</t>
    </rPh>
    <phoneticPr fontId="6"/>
  </si>
  <si>
    <t>1992年に創業した「八十八家本店」は、手作り豚まんとラーメンが自慢の中華料理店です。厳選された素材を使用し、一つひとつ丁寧に作られた豚まんは、地元だけでなく遠方からも多くの人々が訪れる人気商品です。特に「黒豚まん」や「赤豚まん」など、バラエティ豊かなラインナップが魅力です。</t>
    <phoneticPr fontId="6"/>
  </si>
  <si>
    <t>山本建材株式会社</t>
    <phoneticPr fontId="6"/>
  </si>
  <si>
    <t>やまもとけんざい</t>
    <phoneticPr fontId="6"/>
  </si>
  <si>
    <t>708-0006</t>
    <phoneticPr fontId="6"/>
  </si>
  <si>
    <t>https://www.yamamotokenzai.com/</t>
    <phoneticPr fontId="6"/>
  </si>
  <si>
    <t>〇残業が多い従業員に対して社長が面談を実施し、業務の見直し等を進めていきます。
〇ワークライフバランスの取り組みとして、有給休暇の消化率100％を目指します。
〇従業員の省力化につながるような設備投資を進めていきます。</t>
    <phoneticPr fontId="6"/>
  </si>
  <si>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phoneticPr fontId="6"/>
  </si>
  <si>
    <t>R07020</t>
    <phoneticPr fontId="6"/>
  </si>
  <si>
    <t>R07021</t>
    <phoneticPr fontId="6"/>
  </si>
  <si>
    <t>R07022</t>
    <phoneticPr fontId="6"/>
  </si>
  <si>
    <t>R07023</t>
    <phoneticPr fontId="6"/>
  </si>
  <si>
    <t>R07024</t>
    <phoneticPr fontId="6"/>
  </si>
  <si>
    <t>R07025</t>
    <phoneticPr fontId="6"/>
  </si>
  <si>
    <t>R07026</t>
    <phoneticPr fontId="6"/>
  </si>
  <si>
    <t>R07027</t>
    <phoneticPr fontId="6"/>
  </si>
  <si>
    <t>R07028</t>
    <phoneticPr fontId="6"/>
  </si>
  <si>
    <t>R07029</t>
    <phoneticPr fontId="6"/>
  </si>
  <si>
    <t>R07030</t>
    <phoneticPr fontId="6"/>
  </si>
  <si>
    <t>株式会社トラスト不動産</t>
  </si>
  <si>
    <t>とらすとふどうさん</t>
  </si>
  <si>
    <t>700-0825</t>
  </si>
  <si>
    <t>岡山市を中心に不動産の売買仲介およびリフォーム再販事業を行っています。</t>
  </si>
  <si>
    <t>岡山市</t>
    <rPh sb="0" eb="3">
      <t>オカヤマシ</t>
    </rPh>
    <phoneticPr fontId="6"/>
  </si>
  <si>
    <t>R07031</t>
    <phoneticPr fontId="6"/>
  </si>
  <si>
    <t>https://www.classy-design.works/</t>
    <phoneticPr fontId="6"/>
  </si>
  <si>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phoneticPr fontId="6"/>
  </si>
  <si>
    <t>きょうどう</t>
  </si>
  <si>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</si>
  <si>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R07032</t>
    <phoneticPr fontId="6"/>
  </si>
  <si>
    <t>倉敷市</t>
    <rPh sb="0" eb="3">
      <t>クラシキシ</t>
    </rPh>
    <phoneticPr fontId="6"/>
  </si>
  <si>
    <t>https://www.kwl.co.jp/</t>
    <phoneticPr fontId="6"/>
  </si>
  <si>
    <t>株式会社西日本経営ブレーンズ岡山</t>
  </si>
  <si>
    <t>にしにほんけいえいぶれーんずおかやま</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</si>
  <si>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</si>
  <si>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R07033</t>
    <phoneticPr fontId="6"/>
  </si>
  <si>
    <t>地域の事業者様のために、財務書類の作成や相談等、成長発展のためのサポートを行っています。また、社内では仕事と子育ての両立ができるような体制づくりも適時行っています。</t>
    <phoneticPr fontId="6"/>
  </si>
  <si>
    <t>株式会社協同</t>
    <phoneticPr fontId="6"/>
  </si>
  <si>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6"/>
  </si>
  <si>
    <t>株式会社ユニコ</t>
  </si>
  <si>
    <t>ゆにこ</t>
  </si>
  <si>
    <t>705-0032</t>
  </si>
  <si>
    <t>卸･小売業</t>
  </si>
  <si>
    <t>岡山県を拠点に、自動車・トラック・建設機械の使用済み車輛を対象とした、リユース、リサイクル、および関連部品の販売、世界45ヶ国以上へ輸出を一貫して行っております。</t>
  </si>
  <si>
    <t>https://www.unico.jp/</t>
    <phoneticPr fontId="6"/>
  </si>
  <si>
    <t>株式会社山陽ハウテック</t>
  </si>
  <si>
    <t>さんようはうてっく</t>
  </si>
  <si>
    <t>岡山市</t>
    <rPh sb="0" eb="3">
      <t>オカヤマシ</t>
    </rPh>
    <phoneticPr fontId="6"/>
  </si>
  <si>
    <t>〇時間外労働を削減し、仕事と家庭の両立を支援します。
〇子どもの病気など、急遽お休みが必要な場合、社内でフォローができる体制を整えています。
〇子どもをもつ従業員の学校行事への積極的参加を促します。</t>
  </si>
  <si>
    <t>2004年創業の公共・民間問わず、発電・蓄電システムの施工やリフォームまで幅広く対応しています。地域社会から常に喜ばれ、必要とされる存在であり続けるよう目指しています。</t>
  </si>
  <si>
    <t>http://sanyo-houtec.co.jp</t>
    <phoneticPr fontId="6"/>
  </si>
  <si>
    <t>有限会社深見升平商店</t>
  </si>
  <si>
    <t>ふかみしょうへいしょうてん</t>
  </si>
  <si>
    <t>719-1126</t>
  </si>
  <si>
    <t>総社地区でガス供給を始めて60年。_x000D_
新たな取り組みでおうちの台所をトータルサポート致します。</t>
  </si>
  <si>
    <t>総社市</t>
    <rPh sb="0" eb="3">
      <t>ソウジャシ</t>
    </rPh>
    <phoneticPr fontId="6"/>
  </si>
  <si>
    <t>https://www.fukami-gas-daidokoro.jp/</t>
    <phoneticPr fontId="6"/>
  </si>
  <si>
    <t>連島工業株式会社</t>
  </si>
  <si>
    <t>つらじまこうぎょう</t>
  </si>
  <si>
    <t>712-8001</t>
  </si>
  <si>
    <t>〇年次有給休暇の取得促進に努めます。
〇子育てや介護など個々のライフスタイルにあわせた多様で柔軟な働き方ができるように取り組みます。</t>
  </si>
  <si>
    <t xml:space="preserve">当社は、建築設備に使用される金属製品の加工・製造をはじめ幅広いニーズに対応し、地域に密着した経営を展開しています。_x000D_社員が安心して子育てと仕事を両立できる職場づくりを積極的に推進しています。_x000D_
</t>
    <phoneticPr fontId="6"/>
  </si>
  <si>
    <t>株式会社藤原鐵工所</t>
  </si>
  <si>
    <t>ふじわらてっこうしょ</t>
  </si>
  <si>
    <t>709-0464</t>
  </si>
  <si>
    <t>〇地域、地元の警察署と連携し子ども110、安全みまもり隊などの実行。
〇地域スポーツ少年団指導を積極的に支援指導。
〇フレックス休暇の導入から従業員の仕事と家庭の両立を支援し、産休女性従業員の再就職の環境づくりの構築。</t>
  </si>
  <si>
    <t>岡山県和気町に昭和50年から創業し、岡山県内の二次製品鉄筋コンクリートに使われる鉄筋金網の制作に携わり、コンクリートメーカーと連携し災害時などジャストインタイムで対応を進めている企業である。</t>
  </si>
  <si>
    <t>和気町</t>
    <rPh sb="0" eb="3">
      <t>ワケチョウ</t>
    </rPh>
    <phoneticPr fontId="6"/>
  </si>
  <si>
    <t>http://www.fujiwara-ironworks.co.jp</t>
    <phoneticPr fontId="6"/>
  </si>
  <si>
    <t>株式会社ダイメイ・岡山</t>
  </si>
  <si>
    <t>だいめいおかやま</t>
  </si>
  <si>
    <t>709-2124</t>
  </si>
  <si>
    <t>〇育児休業を取得しやすい社内環境を整えます。
〇学校行事や家庭都合、急な欠勤や早退などに対応出来る環境を作ります。
〇年次有給休暇の取得の促進を図ります。</t>
  </si>
  <si>
    <t>http://www.daimei.jp/</t>
    <phoneticPr fontId="6"/>
  </si>
  <si>
    <t>様々なプラスチック製品の製造を手掛ける会社です。_x000D_試作→金型設計、製作→成形→仕上、組立など、どのプロセスからでも要望を受け入れる事のできる体制が強みの企業です。</t>
    <rPh sb="0" eb="2">
      <t>サマザマ</t>
    </rPh>
    <phoneticPr fontId="6"/>
  </si>
  <si>
    <t>株式会社ブレーンネットワーク</t>
  </si>
  <si>
    <t>ぶれーんねっとわーく</t>
  </si>
  <si>
    <t>700-0821</t>
  </si>
  <si>
    <t>https://pochecigogne.co.jp/</t>
    <phoneticPr fontId="6"/>
  </si>
  <si>
    <t>出生時の身長と体重を合わせた「メモリアルベア」のハウスエージェンシーとして企画・広告・ECサイトの運営を行う会社です。_x000D_お客様に感動をお届けし、笑顔になって頂きます。</t>
    <phoneticPr fontId="6"/>
  </si>
  <si>
    <t>有限会社ポッシュ・シゴーニュ</t>
  </si>
  <si>
    <t>ぽっしゅしごーにゅ</t>
  </si>
  <si>
    <t>https://pochecigogne.co.jp</t>
    <phoneticPr fontId="6"/>
  </si>
  <si>
    <t>世界初のオリジナル商品、出生時の身長と体重を合わせた「メモリアルベア」のお仕立てを担う会社です。_x000D_お客様に笑顔になって頂けるよう、心を込めた丁寧なお仕立てに努めています。</t>
    <phoneticPr fontId="6"/>
  </si>
  <si>
    <t>総社自動車有限会社</t>
  </si>
  <si>
    <t>そうじゃじどうしゃ</t>
  </si>
  <si>
    <t>〇家庭の事情やライフスタイルに応じた柔軟な働き方を推進します。_x000D_
具体的には、フレックスタイム制を導入し、勤務時間の選択肢を広げることで、子育てと仕事の両立を支援します。</t>
  </si>
  <si>
    <t>お車のことなら、どんな小さなお悩みでもお気軽にご相談ください。皆様の快適で安全なカーライフを、総社自動車が全力でサポートいたします。</t>
  </si>
  <si>
    <t>株式会社タニモト</t>
  </si>
  <si>
    <t>たにもと</t>
  </si>
  <si>
    <t>709-3704</t>
  </si>
  <si>
    <t>〇省力化に向けた取組によって、残業時間の短縮を図り、ワークライフバランスを推進していきます。
〇社員全員が「育児・介護休業制度」を利用しやすい職場環境づくりに努めます。</t>
  </si>
  <si>
    <t xml:space="preserve">公共工事をメインに、地域のインフラ整備を下支えする企業として活動しています。過酷な建設現場の作業環境の改善を図り、働きやすい職場づくりに努めています。_x000D_
</t>
  </si>
  <si>
    <t>安達農園</t>
  </si>
  <si>
    <t>あだちのうえん</t>
  </si>
  <si>
    <t>701-4262</t>
  </si>
  <si>
    <t>〇フレックスタイムを導入し、柔軟な働き方を励行します。
〇小学校の社会科見学（農園見学、食育など）を積極的に受け入れます。</t>
  </si>
  <si>
    <t>岡山県瀬戸内市長船町に本社を置くガーデニングや家庭菜園用の野菜、花、種苗、苗木を作っている会社です。今後も従業員や地域における子育てを応援してまいります。</t>
  </si>
  <si>
    <t>瀬戸内市</t>
    <rPh sb="0" eb="4">
      <t>セトウチシ</t>
    </rPh>
    <phoneticPr fontId="6"/>
  </si>
  <si>
    <t>https://adachifarm.jp</t>
    <phoneticPr fontId="6"/>
  </si>
  <si>
    <t>賀陽紙器株式会社</t>
  </si>
  <si>
    <t>かようしき</t>
  </si>
  <si>
    <t>701-4276</t>
  </si>
  <si>
    <t>〇社員の子どもの傷病、学校行事の際には休暇を与え、仕事と子育ての両立ができるように休暇取得を促進します。
〇社員が、ライフとワークのバランスを整えやすい環境づくりのために、気軽に悩みを相談できる体制をつくります。
〇男女共に、育児休暇を取得しやすい環境づくりに取り組みます。</t>
  </si>
  <si>
    <t>1970年の創業以来、50年以上紙を扱う仕事に携わり、幅広く知識と経験を積み重ねてきました。_x000D_
充実した設備を取り揃え、様々な箱の形に対応できる体制を維持しています。</t>
  </si>
  <si>
    <t>https://www.kayoushiki.jp/</t>
    <phoneticPr fontId="6"/>
  </si>
  <si>
    <t>株式会社タック</t>
    <rPh sb="0" eb="4">
      <t>カブシキガイシャ</t>
    </rPh>
    <phoneticPr fontId="6"/>
  </si>
  <si>
    <t>たっく</t>
    <phoneticPr fontId="6"/>
  </si>
  <si>
    <t>709-0223</t>
    <phoneticPr fontId="6"/>
  </si>
  <si>
    <t>備前市</t>
    <rPh sb="0" eb="3">
      <t>ビゼンシ</t>
    </rPh>
    <phoneticPr fontId="6"/>
  </si>
  <si>
    <t>http://www.tac-co.com</t>
    <phoneticPr fontId="6"/>
  </si>
  <si>
    <t>シールドトンネル工事における裏込め注入設備等の開発・製造・リース・各種材料販売および設計・施工に関するコンサルティング業務を国内外に行っています。環境技術開発や地域活動も積極的に推進しています。</t>
    <phoneticPr fontId="6"/>
  </si>
  <si>
    <t>ｅｌｉｍｓ株式会社</t>
    <rPh sb="5" eb="9">
      <t>カブシキガイシャ</t>
    </rPh>
    <phoneticPr fontId="6"/>
  </si>
  <si>
    <t>えりむす</t>
    <phoneticPr fontId="6"/>
  </si>
  <si>
    <t>700-0086</t>
    <phoneticPr fontId="6"/>
  </si>
  <si>
    <t>岡山市</t>
    <rPh sb="0" eb="3">
      <t>オカヤマシ</t>
    </rPh>
    <phoneticPr fontId="6"/>
  </si>
  <si>
    <t xml:space="preserve">http://elims.co.jp </t>
    <phoneticPr fontId="6"/>
  </si>
  <si>
    <t>岡山県内で生産された果物を使って、ゼリーや飲料を開発・製造する会社です。</t>
    <rPh sb="0" eb="2">
      <t>オカヤマ</t>
    </rPh>
    <phoneticPr fontId="6"/>
  </si>
  <si>
    <t>坂田砕石工業株式会社</t>
    <rPh sb="0" eb="4">
      <t>サカタサイセキ</t>
    </rPh>
    <rPh sb="4" eb="6">
      <t>コウギョウ</t>
    </rPh>
    <rPh sb="6" eb="10">
      <t>カブシキガイシャ</t>
    </rPh>
    <phoneticPr fontId="6"/>
  </si>
  <si>
    <t>708-0003</t>
    <phoneticPr fontId="6"/>
  </si>
  <si>
    <t>https://sakatasaiseki.co.jp/</t>
    <phoneticPr fontId="6"/>
  </si>
  <si>
    <t>その他</t>
    <phoneticPr fontId="6"/>
  </si>
  <si>
    <t>えんすいこうぎょう</t>
    <phoneticPr fontId="6"/>
  </si>
  <si>
    <t>719-1117</t>
    <phoneticPr fontId="6"/>
  </si>
  <si>
    <t>https://www.ensui-industrial.com/</t>
    <phoneticPr fontId="6"/>
  </si>
  <si>
    <t>建設業</t>
    <phoneticPr fontId="6"/>
  </si>
  <si>
    <t>〇子どもとの時間をとれるように「17：30退社」とします。
〇子どもの急な体調不良でも休みを取りやすい応援体制を作ります。
〇自社のキャラクターを作り、地域の子ども達が楽しめるイベントに参加します。</t>
    <rPh sb="1" eb="2">
      <t>コ</t>
    </rPh>
    <rPh sb="6" eb="8">
      <t>ジカン</t>
    </rPh>
    <rPh sb="21" eb="23">
      <t>タイシャ</t>
    </rPh>
    <rPh sb="31" eb="32">
      <t>コ</t>
    </rPh>
    <rPh sb="35" eb="36">
      <t>キュウ</t>
    </rPh>
    <rPh sb="37" eb="41">
      <t>タイチョウフリョウ</t>
    </rPh>
    <rPh sb="43" eb="44">
      <t>ヤス</t>
    </rPh>
    <rPh sb="46" eb="47">
      <t>ト</t>
    </rPh>
    <rPh sb="51" eb="55">
      <t>オウエンタイセイ</t>
    </rPh>
    <rPh sb="56" eb="57">
      <t>ツク</t>
    </rPh>
    <rPh sb="63" eb="65">
      <t>ジシャ</t>
    </rPh>
    <rPh sb="73" eb="74">
      <t>ツク</t>
    </rPh>
    <rPh sb="76" eb="78">
      <t>チイキ</t>
    </rPh>
    <rPh sb="79" eb="80">
      <t>コ</t>
    </rPh>
    <rPh sb="82" eb="83">
      <t>タチ</t>
    </rPh>
    <rPh sb="84" eb="85">
      <t>タノ</t>
    </rPh>
    <rPh sb="93" eb="95">
      <t>サンカ</t>
    </rPh>
    <phoneticPr fontId="6"/>
  </si>
  <si>
    <t>株式会社山祐</t>
    <rPh sb="0" eb="4">
      <t>カブシキガイシャ</t>
    </rPh>
    <phoneticPr fontId="6"/>
  </si>
  <si>
    <t>さんゆう</t>
    <phoneticPr fontId="6"/>
  </si>
  <si>
    <t>719-3611</t>
    <phoneticPr fontId="6"/>
  </si>
  <si>
    <t>新見市</t>
    <rPh sb="0" eb="3">
      <t>ニイミシ</t>
    </rPh>
    <phoneticPr fontId="6"/>
  </si>
  <si>
    <t>https://www.niimi-sanyuu.com/</t>
    <phoneticPr fontId="6"/>
  </si>
  <si>
    <t>〇育児休業を取得しやすい社内環境を整えるため、社内研修を行います。
〇働き方を見直すために、毎週金曜日を「ノー残業デー」とします。
〇地場産業である素材生産業の職場体験機会を提供して若者の素材生産業への就労を支援します。</t>
    <phoneticPr fontId="6"/>
  </si>
  <si>
    <t>森林資源が豊富な岡山県新見市で、立木を伐採して素材生産を行っています。地場産業である林業を通じて、地域経済の活性化や雇用創出に貢献しています。</t>
    <phoneticPr fontId="6"/>
  </si>
  <si>
    <t>株式会社光畑紙店</t>
    <rPh sb="0" eb="4">
      <t>カブシキガイシャ</t>
    </rPh>
    <rPh sb="4" eb="6">
      <t>ミツハタ</t>
    </rPh>
    <rPh sb="6" eb="7">
      <t>カミ</t>
    </rPh>
    <rPh sb="7" eb="8">
      <t>テン</t>
    </rPh>
    <phoneticPr fontId="6"/>
  </si>
  <si>
    <t>みつはたかみてん</t>
    <phoneticPr fontId="6"/>
  </si>
  <si>
    <t>700-0961</t>
    <phoneticPr fontId="6"/>
  </si>
  <si>
    <t>https://www.mitsuhata.jp</t>
    <phoneticPr fontId="6"/>
  </si>
  <si>
    <t>創業昭和9年より”町の紙屋さん”として様々な用途に応じた紙を提供しています。地域への貢献を第一とし、働きやすい職場改善に務め、笑顔あふれる社会の実現を目指しています。</t>
    <rPh sb="0" eb="2">
      <t>ソウギョウ</t>
    </rPh>
    <rPh sb="2" eb="4">
      <t>ショウワ</t>
    </rPh>
    <rPh sb="5" eb="6">
      <t>ネン</t>
    </rPh>
    <rPh sb="9" eb="10">
      <t>マチ</t>
    </rPh>
    <rPh sb="11" eb="12">
      <t>カミ</t>
    </rPh>
    <rPh sb="12" eb="13">
      <t>ヤ</t>
    </rPh>
    <rPh sb="19" eb="21">
      <t>サマザマ</t>
    </rPh>
    <rPh sb="22" eb="24">
      <t>ヨウト</t>
    </rPh>
    <rPh sb="25" eb="26">
      <t>オウ</t>
    </rPh>
    <rPh sb="28" eb="29">
      <t>カミ</t>
    </rPh>
    <rPh sb="30" eb="32">
      <t>テイキョウ</t>
    </rPh>
    <rPh sb="38" eb="40">
      <t>チイキ</t>
    </rPh>
    <rPh sb="42" eb="44">
      <t>コウケン</t>
    </rPh>
    <rPh sb="45" eb="47">
      <t>ダイイチ</t>
    </rPh>
    <rPh sb="50" eb="51">
      <t>ハタラ</t>
    </rPh>
    <rPh sb="55" eb="57">
      <t>ショクバ</t>
    </rPh>
    <rPh sb="57" eb="59">
      <t>カイゼン</t>
    </rPh>
    <rPh sb="60" eb="61">
      <t>ツト</t>
    </rPh>
    <rPh sb="63" eb="65">
      <t>エガオ</t>
    </rPh>
    <rPh sb="69" eb="71">
      <t>シャカイ</t>
    </rPh>
    <rPh sb="72" eb="74">
      <t>ジツゲン</t>
    </rPh>
    <rPh sb="75" eb="77">
      <t>メザ</t>
    </rPh>
    <phoneticPr fontId="6"/>
  </si>
  <si>
    <t>創業半世紀以上、地域のライフライン整備に貢献しています。「ワクワクするＷｏｒｋ」をモットーに、業種に縛られず新しい事にチャレンジしています。</t>
    <rPh sb="0" eb="5">
      <t>ソウギョウハンセイキ</t>
    </rPh>
    <rPh sb="5" eb="7">
      <t>イジョウ</t>
    </rPh>
    <rPh sb="8" eb="10">
      <t>チイキ</t>
    </rPh>
    <rPh sb="17" eb="19">
      <t>セイビ</t>
    </rPh>
    <rPh sb="20" eb="22">
      <t>コウケン</t>
    </rPh>
    <rPh sb="47" eb="49">
      <t>ギョウシュ</t>
    </rPh>
    <rPh sb="50" eb="51">
      <t>シバ</t>
    </rPh>
    <rPh sb="54" eb="55">
      <t>アタラ</t>
    </rPh>
    <rPh sb="57" eb="58">
      <t>コト</t>
    </rPh>
    <phoneticPr fontId="6"/>
  </si>
  <si>
    <t>さかたさいせきこうぎょう</t>
    <phoneticPr fontId="6"/>
  </si>
  <si>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rPh sb="1" eb="3">
      <t>コソダ</t>
    </rPh>
    <rPh sb="5" eb="7">
      <t>シゴト</t>
    </rPh>
    <rPh sb="14" eb="17">
      <t>セッキョクテキ</t>
    </rPh>
    <rPh sb="18" eb="20">
      <t>ネンジ</t>
    </rPh>
    <rPh sb="20" eb="22">
      <t>ユウキュウ</t>
    </rPh>
    <rPh sb="22" eb="24">
      <t>キュウカ</t>
    </rPh>
    <rPh sb="25" eb="27">
      <t>シュトク</t>
    </rPh>
    <rPh sb="28" eb="30">
      <t>ソクシン</t>
    </rPh>
    <rPh sb="42" eb="47">
      <t>ガッコウギョウジトウ</t>
    </rPh>
    <rPh sb="49" eb="51">
      <t>サンカ</t>
    </rPh>
    <rPh sb="52" eb="54">
      <t>ジュウナン</t>
    </rPh>
    <rPh sb="55" eb="57">
      <t>タイオウ</t>
    </rPh>
    <rPh sb="63" eb="67">
      <t>ジカンタンイ</t>
    </rPh>
    <rPh sb="68" eb="76">
      <t>ネンジユウキュウキュウカセイド</t>
    </rPh>
    <phoneticPr fontId="6"/>
  </si>
  <si>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rPh sb="0" eb="4">
      <t>ソウギョウイライ</t>
    </rPh>
    <rPh sb="5" eb="7">
      <t>チイキ</t>
    </rPh>
    <rPh sb="8" eb="9">
      <t>トモ</t>
    </rPh>
    <rPh sb="10" eb="12">
      <t>ハッテン</t>
    </rPh>
    <rPh sb="22" eb="25">
      <t>ドウロヨウ</t>
    </rPh>
    <rPh sb="32" eb="33">
      <t>ヨウ</t>
    </rPh>
    <rPh sb="36" eb="38">
      <t>サイセキ</t>
    </rPh>
    <rPh sb="39" eb="41">
      <t>セイゾウ</t>
    </rPh>
    <rPh sb="42" eb="43">
      <t>ツウ</t>
    </rPh>
    <rPh sb="45" eb="47">
      <t>チイキ</t>
    </rPh>
    <rPh sb="48" eb="50">
      <t>コウケン</t>
    </rPh>
    <rPh sb="59" eb="63">
      <t>ケンセツハイザイ</t>
    </rPh>
    <rPh sb="71" eb="73">
      <t>ジギョウ</t>
    </rPh>
    <rPh sb="74" eb="75">
      <t>オコナ</t>
    </rPh>
    <rPh sb="80" eb="82">
      <t>カンキョウ</t>
    </rPh>
    <rPh sb="83" eb="84">
      <t>ヤサ</t>
    </rPh>
    <rPh sb="93" eb="94">
      <t>ト</t>
    </rPh>
    <rPh sb="94" eb="95">
      <t>ク</t>
    </rPh>
    <phoneticPr fontId="6"/>
  </si>
  <si>
    <t>中国ゴム工業株式会社</t>
  </si>
  <si>
    <t>ちゅうごくごむこうぎょう</t>
  </si>
  <si>
    <t>700-0982</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</si>
  <si>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6"/>
  </si>
  <si>
    <t>創業以来、地域に密着し、造船・製鉄・制靴・卓球業界向けの高品質なゴム製品の製造を通じて、地域に貢献してきました。人・地域・環境にやさしいものづくりを推進しています。</t>
  </si>
  <si>
    <t>岡山市</t>
    <rPh sb="0" eb="3">
      <t>オカヤマシ</t>
    </rPh>
    <phoneticPr fontId="6"/>
  </si>
  <si>
    <t>http://www.cr-kobe.jp/</t>
    <phoneticPr fontId="6"/>
  </si>
  <si>
    <t>R07034</t>
    <phoneticPr fontId="6"/>
  </si>
  <si>
    <t>有限会社鷲羽工業</t>
  </si>
  <si>
    <t>わしゅうこうぎょう</t>
  </si>
  <si>
    <t>711-0917</t>
  </si>
  <si>
    <t>https://washu-k.jp</t>
  </si>
  <si>
    <t>〇育児休業を取得しやすい社内環境を整えるため、社内研修を行います 
〇働き方を見直すために、毎週金曜日を「ノー残業デー」とします</t>
  </si>
  <si>
    <t>食品、飲料、医薬品など各種工場内において製造ラインの配管工事を行っています。_x000D_
暮らしに必要な商品作りの土台を支えることで地域社会に貢献しています。</t>
  </si>
  <si>
    <t>水島機材商事株式会社</t>
  </si>
  <si>
    <t>みずしまきざいしょうじ</t>
  </si>
  <si>
    <t>http://www.m-kizai.co.jp/company.html</t>
  </si>
  <si>
    <t>創業以来52年、地域の皆様に「頼りにされる存在」になりたいをスローガンに、卸売業の分野で地域に貢献しています。</t>
  </si>
  <si>
    <t>株式会社サンショク</t>
  </si>
  <si>
    <t>さんしょく</t>
  </si>
  <si>
    <t>714-2111</t>
  </si>
  <si>
    <t>http://www.sanshoku-farm.com/</t>
  </si>
  <si>
    <t>〇働き方を見直すために、毎週金曜日を「ノー残業デー」とします。
〇地域の子どもを対象とした食品加工・農業体験教室を行ないます。</t>
  </si>
  <si>
    <t>井原市芳井町に創業以来、野菜・果物の仲卸業、野菜のカット・ボイル・冷凍加工、明治ごぼうなど野菜の生産を通じて地域に貢献しています。</t>
  </si>
  <si>
    <t>株式会社創林社</t>
  </si>
  <si>
    <t>そうりんしゃ</t>
  </si>
  <si>
    <t>https://www.sourinsya.com/</t>
  </si>
  <si>
    <t>〇地元に根差した企業として、社員一人ひとりの家庭環境やライフステージに配慮し、子どもの成長に寄り添えるよう柔軟で取得しやすい休日制度を積極的に導入・運用しています。
〇家庭での準備負担を軽減し、保護者である社員が子どもと過ごす時間を少しでも増やせるよう、当社では昼食を会社負担で提供し、昼食持参の必要がない環境づくりに努めています。
〇社員一人ひとりが「仕事」と「育児」を無理なく両立できるよう、制度面・職場環境の両方から全力で支援し、働きながら子育てすることに誇りを持てる温かい企業風土を育んでいます。</t>
  </si>
  <si>
    <t>「未来に繋げる豊かな森林創り」を社是に森林サイクルの全ての作業を行う岡山県新庄村の林業会社です。</t>
  </si>
  <si>
    <t>株式会社橋本金物</t>
  </si>
  <si>
    <t>はしもとかなもの</t>
  </si>
  <si>
    <t>https://hashimoto-ka.jp/index-test.html</t>
  </si>
  <si>
    <t>〇職場復帰前に勤務可能な時間、子どもの預け先等きめ細かな相談を行い、配慮します。</t>
  </si>
  <si>
    <t>建築資材の販売から電動工具の取扱など、幅広く商品を取り扱っています</t>
  </si>
  <si>
    <t>株式会社トングウ</t>
  </si>
  <si>
    <t>とんぐう</t>
  </si>
  <si>
    <t>719-1136</t>
  </si>
  <si>
    <t>http://www.tongu.co.jp</t>
  </si>
  <si>
    <t>総社駅前に店を構え創業97年になる老舗パン屋になります。_x000D_
当店人気の昔なつかしの袋パンから学校給食のコッペパンに様々な具材をはさんだ岡山コッペと幅広い世代の方々に親しまれております。</t>
  </si>
  <si>
    <t>多田クリニック</t>
  </si>
  <si>
    <t>ただくりにっく</t>
  </si>
  <si>
    <t>710-0023</t>
  </si>
  <si>
    <t>医療・福祉業</t>
  </si>
  <si>
    <t>2023年に倉敷市の茶屋町で新規開設したクリニックです。1階では、糖尿病内科、腎臓内科、人工透析、総合診療内科、漢方内科、2階では、美容皮膚科、美容外科を診療しております。皆さんの健康と美を支援させていただいております。</t>
  </si>
  <si>
    <t>石原果樹園</t>
  </si>
  <si>
    <t>いしはらかじゅえん</t>
  </si>
  <si>
    <t>704-8101</t>
  </si>
  <si>
    <t>https://ifarm.jp/</t>
  </si>
  <si>
    <t xml:space="preserve">創業1850年。『果物・農業で地域と世界を幸せに』_x000D_
ぶどう・梨(あたご梨・ヤーリー)・お米を生産直売する果樹農家。_x000D_
ブドウ狩り・梨狩り・柿狩り。自園の直売所で直売。_x000D_
</t>
  </si>
  <si>
    <t>〇自園の田んぼや果樹園を利用し地域の小学校と連携して、農業体験(お米・田植え体験・精米体験など)を開催します。</t>
    <phoneticPr fontId="6"/>
  </si>
  <si>
    <t>さんふーず</t>
  </si>
  <si>
    <t>714-1413</t>
  </si>
  <si>
    <t>岡山県井原市美星町の星の郷青空市内でお餅の製造・販売をしています。_x000D_
地域の人に愛されるお店となるよう日々精進しています。</t>
  </si>
  <si>
    <t>有限会社サンフーズ</t>
    <phoneticPr fontId="6"/>
  </si>
  <si>
    <t>株式会社共栄商事</t>
    <rPh sb="0" eb="4">
      <t>カブシキガイシャ</t>
    </rPh>
    <rPh sb="4" eb="6">
      <t>キョウエイ</t>
    </rPh>
    <rPh sb="6" eb="8">
      <t>ショウジ</t>
    </rPh>
    <phoneticPr fontId="6"/>
  </si>
  <si>
    <t>きょうえいしょうじ</t>
    <phoneticPr fontId="6"/>
  </si>
  <si>
    <t>716-0045</t>
    <phoneticPr fontId="6"/>
  </si>
  <si>
    <t>http://www.kyoeigp.co.jp/</t>
    <phoneticPr fontId="6"/>
  </si>
  <si>
    <t>〇子どもたちの社会科（売場・作業場）見学を積極的に受け入れます。</t>
    <phoneticPr fontId="6"/>
  </si>
  <si>
    <t>当社は、地元に根差した店づくりで、新鮮で安心な食品を提供するスーパーマーケットを展開しています。店舗エリアとしては、高梁市に1店舗、吉備中央町に2店舗、真庭市に1店舗の合計4店舗となります。</t>
    <phoneticPr fontId="6"/>
  </si>
  <si>
    <t>岡山やまう株式会社</t>
    <rPh sb="0" eb="2">
      <t>オカヤマ</t>
    </rPh>
    <rPh sb="5" eb="9">
      <t>カブシキガイシャ</t>
    </rPh>
    <phoneticPr fontId="6"/>
  </si>
  <si>
    <t>おかやまやまう</t>
    <phoneticPr fontId="6"/>
  </si>
  <si>
    <t>719-2121</t>
    <phoneticPr fontId="6"/>
  </si>
  <si>
    <t>https://yama-u.co.jp/</t>
    <phoneticPr fontId="6"/>
  </si>
  <si>
    <t>〇従業員の有給休暇取得促進に取り組みます。
〇子どもをもつ従業員の学校行事やＰＴＡ活動への積極的な参加を奨励します。
〇子どもたちの社会科（会社・工場）見学を積極的に受け入れます。</t>
    <phoneticPr fontId="6"/>
  </si>
  <si>
    <t>当社は漬物業界大手やまう㈱の100％出資子会社です。漬物の製造販売を通して、日本の食文化の一端を担って参りました。漬物本来の良さを残しながらも、現代人のライフスタイルを理解した製品作りを目指していきたいと考えております。「美味しい」の一言を頂けるよう、味に対しての追求を怠らない努力を続けて参ります。</t>
    <phoneticPr fontId="6"/>
  </si>
  <si>
    <t>株式会社Ｅｉｇｈｔ</t>
    <rPh sb="0" eb="4">
      <t>カブシキガイシャ</t>
    </rPh>
    <phoneticPr fontId="6"/>
  </si>
  <si>
    <t>えいと</t>
    <phoneticPr fontId="6"/>
  </si>
  <si>
    <t>702-8023</t>
    <phoneticPr fontId="6"/>
  </si>
  <si>
    <t>〇育児休業を取得しやすい社内環境を整えるため、社内研修を行います。 
〇育児休業を取得しやすい社内環境を整えるため、積極的に人材採用を行います。 
〇育児休業を取得しやすい社内環境を整えるため、社内制度の充実を図ります。</t>
    <rPh sb="1" eb="3">
      <t>イクジ</t>
    </rPh>
    <rPh sb="36" eb="38">
      <t>イクジ</t>
    </rPh>
    <phoneticPr fontId="6"/>
  </si>
  <si>
    <t>地域に密着した訪問看護ステーションです。</t>
    <rPh sb="0" eb="2">
      <t>チイキ</t>
    </rPh>
    <phoneticPr fontId="6"/>
  </si>
  <si>
    <t>株式会社オール真庭</t>
    <rPh sb="0" eb="4">
      <t>カブシキガイシャ</t>
    </rPh>
    <rPh sb="7" eb="9">
      <t>マニワ</t>
    </rPh>
    <phoneticPr fontId="6"/>
  </si>
  <si>
    <t>おーるまにわ</t>
    <phoneticPr fontId="6"/>
  </si>
  <si>
    <t>719-3115</t>
    <phoneticPr fontId="6"/>
  </si>
  <si>
    <t>https://all-maniwa.com/</t>
    <phoneticPr fontId="6"/>
  </si>
  <si>
    <t>〇職場で共に働く社員のワークライフバランス（仕事と生活の両立）を考え、その人のキャリアと人生を積極的に応援できる「イクボス」になることを宣言します。
〇男女問わず社員が育児しやすい社内環境となるよう、普及啓発に努めます。
〇子どもたちの社会科見学や職業体験を積極的に受け入れます。</t>
    <phoneticPr fontId="6"/>
  </si>
  <si>
    <t>株式会社オール真庭は、地元企業・自治体・地元ＪＡ等多様な地域の主体が出資し、設立された株式会社です。地域の皆様が一生懸命作られた産物を日本全国に発信いたします。</t>
    <phoneticPr fontId="6"/>
  </si>
  <si>
    <t>真庭環境衛生管理株式会社</t>
    <rPh sb="0" eb="2">
      <t>マニワ</t>
    </rPh>
    <rPh sb="2" eb="6">
      <t>カンキョウエイセイ</t>
    </rPh>
    <rPh sb="6" eb="8">
      <t>カンリ</t>
    </rPh>
    <rPh sb="8" eb="12">
      <t>カブシキガイシャ</t>
    </rPh>
    <phoneticPr fontId="6"/>
  </si>
  <si>
    <t>まにわかんきょうえいせいかんり</t>
    <phoneticPr fontId="6"/>
  </si>
  <si>
    <t>719-3145</t>
    <phoneticPr fontId="6"/>
  </si>
  <si>
    <t>https://www.jyujiya-group.com/co/maniwakankyo</t>
    <phoneticPr fontId="6"/>
  </si>
  <si>
    <t>真庭の美しい河川と安心してくらせるまちを実現することを目的に、環境衛生事業を長年行っています。高い技術力を活かし、次の世代に引きついでいくための循環型まちづくりに取り組んでいます。</t>
    <phoneticPr fontId="6"/>
  </si>
  <si>
    <t>株式会社十字屋</t>
    <rPh sb="0" eb="4">
      <t>カブシキガイシャ</t>
    </rPh>
    <rPh sb="4" eb="7">
      <t>ジュウジヤ</t>
    </rPh>
    <phoneticPr fontId="6"/>
  </si>
  <si>
    <t>じゅうじや</t>
    <phoneticPr fontId="6"/>
  </si>
  <si>
    <t>https://www.jyujiya-group.com/co/jujiya</t>
    <phoneticPr fontId="6"/>
  </si>
  <si>
    <t>行政と連携し、地域の衛生的なくらしに欠かせない事業に取り組んでいます。
地元住民お一人おひとりに寄りそったサービスを心がけるとともに、地元の農業振興のお手伝いもしています。</t>
    <phoneticPr fontId="6"/>
  </si>
  <si>
    <t>流郷プラスチック工業株式会社</t>
    <rPh sb="0" eb="2">
      <t>リュウゴウ</t>
    </rPh>
    <rPh sb="8" eb="10">
      <t>コウギョウ</t>
    </rPh>
    <rPh sb="10" eb="14">
      <t>カブシキガイシャ</t>
    </rPh>
    <phoneticPr fontId="6"/>
  </si>
  <si>
    <t>りゅうごうぷらすちっくこうぎょう</t>
    <phoneticPr fontId="6"/>
  </si>
  <si>
    <t>708-1224</t>
    <phoneticPr fontId="6"/>
  </si>
  <si>
    <t>〇柔軟な勤務体制の整備。育児や家庭の事情に応じた、時差出勤・短時間勤務・在宅勤務などを積極的に取り入れます。
〇子育てに理解のある風土づくり。子どもの急な病気や学校行事などによる休暇にも柔軟に対応できる体制を整えます。
〇女性社員のキャリア支援。結婚・出産後も働き続けられるよう、上司や同僚の理解促進と制度の活用を図り、キャリア形成を支援します。</t>
    <rPh sb="1" eb="3">
      <t>ジュウナン</t>
    </rPh>
    <rPh sb="4" eb="8">
      <t>キンムタイセイ</t>
    </rPh>
    <rPh sb="9" eb="11">
      <t>セイビ</t>
    </rPh>
    <rPh sb="12" eb="14">
      <t>イクジ</t>
    </rPh>
    <rPh sb="15" eb="17">
      <t>カテイ</t>
    </rPh>
    <rPh sb="18" eb="20">
      <t>ジジョウ</t>
    </rPh>
    <rPh sb="21" eb="22">
      <t>オウ</t>
    </rPh>
    <rPh sb="25" eb="29">
      <t>ジサシュッキン</t>
    </rPh>
    <rPh sb="30" eb="35">
      <t>タンジカンキンム</t>
    </rPh>
    <rPh sb="36" eb="40">
      <t>ザイタクキンム</t>
    </rPh>
    <rPh sb="43" eb="46">
      <t>セッキョクテキ</t>
    </rPh>
    <rPh sb="47" eb="48">
      <t>ト</t>
    </rPh>
    <rPh sb="49" eb="50">
      <t>イ</t>
    </rPh>
    <rPh sb="56" eb="58">
      <t>コソダ</t>
    </rPh>
    <rPh sb="60" eb="62">
      <t>リカイ</t>
    </rPh>
    <rPh sb="65" eb="67">
      <t>フウド</t>
    </rPh>
    <rPh sb="71" eb="72">
      <t>コ</t>
    </rPh>
    <rPh sb="75" eb="76">
      <t>キュウ</t>
    </rPh>
    <rPh sb="77" eb="79">
      <t>ビョウキ</t>
    </rPh>
    <rPh sb="80" eb="84">
      <t>ガッコウギョウジ</t>
    </rPh>
    <rPh sb="89" eb="91">
      <t>キュウカ</t>
    </rPh>
    <rPh sb="93" eb="95">
      <t>ジュウナン</t>
    </rPh>
    <rPh sb="96" eb="98">
      <t>タイオウ</t>
    </rPh>
    <rPh sb="101" eb="103">
      <t>タイセイ</t>
    </rPh>
    <rPh sb="104" eb="105">
      <t>トトノ</t>
    </rPh>
    <rPh sb="111" eb="115">
      <t>ジョセイシャイン</t>
    </rPh>
    <rPh sb="120" eb="122">
      <t>シエン</t>
    </rPh>
    <rPh sb="123" eb="125">
      <t>ケッコン</t>
    </rPh>
    <rPh sb="126" eb="129">
      <t>シュッサンゴ</t>
    </rPh>
    <rPh sb="140" eb="142">
      <t>ジョウシ</t>
    </rPh>
    <rPh sb="143" eb="145">
      <t>ドウリョウ</t>
    </rPh>
    <rPh sb="146" eb="150">
      <t>リカイソクシン</t>
    </rPh>
    <rPh sb="151" eb="153">
      <t>セイド</t>
    </rPh>
    <rPh sb="154" eb="156">
      <t>カツヨウ</t>
    </rPh>
    <rPh sb="157" eb="158">
      <t>ハカ</t>
    </rPh>
    <rPh sb="164" eb="166">
      <t>ケイセイ</t>
    </rPh>
    <rPh sb="167" eb="169">
      <t>シエン</t>
    </rPh>
    <phoneticPr fontId="6"/>
  </si>
  <si>
    <t>昭和43年創業。流郷プラスチック工業株式会社はプラスチック製品の成形から組立・出荷までの一貫生産が可能です。品質と信頼を大切に地域社会に貢献する企業です。</t>
    <rPh sb="0" eb="2">
      <t>ショウワ</t>
    </rPh>
    <rPh sb="4" eb="5">
      <t>ネン</t>
    </rPh>
    <rPh sb="5" eb="7">
      <t>ソウギョウ</t>
    </rPh>
    <rPh sb="8" eb="10">
      <t>リュウゴウ</t>
    </rPh>
    <rPh sb="16" eb="22">
      <t>コウギョウカブシキガイシャ</t>
    </rPh>
    <rPh sb="29" eb="31">
      <t>セイヒン</t>
    </rPh>
    <rPh sb="32" eb="34">
      <t>セイケイ</t>
    </rPh>
    <rPh sb="36" eb="38">
      <t>クミタテ</t>
    </rPh>
    <rPh sb="39" eb="41">
      <t>シュッカ</t>
    </rPh>
    <rPh sb="44" eb="48">
      <t>イッカンセイサン</t>
    </rPh>
    <rPh sb="49" eb="51">
      <t>カノウ</t>
    </rPh>
    <rPh sb="54" eb="56">
      <t>ヒンシツ</t>
    </rPh>
    <rPh sb="57" eb="59">
      <t>シンライ</t>
    </rPh>
    <rPh sb="60" eb="62">
      <t>タイセツ</t>
    </rPh>
    <rPh sb="63" eb="67">
      <t>チイキシャカイ</t>
    </rPh>
    <rPh sb="68" eb="70">
      <t>コウケン</t>
    </rPh>
    <rPh sb="72" eb="74">
      <t>キギョウ</t>
    </rPh>
    <phoneticPr fontId="6"/>
  </si>
  <si>
    <t>709-4335</t>
    <phoneticPr fontId="6"/>
  </si>
  <si>
    <t>https://emi-factory.co.jp</t>
    <phoneticPr fontId="6"/>
  </si>
  <si>
    <t>当社は2008年7月に長野県で創業し、2020年に岡山工場（勝央町植月中2211）を設立。創業以来、医療器具及び機器の開発と製造を行っています。</t>
    <phoneticPr fontId="6"/>
  </si>
  <si>
    <t>しらさぎ観光株式会社</t>
    <rPh sb="4" eb="6">
      <t>カンコウ</t>
    </rPh>
    <rPh sb="6" eb="10">
      <t>カブシキガイシャ</t>
    </rPh>
    <phoneticPr fontId="6"/>
  </si>
  <si>
    <t>しらさぎかんこう</t>
    <phoneticPr fontId="6"/>
  </si>
  <si>
    <t>707-0062</t>
    <phoneticPr fontId="6"/>
  </si>
  <si>
    <t>https://www.chikutei.co.jp</t>
    <phoneticPr fontId="6"/>
  </si>
  <si>
    <t>岡山県美作市湯郷にある温泉旅館です。眺望の良い大浴場や、貸切風呂、季節のお料理で心と体がホッとするひとときをご提供できるよう日々努めています。</t>
    <rPh sb="0" eb="6">
      <t>オカヤマケンミマサカシ</t>
    </rPh>
    <rPh sb="6" eb="8">
      <t>ユノゴウ</t>
    </rPh>
    <rPh sb="11" eb="13">
      <t>オンセン</t>
    </rPh>
    <rPh sb="13" eb="15">
      <t>リョカン</t>
    </rPh>
    <rPh sb="18" eb="20">
      <t>チョウボウ</t>
    </rPh>
    <rPh sb="21" eb="22">
      <t>イ</t>
    </rPh>
    <rPh sb="23" eb="26">
      <t>ダイヨクジョウ</t>
    </rPh>
    <rPh sb="28" eb="32">
      <t>カシキリブロ</t>
    </rPh>
    <rPh sb="33" eb="35">
      <t>キセツ</t>
    </rPh>
    <rPh sb="37" eb="39">
      <t>リョウリ</t>
    </rPh>
    <rPh sb="40" eb="41">
      <t>ココロ</t>
    </rPh>
    <rPh sb="42" eb="43">
      <t>カラダ</t>
    </rPh>
    <rPh sb="55" eb="57">
      <t>テイキョウ</t>
    </rPh>
    <rPh sb="62" eb="65">
      <t>ヒビツト</t>
    </rPh>
    <phoneticPr fontId="6"/>
  </si>
  <si>
    <t>有限会社磐梨工業</t>
    <rPh sb="0" eb="4">
      <t>ユウゲンガイシャ</t>
    </rPh>
    <rPh sb="4" eb="5">
      <t>イワ</t>
    </rPh>
    <rPh sb="5" eb="6">
      <t>ナシ</t>
    </rPh>
    <rPh sb="6" eb="8">
      <t>コウギョウ</t>
    </rPh>
    <phoneticPr fontId="6"/>
  </si>
  <si>
    <t>いわなしこうぎょう</t>
    <phoneticPr fontId="6"/>
  </si>
  <si>
    <t>709-0704</t>
    <phoneticPr fontId="6"/>
  </si>
  <si>
    <t>https://iwanashi.co.jp</t>
    <phoneticPr fontId="6"/>
  </si>
  <si>
    <t>〇従業員のワークライフバランスの実現に向け、設備投資や工程改善を通して、時間外労働の削減に努めます。</t>
    <rPh sb="1" eb="4">
      <t>ジュウギョウイン</t>
    </rPh>
    <rPh sb="16" eb="18">
      <t>ジツゲン</t>
    </rPh>
    <rPh sb="19" eb="20">
      <t>ム</t>
    </rPh>
    <rPh sb="22" eb="26">
      <t>セツビトウシ</t>
    </rPh>
    <rPh sb="27" eb="31">
      <t>コウテイカイゼン</t>
    </rPh>
    <rPh sb="32" eb="33">
      <t>トオ</t>
    </rPh>
    <rPh sb="36" eb="41">
      <t>ジカンガイロウドウ</t>
    </rPh>
    <rPh sb="42" eb="44">
      <t>サクゲン</t>
    </rPh>
    <rPh sb="45" eb="46">
      <t>ツト</t>
    </rPh>
    <phoneticPr fontId="6"/>
  </si>
  <si>
    <t>1973年に創業し、3代にわたって当地で金属加工を行っております。農機具・エスカレーター・産業機械部品の製造を柱に、多品種少量生産で顧客ニーズに応え、豊かな社会づくりに貢献することを目指しています。</t>
    <rPh sb="4" eb="5">
      <t>ネン</t>
    </rPh>
    <rPh sb="6" eb="8">
      <t>ソウギョウ</t>
    </rPh>
    <rPh sb="11" eb="12">
      <t>ダイ</t>
    </rPh>
    <rPh sb="17" eb="19">
      <t>トウチ</t>
    </rPh>
    <rPh sb="20" eb="22">
      <t>キンゾク</t>
    </rPh>
    <rPh sb="22" eb="24">
      <t>カコウ</t>
    </rPh>
    <rPh sb="25" eb="26">
      <t>オコナ</t>
    </rPh>
    <rPh sb="33" eb="36">
      <t>ノウキグ</t>
    </rPh>
    <rPh sb="45" eb="47">
      <t>サンギョウ</t>
    </rPh>
    <rPh sb="47" eb="49">
      <t>キカイ</t>
    </rPh>
    <rPh sb="49" eb="51">
      <t>ブヒン</t>
    </rPh>
    <rPh sb="52" eb="54">
      <t>セイゾウ</t>
    </rPh>
    <rPh sb="55" eb="56">
      <t>ハシラ</t>
    </rPh>
    <rPh sb="58" eb="61">
      <t>タヒンシュ</t>
    </rPh>
    <rPh sb="61" eb="63">
      <t>ショウリョウ</t>
    </rPh>
    <rPh sb="63" eb="65">
      <t>セイサン</t>
    </rPh>
    <rPh sb="66" eb="68">
      <t>コキャク</t>
    </rPh>
    <rPh sb="72" eb="73">
      <t>コタ</t>
    </rPh>
    <rPh sb="75" eb="76">
      <t>ユタ</t>
    </rPh>
    <rPh sb="78" eb="80">
      <t>シャカイ</t>
    </rPh>
    <rPh sb="84" eb="86">
      <t>コウケン</t>
    </rPh>
    <rPh sb="91" eb="93">
      <t>メザ</t>
    </rPh>
    <phoneticPr fontId="6"/>
  </si>
  <si>
    <t>東備粉材株式会社</t>
    <rPh sb="0" eb="2">
      <t>トウビ</t>
    </rPh>
    <rPh sb="2" eb="3">
      <t>コナ</t>
    </rPh>
    <rPh sb="3" eb="4">
      <t>ザイ</t>
    </rPh>
    <rPh sb="4" eb="8">
      <t>カブシキガイシャ</t>
    </rPh>
    <phoneticPr fontId="6"/>
  </si>
  <si>
    <t>とうびふんざい</t>
    <phoneticPr fontId="6"/>
  </si>
  <si>
    <t>705-0133</t>
    <phoneticPr fontId="6"/>
  </si>
  <si>
    <t>1967年の創業以来、「今日も笑顔で安全第一」と共に農業用クレーの乾式粉砕から始まった粉砕技術は、耐火物、建材、化学品等、多岐にわたるユーザー様より高いご評価をいただいています。</t>
    <rPh sb="4" eb="5">
      <t>ネン</t>
    </rPh>
    <rPh sb="6" eb="10">
      <t>ソウギョウイライ</t>
    </rPh>
    <rPh sb="12" eb="14">
      <t>キョウ</t>
    </rPh>
    <rPh sb="15" eb="17">
      <t>エガオ</t>
    </rPh>
    <rPh sb="18" eb="20">
      <t>アンゼン</t>
    </rPh>
    <rPh sb="20" eb="22">
      <t>ダイイチ</t>
    </rPh>
    <rPh sb="24" eb="25">
      <t>トモ</t>
    </rPh>
    <rPh sb="26" eb="29">
      <t>ノウギョウヨウ</t>
    </rPh>
    <rPh sb="33" eb="35">
      <t>カンシキ</t>
    </rPh>
    <rPh sb="35" eb="37">
      <t>フンサイ</t>
    </rPh>
    <rPh sb="39" eb="40">
      <t>ハジ</t>
    </rPh>
    <rPh sb="43" eb="45">
      <t>フンサイ</t>
    </rPh>
    <rPh sb="45" eb="47">
      <t>ギジュツ</t>
    </rPh>
    <rPh sb="49" eb="52">
      <t>タイカブツ</t>
    </rPh>
    <rPh sb="53" eb="55">
      <t>ケンザイ</t>
    </rPh>
    <rPh sb="56" eb="59">
      <t>カガクヒン</t>
    </rPh>
    <rPh sb="59" eb="60">
      <t>トウ</t>
    </rPh>
    <rPh sb="61" eb="63">
      <t>タキ</t>
    </rPh>
    <rPh sb="71" eb="72">
      <t>サマ</t>
    </rPh>
    <rPh sb="74" eb="75">
      <t>タカ</t>
    </rPh>
    <rPh sb="77" eb="79">
      <t>ヒョウカ</t>
    </rPh>
    <phoneticPr fontId="6"/>
  </si>
  <si>
    <t>島木材株式会社</t>
    <rPh sb="0" eb="2">
      <t>シマギ</t>
    </rPh>
    <rPh sb="2" eb="3">
      <t>ザイ</t>
    </rPh>
    <rPh sb="3" eb="7">
      <t>カブシキガイシャ</t>
    </rPh>
    <phoneticPr fontId="6"/>
  </si>
  <si>
    <t>しまもくざい</t>
    <phoneticPr fontId="6"/>
  </si>
  <si>
    <t>709-4234</t>
    <phoneticPr fontId="6"/>
  </si>
  <si>
    <t>https://shimamokuzai.com/</t>
    <phoneticPr fontId="6"/>
  </si>
  <si>
    <t>創業以来、地域に根差した事業活動を行っています。林業から、製材、土木、建築、パネル事業と時代の変化に対し積極的に取り組んでいます。</t>
    <rPh sb="0" eb="4">
      <t>ソウギョウイライ</t>
    </rPh>
    <rPh sb="5" eb="7">
      <t>チイキ</t>
    </rPh>
    <rPh sb="8" eb="10">
      <t>ネザ</t>
    </rPh>
    <rPh sb="12" eb="16">
      <t>ジギョウカツドウ</t>
    </rPh>
    <rPh sb="17" eb="18">
      <t>オコナ</t>
    </rPh>
    <rPh sb="24" eb="26">
      <t>リンギョウ</t>
    </rPh>
    <rPh sb="29" eb="31">
      <t>セイザイ</t>
    </rPh>
    <rPh sb="32" eb="34">
      <t>ドボク</t>
    </rPh>
    <rPh sb="35" eb="37">
      <t>ケンチク</t>
    </rPh>
    <rPh sb="41" eb="43">
      <t>ジギョウ</t>
    </rPh>
    <rPh sb="44" eb="46">
      <t>ジダイ</t>
    </rPh>
    <rPh sb="47" eb="49">
      <t>ヘンカ</t>
    </rPh>
    <rPh sb="50" eb="51">
      <t>タイ</t>
    </rPh>
    <rPh sb="52" eb="55">
      <t>セッキョクテキ</t>
    </rPh>
    <rPh sb="56" eb="57">
      <t>ト</t>
    </rPh>
    <rPh sb="58" eb="59">
      <t>ク</t>
    </rPh>
    <phoneticPr fontId="6"/>
  </si>
  <si>
    <t>〇育児休暇を取得しやすい社内環境を整えるため、社内研修を行います。
〇働き方を見直すため、有給休暇取得の向上を図ります。</t>
    <rPh sb="47" eb="49">
      <t>キュウカ</t>
    </rPh>
    <phoneticPr fontId="6"/>
  </si>
  <si>
    <t>〇育児休業後は復帰前に勤務可能な時間などを相談し、子育てしやすい環境を整えます。
〇男性従業員の育児休業取得促進に努めます。
〇子どもの学校行事（参観日・各種当番など）に参加できるよう、勤務体制を柔軟に対応します。</t>
    <rPh sb="1" eb="6">
      <t>イクジキュウギョウゴ</t>
    </rPh>
    <rPh sb="7" eb="10">
      <t>フッキマエ</t>
    </rPh>
    <rPh sb="11" eb="15">
      <t>キンムカノウ</t>
    </rPh>
    <rPh sb="16" eb="18">
      <t>ジカン</t>
    </rPh>
    <rPh sb="21" eb="23">
      <t>ソウダン</t>
    </rPh>
    <rPh sb="25" eb="27">
      <t>コソダ</t>
    </rPh>
    <rPh sb="32" eb="34">
      <t>カンキョウ</t>
    </rPh>
    <rPh sb="35" eb="36">
      <t>トトノ</t>
    </rPh>
    <rPh sb="42" eb="47">
      <t>ダンセイジュウギョウイン</t>
    </rPh>
    <rPh sb="48" eb="56">
      <t>イクジキュウギョウシュトクソクシン</t>
    </rPh>
    <rPh sb="57" eb="58">
      <t>ツト</t>
    </rPh>
    <phoneticPr fontId="6"/>
  </si>
  <si>
    <t>〇子どもをもつ従業員の学校行事・活動への積極的な参加を奨励します。
〇子どもの急病等に早急に対応できるようにします。</t>
    <rPh sb="1" eb="2">
      <t>コ</t>
    </rPh>
    <rPh sb="7" eb="10">
      <t>ジュウギョウイン</t>
    </rPh>
    <rPh sb="11" eb="15">
      <t>ガッコウギョウジ</t>
    </rPh>
    <rPh sb="16" eb="18">
      <t>カツドウ</t>
    </rPh>
    <rPh sb="20" eb="23">
      <t>セッキョクテキ</t>
    </rPh>
    <rPh sb="24" eb="26">
      <t>サンカ</t>
    </rPh>
    <rPh sb="27" eb="29">
      <t>ショウレイ</t>
    </rPh>
    <phoneticPr fontId="6"/>
  </si>
  <si>
    <t>https://bizen-chikara.jp/toubi/</t>
    <phoneticPr fontId="6"/>
  </si>
  <si>
    <t>〇子どもを持つ従業員の学校行事やPTA活動への積極的な参加を奨励します。
〇夫婦が協力して育児ができるよう、時間外勤務の削減に務めます。
〇妊娠、出産、育児を理由に退職した元社員が希望すれば再雇用を行います。
〇子どもたちの社会科（会社・工場）見学を積極的に受け入れます。
〇若者を対象としたトライアル雇用を実施します。</t>
    <rPh sb="1" eb="2">
      <t>コ</t>
    </rPh>
    <rPh sb="5" eb="6">
      <t>モ</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9">
      <t>ジカンガイキンム</t>
    </rPh>
    <rPh sb="60" eb="62">
      <t>サクゲン</t>
    </rPh>
    <rPh sb="63" eb="64">
      <t>ツト</t>
    </rPh>
    <rPh sb="70" eb="72">
      <t>ニンシン</t>
    </rPh>
    <rPh sb="73" eb="75">
      <t>シュッサン</t>
    </rPh>
    <rPh sb="76" eb="78">
      <t>イクジ</t>
    </rPh>
    <rPh sb="79" eb="81">
      <t>リユウ</t>
    </rPh>
    <rPh sb="82" eb="84">
      <t>タイショク</t>
    </rPh>
    <rPh sb="86" eb="89">
      <t>モトシャイン</t>
    </rPh>
    <rPh sb="90" eb="92">
      <t>キボウ</t>
    </rPh>
    <rPh sb="95" eb="98">
      <t>サイコヨウ</t>
    </rPh>
    <rPh sb="99" eb="100">
      <t>オコナ</t>
    </rPh>
    <rPh sb="112" eb="115">
      <t>シャカイカ</t>
    </rPh>
    <rPh sb="116" eb="118">
      <t>カイシャ</t>
    </rPh>
    <rPh sb="119" eb="121">
      <t>コウジョウ</t>
    </rPh>
    <rPh sb="122" eb="124">
      <t>ケンガク</t>
    </rPh>
    <rPh sb="125" eb="128">
      <t>セッキョクテキ</t>
    </rPh>
    <rPh sb="129" eb="130">
      <t>ウ</t>
    </rPh>
    <rPh sb="131" eb="132">
      <t>イ</t>
    </rPh>
    <rPh sb="138" eb="140">
      <t>ワカモノ</t>
    </rPh>
    <rPh sb="141" eb="143">
      <t>タイショウ</t>
    </rPh>
    <rPh sb="151" eb="153">
      <t>コヨウ</t>
    </rPh>
    <rPh sb="154" eb="156">
      <t>ジッシ</t>
    </rPh>
    <phoneticPr fontId="6"/>
  </si>
  <si>
    <t>株式会社タイペックス</t>
  </si>
  <si>
    <t>たいぺっくす</t>
  </si>
  <si>
    <t>https://typexayaka.wixsite.com/mysite-3</t>
  </si>
  <si>
    <t>〇出産・育児に関する社内相談窓口を明示し、ポスターで掲示します。
〇通院や保育園送迎のため、始業・終業時間を柔軟に調整できる制度を整備します。
〇子どもの学校行事（参観日・卒園式等）への参加を奨励します。</t>
  </si>
  <si>
    <t>熟練の職人が店舗・事務所の装飾や看板の製作。デザインから施工・取付まで全国対応。短納期や要件多数でも問題なし。アフターフォローも充実。高い顧客満足度を獲得。</t>
  </si>
  <si>
    <t>アジト</t>
  </si>
  <si>
    <t>あじと</t>
  </si>
  <si>
    <t>倉敷市児島において、ジーンズの生産を通じて地域産業の活性化に貢献しています。_x000D_
また、地元の雇用創出や若手職人の育成にも力を入れています。</t>
  </si>
  <si>
    <t>松井精機有限会社</t>
  </si>
  <si>
    <t>まついせいき</t>
  </si>
  <si>
    <t>710-0034</t>
  </si>
  <si>
    <t>https://matsui-seiki.co.jp/</t>
  </si>
  <si>
    <t>〇育児中の従業員が、本人の希望により働きやすい時間帯を選択できるようにし、仕事と育児の両立に向けた環境整備に取り組みます。
〇生産体制の改善、省力化・省人化等の取組によって残業の抑制を行い、働き方の見直しを進めることで従業員のワークライフバランス向上を図ります。
〇倉敷市スポーツ振興協会などによるユース世代の競技活動への協賛を通じて、地域の青少年健全育成に向けた取組を積極的に支援します。</t>
  </si>
  <si>
    <t>創業来70年に渡り培った精密加工技術を活かし、多業種の金属部品加工を手掛けています。社員のキャリアアップを応援し、プライベートの時間も大切にできる職場環境を整備しています。</t>
  </si>
  <si>
    <t>https://toushou.co.jp</t>
  </si>
  <si>
    <t>〇フレックスタイムを導入し、働き方の選択肢を増やします。
〇子どもの急な体調不良などに臨機応変に対応できるように時短勤務を導入しています。</t>
  </si>
  <si>
    <t xml:space="preserve">ものづくりを通じて社会に貢献し地域を活性化する役割を担ってきました。相互の人間成長と社会への貢献を経営理念とし頑張っております。若い世代に働きやすい環境を整えて、技術の伝承を行っています。_x000D_
</t>
  </si>
  <si>
    <t>株式会社幸学</t>
  </si>
  <si>
    <t>こうがく</t>
  </si>
  <si>
    <t>〇配偶者が出産した際の特別有給休暇を認め、取得を推進します。
〇子どもを持つ従業員の学校行事、PTA活動への積極的参加を推進します。
〇有給休暇の積極的利用を推進します。</t>
  </si>
  <si>
    <t>岡山県内の各地で解体工事や土木工事を行っております。解体の目的は、建物を壊すことだけではありません。その先にある土地の再活用、地域の発展につながるような施工を目指し、一件一件のご依頼に全力を注いでおります。</t>
  </si>
  <si>
    <t>富士鋼業株式会社</t>
  </si>
  <si>
    <t>ふじこうぎょう</t>
  </si>
  <si>
    <t>https://fujiko-kk.co.jp/</t>
  </si>
  <si>
    <t>長年の経験と実績によって積み重ねられたノウハウを従業員全員が共有し、安心安全な製品をより効率よく、より短時間で製造することを目指しています。</t>
  </si>
  <si>
    <t>岩井産業株式会社</t>
  </si>
  <si>
    <t>いわいさんぎょう</t>
  </si>
  <si>
    <t>705-0001</t>
  </si>
  <si>
    <t>https://www.iwaisangyo.jp/</t>
  </si>
  <si>
    <t>〇育児休業を取得しやすい社内環境を整えるため、社内研修を行います。</t>
  </si>
  <si>
    <t>備前市において地元の製造業を顧客として機械工具、溶接機等の卸・小売等を行っています。_x000D_
「地域に寄り添い未来を創る」を経営理念として、地域経済に貢献し、子育て支援を通じて地域の次世代育成を推進します。</t>
  </si>
  <si>
    <t>マルエス冷蔵株式会社</t>
  </si>
  <si>
    <t>まるえすれいぞう</t>
  </si>
  <si>
    <t>700-0866</t>
  </si>
  <si>
    <t>https://www.ok-skate.com/</t>
  </si>
  <si>
    <t>〇アイススケートが初めての方から始められるスケート教室を実施しています。_x000D_
又、近隣の小学校におけるクラブ活動並びに学校等団体のスケート授業を実施しています。</t>
  </si>
  <si>
    <t>岡山市でスケートリンクの運営や、冷蔵倉庫業を営んでいます。スケートリンクは今年で営業開始から60周年を迎え、数多くのスケート選手を支えてきております。</t>
  </si>
  <si>
    <t>株式会社斎藤撚糸</t>
  </si>
  <si>
    <t>さいとうねんし</t>
  </si>
  <si>
    <t>〇男性職員も育児休業を取得しやすい社内環境を整えるため、社内研修を行います。
〇子ども達の社会科（会社・工場）見学を積極的に受け入れます。
〇働き方を見直すために、毎週水曜日を「ノー残業デー」とします。</t>
  </si>
  <si>
    <t>当社は創業以来「優良品の生産」「商品の安定供給」「ニーズへの対応」などに積極的に取り組み、お客様に喜んでいただける製品づくりを行っています。</t>
  </si>
  <si>
    <t>鏡野町</t>
    <rPh sb="0" eb="3">
      <t>カガミノチョウ</t>
    </rPh>
    <phoneticPr fontId="6"/>
  </si>
  <si>
    <t>ヒルゼンミルキー株式会社</t>
    <rPh sb="8" eb="12">
      <t>カブシキガイシャ</t>
    </rPh>
    <phoneticPr fontId="6"/>
  </si>
  <si>
    <t>ひるぜんみるきー</t>
    <phoneticPr fontId="6"/>
  </si>
  <si>
    <t>717-0612</t>
    <phoneticPr fontId="6"/>
  </si>
  <si>
    <t>https://www.milkyfactory.co.jp/</t>
    <phoneticPr fontId="6"/>
  </si>
  <si>
    <t>〇育児休業を取得しやすい社内環境を整えるため、社内研修を行います。
〇機械化と多能工化を推進し、家庭事情に配慮した柔軟な勤務体制を実現します。
〇役員が率先して「子育てのための休暇」を取得し、組織風土の醸成を図ります。</t>
    <phoneticPr fontId="6"/>
  </si>
  <si>
    <t>岡山銘菓「蒜山ショコラ」で有名な、自然豊かな蒜山高原にある
「日本一小さな？チョコレート工場」です。
人にも地球にも優しいチョコレート製品を、心を込めて生産しています。</t>
    <phoneticPr fontId="6"/>
  </si>
  <si>
    <t>有限会社ヒラ工業</t>
    <rPh sb="0" eb="4">
      <t>ユウゲンガイシャ</t>
    </rPh>
    <rPh sb="6" eb="8">
      <t>コウギョウ</t>
    </rPh>
    <phoneticPr fontId="6"/>
  </si>
  <si>
    <t>ひらこうぎょう</t>
    <phoneticPr fontId="6"/>
  </si>
  <si>
    <t>703-8208</t>
    <phoneticPr fontId="6"/>
  </si>
  <si>
    <t>〇育児休業を取得しやすい社内環境を整える為、社内研修を行います。
〇働き方を見直すために、毎週金曜日を「ノー残業デー」とします。</t>
    <phoneticPr fontId="6"/>
  </si>
  <si>
    <t>平成13年の創業以来　ライフラインとなる水道の供給を軸に地域に貢献しています。　
水道本管の布設工事、民間工事等　多岐にわたり受注しております。</t>
    <phoneticPr fontId="6"/>
  </si>
  <si>
    <t>中野開発株式会社</t>
    <rPh sb="0" eb="1">
      <t>ナカ</t>
    </rPh>
    <rPh sb="1" eb="2">
      <t>ノ</t>
    </rPh>
    <rPh sb="2" eb="4">
      <t>カイハツ</t>
    </rPh>
    <rPh sb="4" eb="8">
      <t>カブシキガイシャ</t>
    </rPh>
    <phoneticPr fontId="6"/>
  </si>
  <si>
    <t>なかのかいはつ</t>
    <phoneticPr fontId="6"/>
  </si>
  <si>
    <t>701-2142</t>
    <phoneticPr fontId="6"/>
  </si>
  <si>
    <t>土木構造物の施工、産業廃棄物及び建設発生土を再生し、国土建設に貢献してきました。温暖化・自然破壊等から環境を保全するため、省エネルギー・循環型社会の構築に参加します。</t>
    <rPh sb="0" eb="2">
      <t>ドボク</t>
    </rPh>
    <rPh sb="2" eb="5">
      <t>コウゾウブツ</t>
    </rPh>
    <rPh sb="6" eb="8">
      <t>セコウ</t>
    </rPh>
    <rPh sb="9" eb="11">
      <t>サンギョウ</t>
    </rPh>
    <rPh sb="11" eb="14">
      <t>ハイキブツ</t>
    </rPh>
    <rPh sb="14" eb="15">
      <t>オヨ</t>
    </rPh>
    <rPh sb="16" eb="18">
      <t>ケンセツ</t>
    </rPh>
    <rPh sb="18" eb="21">
      <t>ハッセイド</t>
    </rPh>
    <rPh sb="22" eb="24">
      <t>サイセイ</t>
    </rPh>
    <rPh sb="26" eb="28">
      <t>コクド</t>
    </rPh>
    <rPh sb="28" eb="30">
      <t>ケンセツ</t>
    </rPh>
    <rPh sb="31" eb="33">
      <t>コウケン</t>
    </rPh>
    <rPh sb="40" eb="43">
      <t>オンダンカ</t>
    </rPh>
    <rPh sb="44" eb="46">
      <t>シゼン</t>
    </rPh>
    <rPh sb="46" eb="48">
      <t>ハカイ</t>
    </rPh>
    <rPh sb="48" eb="49">
      <t>トウ</t>
    </rPh>
    <rPh sb="51" eb="53">
      <t>カンキョウ</t>
    </rPh>
    <rPh sb="54" eb="56">
      <t>ホゼン</t>
    </rPh>
    <rPh sb="61" eb="62">
      <t>ショウ</t>
    </rPh>
    <rPh sb="68" eb="73">
      <t>ジュンカンガタシャカイ</t>
    </rPh>
    <rPh sb="74" eb="76">
      <t>コウチク</t>
    </rPh>
    <rPh sb="77" eb="79">
      <t>サンカ</t>
    </rPh>
    <phoneticPr fontId="6"/>
  </si>
  <si>
    <t>〇育児短時間勤務制度の対象者を「小学校第3学年修了までの子」に拡充します。</t>
    <rPh sb="1" eb="10">
      <t>イクジタンジカンキンムセイド</t>
    </rPh>
    <rPh sb="11" eb="14">
      <t>タイショウシャ</t>
    </rPh>
    <rPh sb="16" eb="19">
      <t>ショウガッコウ</t>
    </rPh>
    <rPh sb="19" eb="20">
      <t>ダイ</t>
    </rPh>
    <rPh sb="21" eb="23">
      <t>ガクネン</t>
    </rPh>
    <rPh sb="23" eb="25">
      <t>シュウリョウ</t>
    </rPh>
    <rPh sb="28" eb="29">
      <t>コ</t>
    </rPh>
    <rPh sb="31" eb="33">
      <t>カクジュウ</t>
    </rPh>
    <phoneticPr fontId="6"/>
  </si>
  <si>
    <t>おくつこうぎょう</t>
    <phoneticPr fontId="6"/>
  </si>
  <si>
    <t>708-0426</t>
    <phoneticPr fontId="6"/>
  </si>
  <si>
    <t>〇子どもや孫を持つ従業員の学校行事やPTA活動等への積極的な参加を奨励します。
〇仕事と家庭の両立ができる、多様な働き方を目指します。</t>
    <rPh sb="1" eb="2">
      <t>コ</t>
    </rPh>
    <rPh sb="5" eb="6">
      <t>マゴ</t>
    </rPh>
    <rPh sb="7" eb="8">
      <t>モ</t>
    </rPh>
    <rPh sb="9" eb="12">
      <t>ジュウギョウイン</t>
    </rPh>
    <rPh sb="13" eb="17">
      <t>ガッコウギョウジ</t>
    </rPh>
    <rPh sb="21" eb="23">
      <t>カツドウ</t>
    </rPh>
    <rPh sb="23" eb="24">
      <t>トウ</t>
    </rPh>
    <rPh sb="26" eb="29">
      <t>セッキョクテキ</t>
    </rPh>
    <rPh sb="30" eb="32">
      <t>サンカ</t>
    </rPh>
    <rPh sb="33" eb="35">
      <t>ショウレイ</t>
    </rPh>
    <rPh sb="41" eb="43">
      <t>シゴト</t>
    </rPh>
    <rPh sb="44" eb="46">
      <t>カテイ</t>
    </rPh>
    <rPh sb="47" eb="49">
      <t>リョウリツ</t>
    </rPh>
    <rPh sb="54" eb="56">
      <t>タヨウ</t>
    </rPh>
    <rPh sb="57" eb="58">
      <t>ハタラ</t>
    </rPh>
    <rPh sb="59" eb="60">
      <t>カタ</t>
    </rPh>
    <rPh sb="61" eb="63">
      <t>メザ</t>
    </rPh>
    <phoneticPr fontId="6"/>
  </si>
  <si>
    <t>昭和47年の創業以来、主に道路工事・砂防工事・河川工事等の総合建設業を行っています。地域に根付いた地元建設業者として信頼され続ける会社を目指します。</t>
    <rPh sb="0" eb="2">
      <t>ショウワ</t>
    </rPh>
    <rPh sb="4" eb="5">
      <t>ネン</t>
    </rPh>
    <rPh sb="6" eb="10">
      <t>ソウギョウイライ</t>
    </rPh>
    <rPh sb="11" eb="12">
      <t>オモ</t>
    </rPh>
    <rPh sb="13" eb="17">
      <t>ドウロコウジ</t>
    </rPh>
    <rPh sb="18" eb="22">
      <t>サボウコウジ</t>
    </rPh>
    <rPh sb="23" eb="27">
      <t>カセンコウジ</t>
    </rPh>
    <rPh sb="27" eb="28">
      <t>トウ</t>
    </rPh>
    <rPh sb="29" eb="34">
      <t>ソウゴウケンセツギョウ</t>
    </rPh>
    <rPh sb="35" eb="36">
      <t>オコナ</t>
    </rPh>
    <rPh sb="42" eb="44">
      <t>チイキ</t>
    </rPh>
    <rPh sb="45" eb="47">
      <t>ネヅ</t>
    </rPh>
    <rPh sb="49" eb="51">
      <t>ジモト</t>
    </rPh>
    <rPh sb="51" eb="55">
      <t>ケンセツギョウシャ</t>
    </rPh>
    <rPh sb="58" eb="60">
      <t>シンライ</t>
    </rPh>
    <rPh sb="62" eb="63">
      <t>ツヅ</t>
    </rPh>
    <rPh sb="65" eb="67">
      <t>カイシャ</t>
    </rPh>
    <rPh sb="68" eb="70">
      <t>メザ</t>
    </rPh>
    <phoneticPr fontId="6"/>
  </si>
  <si>
    <t>株式会社JTE</t>
    <rPh sb="0" eb="4">
      <t>カブシキガイシャ</t>
    </rPh>
    <phoneticPr fontId="6"/>
  </si>
  <si>
    <t>じぇいてぃいー</t>
    <phoneticPr fontId="6"/>
  </si>
  <si>
    <t>708-0007</t>
    <phoneticPr fontId="6"/>
  </si>
  <si>
    <t>〇育児休業を取得しやすい社内環境を整えるため、社内研修を行います。
〇働き方を見直すため、金曜日をノー残業デーとします。
〇働き方を見直すため、工事現場の完全週休2日制を推進します。</t>
    <rPh sb="1" eb="5">
      <t>イクジキュウギョウ</t>
    </rPh>
    <rPh sb="6" eb="8">
      <t>シュトク</t>
    </rPh>
    <rPh sb="12" eb="16">
      <t>シャナイカンキョウ</t>
    </rPh>
    <rPh sb="17" eb="18">
      <t>トトノ</t>
    </rPh>
    <rPh sb="23" eb="27">
      <t>シャナイケンシュウ</t>
    </rPh>
    <rPh sb="28" eb="29">
      <t>オコナ</t>
    </rPh>
    <rPh sb="35" eb="36">
      <t>ハタラ</t>
    </rPh>
    <rPh sb="37" eb="38">
      <t>カタ</t>
    </rPh>
    <rPh sb="39" eb="41">
      <t>ミナオ</t>
    </rPh>
    <rPh sb="45" eb="48">
      <t>キンヨウビ</t>
    </rPh>
    <rPh sb="51" eb="53">
      <t>ザンギョウ</t>
    </rPh>
    <rPh sb="62" eb="63">
      <t>ハタラ</t>
    </rPh>
    <rPh sb="64" eb="65">
      <t>カタ</t>
    </rPh>
    <rPh sb="66" eb="68">
      <t>ミナオ</t>
    </rPh>
    <rPh sb="72" eb="74">
      <t>コウジ</t>
    </rPh>
    <rPh sb="74" eb="76">
      <t>ゲンバ</t>
    </rPh>
    <rPh sb="77" eb="79">
      <t>カンゼン</t>
    </rPh>
    <rPh sb="79" eb="81">
      <t>シュウキュウ</t>
    </rPh>
    <rPh sb="82" eb="84">
      <t>カセイ</t>
    </rPh>
    <rPh sb="85" eb="87">
      <t>スイシン</t>
    </rPh>
    <phoneticPr fontId="6"/>
  </si>
  <si>
    <t>弊社は創業以来、調査から補修に至るまでの高品質なサービスの提供を行っています。土木インフラ、特に橋梁やトンネルなどの構造物の調査及び補修設計そして、補強補修工事に特化した企業です。</t>
    <rPh sb="0" eb="2">
      <t>ヘイシャ</t>
    </rPh>
    <rPh sb="3" eb="7">
      <t>ソウギョウイライ</t>
    </rPh>
    <rPh sb="8" eb="10">
      <t>チョウサ</t>
    </rPh>
    <rPh sb="12" eb="14">
      <t>ホシュウ</t>
    </rPh>
    <rPh sb="15" eb="16">
      <t>イタ</t>
    </rPh>
    <rPh sb="20" eb="23">
      <t>コウヒンシツ</t>
    </rPh>
    <rPh sb="29" eb="31">
      <t>テイキョウ</t>
    </rPh>
    <rPh sb="32" eb="33">
      <t>オコナ</t>
    </rPh>
    <rPh sb="39" eb="41">
      <t>ドボク</t>
    </rPh>
    <rPh sb="46" eb="47">
      <t>トク</t>
    </rPh>
    <rPh sb="48" eb="50">
      <t>キョウリョウ</t>
    </rPh>
    <rPh sb="58" eb="61">
      <t>コウゾウブツ</t>
    </rPh>
    <rPh sb="62" eb="64">
      <t>チョウサ</t>
    </rPh>
    <rPh sb="64" eb="65">
      <t>オヨ</t>
    </rPh>
    <rPh sb="66" eb="70">
      <t>ホシュウセッケイ</t>
    </rPh>
    <rPh sb="74" eb="80">
      <t>ホキョウホシュウコウジ</t>
    </rPh>
    <rPh sb="81" eb="83">
      <t>トッカ</t>
    </rPh>
    <rPh sb="85" eb="87">
      <t>キギョウ</t>
    </rPh>
    <phoneticPr fontId="6"/>
  </si>
  <si>
    <t>かとう</t>
    <phoneticPr fontId="6"/>
  </si>
  <si>
    <t>710-1313</t>
    <phoneticPr fontId="6"/>
  </si>
  <si>
    <t>〇再就職を希望する女性を対象に、職場体験講習を行います。</t>
    <rPh sb="1" eb="4">
      <t>サイシュウショク</t>
    </rPh>
    <rPh sb="5" eb="7">
      <t>キボウ</t>
    </rPh>
    <rPh sb="9" eb="11">
      <t>ジョセイ</t>
    </rPh>
    <rPh sb="12" eb="14">
      <t>タイショウ</t>
    </rPh>
    <rPh sb="16" eb="22">
      <t>ショクバタイケンコウシュウ</t>
    </rPh>
    <rPh sb="23" eb="24">
      <t>オコナ</t>
    </rPh>
    <phoneticPr fontId="6"/>
  </si>
  <si>
    <t>有限会社岡山県農商</t>
    <rPh sb="0" eb="4">
      <t>ユウゲンガイシャ</t>
    </rPh>
    <rPh sb="4" eb="7">
      <t>オカヤマケン</t>
    </rPh>
    <rPh sb="7" eb="9">
      <t>ノウショウ</t>
    </rPh>
    <phoneticPr fontId="6"/>
  </si>
  <si>
    <t>おかやまけんのうしょう</t>
    <phoneticPr fontId="6"/>
  </si>
  <si>
    <t>701-2155</t>
    <phoneticPr fontId="6"/>
  </si>
  <si>
    <t>〇育児休業を取得しやすい社内環境を整えるため社内研修を行います。
〇フレックスタイムを導入し、働き方の選択肢を増やします。
〇男性の育児休業取得も積極的に支援します。</t>
    <rPh sb="1" eb="3">
      <t>イクジ</t>
    </rPh>
    <rPh sb="3" eb="5">
      <t>キュウギョウ</t>
    </rPh>
    <rPh sb="6" eb="8">
      <t>シュトク</t>
    </rPh>
    <rPh sb="12" eb="16">
      <t>シャナイカンキョウ</t>
    </rPh>
    <rPh sb="17" eb="18">
      <t>トトノ</t>
    </rPh>
    <rPh sb="22" eb="26">
      <t>シャナイケンシュウ</t>
    </rPh>
    <rPh sb="27" eb="28">
      <t>オコナ</t>
    </rPh>
    <rPh sb="43" eb="45">
      <t>ドウニュウ</t>
    </rPh>
    <rPh sb="47" eb="48">
      <t>ハタラ</t>
    </rPh>
    <rPh sb="49" eb="50">
      <t>カタ</t>
    </rPh>
    <rPh sb="51" eb="54">
      <t>センタクシ</t>
    </rPh>
    <rPh sb="55" eb="56">
      <t>フ</t>
    </rPh>
    <rPh sb="63" eb="65">
      <t>ダンセイ</t>
    </rPh>
    <rPh sb="66" eb="70">
      <t>イクジキュウギョウ</t>
    </rPh>
    <rPh sb="70" eb="72">
      <t>シュトク</t>
    </rPh>
    <rPh sb="73" eb="76">
      <t>セッキョクテキ</t>
    </rPh>
    <rPh sb="77" eb="79">
      <t>シエン</t>
    </rPh>
    <phoneticPr fontId="6"/>
  </si>
  <si>
    <t>岡山市北区中原で農業法人をしています。青ねぎ、ミニトマトをメインに栽培しています。</t>
    <rPh sb="0" eb="3">
      <t>オカヤマシ</t>
    </rPh>
    <rPh sb="3" eb="5">
      <t>キタク</t>
    </rPh>
    <rPh sb="5" eb="7">
      <t>ナカハラ</t>
    </rPh>
    <rPh sb="8" eb="10">
      <t>ノウギョウ</t>
    </rPh>
    <rPh sb="10" eb="12">
      <t>ホウジン</t>
    </rPh>
    <rPh sb="19" eb="20">
      <t>アオ</t>
    </rPh>
    <rPh sb="33" eb="35">
      <t>サイバイ</t>
    </rPh>
    <phoneticPr fontId="6"/>
  </si>
  <si>
    <t>有限会社吉備高原ファーム</t>
    <rPh sb="0" eb="4">
      <t>ユウゲンガイシャ</t>
    </rPh>
    <rPh sb="4" eb="8">
      <t>キビコウゲン</t>
    </rPh>
    <phoneticPr fontId="6"/>
  </si>
  <si>
    <t>きびこうげんふぁーむ</t>
    <phoneticPr fontId="6"/>
  </si>
  <si>
    <t>716-1111</t>
    <phoneticPr fontId="6"/>
  </si>
  <si>
    <t>〇育児休業制度やその情報を社内で紹介し、取得しやすい環境づくりに努めます。
〇夫婦が協力して育児ができるよう、時間外勤務の削減に努めます。
〇地域の子どもたち（幼・小学生）の社会科見学を積極的に受け入れ、青少年健全育成活動を支援します。</t>
    <rPh sb="1" eb="5">
      <t>イクジキュウギョウ</t>
    </rPh>
    <rPh sb="5" eb="7">
      <t>セイド</t>
    </rPh>
    <rPh sb="10" eb="12">
      <t>ジョウホウ</t>
    </rPh>
    <rPh sb="13" eb="15">
      <t>シャナイ</t>
    </rPh>
    <rPh sb="16" eb="18">
      <t>ショウカイ</t>
    </rPh>
    <rPh sb="20" eb="22">
      <t>シュトク</t>
    </rPh>
    <rPh sb="26" eb="28">
      <t>カンキョウ</t>
    </rPh>
    <rPh sb="32" eb="33">
      <t>ツト</t>
    </rPh>
    <rPh sb="39" eb="41">
      <t>フウフ</t>
    </rPh>
    <rPh sb="42" eb="44">
      <t>キョウリョク</t>
    </rPh>
    <rPh sb="46" eb="48">
      <t>イクジ</t>
    </rPh>
    <rPh sb="55" eb="60">
      <t>ジカンガイキンム</t>
    </rPh>
    <rPh sb="61" eb="63">
      <t>サクゲン</t>
    </rPh>
    <rPh sb="64" eb="65">
      <t>ツト</t>
    </rPh>
    <rPh sb="71" eb="73">
      <t>チイキ</t>
    </rPh>
    <rPh sb="80" eb="81">
      <t>オサナ</t>
    </rPh>
    <rPh sb="82" eb="85">
      <t>ショウガクセイ</t>
    </rPh>
    <rPh sb="87" eb="90">
      <t>シャカイカ</t>
    </rPh>
    <rPh sb="90" eb="92">
      <t>ケンガク</t>
    </rPh>
    <rPh sb="93" eb="96">
      <t>セッキョクテキ</t>
    </rPh>
    <rPh sb="97" eb="98">
      <t>ウ</t>
    </rPh>
    <rPh sb="99" eb="100">
      <t>イ</t>
    </rPh>
    <rPh sb="102" eb="111">
      <t>セイショウネンケンゼンイクセイカツドウ</t>
    </rPh>
    <phoneticPr fontId="6"/>
  </si>
  <si>
    <t>岡山県の中心、標高300ｍの高原にある中山間地域で、ぶどう、とうもろこしをメインに黒大豆、ブロッコリー、ほうれん草などの栽培をしています。人手不足を補うため、農福連携の活動を通して地域活性化にも取り組んでいます。</t>
    <rPh sb="0" eb="3">
      <t>オカヤマケン</t>
    </rPh>
    <rPh sb="4" eb="6">
      <t>チュウシン</t>
    </rPh>
    <rPh sb="7" eb="9">
      <t>ヒョウコウ</t>
    </rPh>
    <rPh sb="14" eb="16">
      <t>コウゲン</t>
    </rPh>
    <rPh sb="19" eb="24">
      <t>チュウサンカンチイキ</t>
    </rPh>
    <rPh sb="41" eb="44">
      <t>クロダイズ</t>
    </rPh>
    <rPh sb="56" eb="57">
      <t>ソウ</t>
    </rPh>
    <rPh sb="60" eb="62">
      <t>サイバイ</t>
    </rPh>
    <rPh sb="69" eb="73">
      <t>ヒトデブソク</t>
    </rPh>
    <rPh sb="74" eb="75">
      <t>オギナ</t>
    </rPh>
    <phoneticPr fontId="6"/>
  </si>
  <si>
    <t>井原市</t>
    <rPh sb="0" eb="3">
      <t>イバラシ</t>
    </rPh>
    <phoneticPr fontId="6"/>
  </si>
  <si>
    <t>新庄村</t>
    <rPh sb="0" eb="3">
      <t>シンジョウソン</t>
    </rPh>
    <phoneticPr fontId="6"/>
  </si>
  <si>
    <t>真庭市</t>
    <rPh sb="0" eb="3">
      <t>マニワシ</t>
    </rPh>
    <phoneticPr fontId="6"/>
  </si>
  <si>
    <t>勝央町</t>
    <rPh sb="0" eb="3">
      <t>ショウオウチョウ</t>
    </rPh>
    <phoneticPr fontId="6"/>
  </si>
  <si>
    <t>美作市</t>
    <rPh sb="0" eb="3">
      <t>ミマサカシ</t>
    </rPh>
    <phoneticPr fontId="6"/>
  </si>
  <si>
    <t>吉備中央町</t>
    <rPh sb="0" eb="5">
      <t>キビチュウオウチョウ</t>
    </rPh>
    <phoneticPr fontId="6"/>
  </si>
  <si>
    <t>http://nakanokaihatu21.co.jp</t>
    <phoneticPr fontId="6"/>
  </si>
  <si>
    <t>701-0113</t>
  </si>
  <si>
    <t>https://www.okayama-neji.co.jp/</t>
  </si>
  <si>
    <t>〇子育て世代の男性社員に対し、学校行事・子どもの看護等で休暇を取得しやすい環境を作る。
〇妊娠中や産休・育休復帰後の社員のための相談窓口を設置する。</t>
  </si>
  <si>
    <t xml:space="preserve">産業用ロボット減速機部品、建設機械用部品、油圧コントロールバルブ部品の精密加工や組み立てを行っています。_x000D_
</t>
  </si>
  <si>
    <t>光陽産業株式会社</t>
  </si>
  <si>
    <t>こうようさんぎょう</t>
  </si>
  <si>
    <t>714-0005</t>
  </si>
  <si>
    <t>http://www.koyosangyo.com</t>
  </si>
  <si>
    <t>当社は「地域社会に貢献し、存在感のある会社づくり」を理念の１つとし、社会インフラを支える鋼材製品の製造を行っております。今後も地域社会の発展と持続可能な社会の実現に貢献します。</t>
  </si>
  <si>
    <t>有限会社水建産業</t>
  </si>
  <si>
    <t>みずけんさんぎょう</t>
  </si>
  <si>
    <t>708-0011</t>
  </si>
  <si>
    <t>〇育児休業を取得しやすい社内環境を整えるため、社内研修を行います。
〇仕事と生活の調和のために、勤務時間の変更、短縮に取り組みます。
〇短時間勤務や隔日勤など、働き方の選択肢を増やすため社内制度を充実します。</t>
  </si>
  <si>
    <t xml:space="preserve">当社は、主として公共事業の土木工事を行っている。_x000D_
当社は、これまでに築いた実績があるため、他社では出来ない技術を要しているためその分野では強いと考えられる。_x000D_
</t>
  </si>
  <si>
    <t>賀陽運輸株式会社</t>
  </si>
  <si>
    <t>かよううんゆ</t>
  </si>
  <si>
    <t>https://kayou-transport.co.jp/</t>
  </si>
  <si>
    <t>運輸･通信業</t>
  </si>
  <si>
    <t>〇柔軟な働き方ができるよう、短時間勤務制度を導入しています。
〇運転者の方でも仕事や育児等の両立ができるような、業務の割り当てができるような配慮に努めます。</t>
  </si>
  <si>
    <t>株式会社電総</t>
  </si>
  <si>
    <t>でんそう</t>
  </si>
  <si>
    <t>705-0022</t>
  </si>
  <si>
    <t>https://densou.jp/</t>
  </si>
  <si>
    <t>〇育児休業を取得しやすい社内環境を整え周知していきます。
〇働き方を見直すために、毎週金曜日を「ノー残業デー」とします。</t>
  </si>
  <si>
    <t>岡山を中心として、電気工事の仕事を通じてお客様の満足と地域社会の発展に貢献すべく努力して参りました。お客様の満足を第一に考えて工事を誠実に提供し続けることが、当社の使命と考えております。</t>
  </si>
  <si>
    <t>日東物産株式会社</t>
  </si>
  <si>
    <t>にっとうぶっさん</t>
  </si>
  <si>
    <t>http://www.nitto-okayama.co.jp</t>
  </si>
  <si>
    <t xml:space="preserve">1955年ＴＯＴＯの特約店として岡山で創業。住宅設備の専門商社として地域インフラに貢献。いつも身近で使うものだから、もっと優しく、もっと豊かになる社会を推進します。_x000D_
</t>
  </si>
  <si>
    <t>届けたいのは、物流を通して繋がる「よろこびの連鎖」。_x000D_
当社は、60年以上この『晴れの国 岡山』に密着した物流企業として、人と物の流れの創造により、豊かなまちづくりの一翼を担う、_x000D_まちづくりカンパニーを目指します！</t>
    <phoneticPr fontId="6"/>
  </si>
  <si>
    <t>〇男性従業員の子どもの保育園の送り迎えを奨励します。
〇育児休業中の従業員と定期的に連絡を取り情報交換を行い、職場復帰への不安を和らげます。
〇１年間に７日の子どもの看護休暇を認めます。</t>
    <phoneticPr fontId="6"/>
  </si>
  <si>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phoneticPr fontId="6"/>
  </si>
  <si>
    <t>701-0221</t>
    <phoneticPr fontId="6"/>
  </si>
  <si>
    <t>当社は、ステンレス製コンベヤやテーブルを設計から溶接・組立まで内製化し、食肉業界を中心に食品メーカーに供給する少数精鋭の搬送設備メーカーです。</t>
    <rPh sb="0" eb="2">
      <t>トウシャ</t>
    </rPh>
    <rPh sb="9" eb="10">
      <t>セイ</t>
    </rPh>
    <rPh sb="20" eb="22">
      <t>セッケイ</t>
    </rPh>
    <rPh sb="24" eb="26">
      <t>ヨウセツ</t>
    </rPh>
    <rPh sb="27" eb="29">
      <t>クミタテ</t>
    </rPh>
    <rPh sb="31" eb="34">
      <t>ナイセイカ</t>
    </rPh>
    <rPh sb="36" eb="40">
      <t>ショクニクギョウカイ</t>
    </rPh>
    <rPh sb="41" eb="43">
      <t>チュウシン</t>
    </rPh>
    <rPh sb="44" eb="46">
      <t>ショクヒン</t>
    </rPh>
    <rPh sb="51" eb="53">
      <t>キョウキュウ</t>
    </rPh>
    <rPh sb="55" eb="57">
      <t>ショウスウ</t>
    </rPh>
    <rPh sb="57" eb="59">
      <t>セイエイ</t>
    </rPh>
    <rPh sb="60" eb="62">
      <t>ハンソウ</t>
    </rPh>
    <rPh sb="62" eb="64">
      <t>セツビ</t>
    </rPh>
    <phoneticPr fontId="6"/>
  </si>
  <si>
    <t>竹久工業株式会社</t>
    <rPh sb="0" eb="2">
      <t>タケヒサ</t>
    </rPh>
    <rPh sb="2" eb="4">
      <t>コウギョウ</t>
    </rPh>
    <rPh sb="4" eb="8">
      <t>カブシキガイシャ</t>
    </rPh>
    <phoneticPr fontId="6"/>
  </si>
  <si>
    <t>たけひさこうぎょう</t>
    <phoneticPr fontId="6"/>
  </si>
  <si>
    <t>709-0856</t>
    <phoneticPr fontId="6"/>
  </si>
  <si>
    <t>〇働き方を見直すために、毎週金曜日を「ノー残業デー」とします。
〇男女従業員の育児休業の取得を推進します。</t>
    <phoneticPr fontId="6"/>
  </si>
  <si>
    <t>アセス株式会社</t>
    <rPh sb="3" eb="7">
      <t>カブシキガイシャ</t>
    </rPh>
    <phoneticPr fontId="6"/>
  </si>
  <si>
    <t>あせす</t>
    <phoneticPr fontId="6"/>
  </si>
  <si>
    <t>709-4606</t>
    <phoneticPr fontId="6"/>
  </si>
  <si>
    <t>〇妊娠、出産、育児を理由に退職した元社員が希望すれば再雇用を行います。
〇夫婦が協力して育児ができるよう、時間外勤務の削減に務めます。
〇地域の青少年健全育成活動（スポーツ少年団指導）を積極的に支援します。</t>
    <rPh sb="1" eb="3">
      <t>ニンシン</t>
    </rPh>
    <rPh sb="4" eb="6">
      <t>シュッサン</t>
    </rPh>
    <rPh sb="7" eb="9">
      <t>イクジ</t>
    </rPh>
    <rPh sb="10" eb="12">
      <t>リユウ</t>
    </rPh>
    <rPh sb="13" eb="15">
      <t>タイショク</t>
    </rPh>
    <rPh sb="17" eb="20">
      <t>モトシャイン</t>
    </rPh>
    <rPh sb="21" eb="23">
      <t>キボウ</t>
    </rPh>
    <rPh sb="26" eb="29">
      <t>サイコヨウ</t>
    </rPh>
    <rPh sb="30" eb="31">
      <t>オコナ</t>
    </rPh>
    <rPh sb="37" eb="39">
      <t>フウフ</t>
    </rPh>
    <rPh sb="40" eb="42">
      <t>キョウリョク</t>
    </rPh>
    <rPh sb="44" eb="46">
      <t>イクジ</t>
    </rPh>
    <rPh sb="53" eb="58">
      <t>ジカンガイキンム</t>
    </rPh>
    <rPh sb="59" eb="61">
      <t>サクゲン</t>
    </rPh>
    <rPh sb="62" eb="63">
      <t>ツト</t>
    </rPh>
    <rPh sb="69" eb="71">
      <t>チイキ</t>
    </rPh>
    <rPh sb="72" eb="75">
      <t>セイショウネン</t>
    </rPh>
    <rPh sb="79" eb="81">
      <t>カツドウ</t>
    </rPh>
    <rPh sb="86" eb="89">
      <t>ショウネンダン</t>
    </rPh>
    <rPh sb="89" eb="91">
      <t>シドウ</t>
    </rPh>
    <rPh sb="93" eb="96">
      <t>セッキョクテキ</t>
    </rPh>
    <rPh sb="97" eb="99">
      <t>シエン</t>
    </rPh>
    <phoneticPr fontId="6"/>
  </si>
  <si>
    <t>〇従業員の労働環境の改善や待遇改善を通して働きやすい環境を整備し、従業員のワークライフバランスの実現を目指します。</t>
    <rPh sb="1" eb="4">
      <t>ジュウギョウイン</t>
    </rPh>
    <rPh sb="5" eb="9">
      <t>ロウドウカンキョウ</t>
    </rPh>
    <rPh sb="10" eb="12">
      <t>カイゼン</t>
    </rPh>
    <rPh sb="13" eb="17">
      <t>タイグウカイゼン</t>
    </rPh>
    <rPh sb="18" eb="19">
      <t>トオ</t>
    </rPh>
    <rPh sb="21" eb="22">
      <t>ハタラ</t>
    </rPh>
    <rPh sb="26" eb="28">
      <t>カンキョウ</t>
    </rPh>
    <rPh sb="29" eb="31">
      <t>セイビ</t>
    </rPh>
    <rPh sb="33" eb="36">
      <t>ジュウギョウイン</t>
    </rPh>
    <rPh sb="48" eb="50">
      <t>ジツゲン</t>
    </rPh>
    <rPh sb="51" eb="53">
      <t>メザ</t>
    </rPh>
    <phoneticPr fontId="6"/>
  </si>
  <si>
    <t>https://www.assess.co.jp</t>
    <phoneticPr fontId="6"/>
  </si>
  <si>
    <t>私たちアセスは地域が更なる発展を遂げるために、総合コンサルタントとしての専門技術を活かし、様々な計画策定や調査・設計業務のお手伝いを通じて社会貢献をしています。</t>
    <rPh sb="0" eb="1">
      <t>ワタシ</t>
    </rPh>
    <rPh sb="7" eb="9">
      <t>チイキ</t>
    </rPh>
    <rPh sb="10" eb="11">
      <t>サラ</t>
    </rPh>
    <rPh sb="13" eb="15">
      <t>ハッテン</t>
    </rPh>
    <rPh sb="16" eb="17">
      <t>ト</t>
    </rPh>
    <rPh sb="23" eb="25">
      <t>ソウゴウ</t>
    </rPh>
    <rPh sb="36" eb="40">
      <t>センモンギジュツ</t>
    </rPh>
    <rPh sb="41" eb="42">
      <t>イ</t>
    </rPh>
    <rPh sb="45" eb="47">
      <t>サマザマ</t>
    </rPh>
    <rPh sb="48" eb="52">
      <t>ケイカクサクテイ</t>
    </rPh>
    <rPh sb="53" eb="55">
      <t>チョウサ</t>
    </rPh>
    <rPh sb="56" eb="60">
      <t>セッケイギョウム</t>
    </rPh>
    <rPh sb="62" eb="64">
      <t>テツダ</t>
    </rPh>
    <rPh sb="66" eb="67">
      <t>ツウ</t>
    </rPh>
    <rPh sb="69" eb="71">
      <t>シャカイ</t>
    </rPh>
    <rPh sb="71" eb="73">
      <t>コウケン</t>
    </rPh>
    <phoneticPr fontId="6"/>
  </si>
  <si>
    <t>https://www.nissinconveyor.co.jp/</t>
    <phoneticPr fontId="6"/>
  </si>
  <si>
    <t>株式会社笹山・板金</t>
    <rPh sb="0" eb="4">
      <t>カブシキガイシャ</t>
    </rPh>
    <rPh sb="4" eb="6">
      <t>ササヤマ</t>
    </rPh>
    <rPh sb="7" eb="9">
      <t>バンキン</t>
    </rPh>
    <phoneticPr fontId="6"/>
  </si>
  <si>
    <t>ささやまばんきん</t>
    <phoneticPr fontId="6"/>
  </si>
  <si>
    <t>700-0942</t>
    <phoneticPr fontId="6"/>
  </si>
  <si>
    <t>https://www.sasayama-bk.jp/</t>
    <phoneticPr fontId="6"/>
  </si>
  <si>
    <t>〇フレックスタイムを導入し、働き方の選択肢を増やします。</t>
    <rPh sb="10" eb="12">
      <t>ドウニュウ</t>
    </rPh>
    <rPh sb="14" eb="15">
      <t>ハタラ</t>
    </rPh>
    <rPh sb="16" eb="17">
      <t>カタ</t>
    </rPh>
    <rPh sb="18" eb="21">
      <t>センタクシ</t>
    </rPh>
    <rPh sb="22" eb="23">
      <t>フ</t>
    </rPh>
    <phoneticPr fontId="6"/>
  </si>
  <si>
    <t>私たちは屋根の板金工事を中心に建物に使用される鋼板製品を取り扱う工事全般を請け負わせて頂いております。若い力と最新の技術を取り入れ、丁寧な仕事・安心できる仕事をモットーに従業員一同職務に邁進して参ります。</t>
    <rPh sb="0" eb="1">
      <t>ワタシ</t>
    </rPh>
    <rPh sb="4" eb="6">
      <t>ヤネ</t>
    </rPh>
    <rPh sb="7" eb="11">
      <t>バンキンコウジ</t>
    </rPh>
    <rPh sb="12" eb="14">
      <t>チュウシン</t>
    </rPh>
    <rPh sb="15" eb="17">
      <t>タテモノ</t>
    </rPh>
    <rPh sb="18" eb="20">
      <t>シヨウ</t>
    </rPh>
    <rPh sb="23" eb="25">
      <t>コウバン</t>
    </rPh>
    <rPh sb="25" eb="27">
      <t>セイヒン</t>
    </rPh>
    <rPh sb="28" eb="29">
      <t>ト</t>
    </rPh>
    <rPh sb="30" eb="31">
      <t>アツカ</t>
    </rPh>
    <rPh sb="32" eb="34">
      <t>コウジ</t>
    </rPh>
    <rPh sb="34" eb="36">
      <t>ゼンパン</t>
    </rPh>
    <rPh sb="37" eb="38">
      <t>ウ</t>
    </rPh>
    <rPh sb="39" eb="40">
      <t>オ</t>
    </rPh>
    <rPh sb="43" eb="44">
      <t>イタダ</t>
    </rPh>
    <rPh sb="51" eb="52">
      <t>ワカ</t>
    </rPh>
    <rPh sb="53" eb="54">
      <t>チカラ</t>
    </rPh>
    <rPh sb="55" eb="57">
      <t>サイシン</t>
    </rPh>
    <rPh sb="58" eb="60">
      <t>ギジュツ</t>
    </rPh>
    <rPh sb="61" eb="62">
      <t>ト</t>
    </rPh>
    <rPh sb="63" eb="64">
      <t>イ</t>
    </rPh>
    <rPh sb="66" eb="68">
      <t>テイネイ</t>
    </rPh>
    <rPh sb="69" eb="71">
      <t>シゴト</t>
    </rPh>
    <rPh sb="72" eb="74">
      <t>アンシン</t>
    </rPh>
    <rPh sb="77" eb="79">
      <t>シゴト</t>
    </rPh>
    <rPh sb="93" eb="95">
      <t>マイシン</t>
    </rPh>
    <rPh sb="97" eb="98">
      <t>マイ</t>
    </rPh>
    <phoneticPr fontId="6"/>
  </si>
  <si>
    <t>有限会社小椋工務店</t>
  </si>
  <si>
    <t>おぐらこうむてん</t>
  </si>
  <si>
    <t>717-0513</t>
  </si>
  <si>
    <t>https://www.oguracc.jp/</t>
  </si>
  <si>
    <t>〇育児休業を取得しやすい社内環境を整えるため、社内研修を行います。
〇働き方を見直すために、毎週金曜日を「ノー残業デー」とします。
〇自社の専門的技術を活用して、地域を中心とした子どもたちに学び舎を提供します。</t>
  </si>
  <si>
    <t>真庭市蒜山で、長年にわたって多くのログハウスを設計・建設・管理しています。_x000D_
また、耕作放棄地を賃借しての米作を中心とした農業もしています。_x000D_
昨年末には、ピザ窯用の薪の製造を始めました。</t>
  </si>
  <si>
    <t>株式会社丸秀ファーム</t>
  </si>
  <si>
    <t>まるひでふぁーむ</t>
  </si>
  <si>
    <t>〇子育て中でも働きやすいように、授乳室おむつ室を整備します。
〇育児休業を取得しやすい社内環境を整えます。
〇農業の楽しさを広めるため、地域の子どもたちを農業体験に積極的に受け入れます。</t>
  </si>
  <si>
    <t>農産物（米、玉ねぎ、麦、かぼちゃ）を生産し、貯蔵・販売を行っている企業です。_x000D_
地域の子どもたちに向けて様々なイベントを行ったり、農業体験への受け入れを行ったりするなど、開かれた企業づくりに取り組んでいます。</t>
  </si>
  <si>
    <t>クリーン発酵株式会社</t>
  </si>
  <si>
    <t>くりーんはっこう</t>
  </si>
  <si>
    <t>716-1411</t>
  </si>
  <si>
    <t>https://www.cleanhakkou.co.jp/</t>
  </si>
  <si>
    <t>クリーン発酵株式会社は、汚泥を堆肥製造方法と微生物の働きを利用し、二次公害のない有機汚泥発酵処理により土を再び蘇らせるといった土づくりに貢献することで、持続可能な循環型社会の実現を目指し、自然を再生する企業です。</t>
  </si>
  <si>
    <t>きたはらこうぎょう</t>
  </si>
  <si>
    <t>https://www.starpack.co.jp/</t>
  </si>
  <si>
    <t>日本の食文化を支える食品容器（紙・プラスチック製）を製造しています。_x000D_
北原工業の堅実な "ものづくり" は「食の豊かさを当たり前に楽しめる世界」を支え続けています。</t>
  </si>
  <si>
    <t>きたはらさんぎょう</t>
  </si>
  <si>
    <t>710-0298</t>
  </si>
  <si>
    <t>北原産業は食品容器から明日の食文化を創造する総合食品容器メーカーです。_x000D_
日々変化する中で「食」の楽しさをこれからも守り続けていくために、私たちは挑戦し続けます。</t>
  </si>
  <si>
    <t>株式会社イシダ</t>
  </si>
  <si>
    <t>いしだ</t>
  </si>
  <si>
    <t>710-1102</t>
  </si>
  <si>
    <t>〇育児休業を取得しやすい社内環境を整えるため、社内研修を行います。
〇自社の専門的技術を活用して、地域の子どもを対象としたい草まくらの作製といった工作教室を定期的に開催します。</t>
    <rPh sb="1" eb="3">
      <t>イクジ</t>
    </rPh>
    <phoneticPr fontId="6"/>
  </si>
  <si>
    <t>早島町・倉敷市の地場産業である畳表の卸売を中心に行っています。畳に関するご相談は全て承っております。</t>
  </si>
  <si>
    <t>株式会社ファースト</t>
  </si>
  <si>
    <t>ふぁーすと</t>
  </si>
  <si>
    <t>710-0831</t>
  </si>
  <si>
    <t>https://first-111.com/</t>
  </si>
  <si>
    <t>当社は不動産、土木工事、飲食の3部門を展開しています。_x000D_
社名の由来でもある「いちばん・ひとつ・はじめて」といった「1」にこだわり、各事業を通じてお客様に喜びと感動を届けています。</t>
  </si>
  <si>
    <t>株式会社アラタス</t>
  </si>
  <si>
    <t>あらたす</t>
  </si>
  <si>
    <t>700-0936</t>
  </si>
  <si>
    <t>https://hoken-daiko.com/</t>
  </si>
  <si>
    <t>金融･保険業</t>
  </si>
  <si>
    <t>株式会社アラタスは岡山市を拠点とする保険代理店で、法人・個人向けに損害保険・生命保険の提案・契約・保全を一貫して行い、地域密着型の安心と信頼を提供しています。</t>
  </si>
  <si>
    <t>てんき</t>
    <phoneticPr fontId="6"/>
  </si>
  <si>
    <t>710-0016</t>
    <phoneticPr fontId="6"/>
  </si>
  <si>
    <t>https://tenki1123.com/about/</t>
    <phoneticPr fontId="6"/>
  </si>
  <si>
    <t>〇育児休業を取得しやすい社内環境を整えるため、社内研修を行います。
〇従業員の仕事と家庭の両立を支援する「イクボス」になることを宣言します。
〇地域の青少年健全育成活動を積極的に支援します。</t>
    <rPh sb="1" eb="5">
      <t>イクジキュウギョウ</t>
    </rPh>
    <rPh sb="6" eb="8">
      <t>シュトク</t>
    </rPh>
    <rPh sb="12" eb="16">
      <t>シャナイカンキョウ</t>
    </rPh>
    <rPh sb="17" eb="18">
      <t>トトノ</t>
    </rPh>
    <rPh sb="23" eb="27">
      <t>シャナイケンシュウ</t>
    </rPh>
    <rPh sb="28" eb="29">
      <t>オコナ</t>
    </rPh>
    <rPh sb="35" eb="38">
      <t>ジュウギョウイン</t>
    </rPh>
    <rPh sb="39" eb="41">
      <t>シゴト</t>
    </rPh>
    <rPh sb="42" eb="44">
      <t>カテイ</t>
    </rPh>
    <rPh sb="45" eb="47">
      <t>リョウリツ</t>
    </rPh>
    <rPh sb="48" eb="50">
      <t>シエン</t>
    </rPh>
    <rPh sb="64" eb="66">
      <t>センゲン</t>
    </rPh>
    <rPh sb="72" eb="74">
      <t>チイキ</t>
    </rPh>
    <rPh sb="75" eb="78">
      <t>セイショウネン</t>
    </rPh>
    <rPh sb="78" eb="82">
      <t>ケンゼンイクセイ</t>
    </rPh>
    <rPh sb="82" eb="84">
      <t>カツドウ</t>
    </rPh>
    <rPh sb="85" eb="87">
      <t>セッキョク</t>
    </rPh>
    <rPh sb="87" eb="88">
      <t>テキ</t>
    </rPh>
    <rPh sb="89" eb="91">
      <t>シエン</t>
    </rPh>
    <phoneticPr fontId="6"/>
  </si>
  <si>
    <t>岡山県倉敷市に拠点を置き、日本全国にて足場工事・土木工事・型枠工事を行っている会社です。高品質な工事をお届けすることはもちろんですが、弊社では特に礼節を重んじ、常に気持ちの良い対応・気持ちの良い現場づくりをすることに力を入れています。</t>
    <rPh sb="0" eb="3">
      <t>オカヤマケン</t>
    </rPh>
    <rPh sb="3" eb="6">
      <t>クラシキシ</t>
    </rPh>
    <rPh sb="7" eb="9">
      <t>キョテン</t>
    </rPh>
    <rPh sb="10" eb="11">
      <t>オ</t>
    </rPh>
    <rPh sb="13" eb="17">
      <t>ニホンゼンコク</t>
    </rPh>
    <rPh sb="19" eb="23">
      <t>アシバコウジ</t>
    </rPh>
    <rPh sb="24" eb="28">
      <t>ドボクコウジ</t>
    </rPh>
    <rPh sb="29" eb="31">
      <t>カタワク</t>
    </rPh>
    <rPh sb="31" eb="33">
      <t>コウジ</t>
    </rPh>
    <rPh sb="34" eb="35">
      <t>オコナ</t>
    </rPh>
    <rPh sb="39" eb="41">
      <t>カイシャ</t>
    </rPh>
    <rPh sb="44" eb="47">
      <t>コウヒンシツ</t>
    </rPh>
    <rPh sb="48" eb="50">
      <t>コウジ</t>
    </rPh>
    <rPh sb="52" eb="53">
      <t>トド</t>
    </rPh>
    <rPh sb="67" eb="69">
      <t>ヘイシャ</t>
    </rPh>
    <rPh sb="71" eb="72">
      <t>トク</t>
    </rPh>
    <rPh sb="73" eb="75">
      <t>レイセツ</t>
    </rPh>
    <rPh sb="76" eb="77">
      <t>オモ</t>
    </rPh>
    <rPh sb="80" eb="81">
      <t>ツネ</t>
    </rPh>
    <rPh sb="82" eb="84">
      <t>キモ</t>
    </rPh>
    <rPh sb="86" eb="87">
      <t>ヨ</t>
    </rPh>
    <rPh sb="88" eb="90">
      <t>タイオウ</t>
    </rPh>
    <rPh sb="91" eb="93">
      <t>キモ</t>
    </rPh>
    <rPh sb="95" eb="96">
      <t>ヨ</t>
    </rPh>
    <rPh sb="97" eb="99">
      <t>ゲンバ</t>
    </rPh>
    <rPh sb="108" eb="109">
      <t>チカラ</t>
    </rPh>
    <rPh sb="110" eb="111">
      <t>イ</t>
    </rPh>
    <phoneticPr fontId="6"/>
  </si>
  <si>
    <t>ピナクルジャパン株式会社</t>
    <rPh sb="8" eb="12">
      <t>カブシキガイシャ</t>
    </rPh>
    <phoneticPr fontId="6"/>
  </si>
  <si>
    <t>ぴなくるじゃぱん</t>
    <phoneticPr fontId="6"/>
  </si>
  <si>
    <t>712-8013</t>
    <phoneticPr fontId="6"/>
  </si>
  <si>
    <t>2012年設立、不動産賃貸業を主に活動。2024年1月より飲食事業にも展開。飲食の可能性やインバウンド事業への展開を見据え、積極経営を行っています。深刻な人手不足時代を迎え、性別、年齢などに捉われない経営が急務であると考え、この度宣言しました。</t>
    <rPh sb="4" eb="5">
      <t>ネン</t>
    </rPh>
    <rPh sb="5" eb="7">
      <t>セツリツ</t>
    </rPh>
    <rPh sb="8" eb="14">
      <t>フドウサンチンタイギョウ</t>
    </rPh>
    <rPh sb="15" eb="16">
      <t>オモ</t>
    </rPh>
    <rPh sb="17" eb="19">
      <t>カツドウ</t>
    </rPh>
    <rPh sb="24" eb="25">
      <t>ネン</t>
    </rPh>
    <rPh sb="26" eb="27">
      <t>ガツ</t>
    </rPh>
    <rPh sb="29" eb="33">
      <t>インショクジギョウ</t>
    </rPh>
    <rPh sb="35" eb="37">
      <t>テンカイ</t>
    </rPh>
    <rPh sb="38" eb="40">
      <t>インショク</t>
    </rPh>
    <rPh sb="41" eb="44">
      <t>カノウセイ</t>
    </rPh>
    <rPh sb="51" eb="53">
      <t>ジギョウ</t>
    </rPh>
    <rPh sb="55" eb="57">
      <t>テンカイ</t>
    </rPh>
    <rPh sb="58" eb="60">
      <t>ミス</t>
    </rPh>
    <rPh sb="62" eb="66">
      <t>セッキョクケイエイ</t>
    </rPh>
    <rPh sb="67" eb="68">
      <t>オコナ</t>
    </rPh>
    <rPh sb="74" eb="76">
      <t>シンコク</t>
    </rPh>
    <rPh sb="77" eb="81">
      <t>ヒトデブソク</t>
    </rPh>
    <rPh sb="81" eb="83">
      <t>ジダイ</t>
    </rPh>
    <rPh sb="84" eb="85">
      <t>ムカ</t>
    </rPh>
    <rPh sb="87" eb="89">
      <t>セイベツ</t>
    </rPh>
    <rPh sb="90" eb="92">
      <t>ネンレイ</t>
    </rPh>
    <rPh sb="95" eb="96">
      <t>トラ</t>
    </rPh>
    <rPh sb="100" eb="102">
      <t>ケイエイ</t>
    </rPh>
    <rPh sb="103" eb="105">
      <t>キュウム</t>
    </rPh>
    <rPh sb="109" eb="110">
      <t>カンガ</t>
    </rPh>
    <rPh sb="114" eb="115">
      <t>タビ</t>
    </rPh>
    <rPh sb="115" eb="117">
      <t>センゲン</t>
    </rPh>
    <phoneticPr fontId="6"/>
  </si>
  <si>
    <t>株式会社ナカモト</t>
    <rPh sb="0" eb="4">
      <t>カブシキガイシャ</t>
    </rPh>
    <phoneticPr fontId="6"/>
  </si>
  <si>
    <t>なかもと</t>
    <phoneticPr fontId="6"/>
  </si>
  <si>
    <t>708-1214</t>
    <phoneticPr fontId="6"/>
  </si>
  <si>
    <t>https://nakamoto88.co.jp</t>
    <phoneticPr fontId="6"/>
  </si>
  <si>
    <t>株式会社デリカライフ山崎</t>
    <rPh sb="0" eb="4">
      <t>カブシキガイシャ</t>
    </rPh>
    <rPh sb="10" eb="12">
      <t>ヤマサキ</t>
    </rPh>
    <phoneticPr fontId="6"/>
  </si>
  <si>
    <t>700-0943</t>
    <phoneticPr fontId="6"/>
  </si>
  <si>
    <t>https://delica-yamasaki.jp/</t>
    <phoneticPr fontId="6"/>
  </si>
  <si>
    <t>〇育児休業を取得しやすい社内環境を整えるため、社内研修を行います。
〇シフト制により、育休後の働く時間の選択肢を増やします。</t>
    <phoneticPr fontId="6"/>
  </si>
  <si>
    <t>中国地方を中心とした大手スーパー約400店舗で販売しているお寿司を製造しています。美味しくて安心安全な商品づくりを目指して日々国籍・性別・年代を超えてお互いに協力し合っている風通しの良い職場環境です。</t>
    <phoneticPr fontId="6"/>
  </si>
  <si>
    <t>有限会社大文字本舗</t>
    <phoneticPr fontId="6"/>
  </si>
  <si>
    <t>だいもんじほんぽ</t>
    <phoneticPr fontId="6"/>
  </si>
  <si>
    <t>708-0001</t>
    <phoneticPr fontId="6"/>
  </si>
  <si>
    <t>http://daimonji-honpo.com/</t>
    <phoneticPr fontId="6"/>
  </si>
  <si>
    <t xml:space="preserve">〇子育ての世代の雇用を積極的に行います。
〇働きやすいように、労働時間をフレキシブルにします。 具体的には、出社時間と、退勤時間を自由に設定します。 
〇働きやすいように、体力的な負荷が軽減する設備を積極的に導入します。 </t>
    <rPh sb="1" eb="2">
      <t>コ</t>
    </rPh>
    <rPh sb="22" eb="23">
      <t>ハタラ</t>
    </rPh>
    <phoneticPr fontId="6"/>
  </si>
  <si>
    <t xml:space="preserve">1948（昭和23）年創業の老舗和菓子店です。創業以来作り続ける「十萬石（じゅうまんごく）」と「美作守（くにまもり）」は、津山を代表する銘菓として、長く、広く愛されています。 </t>
    <phoneticPr fontId="6"/>
  </si>
  <si>
    <t>株式会社ハート・プランニング</t>
    <phoneticPr fontId="6"/>
  </si>
  <si>
    <t>はーとぷらんにんぐ</t>
    <phoneticPr fontId="6"/>
  </si>
  <si>
    <t>710-0833</t>
    <phoneticPr fontId="6"/>
  </si>
  <si>
    <t>https://kurashikiya.co.jp/</t>
    <phoneticPr fontId="6"/>
  </si>
  <si>
    <t>〇働き方を見直すために、毎週水曜日を「ノー残業デー」とします。</t>
    <phoneticPr fontId="6"/>
  </si>
  <si>
    <t>デニムを素材としたジーンズやトートバッグ、デニム以外の素材のプリントＴシャツなどを生産し、白壁の町家が軒を連ねる倉敷美観地区で「倉敷屋」を運営するとともに全国各地のお客様を通じても販売しています。</t>
    <phoneticPr fontId="6"/>
  </si>
  <si>
    <t>株式会社しえのり</t>
    <rPh sb="0" eb="4">
      <t>カブシキガイシャ</t>
    </rPh>
    <phoneticPr fontId="6"/>
  </si>
  <si>
    <t>しえのり</t>
    <phoneticPr fontId="6"/>
  </si>
  <si>
    <t>701-4276</t>
    <phoneticPr fontId="6"/>
  </si>
  <si>
    <t>当社は、岡山県瀬戸内市長船町服部に主たる事業所を置き、岡山市を中心とした5つの市町村の水道工事、下水道工事をメインに事業を営んでいる。</t>
    <phoneticPr fontId="6"/>
  </si>
  <si>
    <t>〇週に1日「ノー残業デー」を導入するなど、長時間労働の削減を図り、ワーク・ライフ・バランスを実現させる。
〇有給休暇の計画的な取得促進に努めます。</t>
    <phoneticPr fontId="6"/>
  </si>
  <si>
    <t>株式会社末広</t>
    <rPh sb="0" eb="4">
      <t>カブシキガイシャ</t>
    </rPh>
    <rPh sb="4" eb="6">
      <t>スエヒロ</t>
    </rPh>
    <phoneticPr fontId="6"/>
  </si>
  <si>
    <t>すえひろ</t>
    <phoneticPr fontId="6"/>
  </si>
  <si>
    <t>701-1144</t>
    <phoneticPr fontId="6"/>
  </si>
  <si>
    <t>〇働き方を見直し、残業のない会社を目指します。
〇社内研修を行い、若手や女性でも働きやすい環境を作ります。
〇地域の防犯、非行防止活動への従業員への積極的参加を支援します。</t>
    <rPh sb="1" eb="2">
      <t>ハタラ</t>
    </rPh>
    <rPh sb="3" eb="4">
      <t>カタ</t>
    </rPh>
    <rPh sb="5" eb="7">
      <t>ミナオ</t>
    </rPh>
    <rPh sb="9" eb="11">
      <t>ザンギョウ</t>
    </rPh>
    <rPh sb="14" eb="16">
      <t>カイシャ</t>
    </rPh>
    <rPh sb="17" eb="19">
      <t>メザ</t>
    </rPh>
    <rPh sb="25" eb="29">
      <t>シャナイケンシュウ</t>
    </rPh>
    <rPh sb="30" eb="31">
      <t>オコナ</t>
    </rPh>
    <rPh sb="33" eb="35">
      <t>ワカテ</t>
    </rPh>
    <rPh sb="36" eb="38">
      <t>ジョセイ</t>
    </rPh>
    <rPh sb="40" eb="41">
      <t>ハタラ</t>
    </rPh>
    <rPh sb="45" eb="47">
      <t>カンキョウ</t>
    </rPh>
    <rPh sb="48" eb="49">
      <t>ツク</t>
    </rPh>
    <rPh sb="55" eb="57">
      <t>チイキ</t>
    </rPh>
    <rPh sb="58" eb="60">
      <t>ボウハン</t>
    </rPh>
    <rPh sb="61" eb="65">
      <t>ヒコウボウシ</t>
    </rPh>
    <rPh sb="65" eb="67">
      <t>カツドウ</t>
    </rPh>
    <rPh sb="69" eb="72">
      <t>ジュウギョウイン</t>
    </rPh>
    <rPh sb="74" eb="79">
      <t>セッキョクテキサンカ</t>
    </rPh>
    <rPh sb="80" eb="82">
      <t>シエン</t>
    </rPh>
    <phoneticPr fontId="6"/>
  </si>
  <si>
    <t>全国各地の土木工事を手掛けています。従業員を大切にし、事業拡大とともに従業員に利益を還元できる会社を目指しています。</t>
    <rPh sb="0" eb="4">
      <t>ゼンコクカクチ</t>
    </rPh>
    <rPh sb="5" eb="9">
      <t>ドボクコウジ</t>
    </rPh>
    <rPh sb="10" eb="12">
      <t>テガ</t>
    </rPh>
    <rPh sb="18" eb="21">
      <t>ジュウギョウイン</t>
    </rPh>
    <rPh sb="22" eb="24">
      <t>タイセツ</t>
    </rPh>
    <rPh sb="27" eb="29">
      <t>ジギョウ</t>
    </rPh>
    <rPh sb="29" eb="31">
      <t>カクダイ</t>
    </rPh>
    <rPh sb="35" eb="38">
      <t>ジュウギョウイン</t>
    </rPh>
    <rPh sb="39" eb="41">
      <t>リエキ</t>
    </rPh>
    <rPh sb="42" eb="44">
      <t>カンゲン</t>
    </rPh>
    <rPh sb="47" eb="49">
      <t>カイシャ</t>
    </rPh>
    <rPh sb="50" eb="52">
      <t>メザ</t>
    </rPh>
    <phoneticPr fontId="6"/>
  </si>
  <si>
    <t>〇急な子どもの体調不良や学校行事への参加など、家庭の事情に対応しやすくするために、1時間単位で有休を取得できる制度を導入しています。
〇家族との有意義な週末を過ごせるように、毎週金曜日を「ノー残業デー」としています。
〇子育てと仕事を両立しやすくできるように、早出時間外勤務制度を導入しています。</t>
    <rPh sb="48" eb="49">
      <t>キュウ</t>
    </rPh>
    <rPh sb="68" eb="70">
      <t>カゾク</t>
    </rPh>
    <rPh sb="72" eb="75">
      <t>ユウイギ</t>
    </rPh>
    <rPh sb="76" eb="78">
      <t>シュウマツ</t>
    </rPh>
    <rPh sb="79" eb="80">
      <t>ス</t>
    </rPh>
    <rPh sb="87" eb="92">
      <t>マイシュウキンヨウビ</t>
    </rPh>
    <rPh sb="96" eb="98">
      <t>ザンギョウ</t>
    </rPh>
    <rPh sb="110" eb="112">
      <t>コソダ</t>
    </rPh>
    <rPh sb="114" eb="116">
      <t>シゴト</t>
    </rPh>
    <rPh sb="117" eb="119">
      <t>リョウリツ</t>
    </rPh>
    <rPh sb="130" eb="132">
      <t>ハヤデ</t>
    </rPh>
    <rPh sb="132" eb="135">
      <t>ジカンガイ</t>
    </rPh>
    <rPh sb="135" eb="139">
      <t>キンムセイド</t>
    </rPh>
    <rPh sb="140" eb="142">
      <t>ドウニュウ</t>
    </rPh>
    <phoneticPr fontId="6"/>
  </si>
  <si>
    <t>金属切削による精密部品加工を行い、高品質・高難度（難削材）の製品作りに取り組んでいます。単品・小ロット（モノによっては1個から）の製作加工に強みを持ち、納期厳守（短納期にも対応可能）を常に意識し、製作を行っています。「成長し続ける企業」を目標に、社員ひとりひとりが会社を誇りに思い、地域にも貢献できる企業を目指しています。</t>
    <rPh sb="0" eb="4">
      <t>キンゾクセッサク</t>
    </rPh>
    <rPh sb="7" eb="13">
      <t>セイミツブヒンカコウ</t>
    </rPh>
    <rPh sb="14" eb="15">
      <t>オコナ</t>
    </rPh>
    <rPh sb="17" eb="20">
      <t>コウヒンシツ</t>
    </rPh>
    <rPh sb="21" eb="24">
      <t>コウナンド</t>
    </rPh>
    <rPh sb="25" eb="28">
      <t>ナンサクザイ</t>
    </rPh>
    <rPh sb="30" eb="32">
      <t>セイヒン</t>
    </rPh>
    <rPh sb="32" eb="33">
      <t>ツク</t>
    </rPh>
    <rPh sb="35" eb="36">
      <t>ト</t>
    </rPh>
    <rPh sb="37" eb="38">
      <t>ク</t>
    </rPh>
    <rPh sb="44" eb="46">
      <t>タンピン</t>
    </rPh>
    <rPh sb="47" eb="48">
      <t>ショウ</t>
    </rPh>
    <rPh sb="60" eb="61">
      <t>コ</t>
    </rPh>
    <rPh sb="70" eb="71">
      <t>ツヨ</t>
    </rPh>
    <rPh sb="73" eb="74">
      <t>モ</t>
    </rPh>
    <rPh sb="76" eb="80">
      <t>ノウキゲンシュ</t>
    </rPh>
    <rPh sb="86" eb="88">
      <t>タイオウ</t>
    </rPh>
    <rPh sb="88" eb="90">
      <t>カノウ</t>
    </rPh>
    <rPh sb="92" eb="93">
      <t>ツネ</t>
    </rPh>
    <rPh sb="94" eb="96">
      <t>イシキ</t>
    </rPh>
    <rPh sb="98" eb="100">
      <t>セイサク</t>
    </rPh>
    <rPh sb="101" eb="102">
      <t>オコナ</t>
    </rPh>
    <rPh sb="109" eb="111">
      <t>セイチョウ</t>
    </rPh>
    <rPh sb="112" eb="113">
      <t>ツヅ</t>
    </rPh>
    <rPh sb="115" eb="117">
      <t>キギョウ</t>
    </rPh>
    <rPh sb="119" eb="121">
      <t>モクヒョウ</t>
    </rPh>
    <rPh sb="123" eb="125">
      <t>シャイン</t>
    </rPh>
    <rPh sb="132" eb="134">
      <t>カイシャ</t>
    </rPh>
    <rPh sb="135" eb="136">
      <t>ホコ</t>
    </rPh>
    <rPh sb="138" eb="139">
      <t>オモ</t>
    </rPh>
    <rPh sb="141" eb="143">
      <t>チイキ</t>
    </rPh>
    <rPh sb="145" eb="147">
      <t>コウケン</t>
    </rPh>
    <rPh sb="150" eb="152">
      <t>キギョウ</t>
    </rPh>
    <rPh sb="153" eb="155">
      <t>メザ</t>
    </rPh>
    <phoneticPr fontId="6"/>
  </si>
  <si>
    <t>でりからいふやまさき</t>
    <phoneticPr fontId="6"/>
  </si>
  <si>
    <t>双葉車輌株式会社</t>
  </si>
  <si>
    <t>ふたばしゃりょう</t>
  </si>
  <si>
    <t>703-8222</t>
  </si>
  <si>
    <t>https://futaba-car.jp/</t>
  </si>
  <si>
    <t>有限会社玉野プレス</t>
  </si>
  <si>
    <t>たまのぷれす</t>
  </si>
  <si>
    <t>706-0315</t>
  </si>
  <si>
    <t>https://ito-real-estate.com/</t>
  </si>
  <si>
    <t>〇育児に集中できるよう、パート勤務を積極的に採用し、学校行事やお子様の急病時にも安心して休暇が取れる職場環境を整えます。</t>
  </si>
  <si>
    <t>昭和49年創業以来、廃棄物処理施設管理業と不動産業を通じ、玉野市に密着した事業展開で地域の豊かさや活性化に貢献する企業を目指しています。</t>
  </si>
  <si>
    <t>株式会社Ｍ．Ｍ．Ｄ．</t>
  </si>
  <si>
    <t>えむえむでぃ</t>
  </si>
  <si>
    <t>711-0907</t>
  </si>
  <si>
    <t>https://mmd-kojima.com/</t>
  </si>
  <si>
    <t>協同組合レインボー・カフェ・プロジェクト</t>
  </si>
  <si>
    <t>710-0824</t>
  </si>
  <si>
    <t>〇協同組合レインボー・カフェ・プロジェクトは、障がいの有無に関わらず、全ての子どもたちが健やかに成長し、地域社会の一員として自立できる未来を目指しています。
〇すべての家庭を尊重し、多様な子育てを支援します。ひとり親家庭、多文化家庭など、あらゆる家庭の形を尊重し、誰もが孤立しない社会を目指します。
〇子育て中の親の声に耳を傾け、地域と連携した支援を行います。子育て世代の働き方にも配慮し、柔軟な労働条件を整えます。障がいのある子どもたちの自立を支援します。</t>
  </si>
  <si>
    <t>障がい者の自立支援を目的に設立した協同組合。医療・福祉事業所・一般企業が出資して作った事業協同組合で、就労支援事業所の利用者に仕事を提供している。</t>
  </si>
  <si>
    <t>株式会社坂本</t>
  </si>
  <si>
    <t>さかもと</t>
  </si>
  <si>
    <t>712-8044</t>
  </si>
  <si>
    <t>〇育児休業中の代替社員を確保し、安心して育児休業を取得できるようにします。
〇仕事と育児の両立ができるよう時間外・休日労働の削減に努めます。</t>
  </si>
  <si>
    <t>株式会社カフェ青山</t>
  </si>
  <si>
    <t>かふぇあおやま</t>
  </si>
  <si>
    <t>https://cafe-aoyama.jp</t>
  </si>
  <si>
    <t>飲食店・宿泊業</t>
  </si>
  <si>
    <t>「カフェ青山」は岡山市に2店舗、倉敷市に1店舗を展開して、地元に愛されるケーキや季節のタルトを提供するカフェです。現在、新たに焼き菓子工房を新設し、業務拡大を目指しています。</t>
  </si>
  <si>
    <t>株式会社オーエス技研</t>
  </si>
  <si>
    <t>おーえすぎけん</t>
  </si>
  <si>
    <t>702-8001</t>
  </si>
  <si>
    <t>https://osgiken.co.jp/index.php</t>
  </si>
  <si>
    <t>エンジン・ミッション・クラッチ・LSD等の駆動系チューニングパーツメーカーとして、幅広くラインナップ。_x000D_
素材から開発、設計、製造まで、すべて日本で行う「JAPAN QUALITY」のものづくりにこだわっています。</t>
  </si>
  <si>
    <t>株式会社奥島創麺巧房</t>
  </si>
  <si>
    <t>おくしまそうめんこうぼう</t>
  </si>
  <si>
    <t>719-0243</t>
  </si>
  <si>
    <t>当社は鴨方で、手延べ素麺の製造販売を行っている。鴨方は古くより手延べ素麺の産地として高い知名度を有し、その伝統技法と味わいは当社の麺づくりに深く息づいている。</t>
  </si>
  <si>
    <t>山本幸株式会社</t>
  </si>
  <si>
    <t>やまもとこう</t>
  </si>
  <si>
    <t>701-0112</t>
  </si>
  <si>
    <t>http://www.s-yamakou.co.jp</t>
  </si>
  <si>
    <t>有限会社ランド</t>
  </si>
  <si>
    <t>らんど</t>
  </si>
  <si>
    <t>701-1352</t>
  </si>
  <si>
    <t>株式会社オーシャン</t>
  </si>
  <si>
    <t>おーしゃん</t>
  </si>
  <si>
    <t>http://okayama-heisei.com</t>
  </si>
  <si>
    <t>〇子どもの園や学校の行事などに参加することを奨励し、そのための休暇取得について柔軟に対応できるようにします。
〇多様な働き方に取り組み、柔軟な勤務時間の配慮を行います。
〇必要な時の子連れ出勤を認めます。</t>
  </si>
  <si>
    <t>当社は岡山市内に３店舗ある「岡山平成薬局」を運営しています。主に処方せんや施設や患者宅への配達・在宅業務・一般用医薬品や健康食品の販売等を行っています。</t>
  </si>
  <si>
    <t>有限会社岡山アパレル</t>
  </si>
  <si>
    <t>おかやまあぱれる</t>
  </si>
  <si>
    <t>〇育児休業対象従業員に育児休業制度を周知し、取得しやすい環境を整えます。
〇働き方改善の一環として、毎月第２金曜日を「ノー残業デー」とします。</t>
  </si>
  <si>
    <t>浅口市</t>
    <rPh sb="0" eb="3">
      <t>アサクチシ</t>
    </rPh>
    <phoneticPr fontId="6"/>
  </si>
  <si>
    <t>〇妊娠・出産・育児に関する相談は総務担当者に随時可能。必要に応じて面談を行い、育児休暇取得を円滑に進めています。_x000D_また、子育て中の社員に年一回以上の面談で子育て支援ニーズのヒアリングを実施しています。
〇急な子どもの病気などに対応出来るよう半休での有休取得制度を導入しています。</t>
    <rPh sb="125" eb="126">
      <t>ヤス</t>
    </rPh>
    <phoneticPr fontId="6"/>
  </si>
  <si>
    <t>〇短時間勤務、始業、終業時間の繰り上げ、繰り下げは相談に応じて対応する。_x000D_また、子育て社員への残業はさせないように対応する。
〇パートタイム、正社員の雇用形態の変更が可能である。
〇子育て経験のある女性役員が窓口となり、いつでも相談できる体制にしている。</t>
    <phoneticPr fontId="6"/>
  </si>
  <si>
    <t>クルマを通じて、地域の発展とその時に必要な新たな商品を選択し、付加価値を高めた商品開発をして参ります。_x000D_「クルマ社会を通じ、人々の役に立つこと」を使命とし、未来のクルマ社会に貢献できる事業に取り組んで参ります。</t>
    <phoneticPr fontId="6"/>
  </si>
  <si>
    <t>アパレルブランドの商品（カジュアル）の縫製、加工を行っております。_x000D_外国人研修生の受け入れを行わず、日本人のみで縫製加工を行っております。</t>
    <phoneticPr fontId="6"/>
  </si>
  <si>
    <t xml:space="preserve">倉敷にある瀬戸大橋温泉 やま幸は、食事や大衆演劇もお楽しみいただける、日帰り入浴のお客様もご宿泊のお客様にも充実の施設です。_x000D_
</t>
    <phoneticPr fontId="6"/>
  </si>
  <si>
    <t>建築現場では、基礎工事を一括で施工及び土工事、型枠工事を主体に施工_x000D_。土工事は造成工事、他、解体、外構工事を請負。</t>
    <phoneticPr fontId="6"/>
  </si>
  <si>
    <t>当社はスクールユニホームの製造工場です。_x000D_従業員にとって働きやすい環境づくりや職場改善を推進しています。</t>
    <phoneticPr fontId="6"/>
  </si>
  <si>
    <t>有限会社中国水道</t>
    <rPh sb="0" eb="4">
      <t>ユウゲンガイシャ</t>
    </rPh>
    <rPh sb="4" eb="8">
      <t>チュウゴクスイドウ</t>
    </rPh>
    <phoneticPr fontId="6"/>
  </si>
  <si>
    <t>ちゅうごくすいどう</t>
    <phoneticPr fontId="6"/>
  </si>
  <si>
    <t>714-0014</t>
    <phoneticPr fontId="6"/>
  </si>
  <si>
    <t>笠岡市</t>
    <rPh sb="0" eb="3">
      <t>カサオカシ</t>
    </rPh>
    <phoneticPr fontId="6"/>
  </si>
  <si>
    <t>http://www.chuusui.co.jp</t>
    <phoneticPr fontId="6"/>
  </si>
  <si>
    <t>〇子どもの急な体調不良や学校行事などの休暇にも柔軟に対応します。
〇短時間勤務制度を導入することにより、仕事と子育ての両立を応援します。</t>
    <rPh sb="1" eb="2">
      <t>コ</t>
    </rPh>
    <rPh sb="5" eb="6">
      <t>キュウ</t>
    </rPh>
    <rPh sb="7" eb="11">
      <t>タイチョウフリョウ</t>
    </rPh>
    <rPh sb="12" eb="16">
      <t>ガッコウギョウジ</t>
    </rPh>
    <rPh sb="19" eb="21">
      <t>キュウカ</t>
    </rPh>
    <rPh sb="23" eb="25">
      <t>ジュウナン</t>
    </rPh>
    <rPh sb="26" eb="28">
      <t>タイオウ</t>
    </rPh>
    <rPh sb="34" eb="41">
      <t>タンジカンキンムセイド</t>
    </rPh>
    <rPh sb="42" eb="44">
      <t>ドウニュウ</t>
    </rPh>
    <rPh sb="52" eb="54">
      <t>シゴト</t>
    </rPh>
    <rPh sb="55" eb="57">
      <t>コソダ</t>
    </rPh>
    <rPh sb="59" eb="61">
      <t>リョウリツ</t>
    </rPh>
    <rPh sb="62" eb="64">
      <t>オウエン</t>
    </rPh>
    <phoneticPr fontId="6"/>
  </si>
  <si>
    <t>有限会社井上調剤薬局</t>
    <rPh sb="0" eb="4">
      <t>ユウゲンガイシャ</t>
    </rPh>
    <rPh sb="4" eb="6">
      <t>イノウエ</t>
    </rPh>
    <rPh sb="6" eb="8">
      <t>チョウザイ</t>
    </rPh>
    <rPh sb="8" eb="10">
      <t>ヤッキョク</t>
    </rPh>
    <phoneticPr fontId="6"/>
  </si>
  <si>
    <t>いのうえちょうざいやっきょく</t>
    <phoneticPr fontId="6"/>
  </si>
  <si>
    <t>玉野市</t>
    <rPh sb="0" eb="3">
      <t>タマノシ</t>
    </rPh>
    <phoneticPr fontId="6"/>
  </si>
  <si>
    <t>https://inoue-yakkyoku.co.jp/</t>
    <phoneticPr fontId="6"/>
  </si>
  <si>
    <t>〇育児休業対象者への個別相談を実施します。
〇仕事と生活の調和の為に、勤務時間の変更や短縮に取り組みます。
〇育児休業明けに、職場復帰しやすい環境作りを目指します。</t>
    <rPh sb="1" eb="8">
      <t>イクジキュウギョウタイショウシャ</t>
    </rPh>
    <rPh sb="10" eb="14">
      <t>コベツソウダン</t>
    </rPh>
    <rPh sb="15" eb="17">
      <t>ジッシ</t>
    </rPh>
    <rPh sb="23" eb="25">
      <t>シゴト</t>
    </rPh>
    <rPh sb="26" eb="28">
      <t>セイカツ</t>
    </rPh>
    <rPh sb="29" eb="31">
      <t>チョウワ</t>
    </rPh>
    <rPh sb="32" eb="33">
      <t>タメ</t>
    </rPh>
    <rPh sb="35" eb="39">
      <t>キンムジカン</t>
    </rPh>
    <rPh sb="40" eb="42">
      <t>ヘンコウ</t>
    </rPh>
    <rPh sb="43" eb="45">
      <t>タンシュク</t>
    </rPh>
    <rPh sb="46" eb="47">
      <t>ト</t>
    </rPh>
    <rPh sb="48" eb="49">
      <t>ク</t>
    </rPh>
    <rPh sb="55" eb="60">
      <t>イクジキュウギョウア</t>
    </rPh>
    <rPh sb="63" eb="67">
      <t>ショクバフッキ</t>
    </rPh>
    <rPh sb="71" eb="73">
      <t>カンキョウ</t>
    </rPh>
    <rPh sb="73" eb="74">
      <t>ツク</t>
    </rPh>
    <rPh sb="76" eb="78">
      <t>メザ</t>
    </rPh>
    <phoneticPr fontId="6"/>
  </si>
  <si>
    <t>井上薬局は、玉野市で2番目の調剤薬局として開業。その後、患者様/利用者様にできる限り近い関係へと居宅介護支援事業、地域密着介護事業を行っております。</t>
    <rPh sb="0" eb="2">
      <t>イノウエ</t>
    </rPh>
    <rPh sb="2" eb="4">
      <t>ヤッキョク</t>
    </rPh>
    <rPh sb="6" eb="9">
      <t>タマノシ</t>
    </rPh>
    <rPh sb="11" eb="13">
      <t>バンメ</t>
    </rPh>
    <rPh sb="14" eb="18">
      <t>チョウザイヤッキョク</t>
    </rPh>
    <rPh sb="21" eb="23">
      <t>カイギョウ</t>
    </rPh>
    <rPh sb="26" eb="27">
      <t>ゴ</t>
    </rPh>
    <rPh sb="28" eb="31">
      <t>カンジャサマ</t>
    </rPh>
    <rPh sb="32" eb="36">
      <t>リヨウシャサマ</t>
    </rPh>
    <rPh sb="40" eb="41">
      <t>カギ</t>
    </rPh>
    <rPh sb="42" eb="43">
      <t>チカ</t>
    </rPh>
    <rPh sb="44" eb="46">
      <t>カンケイ</t>
    </rPh>
    <rPh sb="48" eb="52">
      <t>キョタクカイゴ</t>
    </rPh>
    <rPh sb="52" eb="56">
      <t>シエンジギョウ</t>
    </rPh>
    <rPh sb="57" eb="59">
      <t>チイキ</t>
    </rPh>
    <rPh sb="59" eb="61">
      <t>ミッチャク</t>
    </rPh>
    <rPh sb="61" eb="63">
      <t>カイゴ</t>
    </rPh>
    <rPh sb="63" eb="65">
      <t>ジギョウ</t>
    </rPh>
    <rPh sb="66" eb="67">
      <t>オコナ</t>
    </rPh>
    <phoneticPr fontId="6"/>
  </si>
  <si>
    <t>株式会社クニフク</t>
    <rPh sb="0" eb="4">
      <t>カブシキガイシャ</t>
    </rPh>
    <phoneticPr fontId="6"/>
  </si>
  <si>
    <t>くにふく</t>
    <phoneticPr fontId="6"/>
  </si>
  <si>
    <t>711-0931</t>
    <phoneticPr fontId="6"/>
  </si>
  <si>
    <t>倉敷市</t>
    <rPh sb="0" eb="3">
      <t>クラシキシ</t>
    </rPh>
    <phoneticPr fontId="6"/>
  </si>
  <si>
    <t>〇子どもをもつ従業員の学校行事やＰＴＡ活動への積極的な参加を奨励します。
〇夫婦が協力して育児ができるよう、時間外勤務の削減に努めます。</t>
    <rPh sb="1" eb="2">
      <t>コ</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7">
      <t>ジカンガイ</t>
    </rPh>
    <rPh sb="57" eb="59">
      <t>キンム</t>
    </rPh>
    <rPh sb="60" eb="62">
      <t>サクゲン</t>
    </rPh>
    <rPh sb="63" eb="64">
      <t>ツト</t>
    </rPh>
    <phoneticPr fontId="6"/>
  </si>
  <si>
    <t>700-0964</t>
    <phoneticPr fontId="6"/>
  </si>
  <si>
    <t>岡山市</t>
    <rPh sb="0" eb="3">
      <t>オカヤマシ</t>
    </rPh>
    <phoneticPr fontId="6"/>
  </si>
  <si>
    <t>https://belife-inc.com</t>
    <phoneticPr fontId="6"/>
  </si>
  <si>
    <t>〇健康経営の実施により、社員とその家族が健康になる取組みを推進します。
〇育児休暇や有給休暇を取りやすい社内環境を整えます。
〇子どもをもつ従業員の学校行事やＰＴＡ活動の参加をうながします。</t>
    <rPh sb="1" eb="3">
      <t>ケンコウ</t>
    </rPh>
    <rPh sb="3" eb="5">
      <t>ケイエイ</t>
    </rPh>
    <rPh sb="6" eb="8">
      <t>ジッシ</t>
    </rPh>
    <rPh sb="12" eb="14">
      <t>シャイン</t>
    </rPh>
    <rPh sb="17" eb="19">
      <t>カゾク</t>
    </rPh>
    <rPh sb="20" eb="22">
      <t>ケンコウ</t>
    </rPh>
    <rPh sb="25" eb="27">
      <t>トリク</t>
    </rPh>
    <rPh sb="29" eb="31">
      <t>スイシン</t>
    </rPh>
    <rPh sb="37" eb="39">
      <t>イクジ</t>
    </rPh>
    <rPh sb="39" eb="41">
      <t>キュウカ</t>
    </rPh>
    <rPh sb="42" eb="44">
      <t>ユウキュウ</t>
    </rPh>
    <rPh sb="44" eb="46">
      <t>キュウカ</t>
    </rPh>
    <rPh sb="47" eb="48">
      <t>ト</t>
    </rPh>
    <rPh sb="52" eb="54">
      <t>シャナイ</t>
    </rPh>
    <rPh sb="54" eb="56">
      <t>カンキョウ</t>
    </rPh>
    <rPh sb="57" eb="58">
      <t>トトノ</t>
    </rPh>
    <rPh sb="64" eb="65">
      <t>コ</t>
    </rPh>
    <rPh sb="70" eb="73">
      <t>ジュウギョウイン</t>
    </rPh>
    <rPh sb="74" eb="76">
      <t>ガッコウ</t>
    </rPh>
    <rPh sb="76" eb="78">
      <t>ギョウジ</t>
    </rPh>
    <rPh sb="82" eb="84">
      <t>カツドウ</t>
    </rPh>
    <rPh sb="85" eb="87">
      <t>サンカ</t>
    </rPh>
    <phoneticPr fontId="6"/>
  </si>
  <si>
    <t>BELIFE株式会社は不動産の売買仲介だけでなく、不動産に関する様々なご相談を承っております。</t>
    <rPh sb="6" eb="10">
      <t>カブシキガイシャ</t>
    </rPh>
    <rPh sb="11" eb="14">
      <t>フドウサン</t>
    </rPh>
    <rPh sb="15" eb="17">
      <t>バイバイ</t>
    </rPh>
    <rPh sb="17" eb="19">
      <t>チュウカイ</t>
    </rPh>
    <rPh sb="25" eb="28">
      <t>フドウサン</t>
    </rPh>
    <rPh sb="29" eb="30">
      <t>カン</t>
    </rPh>
    <rPh sb="32" eb="34">
      <t>サマザマ</t>
    </rPh>
    <rPh sb="36" eb="38">
      <t>ソウダン</t>
    </rPh>
    <rPh sb="39" eb="40">
      <t>ウケタマワ</t>
    </rPh>
    <phoneticPr fontId="6"/>
  </si>
  <si>
    <t>con amore</t>
    <phoneticPr fontId="6"/>
  </si>
  <si>
    <t>708-1126</t>
    <phoneticPr fontId="6"/>
  </si>
  <si>
    <t>津山市</t>
    <rPh sb="0" eb="3">
      <t>ツヤマシ</t>
    </rPh>
    <phoneticPr fontId="6"/>
  </si>
  <si>
    <t>https://www.conamore58.com/</t>
    <phoneticPr fontId="6"/>
  </si>
  <si>
    <t>〇子どもの急な体調不良や学校行事などに対応できるよう柔軟なシフト調整を行います。
〇育児中の従業員が働きやすいよう、短時間勤務や時差出勤制度を導入します。
〇仕事と子育ての両立を支援するため、子ども同伴出勤可能な日を設けています。</t>
    <rPh sb="1" eb="2">
      <t>コ</t>
    </rPh>
    <rPh sb="5" eb="6">
      <t>キュウ</t>
    </rPh>
    <rPh sb="7" eb="11">
      <t>タイチョウフリョウ</t>
    </rPh>
    <rPh sb="12" eb="16">
      <t>ガッコウギョウジ</t>
    </rPh>
    <rPh sb="19" eb="21">
      <t>タイオウ</t>
    </rPh>
    <rPh sb="26" eb="28">
      <t>ジュウナン</t>
    </rPh>
    <rPh sb="32" eb="34">
      <t>チョウセイ</t>
    </rPh>
    <rPh sb="35" eb="36">
      <t>オコナ</t>
    </rPh>
    <rPh sb="42" eb="45">
      <t>イクジチュウ</t>
    </rPh>
    <rPh sb="46" eb="49">
      <t>ジュウギョウイン</t>
    </rPh>
    <rPh sb="50" eb="51">
      <t>ハタラ</t>
    </rPh>
    <rPh sb="58" eb="63">
      <t>タンジカンキンム</t>
    </rPh>
    <rPh sb="64" eb="68">
      <t>ジサシュッキン</t>
    </rPh>
    <rPh sb="68" eb="70">
      <t>セイド</t>
    </rPh>
    <rPh sb="71" eb="73">
      <t>ドウニュウ</t>
    </rPh>
    <rPh sb="79" eb="81">
      <t>シゴト</t>
    </rPh>
    <rPh sb="82" eb="84">
      <t>コソダ</t>
    </rPh>
    <rPh sb="86" eb="88">
      <t>リョウリツ</t>
    </rPh>
    <rPh sb="89" eb="91">
      <t>シエン</t>
    </rPh>
    <rPh sb="96" eb="97">
      <t>コ</t>
    </rPh>
    <rPh sb="99" eb="103">
      <t>ドウハンシュッキン</t>
    </rPh>
    <rPh sb="103" eb="105">
      <t>カノウ</t>
    </rPh>
    <rPh sb="106" eb="107">
      <t>ヒ</t>
    </rPh>
    <rPh sb="108" eb="109">
      <t>モウ</t>
    </rPh>
    <phoneticPr fontId="6"/>
  </si>
  <si>
    <t>びりーふ</t>
    <phoneticPr fontId="6"/>
  </si>
  <si>
    <t>有限会社大三宅自動車サービス工場</t>
    <phoneticPr fontId="6"/>
  </si>
  <si>
    <t>おおみやけじどうしゃさーびすこうじょう</t>
    <phoneticPr fontId="6"/>
  </si>
  <si>
    <t>710-0824</t>
    <phoneticPr fontId="6"/>
  </si>
  <si>
    <t xml:space="preserve">https://oomiyake.com/ </t>
    <phoneticPr fontId="6"/>
  </si>
  <si>
    <t>地域密着の自動車販売整備店として、お客様と社員に寄り添い、暮らしと子育てを支える企業を目指しています。</t>
    <rPh sb="0" eb="2">
      <t>チイキ</t>
    </rPh>
    <phoneticPr fontId="6"/>
  </si>
  <si>
    <t>株式会社青藍</t>
    <phoneticPr fontId="6"/>
  </si>
  <si>
    <t>せいらん</t>
    <phoneticPr fontId="6"/>
  </si>
  <si>
    <t>714-1224</t>
    <phoneticPr fontId="6"/>
  </si>
  <si>
    <t>矢掛町</t>
    <rPh sb="0" eb="3">
      <t>ヤカゲチョウ</t>
    </rPh>
    <phoneticPr fontId="6"/>
  </si>
  <si>
    <t>https://www.seiran-g.com/</t>
    <phoneticPr fontId="6"/>
  </si>
  <si>
    <t>石井食品株式会社</t>
    <rPh sb="0" eb="2">
      <t>イシイ</t>
    </rPh>
    <rPh sb="2" eb="4">
      <t>ショクヒン</t>
    </rPh>
    <rPh sb="4" eb="8">
      <t>カブシキガイシャ</t>
    </rPh>
    <phoneticPr fontId="6"/>
  </si>
  <si>
    <t>いしいしょくひん</t>
    <phoneticPr fontId="6"/>
  </si>
  <si>
    <t>700-0944</t>
    <phoneticPr fontId="6"/>
  </si>
  <si>
    <t>https://www.iss-j.co.jp/</t>
    <phoneticPr fontId="6"/>
  </si>
  <si>
    <t>肉及び副生物加工卸販売・焼肉のたれ製造卸販売。国産・輸入チルドビーフ及び焼肉材料卸販売。牛・豚規格肉、鶏肉その他畜肉及び加工品の卸販売。</t>
    <phoneticPr fontId="6"/>
  </si>
  <si>
    <t>有限会社ＵＬＴＲＡＺ　ＫＩＮＧＤＯＭ</t>
    <phoneticPr fontId="6"/>
  </si>
  <si>
    <t>うるとらず きんぐだむ</t>
    <phoneticPr fontId="6"/>
  </si>
  <si>
    <t>700-0833</t>
    <phoneticPr fontId="6"/>
  </si>
  <si>
    <t>https://ultrazkingdom.net/</t>
    <phoneticPr fontId="6"/>
  </si>
  <si>
    <t>〇子育て中の従業員が働きやすいよう、勤務時間や勤務日数を柔軟に調整できるシフト制度を導入しています。子どもの急な体調不良や行事への参加にも対応できる体制を整えています。
〇産前・産後休業および育児休業を取得しやすい職場風土を醸成するとともに、復職後も時短勤務などの配慮を行い、スムーズな職場復帰を支援しています。
〇複数店舗を展開する強みを活かし、子育て中のスタッフの急な休みに対して他店舗スタッフが応援に入る「横断型サポート体制」を運用しています。</t>
    <phoneticPr fontId="6"/>
  </si>
  <si>
    <t>岡山市中心部で飲食店「本町ダイニングPACO」「ゲンヤハナレ」などを展開し、地域の食文化に貢献しています。</t>
    <phoneticPr fontId="6"/>
  </si>
  <si>
    <t xml:space="preserve">有限会社中山重機 </t>
    <phoneticPr fontId="6"/>
  </si>
  <si>
    <t>なかやまじゅうき</t>
    <phoneticPr fontId="6"/>
  </si>
  <si>
    <t>717-0201</t>
    <phoneticPr fontId="6"/>
  </si>
  <si>
    <t>真庭市</t>
    <rPh sb="0" eb="3">
      <t>マニワシ</t>
    </rPh>
    <phoneticPr fontId="6"/>
  </si>
  <si>
    <t xml:space="preserve">〇従業員の有給休暇取得促進に取り組みます。 
〇子どもをもつ従業員に対して、学校行事・PTA活動の積極的な参加を応援します。 
〇小・中学校の社会科見学を積極的に受け入れます。 </t>
    <rPh sb="1" eb="2">
      <t>ジュウ</t>
    </rPh>
    <phoneticPr fontId="6"/>
  </si>
  <si>
    <t xml:space="preserve">私たちは、新庄村唯一の土木業者として、地域密着を信条に着実に実績を重ねてきました。地域のインフラ整備によって、人々の安全・安心を守る企業です。 </t>
    <rPh sb="0" eb="1">
      <t>ワタシ</t>
    </rPh>
    <phoneticPr fontId="6"/>
  </si>
  <si>
    <t>ふじそうこ</t>
    <phoneticPr fontId="6"/>
  </si>
  <si>
    <t>富士倉庫株式会社</t>
    <rPh sb="2" eb="4">
      <t>ソウコ</t>
    </rPh>
    <rPh sb="4" eb="8">
      <t>カブシキガイシャ</t>
    </rPh>
    <phoneticPr fontId="6"/>
  </si>
  <si>
    <t>700-0923</t>
    <phoneticPr fontId="6"/>
  </si>
  <si>
    <t>https://www.fuji-wh.co.jp</t>
    <phoneticPr fontId="6"/>
  </si>
  <si>
    <t>創業以来、社会インフラを支える企業としての強い意識を持って、お客様や社会・地域に必要とされ信頼される物流企業として、持続可能な社会の実現に向けて貢献しています。</t>
    <rPh sb="0" eb="4">
      <t>ソウギョウイライ</t>
    </rPh>
    <rPh sb="5" eb="7">
      <t>シャカイ</t>
    </rPh>
    <rPh sb="12" eb="13">
      <t>ササ</t>
    </rPh>
    <rPh sb="15" eb="17">
      <t>キギョウ</t>
    </rPh>
    <rPh sb="21" eb="22">
      <t>ツヨ</t>
    </rPh>
    <rPh sb="23" eb="25">
      <t>イシキ</t>
    </rPh>
    <rPh sb="26" eb="27">
      <t>モ</t>
    </rPh>
    <rPh sb="31" eb="33">
      <t>キャクサマ</t>
    </rPh>
    <rPh sb="34" eb="36">
      <t>シャカイ</t>
    </rPh>
    <rPh sb="37" eb="39">
      <t>チイキ</t>
    </rPh>
    <rPh sb="40" eb="42">
      <t>ヒツヨウ</t>
    </rPh>
    <rPh sb="45" eb="47">
      <t>シンライ</t>
    </rPh>
    <rPh sb="50" eb="52">
      <t>ブツリュウ</t>
    </rPh>
    <rPh sb="52" eb="54">
      <t>キギョウ</t>
    </rPh>
    <rPh sb="58" eb="62">
      <t>ジゾクカノウ</t>
    </rPh>
    <rPh sb="63" eb="65">
      <t>シャカイ</t>
    </rPh>
    <rPh sb="66" eb="68">
      <t>ジツゲン</t>
    </rPh>
    <rPh sb="69" eb="70">
      <t>ム</t>
    </rPh>
    <rPh sb="72" eb="74">
      <t>コウケン</t>
    </rPh>
    <phoneticPr fontId="6"/>
  </si>
  <si>
    <t>株式会社吉備高原サツキ育英会</t>
    <phoneticPr fontId="6"/>
  </si>
  <si>
    <t>きびこうげんさつきいくえいかい</t>
    <phoneticPr fontId="6"/>
  </si>
  <si>
    <t>716-1131</t>
    <phoneticPr fontId="6"/>
  </si>
  <si>
    <t>吉備中央町</t>
    <rPh sb="0" eb="5">
      <t>キビチュウオウチョウ</t>
    </rPh>
    <phoneticPr fontId="6"/>
  </si>
  <si>
    <t>〇育児休業を取得しやすい社内環境を整えるため、社内研修を行います。</t>
    <phoneticPr fontId="6"/>
  </si>
  <si>
    <t>株式会社山陽工作所</t>
    <phoneticPr fontId="6"/>
  </si>
  <si>
    <t>さんようこうさくしょ</t>
    <phoneticPr fontId="6"/>
  </si>
  <si>
    <t>708-1326</t>
    <phoneticPr fontId="6"/>
  </si>
  <si>
    <t>奈義町</t>
    <rPh sb="0" eb="3">
      <t>ナギチョウ</t>
    </rPh>
    <phoneticPr fontId="6"/>
  </si>
  <si>
    <t>https://www.sanyo-sm.co.jp/</t>
    <phoneticPr fontId="6"/>
  </si>
  <si>
    <t>〇有給休暇の取得促進に努めます。
〇時短、時間単位で取得できる有給休暇制度など、ワークライフバランスのとれた働きやすい職場つくりに努めます。
〇男女問わず、育児休業を取得しやすい環境つくりをします。</t>
    <phoneticPr fontId="6"/>
  </si>
  <si>
    <t>1973年創業、精密板金加工を主体とした企業です。
最先端設備を駆使し、様々な分野の産業関連製品を提供しています。</t>
    <phoneticPr fontId="6"/>
  </si>
  <si>
    <t>地域福祉の拠点として、真庭市内に特別養護老人ホーム、ケアハウス、グループホーム、デイサービス等を運営し、お年寄りの笑顔溢れる豊かな生活に寄与しています。</t>
    <phoneticPr fontId="6"/>
  </si>
  <si>
    <t>社会福祉法人恵神会</t>
    <phoneticPr fontId="6"/>
  </si>
  <si>
    <t>719-3202</t>
    <phoneticPr fontId="6"/>
  </si>
  <si>
    <t>けいしんかい</t>
    <phoneticPr fontId="6"/>
  </si>
  <si>
    <t>http://f-keishinkai.jp</t>
    <phoneticPr fontId="6"/>
  </si>
  <si>
    <t>株式会社野田テック　岡山工場</t>
  </si>
  <si>
    <t>のだてっくおかやまこうじょう</t>
  </si>
  <si>
    <t>708-0343</t>
  </si>
  <si>
    <t>http://www.nodatec.co.jp</t>
  </si>
  <si>
    <t>当社は本社を大阪府吹田市におき、生産拠点である岡山県鏡野町でベルトコンベヤの清掃装「ベルトクリーナ」を製造しています。人にも環境にも優しいものづくりに取り組んでいます。</t>
  </si>
  <si>
    <t>株式会社田中工業</t>
  </si>
  <si>
    <t>たなかこうぎょう</t>
  </si>
  <si>
    <t>702-8044</t>
  </si>
  <si>
    <t>創業以来、アクリルをはじめとした熱可塑性の樹脂製品製造を通じて地域に貢献しています。樹脂加工の機械化を進めることで、女性や高齢者が働きやすい環境づくりを推進しています。</t>
  </si>
  <si>
    <t>有限会社小見山木工</t>
  </si>
  <si>
    <t>こみやまもっこう</t>
  </si>
  <si>
    <t>719-1175</t>
  </si>
  <si>
    <t>https://komiyama-mokko.com/</t>
  </si>
  <si>
    <t>〇女性だけでなく男性従業員にも積極的に育児休業を取得するよう奨励します。
〇土曜日・祝日にあたる営業日を「ノー残業デー」とします。
〇地域の幼稚園や小学校等からの要望に応じて、木工教室の開催や工作材料としての木材の提供を行います。</t>
  </si>
  <si>
    <t>創業以来、商業施設や病院、学校など様々な施設の木製オーダー家具の製作を手掛けています。家具を通して、人・地域・環境に優しい理想の空間づくりを目指します。</t>
  </si>
  <si>
    <t>株式会社いぶき</t>
  </si>
  <si>
    <t>いぶき</t>
  </si>
  <si>
    <t>〇フレックスタイムを導入し、働き方の選択肢を増やします。
〇子どもをもつ従業員の学校行事やＰＴＡ活動への積極的な参加を奨励します。
〇大学生や若年求職者を対象としたインターンシップを実施します。</t>
  </si>
  <si>
    <t>私たちは10年以上に渡る自社農園での農産物生産の実績と、アレルゲンフリーお菓子への情熱を組み合わせ、アレルゲンフリーやビーガン対応のスイーツ開発において、地元の産物を最大限に活用したスイーツ作りに取り組んでいます。</t>
  </si>
  <si>
    <t>坂手修三デザイン事務所</t>
  </si>
  <si>
    <t>さかてしゅうぞうでざいんじむしょ</t>
  </si>
  <si>
    <t>719-3105</t>
  </si>
  <si>
    <t>https://rittai-kanban.com/</t>
  </si>
  <si>
    <t>〇ペアレントメンターとして、発達に不安のある子どもを持った親の相談役を担います。_x000D_
〇小学校に協力し、学習進捗に不安のある子どもや多動症の傾向がみられる子どもを中心とした学習支援を行います。
〇「小学校の見守り隊」として、朝の登校時、一緒に歩きます。</t>
  </si>
  <si>
    <t xml:space="preserve">企業・店舗の看板製作及び、立体造形物（模型等）を手掛けています。_x000D_
立体デザインを用いた広告物製作において高い評価をいただいており、地域内外問わず様々な企業からの受注をいただいております。_x000D_
</t>
  </si>
  <si>
    <t>おかげ</t>
  </si>
  <si>
    <t>714-0081</t>
  </si>
  <si>
    <t>http://okage-kasaoka.co.jp</t>
  </si>
  <si>
    <t>〇子ども行事などで、父親の休暇の取得を推進します。
〇子どもの保育園や、学校行事への参加の為の休暇を柔軟に対応します。
〇配偶者が出産した際の特別休暇を認め、取得を推進します。</t>
  </si>
  <si>
    <t>笠岡市北木島で、車海老を陸上養殖で育てています。</t>
  </si>
  <si>
    <t>株式会社ＳＥＮＯＯＶＥＴ</t>
  </si>
  <si>
    <t>せのおべっと</t>
  </si>
  <si>
    <t>https://senoo-vet.com</t>
  </si>
  <si>
    <t>〇産休・育休の取得を考えている従業員に説明を行います。
〇学校からの職場体験を積極的に受け入れます。
〇産休・育休の取得・復帰しやすい環境を整えます。</t>
  </si>
  <si>
    <t>岡山市南区でペットとなる動物の診療を行っています。</t>
  </si>
  <si>
    <t>株式会社さのオートセンター</t>
  </si>
  <si>
    <t>さのおーとせんたー</t>
  </si>
  <si>
    <t>719-1135</t>
  </si>
  <si>
    <t>http://sanoauto.co.jp</t>
  </si>
  <si>
    <t>〇子どもの体調不良や学校行事等に対応できるよう、時間単位の有休を取得出来る制度を設けます。
〇子どもたちの社会科（会社・工場）見学を積極的に受け入れます。
〇子どもをもつ従業員の学校行事やＰＴＡ活動への積極的な参加を奨励します。</t>
    <rPh sb="30" eb="31">
      <t>ヤス</t>
    </rPh>
    <phoneticPr fontId="6"/>
  </si>
  <si>
    <t>マッハ車検岡山総社店、自動車販売、レンタカー事業を含む自動車のワンストップサービスを提供しています。お客様の愛車のかかりつけ医として技術力、サービス対応力の向上に日々取り組んでいます。</t>
  </si>
  <si>
    <t>ヨイキゲン株式会社</t>
  </si>
  <si>
    <t>よいきげん</t>
  </si>
  <si>
    <t>〇ヨイキゲン株式会社では、育児休業の取得促進や短時間勤務制度の導入、子どもの行事への柔軟な対応など、従業員が仕事と子育てを両立できる職場環境づくりに取り組みます。</t>
  </si>
  <si>
    <t>弊社は明治創業の総社市の酒蔵で、現在は吟醸酒に特化した日本酒を製造。高品質な酒造りで海外市場にも積極展開し、地域文化の発信にも注力しています。</t>
  </si>
  <si>
    <t>じぇいくりえいと</t>
  </si>
  <si>
    <t>自分たちの将来を探す為に小ー大学生世代の子どもたちがデザインしているブランドを作っています。仕事というツールを使い誰に何ができるかという目線を大切にする為、今は売上の一部をウクライナ、フィリピン、モンゴルに支援してます。</t>
  </si>
  <si>
    <t>マテリアルバンク株式会社</t>
  </si>
  <si>
    <t>https://materialbank.co.jp/</t>
  </si>
  <si>
    <t>産業廃棄物の収集運搬及び中間処分を行っています。岡山市と倉敷市に事業所があり、地域の事業者との取引が中心です。当社は、廃棄物のリサイクルにおける「重要な拠点」として循環型社会の一翼を担い社会に貢献しています。</t>
  </si>
  <si>
    <t>鏡野町</t>
    <rPh sb="0" eb="3">
      <t>カガミノチョウ</t>
    </rPh>
    <phoneticPr fontId="6"/>
  </si>
  <si>
    <t>総社市</t>
    <rPh sb="0" eb="3">
      <t>ソウジャシ</t>
    </rPh>
    <phoneticPr fontId="6"/>
  </si>
  <si>
    <t>笠岡市</t>
    <rPh sb="0" eb="3">
      <t>カサオカシ</t>
    </rPh>
    <phoneticPr fontId="6"/>
  </si>
  <si>
    <t>かも川手延素麺株式会社</t>
  </si>
  <si>
    <t>719-0241</t>
  </si>
  <si>
    <t>https://kamote.co.jp/</t>
  </si>
  <si>
    <t>伝統製法を守りながらも時代に合わせて美味しさを追求し進化し続けるこだわりの手延べ麺を自信を持ってお届けしています。</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</si>
  <si>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phoneticPr fontId="21"/>
  </si>
  <si>
    <t>株式会社甲修園</t>
  </si>
  <si>
    <t>〇地域の青少年健全育成活動（葦高スポーツ少年団　少林寺拳法）を積極的に支援します。</t>
    <phoneticPr fontId="21"/>
  </si>
  <si>
    <t>当社は１９４０年創業のお茶製造業者です。主力のOEM製造が約８０％を占めますが、オリジナルブレンド茶も製造し、多くの飲食店や旅館・ホテル・スーパーで取扱いがあります。</t>
  </si>
  <si>
    <t>尾前工業株式会社</t>
  </si>
  <si>
    <t>https://omaekogyo.com/</t>
  </si>
  <si>
    <t>〇新規採用の従業員が気軽に悩みを相談できる窓口を設置します。</t>
    <phoneticPr fontId="21"/>
  </si>
  <si>
    <t>当社は、1966年に創業し、製缶工事、配管工事を中心に行っている。製缶とは、タンク、水槽、鉄骨、鋼板、形鋼などを加工し、現場で据付を行う工事である。当社は、配管・製缶工事の一次下請事業者となっている。</t>
  </si>
  <si>
    <t>おまえこうぎょう</t>
    <phoneticPr fontId="6"/>
  </si>
  <si>
    <t>有限会社伊丹自動車</t>
  </si>
  <si>
    <t>https://kurashiki-kurumaya.com/</t>
  </si>
  <si>
    <t>〇働き方を見直すために、毎週金曜日を「ノー残業デー」とします。
〇地域の青少年健全育成活動（学童保育支援活動）を積極的に行います。</t>
    <phoneticPr fontId="21"/>
  </si>
  <si>
    <t>倉敷市茶屋町で創業50年。車検・整備・板金・販売・保健まで一貫して手がけ、地域の皆様の暮らしと移動を支える、地域密着型の自動車整備工場です。</t>
  </si>
  <si>
    <t>株式会社フォーシーズン湯郷</t>
  </si>
  <si>
    <t>707-0062</t>
  </si>
  <si>
    <t>https://www.yunogou.jp/</t>
  </si>
  <si>
    <t>2005年より湯郷の温泉と自然豊かな環境を生かし、学生、ビジネス客と幅広く受け入れている親しみやすいホテルです。</t>
  </si>
  <si>
    <t>平賀運送株式会社</t>
  </si>
  <si>
    <t>703-8263</t>
  </si>
  <si>
    <t>https://www.hiragaunsou.co.jp/</t>
  </si>
  <si>
    <t>運輸・通信業</t>
  </si>
  <si>
    <t>当社は、全国対応の運送事業を軸としつつ、2018年には新工場を設立し、大型デジタルランニングソーを活用した石膏ボード加工を展開している。</t>
  </si>
  <si>
    <t>AKASE GROUP株式会社</t>
  </si>
  <si>
    <t>https://www.akase.co.jp</t>
  </si>
  <si>
    <t>当社は家具の設計・製造・販売を主力事業とし、特注家具やシステム収納家具にも対応することで、多様な顧客ニーズに応えている。</t>
  </si>
  <si>
    <t>地元の暮らしをサポートし古きを継承、新しい価値を創造し守り続けた精神で地域の未来を見据えた挑戦でオンリーワンを目指します。</t>
    <phoneticPr fontId="6"/>
  </si>
  <si>
    <t>〇子どもの病気や学校行事の際は優先的に休暇を与えます。
〇地域の子どもたちの工場見学やインターンシップを積極的に受け入れます。
〇子どもを預けられない場合は子どもと一緒に出社できる環境を整えます。</t>
    <phoneticPr fontId="6"/>
  </si>
  <si>
    <t>あなたの夢は 青藍の夢。私たち青藍は国内外のパートナー会社と共に、日本、中国、ベトナム等での生産、調達、販売をお手伝いさせていただきます。
Challenges to next stage By ReDesigns     SEIRAN</t>
    <phoneticPr fontId="6"/>
  </si>
  <si>
    <t>〇学校行事等、子どもに関わることで休む場合は、優先して有休を取得することができるようにします。
〇病気等、急な休みがあっても生産に支障が出ないよう、また、休みにくくならないよう、子育て世代と子育て後の世代を同じチームにします。
〇子育てと仕事を両立できるよう、ライフスタイルに合わせて勤務時間を決めることができるようにします。</t>
    <phoneticPr fontId="6"/>
  </si>
  <si>
    <t>こん　あもーれ</t>
    <phoneticPr fontId="6"/>
  </si>
  <si>
    <t>ふわふわのパンケーキが名物のカフェ。地元の方から観光客まで幅広い層に親しまれています。</t>
    <rPh sb="11" eb="13">
      <t>メイブツ</t>
    </rPh>
    <rPh sb="18" eb="20">
      <t>ジモト</t>
    </rPh>
    <rPh sb="21" eb="22">
      <t>カタ</t>
    </rPh>
    <rPh sb="24" eb="27">
      <t>カンコウキャク</t>
    </rPh>
    <rPh sb="29" eb="31">
      <t>ハバヒロ</t>
    </rPh>
    <rPh sb="32" eb="33">
      <t>ソウ</t>
    </rPh>
    <rPh sb="34" eb="35">
      <t>シタ</t>
    </rPh>
    <phoneticPr fontId="6"/>
  </si>
  <si>
    <t>当社は、浄化槽維持管理清掃・浄化槽設置工事・上下水道工事・水まわりのリフォームなどの衛生設備工事・一般廃棄物収集運搬などの業務を行っております。</t>
    <rPh sb="0" eb="2">
      <t>トウシャ</t>
    </rPh>
    <rPh sb="4" eb="11">
      <t>ジョウカソウイジカンリ</t>
    </rPh>
    <rPh sb="11" eb="13">
      <t>セイソウ</t>
    </rPh>
    <rPh sb="14" eb="17">
      <t>ジョウカソウ</t>
    </rPh>
    <rPh sb="17" eb="21">
      <t>セッチコウジ</t>
    </rPh>
    <rPh sb="22" eb="26">
      <t>ジョウゲスイドウ</t>
    </rPh>
    <rPh sb="26" eb="28">
      <t>コウジ</t>
    </rPh>
    <rPh sb="29" eb="30">
      <t>ミズ</t>
    </rPh>
    <rPh sb="42" eb="44">
      <t>エイセイ</t>
    </rPh>
    <rPh sb="44" eb="46">
      <t>セツビ</t>
    </rPh>
    <rPh sb="46" eb="48">
      <t>コウジ</t>
    </rPh>
    <rPh sb="49" eb="51">
      <t>イッパン</t>
    </rPh>
    <rPh sb="51" eb="54">
      <t>ハイキブツ</t>
    </rPh>
    <rPh sb="54" eb="56">
      <t>シュウシュウ</t>
    </rPh>
    <rPh sb="56" eb="58">
      <t>ウンパン</t>
    </rPh>
    <rPh sb="61" eb="63">
      <t>ギョウム</t>
    </rPh>
    <rPh sb="64" eb="65">
      <t>オコナ</t>
    </rPh>
    <phoneticPr fontId="6"/>
  </si>
  <si>
    <t>焼肉ひろ</t>
    <rPh sb="0" eb="2">
      <t>ヤキニク</t>
    </rPh>
    <phoneticPr fontId="6"/>
  </si>
  <si>
    <t>やきにくひろ</t>
    <phoneticPr fontId="6"/>
  </si>
  <si>
    <t>712-8036</t>
    <phoneticPr fontId="6"/>
  </si>
  <si>
    <t>倉敷市</t>
    <rPh sb="0" eb="3">
      <t>クラシキシ</t>
    </rPh>
    <phoneticPr fontId="6"/>
  </si>
  <si>
    <t>〇フレックスタイムを導入し、働き方の選択肢を増やします。
〇地域の青少年健全育成活動（スポーツ少年団）の支援を積極的に行います。
〇従業員と仕事と家庭の両立を支援する「イクボス」になることを宣言します。</t>
    <rPh sb="10" eb="12">
      <t>ドウニュウ</t>
    </rPh>
    <rPh sb="14" eb="15">
      <t>ハタラ</t>
    </rPh>
    <rPh sb="16" eb="17">
      <t>カタ</t>
    </rPh>
    <rPh sb="18" eb="21">
      <t>センタクシ</t>
    </rPh>
    <rPh sb="22" eb="23">
      <t>フ</t>
    </rPh>
    <rPh sb="30" eb="32">
      <t>チイキ</t>
    </rPh>
    <rPh sb="33" eb="36">
      <t>セイショウネン</t>
    </rPh>
    <rPh sb="36" eb="38">
      <t>ケンゼン</t>
    </rPh>
    <rPh sb="38" eb="42">
      <t>イクセイカツドウ</t>
    </rPh>
    <rPh sb="47" eb="50">
      <t>ショウネンダン</t>
    </rPh>
    <rPh sb="52" eb="54">
      <t>シエン</t>
    </rPh>
    <rPh sb="55" eb="58">
      <t>セッキョクテキ</t>
    </rPh>
    <rPh sb="59" eb="60">
      <t>オコナ</t>
    </rPh>
    <rPh sb="66" eb="69">
      <t>ジュウギョウイン</t>
    </rPh>
    <rPh sb="70" eb="72">
      <t>シゴト</t>
    </rPh>
    <rPh sb="73" eb="75">
      <t>カテイ</t>
    </rPh>
    <rPh sb="76" eb="78">
      <t>リョウリツ</t>
    </rPh>
    <rPh sb="79" eb="81">
      <t>シエン</t>
    </rPh>
    <rPh sb="95" eb="97">
      <t>センゲン</t>
    </rPh>
    <phoneticPr fontId="6"/>
  </si>
  <si>
    <t>独自の仕入れルートを活かして良質な肉と秘伝のたれを提供。「良質なお肉を安心安全に提供する」をモットーに、食を通じた楽しいひと時を地域の顧客に提供することを目標に経営をしています。</t>
    <rPh sb="0" eb="2">
      <t>ドクジ</t>
    </rPh>
    <rPh sb="3" eb="5">
      <t>シイ</t>
    </rPh>
    <rPh sb="10" eb="11">
      <t>イ</t>
    </rPh>
    <rPh sb="14" eb="16">
      <t>リョウシツ</t>
    </rPh>
    <rPh sb="17" eb="18">
      <t>ニク</t>
    </rPh>
    <rPh sb="19" eb="21">
      <t>ヒデン</t>
    </rPh>
    <rPh sb="25" eb="27">
      <t>テイキョウ</t>
    </rPh>
    <rPh sb="29" eb="31">
      <t>リョウシツ</t>
    </rPh>
    <rPh sb="33" eb="34">
      <t>ニク</t>
    </rPh>
    <rPh sb="35" eb="39">
      <t>アンシンアンゼン</t>
    </rPh>
    <rPh sb="40" eb="42">
      <t>テイキョウ</t>
    </rPh>
    <rPh sb="52" eb="53">
      <t>ショク</t>
    </rPh>
    <rPh sb="54" eb="55">
      <t>ツウ</t>
    </rPh>
    <rPh sb="57" eb="58">
      <t>タノ</t>
    </rPh>
    <rPh sb="62" eb="63">
      <t>トキ</t>
    </rPh>
    <rPh sb="64" eb="66">
      <t>チイキ</t>
    </rPh>
    <rPh sb="67" eb="69">
      <t>コキャク</t>
    </rPh>
    <rPh sb="70" eb="72">
      <t>テイキョウ</t>
    </rPh>
    <rPh sb="77" eb="79">
      <t>モクヒョウ</t>
    </rPh>
    <rPh sb="80" eb="82">
      <t>ケイエイ</t>
    </rPh>
    <phoneticPr fontId="6"/>
  </si>
  <si>
    <t>株式会社なかや宗義</t>
    <rPh sb="0" eb="4">
      <t>カブシキガイシャ</t>
    </rPh>
    <rPh sb="7" eb="9">
      <t>ムネヨシ</t>
    </rPh>
    <phoneticPr fontId="6"/>
  </si>
  <si>
    <t>706-0011</t>
    <phoneticPr fontId="6"/>
  </si>
  <si>
    <t>玉野市</t>
    <rPh sb="0" eb="3">
      <t>タマノシ</t>
    </rPh>
    <phoneticPr fontId="6"/>
  </si>
  <si>
    <t>http://www.nakaya-m.com/</t>
    <phoneticPr fontId="6"/>
  </si>
  <si>
    <t>創業以来「全ての商品には物語がある。関わる皆で作り上げる作品である」をモットーに、素材にこだわり地域の生産者をはじめパッケージデザイン、製造スタッフ、販売スタッフとともに一丸となってこだわりのお菓子を作りつづけています。</t>
    <rPh sb="0" eb="2">
      <t>ソウギョウ</t>
    </rPh>
    <rPh sb="2" eb="4">
      <t>イライ</t>
    </rPh>
    <rPh sb="5" eb="6">
      <t>スベ</t>
    </rPh>
    <rPh sb="8" eb="10">
      <t>ショウヒン</t>
    </rPh>
    <rPh sb="12" eb="14">
      <t>モノガタリ</t>
    </rPh>
    <rPh sb="18" eb="19">
      <t>カカ</t>
    </rPh>
    <rPh sb="21" eb="22">
      <t>ミナ</t>
    </rPh>
    <rPh sb="23" eb="24">
      <t>ツク</t>
    </rPh>
    <rPh sb="25" eb="26">
      <t>ア</t>
    </rPh>
    <rPh sb="28" eb="30">
      <t>サクヒン</t>
    </rPh>
    <rPh sb="41" eb="43">
      <t>ソザイ</t>
    </rPh>
    <rPh sb="48" eb="50">
      <t>チイキ</t>
    </rPh>
    <rPh sb="51" eb="54">
      <t>セイサンシャ</t>
    </rPh>
    <rPh sb="68" eb="70">
      <t>セイゾウ</t>
    </rPh>
    <rPh sb="75" eb="77">
      <t>ハンバイ</t>
    </rPh>
    <phoneticPr fontId="6"/>
  </si>
  <si>
    <t>有限会社有馬鮮魚</t>
    <rPh sb="0" eb="4">
      <t>ユウゲンガイシャ</t>
    </rPh>
    <rPh sb="4" eb="6">
      <t>アリマ</t>
    </rPh>
    <rPh sb="6" eb="8">
      <t>センギョ</t>
    </rPh>
    <phoneticPr fontId="6"/>
  </si>
  <si>
    <t>706-0021</t>
    <phoneticPr fontId="6"/>
  </si>
  <si>
    <t>https://arimasengyo.com/</t>
    <phoneticPr fontId="6"/>
  </si>
  <si>
    <t>創業以来「お客様ファースト」をモットーに、瀬戸内海で獲れる多種多様な地魚を販売しており、焼きアナゴなどの惣菜品も取り扱っています。特に焼きアナゴはテレビ局からの取材があり、名物となっています。</t>
    <rPh sb="0" eb="2">
      <t>ソウギョウ</t>
    </rPh>
    <rPh sb="2" eb="4">
      <t>イライ</t>
    </rPh>
    <rPh sb="6" eb="8">
      <t>キャクサマ</t>
    </rPh>
    <rPh sb="21" eb="25">
      <t>セトナイカイ</t>
    </rPh>
    <rPh sb="26" eb="27">
      <t>ト</t>
    </rPh>
    <rPh sb="29" eb="33">
      <t>タシュタヨウ</t>
    </rPh>
    <rPh sb="34" eb="36">
      <t>ジザカナ</t>
    </rPh>
    <rPh sb="37" eb="39">
      <t>ハンバイ</t>
    </rPh>
    <rPh sb="44" eb="45">
      <t>ヤ</t>
    </rPh>
    <rPh sb="52" eb="55">
      <t>ソウザイヒン</t>
    </rPh>
    <rPh sb="56" eb="57">
      <t>ト</t>
    </rPh>
    <rPh sb="58" eb="59">
      <t>アツカ</t>
    </rPh>
    <rPh sb="65" eb="66">
      <t>トク</t>
    </rPh>
    <rPh sb="67" eb="68">
      <t>ヤ</t>
    </rPh>
    <rPh sb="76" eb="77">
      <t>キョク</t>
    </rPh>
    <rPh sb="80" eb="82">
      <t>シュザイ</t>
    </rPh>
    <rPh sb="86" eb="88">
      <t>メイブツ</t>
    </rPh>
    <phoneticPr fontId="6"/>
  </si>
  <si>
    <t>ヤスダ薬局株式会社</t>
    <rPh sb="3" eb="5">
      <t>ヤッキョク</t>
    </rPh>
    <rPh sb="5" eb="9">
      <t>カブシキガイシャ</t>
    </rPh>
    <phoneticPr fontId="5"/>
  </si>
  <si>
    <t>711-0913</t>
    <phoneticPr fontId="6"/>
  </si>
  <si>
    <t>https://yasudashi.com</t>
    <phoneticPr fontId="6"/>
  </si>
  <si>
    <t>〇子どもをもつ従業員の学校行事やPTA活動への積極的な参加を奨励します。</t>
    <rPh sb="1" eb="2">
      <t>コ</t>
    </rPh>
    <rPh sb="7" eb="10">
      <t>ジュウギョウイン</t>
    </rPh>
    <rPh sb="11" eb="15">
      <t>ガッコウギョウジ</t>
    </rPh>
    <rPh sb="19" eb="21">
      <t>カツドウ</t>
    </rPh>
    <rPh sb="23" eb="26">
      <t>セッキョクテキ</t>
    </rPh>
    <rPh sb="27" eb="29">
      <t>サンカ</t>
    </rPh>
    <rPh sb="30" eb="32">
      <t>ショウレイ</t>
    </rPh>
    <phoneticPr fontId="6"/>
  </si>
  <si>
    <t>倉敷市児島にある調剤薬局です。地域医療を継続させていくべく日々取り組んでいます。</t>
    <rPh sb="0" eb="3">
      <t>クラシキシ</t>
    </rPh>
    <rPh sb="3" eb="5">
      <t>コジマ</t>
    </rPh>
    <rPh sb="8" eb="10">
      <t>チョウザイ</t>
    </rPh>
    <rPh sb="10" eb="12">
      <t>ヤッキョク</t>
    </rPh>
    <rPh sb="15" eb="17">
      <t>チイキ</t>
    </rPh>
    <rPh sb="17" eb="19">
      <t>イリョウ</t>
    </rPh>
    <rPh sb="20" eb="22">
      <t>ケイゾク</t>
    </rPh>
    <rPh sb="29" eb="31">
      <t>ヒビ</t>
    </rPh>
    <rPh sb="31" eb="32">
      <t>ト</t>
    </rPh>
    <rPh sb="33" eb="34">
      <t>ク</t>
    </rPh>
    <phoneticPr fontId="6"/>
  </si>
  <si>
    <t>るすと</t>
    <phoneticPr fontId="6"/>
  </si>
  <si>
    <t>702-8036</t>
    <phoneticPr fontId="6"/>
  </si>
  <si>
    <t>岡山市</t>
    <rPh sb="0" eb="3">
      <t>オカヤマシ</t>
    </rPh>
    <phoneticPr fontId="6"/>
  </si>
  <si>
    <t>歯科医師の先生と協力し、患者様が笑顔になれる歯科技工物を提供することを経営方針に邁進しております。</t>
    <rPh sb="0" eb="4">
      <t>シカイシ</t>
    </rPh>
    <rPh sb="5" eb="7">
      <t>センセイ</t>
    </rPh>
    <rPh sb="8" eb="10">
      <t>キョウリョク</t>
    </rPh>
    <rPh sb="12" eb="14">
      <t>カンジャ</t>
    </rPh>
    <rPh sb="14" eb="15">
      <t>サマ</t>
    </rPh>
    <rPh sb="16" eb="18">
      <t>エガオ</t>
    </rPh>
    <rPh sb="22" eb="27">
      <t>シカギコウブツ</t>
    </rPh>
    <rPh sb="28" eb="30">
      <t>テイキョウ</t>
    </rPh>
    <rPh sb="35" eb="39">
      <t>ケイエイホウシン</t>
    </rPh>
    <rPh sb="40" eb="42">
      <t>マイシン</t>
    </rPh>
    <phoneticPr fontId="6"/>
  </si>
  <si>
    <t>三星金属株式会社</t>
  </si>
  <si>
    <t>さんせいきんぞく</t>
  </si>
  <si>
    <t>719-1154</t>
  </si>
  <si>
    <t>総社市</t>
    <rPh sb="0" eb="2">
      <t>ソウジャ</t>
    </rPh>
    <rPh sb="2" eb="3">
      <t>シ</t>
    </rPh>
    <phoneticPr fontId="6"/>
  </si>
  <si>
    <t>http://www.sansei-k.com/</t>
  </si>
  <si>
    <t>〇子育てのための有給休暇を取得しやすい職場環境づくりに努めます。
〇従業員が仕事と家庭の両立ができるように時間外勤務の削減に努めます。
〇「育児・介護休業」を取得しやすい環境を整えます。</t>
  </si>
  <si>
    <t>ものづくりを通じて社員の幸福を追求し、働きやすい職場環境を目指しています。</t>
  </si>
  <si>
    <t>有限会社豊和コンクリート</t>
  </si>
  <si>
    <t>ほうわこんくりーと</t>
  </si>
  <si>
    <t>709-0452</t>
  </si>
  <si>
    <t>〇従業員の方の子育て支援を全社あげて協力体制をとっている。</t>
  </si>
  <si>
    <t>地域に密着した事業を展開、高い技術力、製造力、安全管理体制で高品質なコンクリートを製造しています。また6次産業化を目的としたカフェも経営し、栽培した苺・シャインマスカットを柱に自社で栽培したものをカフェに利用しています。</t>
  </si>
  <si>
    <t>作陽印刷工業株式会社</t>
  </si>
  <si>
    <t>さくよういんさつこうぎょう</t>
  </si>
  <si>
    <t>719-3144</t>
  </si>
  <si>
    <t>https://sakuyo.jp/</t>
  </si>
  <si>
    <t>〇従業員へ男性の育休取得が可能であることを再周知、取得推進を行います。_x000D_
〇地域への帰属意識醸成の一環として行う落合納涼花火大会の運営を通じて、子どもたちへ地域の魅力を伝えていきます。</t>
  </si>
  <si>
    <t>昭和２３年から当地で印刷業を営んでいます。地域に根差した営業で、出版物・ポスター・ビジネスフォーム等様々な印刷物のご用命にお応えしています。</t>
  </si>
  <si>
    <t>株式会社にまつわるエトセトラ</t>
  </si>
  <si>
    <t>にまつわるえとせとら</t>
  </si>
  <si>
    <t>701-2614</t>
  </si>
  <si>
    <t>企業、個人共に自然体験の受入れやリトリート企画、キャンプ場の運営などを通じて生きる力を養う事業を行っています。</t>
  </si>
  <si>
    <t>mamonoya</t>
  </si>
  <si>
    <t>まものや</t>
  </si>
  <si>
    <t>703-8217</t>
  </si>
  <si>
    <t>有限会社 あじ仙</t>
  </si>
  <si>
    <t>あじせん</t>
  </si>
  <si>
    <t>〇学校行事や地域活動への積極的な活動を奨励します。
〇仕事と子育てが両立しやすい職場環境づくりに取り組みます。
〇勤務シフトを組む時は、子育て中の社員の希望を優先します。</t>
  </si>
  <si>
    <t xml:space="preserve">倉敷本店・岡山平井店の２店舗で台湾料理を提供しています。経営理念でもある「惜縁（シーウェン）お客様との出会いを大切に...」更なる店舗拡大を目指していきます。_x000D_
</t>
  </si>
  <si>
    <t>岡山産興株式会社</t>
  </si>
  <si>
    <t>おかやまさんこう</t>
  </si>
  <si>
    <t>https://okayamasankou.co.jp</t>
  </si>
  <si>
    <t>産廃物の適正処理とリサイクルを通じて循環社会に貢献し、有機肥料製造や焼却施設を活用したエネルギー再利用を行う企業で、環境保全に積極的に取り組んでいます。</t>
  </si>
  <si>
    <t>株式会社さくら</t>
    <rPh sb="0" eb="4">
      <t>カブシキガイシャ</t>
    </rPh>
    <phoneticPr fontId="6"/>
  </si>
  <si>
    <t>さくら</t>
  </si>
  <si>
    <t>https://www.sakura-okayama.co.jp/</t>
  </si>
  <si>
    <t>〇育児休業を取得しやすい社内環境を整えるため、社内研修を行います。
〇学校行事、習い事等、お子様のスケジュールに応じた時短勤務や遅出を活用し、フレキシブルに活躍していただきます。
〇場合によっては休憩室を開放し、お子様を社内で預かりながら業務をしていただくようにします。</t>
  </si>
  <si>
    <t>株式会社 さくらは、「整理・整頓・清潔・信頼・スピーディ」の5Sを実践し、皆様が「安全・快適・効率的」に作業できる足場工事に努めております。</t>
  </si>
  <si>
    <t>株式会社アスカコーポレーション</t>
  </si>
  <si>
    <t>あすかこーぽれーしょん</t>
  </si>
  <si>
    <t>720-0807</t>
  </si>
  <si>
    <t xml:space="preserve">http://miyake-ah.com/ </t>
  </si>
  <si>
    <t>〇従業員の仕事と育児の両立を積極的に促進する「イクボス」になることを宣言します。
〇出産や育児のために退職した元従業員を対象に、ジョブリターン研修を実施します。
〇妊娠、出産、育児を理由に退職した元社員が希望すれば再雇用を行います。</t>
    <rPh sb="1" eb="4">
      <t>ジュウギョウイン</t>
    </rPh>
    <rPh sb="3" eb="4">
      <t>イン</t>
    </rPh>
    <rPh sb="42" eb="43">
      <t>デ</t>
    </rPh>
    <phoneticPr fontId="6"/>
  </si>
  <si>
    <t>吉河織物株式会社</t>
    <rPh sb="0" eb="2">
      <t>ヨシカワ</t>
    </rPh>
    <rPh sb="2" eb="4">
      <t>オリモノ</t>
    </rPh>
    <rPh sb="4" eb="8">
      <t>カブシキガイシャ</t>
    </rPh>
    <phoneticPr fontId="6"/>
  </si>
  <si>
    <t>よしかわおりもの</t>
  </si>
  <si>
    <t>715-0024</t>
  </si>
  <si>
    <t>デニム製織で国内で初めてジャカード織機を導入した織物メーカーとして、現在も海外の多くの著名ブランド向けの輸出を通じてデニム生地の産地に貢献しています。</t>
  </si>
  <si>
    <t>ふちの歯科医院</t>
    <rPh sb="3" eb="5">
      <t>シカ</t>
    </rPh>
    <rPh sb="5" eb="7">
      <t>イイン</t>
    </rPh>
    <phoneticPr fontId="6"/>
  </si>
  <si>
    <t>ふちのしかいいん</t>
  </si>
  <si>
    <t>719-0104</t>
  </si>
  <si>
    <t>〇育児休業を取得しやすい社内環境を整えるため、社内研修を行います。
〇従業員の仕事と家庭の両立を支援する「イクボス」になることを宣言します。
〇子育て世代の親への啓蒙として、子どもたちが安心して成長できる環境づくりに貢献するため、地域の学校・こども園での子どもたちの安全確保のための活動、子どもたちの歯科への興味・育成を支援する活動に取り組みます。</t>
  </si>
  <si>
    <t>金光町にある歯科医院です。噛む力を維持し、健康寿命を伸ばそうということを地域の方々にお伝えしています。金光学園こども園にて30年紙芝居・歯磨き教室を行ってます。お口は命の入り口です、予防にまさる治療なし。全ての岡山県民がお口の中に興味を持つ時代が来ることを願っています。</t>
  </si>
  <si>
    <t>有限会社協電田中工業</t>
  </si>
  <si>
    <t>きょうでんたなかこうぎょう</t>
  </si>
  <si>
    <t>709-2123</t>
  </si>
  <si>
    <t>〇子どもをもつ従業員の学校行事やPTA活動への積極的な参加を推奨します。
〇男性従業員の子どもの保育園の送り迎えを推奨します。
〇夫婦が協力して育児ができるよう、時間外勤務の削減に努めます。</t>
  </si>
  <si>
    <t>私たちは、農業器具の動力伝動に欠かせない歯車のような部品「プーリ」をはじめとした製品を製造しています。高性能、高機能の生産技術でお客様のベストパートナーを目指します。</t>
  </si>
  <si>
    <t>701-4276</t>
    <phoneticPr fontId="6"/>
  </si>
  <si>
    <t>黒田　伊都子</t>
    <rPh sb="0" eb="2">
      <t>クロダ</t>
    </rPh>
    <rPh sb="3" eb="6">
      <t>イツコ</t>
    </rPh>
    <phoneticPr fontId="6"/>
  </si>
  <si>
    <t>〇育児休業を取得しやすい社内研修を行います。</t>
    <rPh sb="1" eb="5">
      <t>イクジキュウギョウ</t>
    </rPh>
    <rPh sb="6" eb="8">
      <t>シュトク</t>
    </rPh>
    <rPh sb="12" eb="16">
      <t>シャナイケンシュウ</t>
    </rPh>
    <rPh sb="17" eb="18">
      <t>オコナ</t>
    </rPh>
    <phoneticPr fontId="6"/>
  </si>
  <si>
    <t>農業に携わって以来米作り一筋にやってきました。今後も人、地域、環境に優しい農業を推進してまいります。</t>
    <rPh sb="0" eb="2">
      <t>ノウギョウ</t>
    </rPh>
    <rPh sb="3" eb="4">
      <t>タズサ</t>
    </rPh>
    <rPh sb="7" eb="9">
      <t>イライ</t>
    </rPh>
    <rPh sb="9" eb="10">
      <t>コメ</t>
    </rPh>
    <rPh sb="10" eb="11">
      <t>ヅク</t>
    </rPh>
    <rPh sb="12" eb="14">
      <t>ヒトスジ</t>
    </rPh>
    <rPh sb="23" eb="25">
      <t>コンゴ</t>
    </rPh>
    <rPh sb="26" eb="27">
      <t>ヒト</t>
    </rPh>
    <rPh sb="28" eb="30">
      <t>チイキ</t>
    </rPh>
    <rPh sb="31" eb="33">
      <t>カンキョウ</t>
    </rPh>
    <rPh sb="34" eb="35">
      <t>ヤサ</t>
    </rPh>
    <rPh sb="37" eb="39">
      <t>ノウギョウ</t>
    </rPh>
    <rPh sb="40" eb="42">
      <t>スイシン</t>
    </rPh>
    <phoneticPr fontId="6"/>
  </si>
  <si>
    <t>有限会社ケイ・ティ・エイ</t>
  </si>
  <si>
    <t>708-0825</t>
  </si>
  <si>
    <t>〇学校行事等のイベントがあった際に有給休暇が100％取れるような体制作りを行います。
〇時間限定社員制度を導入します。
〇産休・育休を取りやすくするためのジョブローテーション制度を導入します。</t>
  </si>
  <si>
    <t>地域の事業者様のために、財務書類の作成や相談等、成長発展のためのサポートを行っています。また、社内では仕事と子育ての両立ができるような体制作りも適時行っています。</t>
  </si>
  <si>
    <t>けいてぃえい</t>
    <phoneticPr fontId="6"/>
  </si>
  <si>
    <t>株式会社中空</t>
  </si>
  <si>
    <t>ちゅうくう</t>
  </si>
  <si>
    <t>https://www.chuku.info</t>
  </si>
  <si>
    <t>〇学校行事及びＰＴＡ活動への積極的参加を奨励します。
〇有給での「子の看護休暇」制度の使用を改めて社員に周知し、利用を促します。
〇時短勤務制度の再周知など、社員それぞれがより子育てしやすい環境をつくります。</t>
  </si>
  <si>
    <t>当社は、ガラス瓶・ペットボトル・フィルムなどの食品容器を販売しております。ネットショップでも販売しており、残業もほぼ無く、女性も活躍できる会社です。</t>
  </si>
  <si>
    <t>有限会社山内組</t>
  </si>
  <si>
    <t>やまうちぐみ</t>
  </si>
  <si>
    <t>709-0412</t>
  </si>
  <si>
    <t>https://www.yamauchigumi.jp/</t>
  </si>
  <si>
    <t>山内組は、長年にわたり地域社会の発展に貢献してきた建設業です。公共事業や民間建設のあらゆる分野において高品質な施工を提供し、安全性、信頼性、環境への配慮を最優先にしたサービスを展開しています。</t>
  </si>
  <si>
    <t>大供　四ツ葉歯科クリニック</t>
  </si>
  <si>
    <t>だいく　よつばしかくりにっく</t>
  </si>
  <si>
    <t>700-0911</t>
  </si>
  <si>
    <t>http://yotsubashika.com</t>
  </si>
  <si>
    <t>当院では子育て中のスタッフも、いきいきと働いてくれています。
来院される多くの子育て世代のママたちに、その経験を活かし寄り添った診療を心がけています。</t>
  </si>
  <si>
    <t>有限会社ティー・ティー・エム</t>
  </si>
  <si>
    <t>てぃーてぃーえむ</t>
  </si>
  <si>
    <t>710-0053</t>
  </si>
  <si>
    <t>〇従業員の仕事と家庭の両立を支援する「イクボス」になることを宣言します。</t>
  </si>
  <si>
    <t>倉敷市を中心としたエリアの一般土木工事、舗装工事、解体工事といった、人々の生活の基礎となる土木事業を通じて、今後も地域に根ざした総合土木建設会社として『次世代につなげるより良い街づくり』を理念に貢献してまいります</t>
  </si>
  <si>
    <t>株式会社ビサン</t>
  </si>
  <si>
    <t>びさん</t>
  </si>
  <si>
    <t>https://bisan-thanks.com/</t>
  </si>
  <si>
    <t>有限会社峰南運輸</t>
  </si>
  <si>
    <t>ほうなんうんゆ</t>
  </si>
  <si>
    <t>708-0802</t>
  </si>
  <si>
    <t>https://www.hounanunyu.jp</t>
  </si>
  <si>
    <t>〇仕事と育児が両立できる環境の整備を致します。
〇働きやすい職場環境を築きます。
〇地域の青少年健全育成活動を積極的に支援します。</t>
  </si>
  <si>
    <t>弊社は重量物を得意とした運送会社であり公共施設の建築鉄骨、自動車の原材料であるコイル、トイレットペーパーの原材料となる古紙、巻取りなど皆様のライフスタイルがより便利で快適なものとなる様、物流という立場から貢献しています。</t>
  </si>
  <si>
    <t>田村プラント工業株式会社　岡山事業所　曽根工場</t>
  </si>
  <si>
    <t>たむらぷらんとこうぎょう おかやまじぎょうしょ　そねこうじょう</t>
  </si>
  <si>
    <t>701-0214</t>
  </si>
  <si>
    <t>https://www.tamuraplant.com</t>
  </si>
  <si>
    <t>〇フレックスタイム制を導入し、働き方の選択肢を増やします。
〇働き方を見直すために、毎週水曜日を「ノー残業デー」とします。</t>
  </si>
  <si>
    <t>田村プラント工業は、プラントの新規製作からメンテナンスまで徹底した安全・品質でお客様に産業設備の総合サービスを提供します。</t>
  </si>
  <si>
    <t>株式会社アクシア</t>
  </si>
  <si>
    <t>あくしあ</t>
  </si>
  <si>
    <t>https://axia-japan.com/</t>
  </si>
  <si>
    <t>私たちは、お客様のニーズに対して迅速かつ的確に対応し、常に高品質の製品・サービスを供給することにより、お客様の満足と信頼を目指しています。</t>
  </si>
  <si>
    <t>〇産前産後休業・育児休業・産後パパ育休等を取得しやすい社内環境を整えるため、制度周知や情報提供及び相談体制の整備を行います。
〇働き方を見直すために、週一回の「ノー残業デー」を設けます。
〇有給休暇の計画的な取得促進に努めます。
〇若者の就労支援として、インターンシップを積極的に受け入れます。</t>
    <phoneticPr fontId="6"/>
  </si>
  <si>
    <t>玉野プリント株式会社</t>
  </si>
  <si>
    <t>たまのぷりんと</t>
  </si>
  <si>
    <t>706-0141</t>
  </si>
  <si>
    <t>http://tamapri.com/?page_id=6</t>
  </si>
  <si>
    <t>〇社員の仕事と子育ての両立のため、子どものイベントに合わせて出勤時間の調整が可能です。
また、子どもの体調が悪い時に子どものそばにいられるように在宅勤務も認めています。
〇働き方を見直すために、当社は残業を原則認めていません。
〇子どもの体調が悪く面倒を見る人がいない時に備えて、子どもを連れての出勤を認めています。</t>
  </si>
  <si>
    <t>創業以来「お客様ファースト」をモットーに、印刷物とお芋の加工を通じて地域に貢献しています。合わせて人、地域、環境に優しい物づくりを推進しています。</t>
  </si>
  <si>
    <t>有限会社シビルエンジニア</t>
  </si>
  <si>
    <t>しびるえんじにあ</t>
  </si>
  <si>
    <t>718-0303</t>
  </si>
  <si>
    <t>https://www.civilengineer.co.jp</t>
  </si>
  <si>
    <t>〇フレックスタイムを導入し、働き方の選択肢を増やします。
〇地域の青少年健全育成活動(スポーツ少年団)を積極的に支援します。</t>
  </si>
  <si>
    <t>鉱業法関連の測量設計をメインとしてドローンを使った写真測量等３次元測量を行っております。</t>
  </si>
  <si>
    <t xml:space="preserve"> 共同測量設計株式会社</t>
  </si>
  <si>
    <t>きょうどうそくりょうせっけい</t>
  </si>
  <si>
    <t>〇子どもをもつ従業員の学校行事やＰＴＡ活動への積極的な参加を奨励します。
〇毎週水曜日を「ノー残業デー」とし、働き方の見直しをします。
〇仕事と生活の調和を図るため、有給休暇や半日有給休暇を取得しやすい雰囲気づくりに努めます。</t>
  </si>
  <si>
    <t>官公庁から委託を請け公共事業に係る測量・調査・設計業務を行っています。昭和47年の創業からこれまで地域社会に溶け込み信頼と実績を積み重ねてきました。更なる地域貢献を目指します。</t>
  </si>
  <si>
    <t>株式会社ウエダコンストラクション</t>
  </si>
  <si>
    <t>うえだこんすとらくしょん</t>
  </si>
  <si>
    <t>702-8013</t>
  </si>
  <si>
    <t>https://uecon-co.jp/</t>
  </si>
  <si>
    <t>〇ワークライフバランスの促進のため、有給休暇の取得率の向上を目指していきます。
そのために取得率が低い従業員への面談を実施します。
〇技能者の技術向上のため資格取得手当を実施していきます。
〇残業による従業員の身体への影響を考慮し、生産性向上や省力化に向けた業務改善を図っていきます。</t>
  </si>
  <si>
    <t>岡山市南区にある型枠工事の会社です。
平成9年3月の設立から四半世紀、日々磨き続けてきた確かな技術で、人々が暮らす『安心・安全な街づくり』の礎を築き、これからも支えてまいります。</t>
  </si>
  <si>
    <t>木工座</t>
  </si>
  <si>
    <t>もっこうざ</t>
  </si>
  <si>
    <t>701-4125</t>
  </si>
  <si>
    <t>〇夫婦が協力して育児ができるよう、時間外勤務の削減に努めます。
〇育児期間中の在宅勤務制度を導入します。</t>
  </si>
  <si>
    <t>瀬戸内市で木造建築のリフォームや新築を行っています。
木の良さを活かした建物をつくることを目指しています。</t>
  </si>
  <si>
    <t>株式会社メタル・ササヤマ</t>
  </si>
  <si>
    <t>めたるささやま</t>
  </si>
  <si>
    <t>703-8294</t>
  </si>
  <si>
    <t>https://metal-sasayama.com/</t>
  </si>
  <si>
    <t>私たちは快適な住まい・オフィス空間を演出するスペシャリスト集団です。次世代に技術を承継するため、おかやま子育て応援宣言に取り組みます。</t>
  </si>
  <si>
    <t>〇育児休業を取得しやすい社内環境を整えるため、人材の補充を実施します。
〇ワークライフバランスの取り組みとして、有給休暇の消化率100％を目指します。
〇従業員を健康面でも支えるように健康手当を実施します。</t>
  </si>
  <si>
    <t>有限会社坪井鉄工所</t>
  </si>
  <si>
    <t>つぼいてっこうしょ</t>
  </si>
  <si>
    <t>701-0304</t>
  </si>
  <si>
    <t>https://www.tsuboitekkousyo-hayasima.com/</t>
  </si>
  <si>
    <t>創業以来「地域と共に歩む」をモットーに、自動車、農機具、船舶部品の製造を通じて地域に貢献しています。人、地域、環境に優しい物づくりを推進しています。</t>
  </si>
  <si>
    <t>IME株式会社</t>
  </si>
  <si>
    <t>あいえむいー</t>
  </si>
  <si>
    <t>https://inframainte.co.jp</t>
  </si>
  <si>
    <t>私たちIME株式会社はインフラ維持修繕、橋梁補修、道路橋の補強、トンネルの保全など、公共道路設備の安全を守るためのインフラメンテナンスを専門としている建設会社です。</t>
  </si>
  <si>
    <t>株式会社福山鉄工所</t>
  </si>
  <si>
    <t>ふくやまてっこうしょ</t>
  </si>
  <si>
    <t>701-2511</t>
  </si>
  <si>
    <t>〇フレックスタイムを導入し、働き方の選択肢を増やします。</t>
  </si>
  <si>
    <t>引張試験機、曲げ試験機、硬度計など材料試験に使用する装置の精密部品加工と組立を行っている。</t>
  </si>
  <si>
    <t>和気町</t>
    <rPh sb="0" eb="3">
      <t>ワケチョウ</t>
    </rPh>
    <phoneticPr fontId="6"/>
  </si>
  <si>
    <t>有限会社オーシーファーム</t>
  </si>
  <si>
    <t>おーしーふぁーむ</t>
  </si>
  <si>
    <t>706-0134</t>
  </si>
  <si>
    <t>https://www.ocfarm.jp/</t>
  </si>
  <si>
    <t>ペットフードの販売・卸売りを行っております。</t>
  </si>
  <si>
    <t>株式会社ラビアンドカンパニー</t>
  </si>
  <si>
    <t>らびあんどかんぱにー</t>
  </si>
  <si>
    <t>706-0027</t>
  </si>
  <si>
    <t>いりえこうぎょう</t>
  </si>
  <si>
    <t>715-0004</t>
  </si>
  <si>
    <t>有限会社貝畑建設</t>
  </si>
  <si>
    <t>かいはたけんせつ</t>
  </si>
  <si>
    <t>http://kaihata.jp</t>
  </si>
  <si>
    <t>〇子どもたちの行事に合わせ、労働時間の調整をする。運動会、発表会など、学校行事だけでなく習い事の行事についても考慮する。
〇学校の役員などの仕事は、積極的に参加して子どもたちと情報を共有するようにする。
〇病気など、急な休みに対して、他の従業員が協力できる体制にする。</t>
  </si>
  <si>
    <t>土木・建築の総合建設業です。創業100年超えの歴史があります。</t>
  </si>
  <si>
    <t>はやさかけんせつ</t>
  </si>
  <si>
    <t>709-0632</t>
  </si>
  <si>
    <t>浅口土木株式会社</t>
  </si>
  <si>
    <t>あさくちどぼく</t>
  </si>
  <si>
    <t>719-0254</t>
  </si>
  <si>
    <t>https://www.kcv.ne.jp/~taro1111/</t>
  </si>
  <si>
    <t>〇子どもの学校行事等で有給休暇を積極的に取得出来るようにし、仕事と育児を両立しやすい職場環境作りに取り組みます。
〇所定外労働時間を減らす取り組みをします。
〇地元サッカークラブ（スポーツ少年団）への協力や支援を今後も積極的に取り組んでいきます。</t>
  </si>
  <si>
    <t>昭和59年創業以来、主として県や市の公共工事に取り組んでいます。また、民間工事では草刈りや河川の整備、土砂災害の復旧工事、民家の解体工事など幅広く工事を行っています。</t>
  </si>
  <si>
    <t>ピーチおかやま合同会社</t>
  </si>
  <si>
    <t>ぴーちおかやま</t>
  </si>
  <si>
    <t>700-0927</t>
  </si>
  <si>
    <t>https://peach-okayama.co.jp/</t>
  </si>
  <si>
    <t>ご利用者様が、自分らしく自然に過ごせる為の訪問看護・訪問介護を運営し令和8年度には有料老人ホームを開設致します。</t>
  </si>
  <si>
    <t>株式会社ダイシン機工</t>
  </si>
  <si>
    <t>だいしんきこう</t>
  </si>
  <si>
    <t>http://www.daishinkiko.co.jp/</t>
  </si>
  <si>
    <t>〇子どもをもつ従業員の学校行事やPTA活動への積極的な参加を奨励します。
〇ワークライフバランスの実現のため、ノー残業を基本とします。
〇年次有給休暇の取得促進に取り組みます。</t>
  </si>
  <si>
    <t>精密機械部品（メカニカルシール、航空宇宙関連など）の製造、旋盤用生爪の輸入販売のほか、一般顧客向け自社ブランド製品の開発から販売まで行っています。</t>
  </si>
  <si>
    <t>株式会社金光組</t>
  </si>
  <si>
    <t>かねみつぐみ</t>
  </si>
  <si>
    <t>710-0038</t>
  </si>
  <si>
    <t>https://kanemitsu-gumi.co.jp/</t>
  </si>
  <si>
    <t>〇育児休業を取得しやすい環境を整え、育児休業制度の周知、取得の推進に努めます。
〇在宅勤務ができる環境を整え、働き方の選択肢を増やします。
〇子どもの学校行事・病気に伴う休みを取得しやすい環境を確保します。</t>
  </si>
  <si>
    <t>弊社は、1957年に創業し岡山県内でガス及び水道工事を行っています。近年は、工事管理システムRAKUNYを使い事故・クレームゼロ及び工期の短縮や残業の無い職場づくりに取り組んでいます。</t>
  </si>
  <si>
    <t>おかちく</t>
  </si>
  <si>
    <t>いっぽ</t>
  </si>
  <si>
    <t>有限会社モリワキ商事</t>
  </si>
  <si>
    <t>もりわきしょうじ</t>
  </si>
  <si>
    <t>701-4271</t>
  </si>
  <si>
    <t>https://eco-moriwaki.jp/</t>
  </si>
  <si>
    <t>〇育児休業を取得しやすい社内環境を整えます。
〇各社員のノー残業デーを設定します。
〇各社員に個別で年2回ヒヤリングを行います。</t>
  </si>
  <si>
    <t>岡山県を中心に油脂製造・再生エネルギー燃料製造事業を展開させていただいております。
今後、自社開発の製品も展開構想にあるため時代にあった社内環境の一環として子育て支援に賛同させいただきます。</t>
  </si>
  <si>
    <t>株式会社ｍａｕｔｉｏｎ</t>
  </si>
  <si>
    <t>もーしょん</t>
  </si>
  <si>
    <t>https://maution-store.com/</t>
  </si>
  <si>
    <t>〇育児休業を取得しやすい社内環境を整えるため、社内研修を行います。
〇働き方を見直すために、毎週水曜日を「ノー残業デー」とします。
〇有給休暇の取得率100%を目指します。</t>
  </si>
  <si>
    <t>美容・食品を国内・海外のECサイトで販売しています。</t>
  </si>
  <si>
    <t>株式会社光南溶工</t>
  </si>
  <si>
    <t>こうなんようこう</t>
  </si>
  <si>
    <t>「今より安全で安心できる豊かな社会環境」この未来を実現する架け橋となる為、直面する課題や問題に果敢にチャレンジし続け、モノづくりのパイオニア企業を目指します。</t>
  </si>
  <si>
    <t>株式会社河中建設</t>
  </si>
  <si>
    <t>かわなかけんせつ</t>
  </si>
  <si>
    <t>708-0332</t>
  </si>
  <si>
    <t>〇ＩＣＴを活用し生産性を向上することで業務量を削減し、社員が終業後の家族との時間を確保できるよう努めていきます。
〇子どもの行事等に参加できるよう勤務体制を柔軟に対応します。</t>
  </si>
  <si>
    <t>私たちは、土木工事を中心に、インフラ整備や災害復旧まで幅広く手がける総合建設会社です。ＩＣＴ施工などの先端技術を積極的に導入し、品質と効率を両立。豊富な実績と確かな技術力で地域社会の安心・安全を支えています。時代に合った持続可能な建設業のあり方を追及しています。</t>
  </si>
  <si>
    <t>コトブキ精密株式会社</t>
  </si>
  <si>
    <t>ことぶきせいみつ</t>
  </si>
  <si>
    <t>719-3226</t>
  </si>
  <si>
    <t>http://www.kotobuki-p.jp/</t>
  </si>
  <si>
    <t>〇子の学校行事参加や看護必要時等に社員が休暇を取得しやすい社内環境を整えます。
〇子育て中の社員の業務負担を軽減します。
〇子どもたちを対象とした地域行事には積極的に協賛・応援します。</t>
  </si>
  <si>
    <t>ワイヤーカット加工機・マシニングセンターなどによる超高精度・微細加工を行っている会社です。〈無理をせず感謝の気持ちで生きる〉という意味の社名です。少人数で高度な加工に挑戦しています。</t>
  </si>
  <si>
    <t>有限会社コンパニオンアニマルケアー</t>
  </si>
  <si>
    <t>こんぱにおんあにまるけあー</t>
  </si>
  <si>
    <t>https://kurashikiaigo.com</t>
  </si>
  <si>
    <t>〇子育ての世代の雇用を積極的に行います。
〇働きやすいように、労働時間をフレキシブルにします。
〇働きやすいように、しっかりと休憩をとっていただきます。休憩室を院外に設置予定です。</t>
  </si>
  <si>
    <t>昭和60年3月に地元倉敷市中島に開業し、現在獣医師4名、スタッフ8名の体制です。地域に根ざし、飼い主様と同じ目線で話せるアットホームな環境です。飼い主様に寄り添った医療・看護を提供しています。</t>
  </si>
  <si>
    <t>株式会社エコツーライト岡山</t>
  </si>
  <si>
    <t>えこつーらいとおかやま</t>
  </si>
  <si>
    <t>https://eco2light-okayama.com/</t>
  </si>
  <si>
    <t>〇子どもをもつ従業員の、学校行事への積極的な参加を推奨します。
〇働き方を見直すために、毎週火・木曜日を「ノー残業デー」とします。
〇男女従業員ともに、育児休業を取得しやすい環境づくりに努めます。</t>
  </si>
  <si>
    <t xml:space="preserve"> 
ディーゼルエンジン（トラック・バス・乗用車・船舶他）の排ガスを浄化する為に使用する尿素水（アドブルー）を製造・販売しています。また、ディーゼル車のDPマフラー洗浄、燃料添加剤、エンジンオイルの販売等をしている会社です。</t>
  </si>
  <si>
    <t>株式会社豊島屋</t>
  </si>
  <si>
    <t>てしまや</t>
  </si>
  <si>
    <t>https://teshimaya.shop-pro.jp/</t>
  </si>
  <si>
    <t>〇育児休業制度を利用しやすい職場環境づくりに努めます。
〇子どもの学校行事やPTA活動に参加しやすい勤務体制を整備します。
〇出産や育児のために退職した社員の再雇用に積極的に取り組みます。</t>
  </si>
  <si>
    <t>　創業以来、お客様のニーズにあった調味料の製造を通じて地域に貢献しています。
　人、地域、環境に優しい物づくりを推進しています。</t>
  </si>
  <si>
    <t>共立コーテック株式会社</t>
  </si>
  <si>
    <t>きょうりつこーてっく</t>
  </si>
  <si>
    <t>713-8113</t>
  </si>
  <si>
    <t>https://kyoritsu-cotec.co.jp</t>
  </si>
  <si>
    <t>昭和26年の創業以来、70年以上にわたって築き上げてきた豊富な経験・知識・ノウハウを集結した熟練職人たちの確かな技術で、お客さまの様々なニーズにお応えいたします。</t>
  </si>
  <si>
    <t>横山建設工業有限会社</t>
  </si>
  <si>
    <t>よこやまけんせつこうぎょう</t>
  </si>
  <si>
    <t>719-0231</t>
  </si>
  <si>
    <t>https://www.kcv.ne.jp/~yoko5963/</t>
  </si>
  <si>
    <t>〇育児休業制度を利用しやすい環境づくりに努めます。
〇働き方を見直すために、週一回の「ノー残業デー」を設けます。</t>
  </si>
  <si>
    <t xml:space="preserve"> 
　創業以来「地域と共に歩む」をモットーに『社会のインフラ整備』を通じて地域に貢献してまいりました。
　永年蓄積されてきた技術や施工実績を活かし、これからも地域に貢献してまいります。</t>
  </si>
  <si>
    <t>バンビ株式会社</t>
  </si>
  <si>
    <t>ばんび</t>
  </si>
  <si>
    <t>701-3202</t>
  </si>
  <si>
    <t>http://www.banbi-inc.co.jp</t>
  </si>
  <si>
    <t xml:space="preserve"> 
ＦＲＰ製品製造及びネット加工・シート加工を行っている会社です。</t>
  </si>
  <si>
    <t>株式会社茂成商事</t>
  </si>
  <si>
    <t>しげなりしょうじ</t>
  </si>
  <si>
    <t>〇地域の子どもを対象とした農業体験の開催やお祭りや清掃活動等の地域行事への積極的な参加を行います。
〇子育てと仕事を両立できる職場環境のために本人の希望する時間帯での勤務ができる働き方を整備していきます。
〇安全安心の街づくりのために田んぼを中心とした自然環境の適正な管理に取り組んでまいります。</t>
  </si>
  <si>
    <t>米の生産、販売を中心とした農業をしております。日本のお米文化を守ると共に地域の景観保持を通して地域への貢献を目指します！</t>
  </si>
  <si>
    <t>株式会社山脇山月堂</t>
  </si>
  <si>
    <t>やまわきさんげつどう</t>
  </si>
  <si>
    <t>https://www.dango.co.jp/</t>
  </si>
  <si>
    <t>〇育児休業を取得しやすい社内環境を整えるため、子育て中及び妊娠中の従業員に対して面談を実施します。</t>
  </si>
  <si>
    <t>１８８１年の創業以来数々の賞をいただいております。これからも皆様に末永く愛されるよう精進いたします。</t>
  </si>
  <si>
    <t>株式会社美作土建</t>
  </si>
  <si>
    <t>みまさかどけん</t>
  </si>
  <si>
    <t>http://mimasakadoken.com</t>
  </si>
  <si>
    <t>〇子どもを持つ従業員の学校行事やPTA活動への積極的な参加を奨励します。</t>
  </si>
  <si>
    <t xml:space="preserve"> 
土木建築業として創業以来、地域への貢献と共にお客様への価値ある財産の提供に努力し、技術と信用を大切にし総合建設業としてより一層の充実に邁進しております。</t>
  </si>
  <si>
    <t>たなかせきゆてん</t>
  </si>
  <si>
    <t>712-8046</t>
  </si>
  <si>
    <t>〇産休・育休を安心して取得できるよう、従業員全員で協力しあえる職場環境作りを実施しています。
〇時短勤務、月ごとのシフト等、勤務時間や休日は従業員と相談しながら決めています。
子どもの急な体調不良や、行事にも柔軟に対応します。</t>
  </si>
  <si>
    <t>地域密着型のフルサービスガソリンスタンドで、ハードワークですが子育て世代の男性だけでなく、女性も多数在籍しております。
仕事だけでなく、家庭の悩みや相談も気軽に出来るアットホームな職場です。</t>
  </si>
  <si>
    <t>株式会社あすなろコーポレーション</t>
  </si>
  <si>
    <t>あすなろこーぽれーしょん</t>
  </si>
  <si>
    <t>https://www.asunaro-interior-stage.co.jp/</t>
  </si>
  <si>
    <t>〇子どもの学校や習い事の送迎や体調不良に対応できるよう、始業・終業時間を柔軟に調整可能にします。
〇地域の学校関連や保育施設等の情報、地域のイベントなど、社内で役立つ子育て情報を掲示・共有します。
〇急な保育園の休園時などに、一時的に子どもを職場に連れて来られるよう配慮します。キッズコーナーを完備しています。社員の中に保育士の資格者・経験者が常に数名います。</t>
  </si>
  <si>
    <t>岡山市北区にある創業31年の内装工事店でもあり、オーダーカーテン専門ショールームを併設しています。地域密着型の体制で暮らしの安心安全を守るサービスを提供しています。</t>
  </si>
  <si>
    <t>有限会社金光シェル工業</t>
  </si>
  <si>
    <t>こんこうしぇるこうぎょう</t>
  </si>
  <si>
    <t>713-8127</t>
  </si>
  <si>
    <t>https://konko-shell.co.jp</t>
  </si>
  <si>
    <t>〇子どもを持つ従業員が学校行事やＰＴＡ活動に参加できるよう半日有給休暇の取得を認めます。
〇子どもの急な病気やけが等で早退・遅刻・欠勤が必要な場合に安心して休みが取得できるようスムーズな引き継ぎを実現します。</t>
  </si>
  <si>
    <t>日本のモノ作り産業の中でも歴史の古い鋳造分野。その鋳造用の鋳型の中でも小型の鋳型に特化した製品を製造しています。1973年の操業から約半世紀、培われた確かな技術による鋳型作りを通してモノ作り産業を支えています。</t>
  </si>
  <si>
    <t>有限会社土方商店</t>
  </si>
  <si>
    <t>ひじかたしょうてん</t>
  </si>
  <si>
    <t>705-0025</t>
  </si>
  <si>
    <t>https://yaohiji.co.jp/</t>
  </si>
  <si>
    <t>〇従業員の子どもの傷病、学校行事等の休暇は優先的に与えます。
〇男性も含め、育児休業を取得しやすい環境づくりに努めます。
〇職員の仕事と育児の両立を積極的に促進する「イクボス」になることを宣言します。</t>
  </si>
  <si>
    <t>1955年に創業し、米・野菜・果物を中心とした小売業を営んでおります。親子3代100年企業を目指して、「おいしい笑顔をお届けします」をスローガンとし社員一同頑張っています。</t>
  </si>
  <si>
    <t>株式会社やまと</t>
  </si>
  <si>
    <t>やまと</t>
  </si>
  <si>
    <t>https://sushiyoukan.com/</t>
  </si>
  <si>
    <t>〇従業員の仕事と育児の両立が出来る様、柔軟な働き方を支援します。
〇出産や育児のために退職した社員の再雇用に積極的に取組みます。
〇有給休暇の取得促進に努めます。</t>
  </si>
  <si>
    <t>岡山県4店舗、香川県1店舗、広島県4店舗、山口県1店舗に、すし遊館・すし遊館あさひの名前で回転寿司店を運営。</t>
  </si>
  <si>
    <t xml:space="preserve"> 西日本オーガニック株式会社</t>
  </si>
  <si>
    <t>にしにほんおーがにっく</t>
  </si>
  <si>
    <t>716-1241</t>
  </si>
  <si>
    <t>https://wjo.biz/</t>
  </si>
  <si>
    <t>〇ワークライフバランス充実のために、全社員「定時退社率90％以上」を目指します。
〇 学校行事、PTA活動、地域活動に参加するための有給休暇取得を奨励します。
〇男性社員の育児参加を奨励します。</t>
  </si>
  <si>
    <t xml:space="preserve">
「自然の大切さは土が語りかける」を企業理念に廃棄物を肥料へとリサイクルしています。</t>
  </si>
  <si>
    <t>ひだまり歯科</t>
  </si>
  <si>
    <t>ひだまりしか</t>
  </si>
  <si>
    <t>https://www.hidamari-okayama.jp</t>
  </si>
  <si>
    <t>〇スタッフのワークライフバランス実現のため、まずリーダーが率先して休暇取得等で模範を示します。誰もが仕事と私生活を大切にし、互いに支え合える、働きがいのある職場を皆さんと共に創ることを宣言します。</t>
  </si>
  <si>
    <t>岡山の「親子で通える歯医者さん」
妊娠中からお子様の成長に合わせた治療、予防を提供します。無料託児サービスやキッズスペース完備、忙しいママも安心して通えます。</t>
  </si>
  <si>
    <t>ロア・ハウジング株式会社</t>
  </si>
  <si>
    <t>ろあはうじんぐ</t>
  </si>
  <si>
    <t>https://www.roahousing.net/</t>
  </si>
  <si>
    <t>〇 子育てに理解のある職場風土を醸成し、上司や同僚が協力し合える環境をつくります。
〇子どもの病気やけがに対応できるよう、有休が取得しやすい環境をつくります。</t>
  </si>
  <si>
    <t>当社は中四国で50年以上、杭打ち工事を専門とする建築基礎のプロ企業です。
私たちは高品質な施工と人材育成に力を注ぎ、多くの信頼を得ています。</t>
  </si>
  <si>
    <t>株式会社ゴールド・ヒル</t>
  </si>
  <si>
    <t>ごーるどひる</t>
  </si>
  <si>
    <t>709-1203</t>
  </si>
  <si>
    <t>「肉のサトウ商店」（商標登録）の焼肉業態を中心に飲食店１３店舗(岡山県に11店舗、広島県に1店舗、千葉県に1店舗)を運営している飲食店グループです。女性が活躍している職場環境なので、子育て応援を積極的に推進していきます。</t>
  </si>
  <si>
    <t>株式会社ミヨシ</t>
  </si>
  <si>
    <t>みよし</t>
  </si>
  <si>
    <t>709-4331</t>
  </si>
  <si>
    <t>https://www.k-miyoshi.co.jp/</t>
  </si>
  <si>
    <t>〇ワーク・ライフ・バランスの実現を強化していくため、全従業員への制度周知を徹底します。
〇全従業員の育児休業を取得しやすい環境づくりに努めます。</t>
  </si>
  <si>
    <t>当社は、昭和44年5月に個人事業から法人成りし、公共事業から一般建築または福祉施設の建設まで幅広く対応している。当社の強みは、チームワークに優れ、日々労働環境の改善に取り組んでいることである。</t>
  </si>
  <si>
    <t>セトウチパツケージ株式会社</t>
  </si>
  <si>
    <t>せとうちぱっけーじ</t>
  </si>
  <si>
    <t>https://setouchi-package.com/</t>
  </si>
  <si>
    <t>付加価値の高い紙箱の製造を行っています。作業者の負担軽減を目指して、自社開発の機械を使って生産をしており、子育て世代の女性が多く働いている企業です。</t>
  </si>
  <si>
    <t>有限会社西村機械</t>
  </si>
  <si>
    <t>にしむらきかい</t>
  </si>
  <si>
    <t>https://www.setouchi.org/company/com/post_32.html</t>
  </si>
  <si>
    <t>〇仕事と育児が両立できる環境の整備のため、男性職員も育児休業を取得しやすい社内環境を整えるため、社内研修を行います。子どもをもつ従業員の学校行事やＰＴＡ活動への積極的な参加を奨励します。
〇働き方の見直しによる仕事と生活の調和のため、従業員のワークライフバランス（仕事と生活の両立）を考え、その人のキャリアと人生を積極的に応援できる体制作りに努めます。有給休暇の取得促進に努めます。
〇子どもたちの社会科（会社・工場）見学を積極的に受け入れます。地域の青少年健全育成活動（スポーツ少年団指導）を積極的に支援します。</t>
    <phoneticPr fontId="6"/>
  </si>
  <si>
    <t>株式会社豚平</t>
  </si>
  <si>
    <t>とんぺい</t>
  </si>
  <si>
    <t>708-0333</t>
  </si>
  <si>
    <t>県北で豚平としてラーメン店を営んでおり、独自の技術でラーメンスープOEM事業を展開して日本全国へ取引先を広げております。</t>
  </si>
  <si>
    <t>有限会社岡山メタル鋼業</t>
  </si>
  <si>
    <t>おかやまめたるこうぎょう</t>
  </si>
  <si>
    <t>701-2142</t>
  </si>
  <si>
    <t>http://noco83.jp/</t>
  </si>
  <si>
    <t>工業用切断刃物（メタルソー・チップソー）の再研磨をしている会社です。新品の販売も行っており、切断のことであれば、何でもご相談頂けます。主に自動車関連・農機具関連・ハウスメーカー・キッチンメーカーと御取引きしています。</t>
  </si>
  <si>
    <t>わかな合資会社</t>
  </si>
  <si>
    <t>わかな</t>
  </si>
  <si>
    <t>〇子どもをもつ従業員の学校行事やＰＴＡ活動への積極的な参加を奨励します。
〇子どもたちの社会科(会社・工場)見学を積極的に受け入れます。
〇妊娠、出産、育児を理由に退職した元社員が希望すれば再雇用を行います。</t>
  </si>
  <si>
    <t>県内の郷土の素材を生かし、旬の恵みを大切にしたお菓子づくり。
厳選した地元の食材にこだわり、生産者が丹精込めた農産物を原料に、美味しく安全で安心して召し上がっていただける菓子作りを目指している洋菓子店です。</t>
  </si>
  <si>
    <t>株式会社サンナン</t>
  </si>
  <si>
    <t>さんなん</t>
  </si>
  <si>
    <t>704-8132</t>
  </si>
  <si>
    <t>https://www.sannan.jp/</t>
  </si>
  <si>
    <t>株式会社ボブソンピーチフォート</t>
  </si>
  <si>
    <t>ぼぶそんぴーちふぉーと</t>
  </si>
  <si>
    <t>https://bobson.co.jp/</t>
  </si>
  <si>
    <t>当社は、日本のジーンズの先駆者と言われ、長い歴史がありますが、それ以上に新しい可能性を常に求め続けるチャレンジマインドを大切にしている前向きな会社です。</t>
  </si>
  <si>
    <t>くろだ　いつこ</t>
    <phoneticPr fontId="6"/>
  </si>
  <si>
    <t>有限会社田中石油店</t>
    <rPh sb="0" eb="4">
      <t>ユウゲンカイシャ</t>
    </rPh>
    <phoneticPr fontId="6"/>
  </si>
  <si>
    <t>〇子育てや家庭との両立ができる職場づくりのため、完全週休二日制および残業ゼロを実践します。
〇男女問わず育児休業を申請しやすい職場環境づくりを実践します。
〇育児休業終了後、柔軟に働く事を目的にした時短就労を選択できる環境づくりを実践します。</t>
    <rPh sb="39" eb="41">
      <t>ジッセン</t>
    </rPh>
    <rPh sb="54" eb="56">
      <t>キュウギョウ</t>
    </rPh>
    <rPh sb="81" eb="83">
      <t>キュウギョウ</t>
    </rPh>
    <phoneticPr fontId="6"/>
  </si>
  <si>
    <t>https://saitonensi.jp/</t>
    <phoneticPr fontId="6"/>
  </si>
  <si>
    <t>〇こどもをもつ従業員の学校行事やPTA活動への積極的な参加を奨励します。
〇子育て世代の社員についての活躍を応援するため、短時間勤務制度の整備・充実に取り組みます。
〇子育てと仕事を両立してのリモートワークの環境整備のため、必要なシステムの構築に取り組みます。</t>
    <rPh sb="38" eb="40">
      <t>コソダ</t>
    </rPh>
    <rPh sb="41" eb="43">
      <t>セダイ</t>
    </rPh>
    <rPh sb="44" eb="46">
      <t>シャイン</t>
    </rPh>
    <rPh sb="84" eb="86">
      <t>コソダ</t>
    </rPh>
    <rPh sb="88" eb="90">
      <t>シゴト</t>
    </rPh>
    <rPh sb="91" eb="93">
      <t>リョウリツ</t>
    </rPh>
    <rPh sb="104" eb="108">
      <t>カンキョウセイビ</t>
    </rPh>
    <phoneticPr fontId="6"/>
  </si>
  <si>
    <t>700-0013</t>
    <phoneticPr fontId="6"/>
  </si>
  <si>
    <t xml:space="preserve">〇育児休業を取得しやすい社内環境を整えるため、社内研修を行います。 
〇再就職を希望する方を対象に、職場体験講習を行います。 </t>
    <rPh sb="44" eb="45">
      <t>カタ</t>
    </rPh>
    <phoneticPr fontId="6"/>
  </si>
  <si>
    <t>〇従業員の仕事と私生活の両立を積極的に促進する「イクボス」になることを宣言します。
〇子どもを持つ従業員の学校行事やPTA活動への積極的な参加を奨励し、そのための半日単位、時間単位の年次有給休暇取得を認めます。 
〇従業員のための休憩施設を整備し、必要なときに子連れ出勤を認めます。</t>
    <rPh sb="8" eb="11">
      <t>シセイカツ</t>
    </rPh>
    <phoneticPr fontId="6"/>
  </si>
  <si>
    <t>〇子育て中の従業員も勤務しやすい環境づくりのため、勤務時間短縮の制度を導入します。
〇従業員の、子どもの行事や地域の活動への積極的な参加を奨励します。
〇有給休暇の確実な取得促進に努めます。</t>
    <rPh sb="82" eb="84">
      <t>カクジツ</t>
    </rPh>
    <phoneticPr fontId="6"/>
  </si>
  <si>
    <t>〇短時間勤務制度を導入し働き方の選択肢を増やします。
〇従業員の仕事と家庭の両立を支援する『イクボス』になることを宣言します。</t>
    <rPh sb="1" eb="6">
      <t>タンジカンキンム</t>
    </rPh>
    <rPh sb="6" eb="8">
      <t>セイド</t>
    </rPh>
    <rPh sb="20" eb="21">
      <t>フ</t>
    </rPh>
    <phoneticPr fontId="6"/>
  </si>
  <si>
    <t>〇地域の総社ジュニアフットボールクラブ（青少年健全育成活動）を積極的に支援します。
〇従業員の仕事と家庭の両立を支援する会社運営をしていく。</t>
    <phoneticPr fontId="6"/>
  </si>
  <si>
    <t>〇働き方を見直すために、完全週休二日制の導入。
〇介護や子育てをしやすいよう、時間有休の導入。
〇育児休業を取得しやすい社内環境を整えるため、業務に必要な資格取得を推奨している。</t>
    <rPh sb="71" eb="73">
      <t>ギョウム</t>
    </rPh>
    <rPh sb="74" eb="76">
      <t>ヒツヨウ</t>
    </rPh>
    <rPh sb="77" eb="81">
      <t>シカクシュトク</t>
    </rPh>
    <rPh sb="82" eb="84">
      <t>スイショウ</t>
    </rPh>
    <phoneticPr fontId="6"/>
  </si>
  <si>
    <t>〇家庭の事情に応じて子ども連れ出勤を許可します。</t>
    <rPh sb="1" eb="3">
      <t>カテイ</t>
    </rPh>
    <rPh sb="4" eb="6">
      <t>ジジョウ</t>
    </rPh>
    <rPh sb="7" eb="8">
      <t>オウ</t>
    </rPh>
    <phoneticPr fontId="6"/>
  </si>
  <si>
    <t>有限会社オクツ工業</t>
    <rPh sb="0" eb="4">
      <t>ユウゲンガイシャ</t>
    </rPh>
    <rPh sb="7" eb="9">
      <t>コウギョウ</t>
    </rPh>
    <phoneticPr fontId="6"/>
  </si>
  <si>
    <t>ペットフードの製造を行っております。主に単一素材で無添加の商品を製造しております。</t>
    <phoneticPr fontId="6"/>
  </si>
  <si>
    <t>入栄工業株式会社</t>
    <phoneticPr fontId="6"/>
  </si>
  <si>
    <t>https://irie-kogyo.co.jp/</t>
    <phoneticPr fontId="6"/>
  </si>
  <si>
    <t>〇社内図書館に絵本、図鑑、教育漫画、育児・幼児教育の書籍を積極的に配置します。
〇子どもたちの社会科（会社・工場）見学を積極的に受け入れます。
〇男性従業員の育児休業取得促進に努めます。</t>
    <rPh sb="73" eb="75">
      <t>ダンセイ</t>
    </rPh>
    <rPh sb="75" eb="78">
      <t>ジュウギョウイン</t>
    </rPh>
    <rPh sb="79" eb="81">
      <t>イクジ</t>
    </rPh>
    <rPh sb="81" eb="85">
      <t>キュウギョウシュトク</t>
    </rPh>
    <rPh sb="85" eb="87">
      <t>ソクシン</t>
    </rPh>
    <rPh sb="88" eb="89">
      <t>ツト</t>
    </rPh>
    <phoneticPr fontId="6"/>
  </si>
  <si>
    <t>入栄工業株式会社は昭和34年の創業以来、建築鉄骨の専業メーカーとして、大手建設業者のもと数多くの著名な建築物に携わってまいりました。鉄骨は建物の強度や形を決める重要な構造体であり、私たちは信頼される技術を確立し、最良の品質を提供することを使命としています。</t>
    <phoneticPr fontId="6"/>
  </si>
  <si>
    <t>早坂建設有限会社</t>
    <phoneticPr fontId="6"/>
  </si>
  <si>
    <t>https://www.hayasaka-kensetsu.jp/company</t>
    <phoneticPr fontId="6"/>
  </si>
  <si>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6"/>
  </si>
  <si>
    <t>当社は、「岡山の未来を創る」をモットーに、土木工事や建設発生土の受入事業等をしています。ISO 14001等を取得し、人・地域・環境に優しい物づくりを推進しています。</t>
    <phoneticPr fontId="6"/>
  </si>
  <si>
    <t>株式会社岡築</t>
    <phoneticPr fontId="6"/>
  </si>
  <si>
    <t>〇子どもの学校行事への参加について、有給休暇取得を奨励します。
〇月に1日は「家族の日」として有給休暇取得を奨励します。
〇週に1日は「ノー残業デー」を設けます。</t>
    <phoneticPr fontId="6"/>
  </si>
  <si>
    <t>創業来、築炉工事の専門事業者として、焼却炉や工業炉の建設・メンテナンス等を通じて地域に貢献しています。また、環境配慮を優先すると共に次代を担う人材育成を行い、SDGsを推進しています。</t>
    <phoneticPr fontId="6"/>
  </si>
  <si>
    <t>株式会社ＩＰＰＯ</t>
    <phoneticPr fontId="6"/>
  </si>
  <si>
    <t>https://www.ippo-group.co.jp</t>
    <phoneticPr fontId="6"/>
  </si>
  <si>
    <t>〇育児休業を取得しやすい社内環境を整えるため、社内研修を行います。
〇時短勤務を導入し、働き方の選択肢を増やします。</t>
    <phoneticPr fontId="6"/>
  </si>
  <si>
    <t>岡山県内でラーメン店を中心に数店舗経営しています。
時間調整が難しいと言われる飲食業ですが、出来る限り残業をなくし、従業員の負担を減らしています。</t>
    <phoneticPr fontId="6"/>
  </si>
  <si>
    <t>株式会社ココピア</t>
    <rPh sb="0" eb="4">
      <t>カブシキガイシャ</t>
    </rPh>
    <phoneticPr fontId="6"/>
  </si>
  <si>
    <t>ここぴあ</t>
    <phoneticPr fontId="6"/>
  </si>
  <si>
    <t>701-0206</t>
    <phoneticPr fontId="6"/>
  </si>
  <si>
    <t>https://www.kokopia.com/</t>
    <phoneticPr fontId="6"/>
  </si>
  <si>
    <t>〇子育て応援の一環として、所属している従業員のご家族には誕生日の月にグループ店舗で、お食事を５０％ＯＦＦでご提供します。
※条件あり
〇働き方を見直すために、毎週木曜日を「ノー残業デー」とします。
〇再就職を希望する方を、全力で応援し雇用促進します。</t>
    <rPh sb="108" eb="109">
      <t>カタ</t>
    </rPh>
    <phoneticPr fontId="6"/>
  </si>
  <si>
    <t>〇育児と仕事を両立しやすいように、自分のライフスタイルに合わせて働き方を選択できます。150時間／月（1日7時間勤務）、130時間／月（1日6時間勤務）
〇子どもが小学生の期間限定制度あり。指名売上60万以上あれば、土日の出勤が自由。退転時間も自由。</t>
    <rPh sb="78" eb="79">
      <t>コ</t>
    </rPh>
    <rPh sb="82" eb="85">
      <t>ショウガクセイ</t>
    </rPh>
    <phoneticPr fontId="6"/>
  </si>
  <si>
    <t>〇有給休暇・看護休暇の取得しやすい仕組み・風土を推進することで仕事と子育てを両立しやすい環境を整えます。
〇時短正社員の社内制度完備・推進することで仕事と子育ての両立を支援します。</t>
    <phoneticPr fontId="6"/>
  </si>
  <si>
    <t>〇女性の再チャレンジを支援します。子育て等で短時間勤務の業務内容でも、活躍できる業務や環境を整えます。
〇計画的なシフト勤務の見直しにより、仕事と生活の調和に向けた働きやすい取り組みを行います。</t>
    <rPh sb="1" eb="3">
      <t>ジョセイ</t>
    </rPh>
    <rPh sb="4" eb="5">
      <t>サイ</t>
    </rPh>
    <rPh sb="11" eb="13">
      <t>シエン</t>
    </rPh>
    <rPh sb="17" eb="19">
      <t>コソダ</t>
    </rPh>
    <rPh sb="20" eb="21">
      <t>トウ</t>
    </rPh>
    <rPh sb="22" eb="25">
      <t>タンジカン</t>
    </rPh>
    <rPh sb="25" eb="27">
      <t>キンム</t>
    </rPh>
    <rPh sb="28" eb="30">
      <t>ギョウム</t>
    </rPh>
    <rPh sb="30" eb="32">
      <t>ナイヨウ</t>
    </rPh>
    <rPh sb="35" eb="37">
      <t>カツヤク</t>
    </rPh>
    <rPh sb="40" eb="42">
      <t>ギョウム</t>
    </rPh>
    <rPh sb="43" eb="45">
      <t>カンキョウ</t>
    </rPh>
    <rPh sb="46" eb="47">
      <t>トトノ</t>
    </rPh>
    <rPh sb="53" eb="56">
      <t>ケイカクテキ</t>
    </rPh>
    <rPh sb="60" eb="62">
      <t>キンム</t>
    </rPh>
    <rPh sb="63" eb="65">
      <t>ミナオ</t>
    </rPh>
    <rPh sb="70" eb="72">
      <t>シゴト</t>
    </rPh>
    <rPh sb="73" eb="75">
      <t>セイカツ</t>
    </rPh>
    <rPh sb="76" eb="78">
      <t>チョウワ</t>
    </rPh>
    <rPh sb="79" eb="80">
      <t>ム</t>
    </rPh>
    <rPh sb="82" eb="83">
      <t>ハタラ</t>
    </rPh>
    <rPh sb="87" eb="88">
      <t>ト</t>
    </rPh>
    <rPh sb="89" eb="90">
      <t>ク</t>
    </rPh>
    <rPh sb="92" eb="93">
      <t>オコナ</t>
    </rPh>
    <phoneticPr fontId="6"/>
  </si>
  <si>
    <t>0216</t>
    <phoneticPr fontId="6"/>
  </si>
  <si>
    <t>0217</t>
    <phoneticPr fontId="6"/>
  </si>
  <si>
    <t>0218</t>
    <phoneticPr fontId="6"/>
  </si>
  <si>
    <t>R07108</t>
    <phoneticPr fontId="6"/>
  </si>
  <si>
    <t>0219</t>
  </si>
  <si>
    <t>0219</t>
    <phoneticPr fontId="6"/>
  </si>
  <si>
    <t>株式会社エンスイ工業</t>
    <rPh sb="0" eb="4">
      <t>カブシキガイシャ</t>
    </rPh>
    <rPh sb="8" eb="10">
      <t>コウギョウ</t>
    </rPh>
    <phoneticPr fontId="6"/>
  </si>
  <si>
    <t>R07035</t>
    <phoneticPr fontId="6"/>
  </si>
  <si>
    <t>R07036</t>
    <phoneticPr fontId="6"/>
  </si>
  <si>
    <t>R07037</t>
    <phoneticPr fontId="6"/>
  </si>
  <si>
    <t>R07038</t>
    <phoneticPr fontId="6"/>
  </si>
  <si>
    <t>R07039</t>
    <phoneticPr fontId="6"/>
  </si>
  <si>
    <t>R07040</t>
    <phoneticPr fontId="6"/>
  </si>
  <si>
    <t>R07041</t>
    <phoneticPr fontId="6"/>
  </si>
  <si>
    <t>R07042</t>
    <phoneticPr fontId="6"/>
  </si>
  <si>
    <t>R07045</t>
    <phoneticPr fontId="6"/>
  </si>
  <si>
    <t>R07046</t>
    <phoneticPr fontId="6"/>
  </si>
  <si>
    <t>R07043</t>
    <phoneticPr fontId="6"/>
  </si>
  <si>
    <t>R07044</t>
    <phoneticPr fontId="6"/>
  </si>
  <si>
    <t>R07047</t>
    <phoneticPr fontId="6"/>
  </si>
  <si>
    <t>R07048</t>
    <phoneticPr fontId="6"/>
  </si>
  <si>
    <t>R07049</t>
    <phoneticPr fontId="6"/>
  </si>
  <si>
    <t>R07050</t>
    <phoneticPr fontId="6"/>
  </si>
  <si>
    <t>R07051</t>
    <phoneticPr fontId="6"/>
  </si>
  <si>
    <t>R07052</t>
    <phoneticPr fontId="6"/>
  </si>
  <si>
    <t>R07053</t>
    <phoneticPr fontId="6"/>
  </si>
  <si>
    <t>R07054</t>
    <phoneticPr fontId="6"/>
  </si>
  <si>
    <t>R07055</t>
    <phoneticPr fontId="6"/>
  </si>
  <si>
    <t>R07056</t>
    <phoneticPr fontId="6"/>
  </si>
  <si>
    <t>R07057</t>
    <phoneticPr fontId="6"/>
  </si>
  <si>
    <t>R07058</t>
    <phoneticPr fontId="6"/>
  </si>
  <si>
    <t>R07059</t>
    <phoneticPr fontId="6"/>
  </si>
  <si>
    <t>R07060</t>
    <phoneticPr fontId="6"/>
  </si>
  <si>
    <t>R07061</t>
    <phoneticPr fontId="6"/>
  </si>
  <si>
    <t>R07062</t>
    <phoneticPr fontId="6"/>
  </si>
  <si>
    <t>R07063</t>
    <phoneticPr fontId="6"/>
  </si>
  <si>
    <t>R07064</t>
    <phoneticPr fontId="6"/>
  </si>
  <si>
    <t>R07065</t>
    <phoneticPr fontId="6"/>
  </si>
  <si>
    <t>R07066</t>
    <phoneticPr fontId="6"/>
  </si>
  <si>
    <t>R07067</t>
    <phoneticPr fontId="6"/>
  </si>
  <si>
    <t>R07068</t>
    <phoneticPr fontId="6"/>
  </si>
  <si>
    <t>R07069</t>
    <phoneticPr fontId="6"/>
  </si>
  <si>
    <t>R07070</t>
    <phoneticPr fontId="6"/>
  </si>
  <si>
    <t>R07071</t>
    <phoneticPr fontId="6"/>
  </si>
  <si>
    <t>R07072</t>
    <phoneticPr fontId="6"/>
  </si>
  <si>
    <t>R07073</t>
    <phoneticPr fontId="6"/>
  </si>
  <si>
    <t>R07074</t>
    <phoneticPr fontId="6"/>
  </si>
  <si>
    <t>R07075</t>
    <phoneticPr fontId="6"/>
  </si>
  <si>
    <t>R07076</t>
    <phoneticPr fontId="6"/>
  </si>
  <si>
    <t>R07077</t>
    <phoneticPr fontId="6"/>
  </si>
  <si>
    <t>R07078</t>
    <phoneticPr fontId="6"/>
  </si>
  <si>
    <t>R07079</t>
    <phoneticPr fontId="6"/>
  </si>
  <si>
    <t>R07080</t>
    <phoneticPr fontId="6"/>
  </si>
  <si>
    <t>R07081</t>
    <phoneticPr fontId="6"/>
  </si>
  <si>
    <t>R07082</t>
    <phoneticPr fontId="6"/>
  </si>
  <si>
    <t>R07083</t>
    <phoneticPr fontId="6"/>
  </si>
  <si>
    <t>R07084</t>
    <phoneticPr fontId="6"/>
  </si>
  <si>
    <t>R07085</t>
    <phoneticPr fontId="6"/>
  </si>
  <si>
    <t>R07086</t>
    <phoneticPr fontId="6"/>
  </si>
  <si>
    <t>R07087</t>
    <phoneticPr fontId="6"/>
  </si>
  <si>
    <t>R07088</t>
    <phoneticPr fontId="6"/>
  </si>
  <si>
    <t>R07089</t>
    <phoneticPr fontId="6"/>
  </si>
  <si>
    <t>R07090</t>
    <phoneticPr fontId="6"/>
  </si>
  <si>
    <t>R07091</t>
    <phoneticPr fontId="6"/>
  </si>
  <si>
    <t>R07092</t>
    <phoneticPr fontId="6"/>
  </si>
  <si>
    <t>R07093</t>
    <phoneticPr fontId="6"/>
  </si>
  <si>
    <t>R07094</t>
    <phoneticPr fontId="6"/>
  </si>
  <si>
    <t>R07096</t>
    <phoneticPr fontId="6"/>
  </si>
  <si>
    <t>R07095</t>
    <phoneticPr fontId="6"/>
  </si>
  <si>
    <t>R07097</t>
    <phoneticPr fontId="6"/>
  </si>
  <si>
    <t>R07098</t>
    <phoneticPr fontId="6"/>
  </si>
  <si>
    <t>R07099</t>
    <phoneticPr fontId="6"/>
  </si>
  <si>
    <t>R07100</t>
    <phoneticPr fontId="6"/>
  </si>
  <si>
    <t>R07101</t>
    <phoneticPr fontId="6"/>
  </si>
  <si>
    <t>R07102</t>
    <phoneticPr fontId="6"/>
  </si>
  <si>
    <t>R07103</t>
    <phoneticPr fontId="6"/>
  </si>
  <si>
    <t>R07104</t>
    <phoneticPr fontId="6"/>
  </si>
  <si>
    <t>R07105</t>
    <phoneticPr fontId="6"/>
  </si>
  <si>
    <t>R07106</t>
    <phoneticPr fontId="6"/>
  </si>
  <si>
    <t>R07107</t>
    <phoneticPr fontId="6"/>
  </si>
  <si>
    <t>R07109</t>
    <phoneticPr fontId="6"/>
  </si>
  <si>
    <t>R07110</t>
    <phoneticPr fontId="6"/>
  </si>
  <si>
    <t>R07111</t>
    <phoneticPr fontId="6"/>
  </si>
  <si>
    <t>R07112</t>
    <phoneticPr fontId="6"/>
  </si>
  <si>
    <t>R07113</t>
    <phoneticPr fontId="6"/>
  </si>
  <si>
    <t>R07114</t>
    <phoneticPr fontId="6"/>
  </si>
  <si>
    <t>R07115</t>
    <phoneticPr fontId="6"/>
  </si>
  <si>
    <t>R07116</t>
    <phoneticPr fontId="6"/>
  </si>
  <si>
    <t>R07117</t>
    <phoneticPr fontId="6"/>
  </si>
  <si>
    <t>R07118</t>
    <phoneticPr fontId="6"/>
  </si>
  <si>
    <t>R07119</t>
    <phoneticPr fontId="6"/>
  </si>
  <si>
    <t>R07120</t>
    <phoneticPr fontId="6"/>
  </si>
  <si>
    <t>医療法人坂田整形外科医院</t>
  </si>
  <si>
    <t>さかたせいけいげかいいん</t>
  </si>
  <si>
    <t>700-0035</t>
  </si>
  <si>
    <t>https://www.sakataseikeigeka5678.com/</t>
  </si>
  <si>
    <t>〇男性従業員の保育園送迎の支援を行います。
〇地域の保育園を対象とした健康教室を開催します。
〇育児休業を取得しやすい環境整備に向けた具体的な取組を行います。</t>
    <phoneticPr fontId="21"/>
  </si>
  <si>
    <t>岡山市北区にある坂田整形外科医院で、地域医療や介護分野までを行っています。子育て中の職員もたくさん働いており、なかには保育園の送り迎えをしている男性職員もいます。子育てと仕事が両立できるよう柔軟な取り組みを行っています。</t>
  </si>
  <si>
    <t>株式会社大和エス・イー・シー</t>
  </si>
  <si>
    <t>やまとえすいーしー</t>
  </si>
  <si>
    <t>711-0934</t>
  </si>
  <si>
    <t xml:space="preserve">https://yamato-sec.net_x000D_
</t>
  </si>
  <si>
    <t>〇従業員の仕事と家庭の両立を支援する企業になることを宣言します。
〇育児休業を取得しやすい社内環境を整えるため、社内研修を行います。</t>
    <phoneticPr fontId="21"/>
  </si>
  <si>
    <t>ビル建物等の清掃管理、消防設備点検、貯水槽清掃などをしており、100年企業を目指し、多くの人を幸せにできるよう努力しています。</t>
  </si>
  <si>
    <t>倉敷精機株式会社</t>
  </si>
  <si>
    <t>くらしきせいき</t>
  </si>
  <si>
    <t>714-2101</t>
  </si>
  <si>
    <t>https://kurasei.co.jp</t>
  </si>
  <si>
    <t>〇子育てに関する急な勤務変更には最大限配慮します。
〇育休後の職場復帰には、無理のないよう個別事情に応じて対応します。</t>
    <phoneticPr fontId="21"/>
  </si>
  <si>
    <t>戦後、国内自動車産業の発展と共に、全世界のお客様にご奉仕できるよう、努力してまいりました。創業の精神「人様のお役に立ちたい」を忘れず、地域の皆さんと共に前進し続けます。</t>
  </si>
  <si>
    <t>名刺から自費出版本まで、紙の印刷を中心に製造しています。営業を大切にし、お客様の「ほしい」をカタチにすることが私たちの喜びです。</t>
    <rPh sb="0" eb="2">
      <t>メイシ</t>
    </rPh>
    <rPh sb="4" eb="9">
      <t>ジヒシュッパンボン</t>
    </rPh>
    <rPh sb="12" eb="13">
      <t>カミ</t>
    </rPh>
    <rPh sb="14" eb="16">
      <t>インサツ</t>
    </rPh>
    <rPh sb="17" eb="19">
      <t>チュウシン</t>
    </rPh>
    <rPh sb="20" eb="22">
      <t>セイゾウ</t>
    </rPh>
    <rPh sb="28" eb="30">
      <t>エイギョウ</t>
    </rPh>
    <rPh sb="31" eb="33">
      <t>タイセツ</t>
    </rPh>
    <rPh sb="37" eb="39">
      <t>キャクサマ</t>
    </rPh>
    <rPh sb="55" eb="56">
      <t>ワタシ</t>
    </rPh>
    <rPh sb="59" eb="60">
      <t>ヨロコ</t>
    </rPh>
    <phoneticPr fontId="6"/>
  </si>
  <si>
    <t>タイメック株式会社</t>
  </si>
  <si>
    <t>たいめっく</t>
  </si>
  <si>
    <t>719-1164</t>
  </si>
  <si>
    <t>https://timec.co.jp/</t>
  </si>
  <si>
    <t>当社は誰も作ったことがないものをゼロから創造する試作部品専門メーカーです。自動車、農業機械、建設機械、産業機械など、あらゆる分野や業界のより良い製品開発に欠かせない試作品製造に特化した仕事をしています。</t>
  </si>
  <si>
    <t>社会福祉法人岡山博愛会</t>
  </si>
  <si>
    <t>おかやまはくあいかい</t>
  </si>
  <si>
    <t>702-8005</t>
  </si>
  <si>
    <t>https://www.okayama-hakuaikai.or.jp/</t>
  </si>
  <si>
    <t>〇育児休業を取得しやすい職場づくりを目指します。
〇心身のリフレッシュ、子育てや家族サービスのために、リフレッシュ休暇を1年間に3日、夏季休暇を1年間に3日、計6日の特別休暇を導入し、職員のワークライフバランスに取り組みます。
〇学校行事等で有給休暇を利用しやすくするため、半日単位・時間単位で有給休暇を取得できる制度を設けます。</t>
    <phoneticPr fontId="21"/>
  </si>
  <si>
    <t>「自分のして欲しいように人にしてさし上げる」の理念の元、利用者さんやそのご家族、地域の方々に必要とされる医療介護を提供します。</t>
  </si>
  <si>
    <t>株式会社システムタイズ</t>
  </si>
  <si>
    <t>しすてむたいず</t>
  </si>
  <si>
    <t>https://www.system-ties.co.jp/</t>
  </si>
  <si>
    <t>〇「育休復帰支援プラン」の策定を行い両立支援を促進します。
〇年次有給休暇取得促進のために、制度や取組の周知を積極的に行います。
〇家族も参加可能な社内イベントを開催します。</t>
    <phoneticPr fontId="21"/>
  </si>
  <si>
    <t>会社の社是は「絆」、情報システムに関するコンサルティングからシステム開発、運用・保守までトータル支援を行います。WEBコンテンツやHP作成もワンストップで行っています。</t>
  </si>
  <si>
    <t>〇子育てと両立できるよう、出退勤の調整を可能にし、チームでの協力体制を整えます。
〇子育てと仕事を両立しやすいよう、残業月10時間以内を目指します。
〇育児制度を業務用チャットツールで周知し、安心して使える環境を整えます。</t>
    <rPh sb="1" eb="3">
      <t>コソダ</t>
    </rPh>
    <rPh sb="5" eb="7">
      <t>リョウリツ</t>
    </rPh>
    <rPh sb="13" eb="16">
      <t>シュッタイキン</t>
    </rPh>
    <rPh sb="17" eb="19">
      <t>チョウセイ</t>
    </rPh>
    <rPh sb="20" eb="22">
      <t>カノウ</t>
    </rPh>
    <rPh sb="30" eb="32">
      <t>キョウリョク</t>
    </rPh>
    <rPh sb="32" eb="34">
      <t>タイセイ</t>
    </rPh>
    <rPh sb="35" eb="36">
      <t>トトノ</t>
    </rPh>
    <rPh sb="42" eb="44">
      <t>コソダ</t>
    </rPh>
    <rPh sb="46" eb="48">
      <t>シゴト</t>
    </rPh>
    <rPh sb="49" eb="51">
      <t>リョウリツ</t>
    </rPh>
    <rPh sb="76" eb="80">
      <t>イクジセイド</t>
    </rPh>
    <rPh sb="81" eb="84">
      <t>ギョウムヨウ</t>
    </rPh>
    <rPh sb="92" eb="94">
      <t>シュウチ</t>
    </rPh>
    <rPh sb="96" eb="98">
      <t>アンシン</t>
    </rPh>
    <rPh sb="100" eb="101">
      <t>ツカ</t>
    </rPh>
    <rPh sb="103" eb="105">
      <t>カンキョウ</t>
    </rPh>
    <rPh sb="106" eb="107">
      <t>トトノ</t>
    </rPh>
    <phoneticPr fontId="6"/>
  </si>
  <si>
    <t xml:space="preserve">〇当院は、内科・美容のクリニックで、職員の多くは、女子の看護師や受付などです。子どもをお持ちの方も多くて、子どもの発熱など保育園で預かれないときに、当院院内で預けたり、治療したりすることができます。_x000D_
</t>
    <phoneticPr fontId="6"/>
  </si>
  <si>
    <t>〇子どもをもつ従業員の学校行事やＰＴＡ活動への参加を支援するために、フレックスタイム制度を導入しています。
〇地域のスポーツクラブ活動や指導に参加する従業員を積極的に支援します。
練習道具やユニフォーム、大会参加や遠征の活動費の寄付やスポンサーシップを行い、支援します。
〇年間で有給休暇の取得日数を目標に設定し、その達成状況を社員と共有することで、目標に向かって積極的に休暇を取るよう促します。
必要に応じて育児休暇を取得するよう推奨しています。</t>
    <phoneticPr fontId="6"/>
  </si>
  <si>
    <t>〇病欠などをしたスタッフの子どもが過ごせるスペースを確保している。
〇育休明けのスタッフの希望に合わせて時短・パート勤務への一時的・恒久的な変更に対応している。
〇子どもの歯並びへの改善に対して当院で行っている矯正を従業員価格にて行うことができる。</t>
    <rPh sb="82" eb="83">
      <t>コ</t>
    </rPh>
    <phoneticPr fontId="6"/>
  </si>
  <si>
    <t>〇地元灘崎中学校の校外学習を毎年受け入れています。学生たちには、各々アイデアを出してもらい個人の製品と学校に寄贈するオブジェを製作してもらっています。
〇若松園の子どもたちを招いて、工場見学やワークショップを開催し、「ものづくりの楽しさ」を味わってもらっています。
〇デザインゴールズとは障害のある人とＯIC(岡山情報ビジネス学院)の学生たちとチームになって事業者の商品などのデザインを製作していくものです。「デザインゴールズ」を4年間続けています。</t>
    <phoneticPr fontId="6"/>
  </si>
  <si>
    <t>「わくわくする次世代の町工場」をスローガンに、6名と少人数ではありますが、ＤＸ化、５Ｓ活動、工場内にクーラを設置、最新鋭の設備を導入、働きやすい環境を整備し、校外学習・デザインゴールズなどの社会貢献に注力しています。</t>
    <rPh sb="64" eb="66">
      <t>ドウニュウ</t>
    </rPh>
    <phoneticPr fontId="6"/>
  </si>
  <si>
    <t>〇従業員が家事・育児を優先できるように、勤務調整します。
〇毎週金曜日を「ノー残業デー」とします。</t>
    <rPh sb="1" eb="4">
      <t>ジュウギョウイン</t>
    </rPh>
    <phoneticPr fontId="6"/>
  </si>
  <si>
    <t>〇従業員が家事・育児を優先できるように、勤務調整します。
〇毎週金曜日を「ノー残業デー」とします。</t>
    <rPh sb="1" eb="4">
      <t>ジュウギョウイン</t>
    </rPh>
    <phoneticPr fontId="6"/>
  </si>
  <si>
    <t>〇一人しかできない仕事をなくし、急な子どもの病気や、学校行事への参加など、子育てに関することでの遅刻・早退や有休を取りやすい職場環境を目指します。
〇出産・小学校入学・結婚にはお祝い金を支給します。
〇有休・公休の組み合わせによる長期休暇の奨励を行います。</t>
    <rPh sb="54" eb="56">
      <t>ユウキュウ</t>
    </rPh>
    <rPh sb="102" eb="103">
      <t>ヤス</t>
    </rPh>
    <phoneticPr fontId="6"/>
  </si>
  <si>
    <t>〇 毎月の年次有給休暇取得実績について、情報発信し、全員が無理なく確実に最低年６日間以上取得ができる体制づくりを行います。
〇子育てに利用できるようなＦＲＰ製品(遊具等）開発を試みます。</t>
    <phoneticPr fontId="6"/>
  </si>
  <si>
    <t>瀬戸内市で建設機械、仮設ハウス、備品の販売・修理及びレンタル・中古機械買取販売などを、お客様のニーズに合わせたサービスを展開し、アフターフォローも万全に。小さい会社ならではの迅速な対応を心がけております。</t>
    <phoneticPr fontId="6"/>
  </si>
  <si>
    <t>インフォポート株式会社</t>
    <rPh sb="7" eb="11">
      <t>カブシキガイシャ</t>
    </rPh>
    <phoneticPr fontId="20"/>
  </si>
  <si>
    <t>いんふぉぽーと</t>
    <phoneticPr fontId="20"/>
  </si>
  <si>
    <t>R07121</t>
    <phoneticPr fontId="6"/>
  </si>
  <si>
    <t>〇学校行事や地域活動への積極的な参加を奨励し、シフトの調整を行います。
〇子育てしやすいように9：00～15：00の短時間勤務を可能とします。
〇子育てしやすいように時差勤務を認めます。</t>
    <rPh sb="64" eb="66">
      <t>カノウ</t>
    </rPh>
    <rPh sb="73" eb="75">
      <t>コソダ</t>
    </rPh>
    <phoneticPr fontId="6"/>
  </si>
  <si>
    <t>R07124</t>
    <phoneticPr fontId="6"/>
  </si>
  <si>
    <t>R07122</t>
    <phoneticPr fontId="6"/>
  </si>
  <si>
    <t>〇子育てと仕事の両立のため、積極的な年次有給休暇の取得を推奨します。
〇男女従業員が育児休業を取得しやすい職場づくりに取り組みます。
〇子どもの病気などで急なお休みが必要な場合でも、会社内でフォローができる体制を整えます。</t>
    <phoneticPr fontId="6"/>
  </si>
  <si>
    <t>R07123</t>
    <phoneticPr fontId="6"/>
  </si>
  <si>
    <t>〇育児休業を取得しやすい社内環境を整えるため、社内研修を行います。
〇有給休暇の取りやすい環境づくりを推進しています。
〇「おかやまのモノづくり」を知ってもらう為、学校での社会見学などの会社訪問を積極的に受け入れます。</t>
    <rPh sb="35" eb="39">
      <t>ユウキュウキュウカ</t>
    </rPh>
    <rPh sb="40" eb="41">
      <t>ト</t>
    </rPh>
    <rPh sb="45" eb="47">
      <t>カンキョウ</t>
    </rPh>
    <rPh sb="51" eb="53">
      <t>スイシン</t>
    </rPh>
    <phoneticPr fontId="6"/>
  </si>
  <si>
    <t>R07125</t>
    <phoneticPr fontId="6"/>
  </si>
  <si>
    <t>R07126</t>
    <phoneticPr fontId="6"/>
  </si>
  <si>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2">
      <t>ドウハン</t>
    </rPh>
    <rPh sb="82" eb="84">
      <t>シュッキン</t>
    </rPh>
    <rPh sb="85" eb="86">
      <t>ミト</t>
    </rPh>
    <rPh sb="88" eb="90">
      <t>センヨウ</t>
    </rPh>
    <rPh sb="95" eb="97">
      <t>カクホ</t>
    </rPh>
    <phoneticPr fontId="6"/>
  </si>
  <si>
    <t>R07127</t>
    <phoneticPr fontId="6"/>
  </si>
  <si>
    <t>〇多様な働き方を支援するため、勤務開始時間を調整できるスライド勤務制度の利用を推進しています。
〇従業員の有給休暇取得促進に取り組みます。
〇全体の残業時間削減目標を立て、月一週休3日制を導入することで、生産性を向上しつつメリハリのあるワークライフバランスの充実に努めます。
〇従業員のキャリアと人生を応援しながらワークライフバランスを推進し、自らも仕事と私生活を楽しむ「イクボス」になることを宣言します。</t>
    <rPh sb="1" eb="3">
      <t>タヨウ</t>
    </rPh>
    <rPh sb="4" eb="5">
      <t>ハタラ</t>
    </rPh>
    <rPh sb="6" eb="7">
      <t>カタ</t>
    </rPh>
    <rPh sb="8" eb="10">
      <t>シエン</t>
    </rPh>
    <rPh sb="15" eb="19">
      <t>キンムカイシ</t>
    </rPh>
    <rPh sb="19" eb="21">
      <t>ジカン</t>
    </rPh>
    <rPh sb="22" eb="24">
      <t>チョウセイ</t>
    </rPh>
    <rPh sb="31" eb="33">
      <t>キンム</t>
    </rPh>
    <rPh sb="33" eb="35">
      <t>セイド</t>
    </rPh>
    <rPh sb="36" eb="38">
      <t>リヨウ</t>
    </rPh>
    <rPh sb="39" eb="41">
      <t>スイシン</t>
    </rPh>
    <rPh sb="49" eb="52">
      <t>ジュウギョウイン</t>
    </rPh>
    <rPh sb="139" eb="142">
      <t>ジュウギョウイン</t>
    </rPh>
    <rPh sb="148" eb="150">
      <t>ジンセイ</t>
    </rPh>
    <rPh sb="151" eb="153">
      <t>オウエン</t>
    </rPh>
    <rPh sb="168" eb="170">
      <t>スイシン</t>
    </rPh>
    <rPh sb="172" eb="173">
      <t>ミズカ</t>
    </rPh>
    <rPh sb="175" eb="177">
      <t>シゴト</t>
    </rPh>
    <rPh sb="178" eb="181">
      <t>シセイカツ</t>
    </rPh>
    <rPh sb="182" eb="183">
      <t>タノ</t>
    </rPh>
    <rPh sb="197" eb="199">
      <t>センゲン</t>
    </rPh>
    <phoneticPr fontId="6"/>
  </si>
  <si>
    <t>R07128</t>
    <phoneticPr fontId="6"/>
  </si>
  <si>
    <t>R07129</t>
    <phoneticPr fontId="6"/>
  </si>
  <si>
    <t>R07130</t>
    <phoneticPr fontId="6"/>
  </si>
  <si>
    <t>R07131</t>
    <phoneticPr fontId="6"/>
  </si>
  <si>
    <t>R07132</t>
    <phoneticPr fontId="6"/>
  </si>
  <si>
    <t>〇事業所内保育所「こゆめ」を運営。社員のお子様を保育する体制を整え、より職場復帰しやすい環境を作ります。
〇子どもたちの工場見学を積極的に受け入れます。
〇産前産後・育児休業中の社員に対し、社内報などで情報提供を行い、職場復帰への不安を和らげます。
〇男性従業員の育児休業取得促進に努めます。</t>
    <rPh sb="126" eb="131">
      <t>ダンセイジュウギョウイン</t>
    </rPh>
    <rPh sb="132" eb="138">
      <t>イクジキュウギョウシュトク</t>
    </rPh>
    <rPh sb="138" eb="140">
      <t>ソクシン</t>
    </rPh>
    <rPh sb="141" eb="142">
      <t>ツト</t>
    </rPh>
    <phoneticPr fontId="6"/>
  </si>
  <si>
    <t>R07133</t>
    <phoneticPr fontId="6"/>
  </si>
  <si>
    <t>R07134</t>
    <phoneticPr fontId="6"/>
  </si>
  <si>
    <t>〇毎月3日間（3日・13日・23日）をノー残業デーとし、働き方の見直しをします。
〇事業所内保育所「こゆめ」により、社員のお子様を保育する体制を整え、より職場復帰しやすい環境を作ります。
〇産前産後・育児休業中の社員に対し、社内報などで情報提供を行い、職場復帰への不安を和らげます。
〇男性従業員の育児休業取得促進に努めます。</t>
    <rPh sb="143" eb="148">
      <t>ダンセイジュウギョウイン</t>
    </rPh>
    <rPh sb="149" eb="157">
      <t>イクジキュウギョウシュトクソクシン</t>
    </rPh>
    <rPh sb="158" eb="159">
      <t>ツト</t>
    </rPh>
    <phoneticPr fontId="6"/>
  </si>
  <si>
    <t>R07136</t>
    <phoneticPr fontId="6"/>
  </si>
  <si>
    <t>R07135</t>
    <phoneticPr fontId="6"/>
  </si>
  <si>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4">
      <t>ドウハンシュッキン</t>
    </rPh>
    <rPh sb="85" eb="86">
      <t>ミト</t>
    </rPh>
    <rPh sb="88" eb="90">
      <t>センヨウ</t>
    </rPh>
    <rPh sb="95" eb="97">
      <t>カクホ</t>
    </rPh>
    <phoneticPr fontId="6"/>
  </si>
  <si>
    <t>〇フレックスタイム制を導入し、時間単位での有休取得ができる環境を整えます。
〇子どもの人数に合わせた『家族手当』を支給します。
〇毎週金曜日に『ノー残業デー』を設けます。</t>
    <phoneticPr fontId="6"/>
  </si>
  <si>
    <t>省力化産業機械などを製作している会社です。「おかやまのモノづくり」を県外に発信できる会社を目指し地域貢献をすると共に若者が希望を持てる会社を目指します。</t>
    <phoneticPr fontId="6"/>
  </si>
  <si>
    <t>〇男女どちらも育児休業を取得しやすい社内環境を整えるため、社内研修を行います。
〇子どもの関連行事に対して、有休等を取得しやすい社内体制を構築していきます。 
〇自社が製造する海苔の提供を通じて、地域の子どもの健康を食事の面で支えていきます。</t>
    <rPh sb="41" eb="42">
      <t>コ</t>
    </rPh>
    <rPh sb="55" eb="56">
      <t>ヤス</t>
    </rPh>
    <phoneticPr fontId="6"/>
  </si>
  <si>
    <t>株式会社北原産業</t>
    <phoneticPr fontId="6"/>
  </si>
  <si>
    <t>株式会社北原工業</t>
    <phoneticPr fontId="6"/>
  </si>
  <si>
    <t>0220</t>
    <phoneticPr fontId="6"/>
  </si>
  <si>
    <t>0221</t>
    <phoneticPr fontId="6"/>
  </si>
  <si>
    <t>0222</t>
    <phoneticPr fontId="6"/>
  </si>
  <si>
    <t>0220</t>
    <phoneticPr fontId="20"/>
  </si>
  <si>
    <t>0221</t>
    <phoneticPr fontId="20"/>
  </si>
  <si>
    <t>株式会社MASUYA</t>
  </si>
  <si>
    <t>ますや</t>
  </si>
  <si>
    <t>713-8102</t>
  </si>
  <si>
    <t>〇育児休業を取得しやすい社内環境を整えます。</t>
    <phoneticPr fontId="21"/>
  </si>
  <si>
    <t>日本全国いつ、どこで災害がおこるかわからない状況において、地域の存続及び発展の為に特に社員の雇用及び育成、技術力の向上、そのための知識の習得に力を注いでおります。総合建設業として全社員の明るい未来を目指します。</t>
  </si>
  <si>
    <t>社会福祉法人檜山荘</t>
  </si>
  <si>
    <t>かいざんそう</t>
  </si>
  <si>
    <t>http://Kaizansou.nobushi.jp</t>
  </si>
  <si>
    <t>「やさしさとあふれる笑顔」を合言葉に、真庭市内にて特別養護老人ホーム・ショートステイ施設・放課後児童クラブを運営し、お年寄りや子どもの笑顔溢れる豊かな生活に寄与しています。</t>
  </si>
  <si>
    <t>どうじんかい　えすぽあーるせるぷすたーくわの</t>
  </si>
  <si>
    <t>700-1225</t>
  </si>
  <si>
    <t>https://www.dojinkai-nozomi.jp/</t>
  </si>
  <si>
    <t>〇小学校就学前まで、育児短時間勤務の取得を実践します。
〇育児休業を取得しやすい社内環境を整えるため、社内研修を行います。</t>
    <phoneticPr fontId="21"/>
  </si>
  <si>
    <t>隣人愛と共同・自立の精神のもと「この人々こそ世の光に」を目的とし障害者の社会的自立支援の福祉施設です。エスポアール・セルプは就労継続支援B型事業所、エスポアール・スター/クワノは生活介護事業所として活動に取り組んでいます</t>
  </si>
  <si>
    <t>社会福祉法人同仁会　エスポアール・セルプ／スター／クワノ</t>
    <phoneticPr fontId="6"/>
  </si>
  <si>
    <t>株式会社清心工業</t>
    <rPh sb="0" eb="4">
      <t>カブシキガイシャ</t>
    </rPh>
    <rPh sb="4" eb="6">
      <t>チョンシン</t>
    </rPh>
    <rPh sb="6" eb="8">
      <t>コウギョウ</t>
    </rPh>
    <phoneticPr fontId="6"/>
  </si>
  <si>
    <t>せいしんこうぎょう</t>
    <phoneticPr fontId="6"/>
  </si>
  <si>
    <t>706-0315</t>
    <phoneticPr fontId="6"/>
  </si>
  <si>
    <t>清い心と思いやりを持ち、信頼される会社として安全を第一に心を込めて作業を行い、皆様のお役に立てるよう運営しております。</t>
    <rPh sb="0" eb="1">
      <t>キヨ</t>
    </rPh>
    <rPh sb="2" eb="3">
      <t>ココロ</t>
    </rPh>
    <rPh sb="4" eb="5">
      <t>オモ</t>
    </rPh>
    <rPh sb="9" eb="10">
      <t>モ</t>
    </rPh>
    <rPh sb="12" eb="14">
      <t>シンライ</t>
    </rPh>
    <rPh sb="17" eb="19">
      <t>カイシャ</t>
    </rPh>
    <rPh sb="22" eb="24">
      <t>アンゼン</t>
    </rPh>
    <rPh sb="25" eb="27">
      <t>ダイイチ</t>
    </rPh>
    <rPh sb="28" eb="29">
      <t>ココロ</t>
    </rPh>
    <rPh sb="30" eb="31">
      <t>コ</t>
    </rPh>
    <rPh sb="33" eb="35">
      <t>サギョウ</t>
    </rPh>
    <rPh sb="36" eb="37">
      <t>オコナ</t>
    </rPh>
    <rPh sb="39" eb="41">
      <t>ミナサマ</t>
    </rPh>
    <rPh sb="43" eb="44">
      <t>ヤク</t>
    </rPh>
    <rPh sb="45" eb="46">
      <t>タ</t>
    </rPh>
    <rPh sb="50" eb="52">
      <t>ウンエイ</t>
    </rPh>
    <phoneticPr fontId="6"/>
  </si>
  <si>
    <t>まきのでんきこうぎょう</t>
    <phoneticPr fontId="6"/>
  </si>
  <si>
    <t>710-0842</t>
    <phoneticPr fontId="6"/>
  </si>
  <si>
    <t>〇育児休業をしやすい社内環境を整えます。
〇子育て世帯の残業・休日出勤の削減を推奨しています。</t>
    <rPh sb="1" eb="5">
      <t>イクジキュウギョウ</t>
    </rPh>
    <rPh sb="10" eb="14">
      <t>シャナイカンキョウ</t>
    </rPh>
    <rPh sb="15" eb="16">
      <t>トトノ</t>
    </rPh>
    <rPh sb="22" eb="24">
      <t>コソダ</t>
    </rPh>
    <rPh sb="25" eb="27">
      <t>セタイ</t>
    </rPh>
    <rPh sb="28" eb="30">
      <t>ザンギョウ</t>
    </rPh>
    <rPh sb="31" eb="35">
      <t>キュウジツシュッキン</t>
    </rPh>
    <rPh sb="36" eb="38">
      <t>サクゲン</t>
    </rPh>
    <rPh sb="39" eb="41">
      <t>スイショウ</t>
    </rPh>
    <phoneticPr fontId="6"/>
  </si>
  <si>
    <t>〇育児休業を取得しやすい社内環境を整えるため、社内研修を行います。
〇地域の青少年健全育成活動（スポーツ少年団指導）を積極的に支援します。</t>
    <rPh sb="1" eb="5">
      <t>イクジキュウギョウ</t>
    </rPh>
    <rPh sb="6" eb="8">
      <t>シュトク</t>
    </rPh>
    <rPh sb="12" eb="16">
      <t>シャナイカンキョウ</t>
    </rPh>
    <rPh sb="17" eb="18">
      <t>トトノ</t>
    </rPh>
    <rPh sb="23" eb="27">
      <t>シャナイケンシュウ</t>
    </rPh>
    <rPh sb="28" eb="29">
      <t>オコナ</t>
    </rPh>
    <rPh sb="35" eb="37">
      <t>チイキ</t>
    </rPh>
    <rPh sb="38" eb="41">
      <t>セイショウネン</t>
    </rPh>
    <rPh sb="41" eb="43">
      <t>ケンゼン</t>
    </rPh>
    <rPh sb="43" eb="45">
      <t>イクセイ</t>
    </rPh>
    <rPh sb="45" eb="47">
      <t>カツドウ</t>
    </rPh>
    <rPh sb="52" eb="55">
      <t>ショウネンダン</t>
    </rPh>
    <rPh sb="55" eb="57">
      <t>シドウ</t>
    </rPh>
    <rPh sb="59" eb="62">
      <t>セッキョクテキ</t>
    </rPh>
    <rPh sb="63" eb="65">
      <t>シエン</t>
    </rPh>
    <phoneticPr fontId="6"/>
  </si>
  <si>
    <t>http://www.seishin-kougyo.co.jp</t>
    <phoneticPr fontId="6"/>
  </si>
  <si>
    <t>○地域の子どもの工場見学又は若者のインターンシップの受入を行います。
○交通事故ゼロを目指し、交通安全運動への参加ならびに従業員への交通安全指導を実施します。
〇子どもの通園の送迎等のための時差出勤を認めています。
〇男性従業員が育児休業を取得しやすくするため、相談時にはわかりやすい説明資料を渡すなどして環境整備に取り組んでいます。</t>
    <rPh sb="73" eb="75">
      <t>ジッシ</t>
    </rPh>
    <rPh sb="81" eb="82">
      <t>コ</t>
    </rPh>
    <rPh sb="85" eb="87">
      <t>ツウエン</t>
    </rPh>
    <rPh sb="88" eb="91">
      <t>ソウゲイトウ</t>
    </rPh>
    <phoneticPr fontId="21"/>
  </si>
  <si>
    <t>R07137</t>
    <phoneticPr fontId="6"/>
  </si>
  <si>
    <t>R07138</t>
    <phoneticPr fontId="6"/>
  </si>
  <si>
    <t>R07139</t>
    <phoneticPr fontId="6"/>
  </si>
  <si>
    <t>R07140</t>
    <phoneticPr fontId="6"/>
  </si>
  <si>
    <t>R07141</t>
    <phoneticPr fontId="6"/>
  </si>
  <si>
    <t>R07142</t>
    <phoneticPr fontId="6"/>
  </si>
  <si>
    <t>R07143</t>
    <phoneticPr fontId="6"/>
  </si>
  <si>
    <t>R07144</t>
    <phoneticPr fontId="6"/>
  </si>
  <si>
    <t>R07145</t>
    <phoneticPr fontId="6"/>
  </si>
  <si>
    <t>R07146</t>
    <phoneticPr fontId="6"/>
  </si>
  <si>
    <t>R07147</t>
    <phoneticPr fontId="6"/>
  </si>
  <si>
    <t>R07148</t>
    <phoneticPr fontId="6"/>
  </si>
  <si>
    <t>R07149</t>
    <phoneticPr fontId="6"/>
  </si>
  <si>
    <t>R07150</t>
    <phoneticPr fontId="6"/>
  </si>
  <si>
    <t>R07151</t>
    <phoneticPr fontId="6"/>
  </si>
  <si>
    <t>R07152</t>
    <phoneticPr fontId="6"/>
  </si>
  <si>
    <t>R07153</t>
    <phoneticPr fontId="6"/>
  </si>
  <si>
    <t>R07154</t>
    <phoneticPr fontId="6"/>
  </si>
  <si>
    <t>R07155</t>
    <phoneticPr fontId="6"/>
  </si>
  <si>
    <t>R07156</t>
    <phoneticPr fontId="6"/>
  </si>
  <si>
    <t>R07157</t>
    <phoneticPr fontId="6"/>
  </si>
  <si>
    <t>R07158</t>
    <phoneticPr fontId="6"/>
  </si>
  <si>
    <t>R07159</t>
    <phoneticPr fontId="6"/>
  </si>
  <si>
    <t>R07160</t>
    <phoneticPr fontId="6"/>
  </si>
  <si>
    <t>R07161</t>
    <phoneticPr fontId="6"/>
  </si>
  <si>
    <t>R07162</t>
    <phoneticPr fontId="6"/>
  </si>
  <si>
    <t>R07163</t>
    <phoneticPr fontId="6"/>
  </si>
  <si>
    <t>R07164</t>
    <phoneticPr fontId="6"/>
  </si>
  <si>
    <t>R07165</t>
    <phoneticPr fontId="6"/>
  </si>
  <si>
    <t>R07166</t>
    <phoneticPr fontId="6"/>
  </si>
  <si>
    <t>R07167</t>
    <phoneticPr fontId="6"/>
  </si>
  <si>
    <t>R07168</t>
    <phoneticPr fontId="6"/>
  </si>
  <si>
    <t>R07169</t>
    <phoneticPr fontId="6"/>
  </si>
  <si>
    <t>R07170</t>
    <phoneticPr fontId="6"/>
  </si>
  <si>
    <t>R07171</t>
    <phoneticPr fontId="6"/>
  </si>
  <si>
    <t>R07172</t>
    <phoneticPr fontId="6"/>
  </si>
  <si>
    <t>R07173</t>
    <phoneticPr fontId="6"/>
  </si>
  <si>
    <t>R07174</t>
    <phoneticPr fontId="6"/>
  </si>
  <si>
    <t>〇働き方を見直すために、毎週水曜日を「ノー残業デー」とします。
〇入社を希望する女性を対象に、職場体験講習を実施します。
〇育児に関して、短時間勤務や、フレックス制など働き方の変更ができ、実行しやすいように、社内制度を充実させます。</t>
    <rPh sb="33" eb="35">
      <t>ニュウシャ</t>
    </rPh>
    <phoneticPr fontId="6"/>
  </si>
  <si>
    <t>https://wakana-kagamino.jp/</t>
    <phoneticPr fontId="6"/>
  </si>
  <si>
    <t>和気町の本社工場ではプレス加工を美作工場では機械加工を行っています。近年では自社製品（チップソー研磨機）を開発し新しい分野にチャレンジしています。</t>
    <rPh sb="0" eb="3">
      <t>ワケチョウ</t>
    </rPh>
    <rPh sb="4" eb="8">
      <t>ホンシャコウジョウ</t>
    </rPh>
    <rPh sb="13" eb="15">
      <t>カコウ</t>
    </rPh>
    <rPh sb="16" eb="20">
      <t>ミマサカコウジョウ</t>
    </rPh>
    <rPh sb="22" eb="26">
      <t>キカイカコウ</t>
    </rPh>
    <rPh sb="27" eb="28">
      <t>オコナ</t>
    </rPh>
    <rPh sb="34" eb="36">
      <t>キンネン</t>
    </rPh>
    <rPh sb="38" eb="42">
      <t>ジシャセイヒン</t>
    </rPh>
    <rPh sb="48" eb="51">
      <t>ケンマキ</t>
    </rPh>
    <rPh sb="53" eb="55">
      <t>カイハツ</t>
    </rPh>
    <rPh sb="56" eb="57">
      <t>アタラ</t>
    </rPh>
    <rPh sb="59" eb="60">
      <t>ブン</t>
    </rPh>
    <rPh sb="60" eb="61">
      <t>ヤ</t>
    </rPh>
    <phoneticPr fontId="6"/>
  </si>
  <si>
    <t>〇育児の為に休みやすい環境にするために社内研修を行います。
〇シフト勤務を活用し子育てがしやすい環境にします。
〇職場体験を開催し地域の課題を一緒に考え、地域の良さも伝えていきます。</t>
    <phoneticPr fontId="6"/>
  </si>
  <si>
    <t>〇学校行事や地域活動への参加を推奨し、地域の子どもたちが参加する行事を積極的に支援します。
〇従業員が育児休業を取得しやすい職場環境を整えるとともに、育児中の社員の負担を軽減します。</t>
    <phoneticPr fontId="6"/>
  </si>
  <si>
    <t>〇子育てで使用しやすい時間単位の育児休暇を設け、急な対応が必要になった際でも取得できるよう、部署を超えた全員の協力や雰囲気づくりを守ります。
〇学校行事・育児等で休暇を取得しやすい半日の有給休暇を設け、皆がそれを事前に把握し協力できる体制をつくります。
〇誰もがワークライフバランスを整えやすい環境づくり、自己実現できる環境整備のため、有給休暇の計画的付与を含め、季節休暇は連続した休暇となるよう努めます。</t>
    <phoneticPr fontId="6"/>
  </si>
  <si>
    <t>〇２年間で男性の育児休業取得者が１人以上出るような職場環境づくりを目指します。</t>
    <rPh sb="25" eb="29">
      <t>ショクバカンキョウ</t>
    </rPh>
    <phoneticPr fontId="6"/>
  </si>
  <si>
    <t>〇従業員の仕事と、家庭両立応援のためフレックスタイムの導入をします。 (保育園等の送迎、家事支援等)
〇子育て応援のため従業員の子ども一人に毎年お米30kgを支援します。</t>
    <rPh sb="60" eb="63">
      <t>ジュウギョウイン</t>
    </rPh>
    <rPh sb="70" eb="72">
      <t>マイトシ</t>
    </rPh>
    <phoneticPr fontId="6"/>
  </si>
  <si>
    <t>〇保育園や学校の送迎等に対応できるよう、始業・終業時間の相談に柔軟に応じます。
〇社内掲示や朝礼を通じて、子育てに理解のある職場づくりを啓発します。 
〇地域主催の子ども向けイベントへの協賛・参加を通じて、地域の子育てを応援します。</t>
    <rPh sb="1" eb="4">
      <t>ホイクエン</t>
    </rPh>
    <rPh sb="10" eb="11">
      <t>トウ</t>
    </rPh>
    <rPh sb="41" eb="43">
      <t>シャナイ</t>
    </rPh>
    <phoneticPr fontId="6"/>
  </si>
  <si>
    <t>〇家族の記念日に対して記念日休暇の設定を励行します。
〇働き方を見直すために、残業時間を減らす「ノー残業デー」の設定を励行します。
〇事故防止のため、教育研修制度の設定を励行します。</t>
    <rPh sb="67" eb="69">
      <t>ジコ</t>
    </rPh>
    <phoneticPr fontId="6"/>
  </si>
  <si>
    <t>クラレ岡山スピニング株式会社</t>
  </si>
  <si>
    <t>くられおかやますぴにんぐ</t>
  </si>
  <si>
    <t>702-8045</t>
  </si>
  <si>
    <t>〇男性育休取得促進の一環として、配偶者出産時には３日間の有給公休を取得できます。
〇育児休業を取得しやすい社内環境を整えるため、社内研修を行います。</t>
    <phoneticPr fontId="21"/>
  </si>
  <si>
    <t>当社は、株式会社クラレ100%出資の子会社として岡山事業所内を拠点とし、合成繊維紡績糸の製造及び加工等を行っています。</t>
  </si>
  <si>
    <t>西部技術コンサルタント株式会社</t>
    <rPh sb="0" eb="2">
      <t>セイブ</t>
    </rPh>
    <rPh sb="2" eb="4">
      <t>ギジュツ</t>
    </rPh>
    <rPh sb="11" eb="15">
      <t>カブシキガイシャ</t>
    </rPh>
    <phoneticPr fontId="6"/>
  </si>
  <si>
    <t>せいぶぎじゅつこんさるたんと</t>
    <phoneticPr fontId="6"/>
  </si>
  <si>
    <t>700-0977</t>
    <phoneticPr fontId="6"/>
  </si>
  <si>
    <t>〇男女従業員の育児休業を取得しやすい社内環境を整えます。
〇毎週いずれかの1日を｢ノー残業デー｣とします。
〇児童の登下校安全サポートなど地域貢献に向け積極的に活動をします。</t>
    <phoneticPr fontId="6"/>
  </si>
  <si>
    <t>1966年創業以来､インフラ整備でみなさまの快適な生活を支援しています。地域社会の持続的な発展のため､教育文化や社会生活､自然環境等の社会貢献活動にも積極的に取り組んでいます。</t>
    <phoneticPr fontId="6"/>
  </si>
  <si>
    <t>〇“健康経営優良法人”認定(８年連続)、ブライト５００ (５年連続)を受賞しており、今後も社員・家族の健康への取り組みを推進します。
〇働き方を見直すために、毎週水曜日を「ノー残業デー」とします。
〇子どもたちの社会科（会社・工場）見学を積極的に受け入れます。</t>
    <phoneticPr fontId="6"/>
  </si>
  <si>
    <t>〇子育て中の従業員が休暇を取りやすい体制を整備します。
〇従業員の勤務時間等の急な変更にも対応できる体制を整備します。
〇地域の子どもたちの社会科見学を積極的に受け入れます。</t>
    <rPh sb="18" eb="20">
      <t>タイセイ</t>
    </rPh>
    <rPh sb="21" eb="23">
      <t>セイビ</t>
    </rPh>
    <rPh sb="50" eb="52">
      <t>タイセイ</t>
    </rPh>
    <rPh sb="53" eb="55">
      <t>セイビ</t>
    </rPh>
    <phoneticPr fontId="6"/>
  </si>
  <si>
    <t>719-1153</t>
    <phoneticPr fontId="6"/>
  </si>
  <si>
    <t>金属製建具の販売・施工を通じて地域に貢献するため、大型施設から住宅まで、お客様のご要望を丁寧に伺いながら、状況に応じた空間づくりに邁進してまいります。</t>
    <phoneticPr fontId="6"/>
  </si>
  <si>
    <t xml:space="preserve">〇従業員が育児休業・育児休暇や介護休業・介護休暇を取得しやすい環境づくりを整えるために、半年に一度社内研修を行います。
〇若者の就労を支援するために、面接前の社内見学を行ったり、業務に慣れるまで事業主や先輩社員がしっかりサポートする見守り研修を行います。 
〇従業員が日常生活と仕事とのバランスの取れた生活が送れるように、時間単位で取得できる年次有給休暇制度を導入します。 </t>
    <rPh sb="1" eb="4">
      <t>ジュウギョウイン</t>
    </rPh>
    <rPh sb="84" eb="85">
      <t>オコナ</t>
    </rPh>
    <rPh sb="130" eb="132">
      <t>ジュウギョウ</t>
    </rPh>
    <phoneticPr fontId="6"/>
  </si>
  <si>
    <t>ODMでオフィス家具の設計製造、OEMで多岐にわたり、業界からOEM生産を請け負っています。</t>
    <rPh sb="8" eb="10">
      <t>カグ</t>
    </rPh>
    <rPh sb="11" eb="13">
      <t>セッケイ</t>
    </rPh>
    <rPh sb="13" eb="15">
      <t>セイゾウ</t>
    </rPh>
    <rPh sb="20" eb="22">
      <t>タキ</t>
    </rPh>
    <rPh sb="27" eb="29">
      <t>ギョウカイ</t>
    </rPh>
    <rPh sb="34" eb="36">
      <t>セイサン</t>
    </rPh>
    <rPh sb="37" eb="38">
      <t>ウ</t>
    </rPh>
    <rPh sb="39" eb="40">
      <t>オ</t>
    </rPh>
    <phoneticPr fontId="6"/>
  </si>
  <si>
    <t>倉敷の地にて、創業以来50年にわたり、お米の取り扱いを生業としてまいりました。_x000D_創業者のモットーである「誠実」「質素」「勤勉」を基本として、地域社会のみなさまに愛される会社を目指して頑張っております。</t>
    <phoneticPr fontId="6"/>
  </si>
  <si>
    <t>〇子どもの体調に合わせて急遽休んでも大丈夫なように人員体制を整えます。
〇働き方を見直すために、当社は残業ゼロを目指します。
〇育休・産休を取得しやすい環境づくりをしており、高い取得率・復帰率を維持します。</t>
    <rPh sb="5" eb="7">
      <t>タイチョウ</t>
    </rPh>
    <rPh sb="8" eb="9">
      <t>ア</t>
    </rPh>
    <rPh sb="12" eb="14">
      <t>キュウキョ</t>
    </rPh>
    <rPh sb="14" eb="15">
      <t>ヤス</t>
    </rPh>
    <rPh sb="18" eb="21">
      <t>ダイジョウブ</t>
    </rPh>
    <rPh sb="25" eb="29">
      <t>ジンインタイセイ</t>
    </rPh>
    <rPh sb="30" eb="31">
      <t>トトノ</t>
    </rPh>
    <rPh sb="37" eb="38">
      <t>ハタラ</t>
    </rPh>
    <rPh sb="39" eb="40">
      <t>カタ</t>
    </rPh>
    <rPh sb="41" eb="43">
      <t>ミナオ</t>
    </rPh>
    <rPh sb="48" eb="50">
      <t>トウシャ</t>
    </rPh>
    <rPh sb="51" eb="53">
      <t>ザンギョウ</t>
    </rPh>
    <rPh sb="56" eb="58">
      <t>メザ</t>
    </rPh>
    <rPh sb="64" eb="66">
      <t>イクキュウ</t>
    </rPh>
    <rPh sb="67" eb="69">
      <t>サンキュウ</t>
    </rPh>
    <rPh sb="70" eb="72">
      <t>シュトク</t>
    </rPh>
    <rPh sb="76" eb="78">
      <t>カンキョウ</t>
    </rPh>
    <rPh sb="87" eb="88">
      <t>タカ</t>
    </rPh>
    <rPh sb="89" eb="92">
      <t>シュトクリツ</t>
    </rPh>
    <rPh sb="93" eb="96">
      <t>フッキリツ</t>
    </rPh>
    <rPh sb="97" eb="99">
      <t>イジ</t>
    </rPh>
    <phoneticPr fontId="6"/>
  </si>
  <si>
    <t>株式会社ArTechX.ing</t>
  </si>
  <si>
    <t>あーてっくすあいえぬじー</t>
  </si>
  <si>
    <t>https://artechx.ing/</t>
  </si>
  <si>
    <t>〇時間外労働の制限や時短勤務の導入により、仕事と家庭の両立を支援しています。
〇対象者に意向確認を行い、産後パパ育休や育児休業の取得を推奨しています。
〇子どもの看護や学校行事のための休暇制度を設けています。</t>
  </si>
  <si>
    <t xml:space="preserve">半導体工場向けに薬液供給装置、超純水装置を製作しています。_x000D_
受注後、設計・筐体製作・機器配管・電気計装・メンテナンスまで行います。_x000D_
</t>
  </si>
  <si>
    <t>倉敷青果株式会社</t>
    <rPh sb="0" eb="4">
      <t>クラシキセイカ</t>
    </rPh>
    <rPh sb="4" eb="6">
      <t>カブシキ</t>
    </rPh>
    <rPh sb="6" eb="8">
      <t>カイシャ</t>
    </rPh>
    <phoneticPr fontId="6"/>
  </si>
  <si>
    <t>くらしきせいか</t>
  </si>
  <si>
    <t>710-0833</t>
  </si>
  <si>
    <t>https://kuraka-g.com/</t>
    <phoneticPr fontId="6"/>
  </si>
  <si>
    <t>地域の「食」を支える使命をもち、安心・安全な青果物の生産・加工・流通・販売を行っています。「食」と「農」の新たな可能性を追求し、常に新しいことに挑戦をしています。</t>
    <rPh sb="0" eb="2">
      <t>チイキ</t>
    </rPh>
    <rPh sb="4" eb="5">
      <t>ショク</t>
    </rPh>
    <rPh sb="7" eb="8">
      <t>ササ</t>
    </rPh>
    <rPh sb="10" eb="12">
      <t>シメイ</t>
    </rPh>
    <rPh sb="16" eb="18">
      <t>アンシン</t>
    </rPh>
    <rPh sb="19" eb="21">
      <t>アンゼン</t>
    </rPh>
    <rPh sb="22" eb="25">
      <t>セイカブツ</t>
    </rPh>
    <rPh sb="26" eb="28">
      <t>セイサン</t>
    </rPh>
    <rPh sb="29" eb="31">
      <t>カコウ</t>
    </rPh>
    <rPh sb="32" eb="34">
      <t>リュウツウ</t>
    </rPh>
    <rPh sb="35" eb="37">
      <t>ハンバイ</t>
    </rPh>
    <rPh sb="38" eb="39">
      <t>オコナ</t>
    </rPh>
    <rPh sb="46" eb="47">
      <t>ショク</t>
    </rPh>
    <rPh sb="50" eb="51">
      <t>ノウ</t>
    </rPh>
    <rPh sb="53" eb="54">
      <t>アラ</t>
    </rPh>
    <rPh sb="56" eb="59">
      <t>カノウセイ</t>
    </rPh>
    <rPh sb="60" eb="62">
      <t>ツイキュウ</t>
    </rPh>
    <rPh sb="64" eb="65">
      <t>ツネ</t>
    </rPh>
    <rPh sb="66" eb="67">
      <t>アタラ</t>
    </rPh>
    <rPh sb="72" eb="74">
      <t>チョウセン</t>
    </rPh>
    <phoneticPr fontId="6"/>
  </si>
  <si>
    <t>〇産休期間が過ぎても本人の状況次第で休暇期間の延長ができるようにします。
〇子どもの行事ごとには参加できるよう会社も協力します。</t>
    <phoneticPr fontId="6"/>
  </si>
  <si>
    <t>株式会社EMIファクトリー　岡山事業所</t>
    <rPh sb="0" eb="4">
      <t>カブシキガイシャ</t>
    </rPh>
    <rPh sb="14" eb="19">
      <t>オカヤマジギョウショ</t>
    </rPh>
    <phoneticPr fontId="6"/>
  </si>
  <si>
    <t>いーえむふぁくとりー　おかやまじぎょうしょ</t>
    <phoneticPr fontId="6"/>
  </si>
  <si>
    <t>〇新規採用の従業員が気軽に悩みを相談できる窓口を設置します。
〇育児休業取得促進に努めます。
〇地域の子どもたちを対象に、ワークショップや工場見学の開催を行います。</t>
    <rPh sb="32" eb="40">
      <t>イクジキュウギョウシュトクソクシン</t>
    </rPh>
    <rPh sb="41" eb="42">
      <t>ツト</t>
    </rPh>
    <rPh sb="48" eb="50">
      <t>チイキ</t>
    </rPh>
    <rPh sb="51" eb="52">
      <t>コ</t>
    </rPh>
    <rPh sb="57" eb="59">
      <t>タイショウ</t>
    </rPh>
    <rPh sb="69" eb="73">
      <t>コウジョウケンガク</t>
    </rPh>
    <rPh sb="74" eb="76">
      <t>カイサイ</t>
    </rPh>
    <rPh sb="77" eb="78">
      <t>オコナ</t>
    </rPh>
    <phoneticPr fontId="21"/>
  </si>
  <si>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rPh sb="5" eb="9">
      <t>シュトクソクシン</t>
    </rPh>
    <rPh sb="10" eb="11">
      <t>ハカ</t>
    </rPh>
    <rPh sb="15" eb="19">
      <t>イクジキュウギョウ</t>
    </rPh>
    <phoneticPr fontId="6"/>
  </si>
  <si>
    <t>〇当事業所では、自然の中での子育てを応援し、親子が共に安心して働き・暮らせる環境づくりに取り組みます。_x000D_
〇子どもを連れて働ける環境（授乳やおむつ交換も安心して行える部屋など）を整備します。</t>
    <phoneticPr fontId="6"/>
  </si>
  <si>
    <t>〇ワークライフバランス向上のため、毎週水曜日を「ノー残業デー」とします。毎週水曜日の朝は、自動音声放送で「ノー残業デー」であることをアナウンスします。
〇妊娠・出産（本人又は配偶者）の申出のあった従業員に対して、個別に育児休業制度等を周知し、育児休業、出生時育児休業の取得の意向を確認し、育児休業取得の促進に努めます。
〇従業員に対して、育児休業中の制度や給付金、社会保険料などについてまとめた資料を周知し、育児休業取得の促進に努めます。
〇出産、育児に関する相談窓口を設置します。</t>
    <phoneticPr fontId="21"/>
  </si>
  <si>
    <t>JOHNAN DMS株式会社</t>
  </si>
  <si>
    <t>じょうなん　でぃーえむえす</t>
  </si>
  <si>
    <t>709-0631</t>
  </si>
  <si>
    <t>https://www.johnan.com/dms/</t>
  </si>
  <si>
    <t>JOHNAN DMS株式会社は祖業である電子機器製造において培った電子部品組立やプリント基板実装における高度な実装技術と品質管理力、課題解決能力、そしてものづくりにおけるデザインと製造の融合による付加価値の提供です。</t>
  </si>
  <si>
    <t>https://okushimaya.com</t>
    <phoneticPr fontId="6"/>
  </si>
  <si>
    <t>〇従業員が気軽に子育てや生活の悩みを相談できる窓口を設置します。</t>
    <rPh sb="8" eb="10">
      <t>コソダ</t>
    </rPh>
    <rPh sb="12" eb="14">
      <t>セイカツ</t>
    </rPh>
    <phoneticPr fontId="6"/>
  </si>
  <si>
    <t>R07175</t>
    <phoneticPr fontId="6"/>
  </si>
  <si>
    <t>R07176</t>
    <phoneticPr fontId="6"/>
  </si>
  <si>
    <t>R07177</t>
    <phoneticPr fontId="6"/>
  </si>
  <si>
    <t>R07178</t>
    <phoneticPr fontId="6"/>
  </si>
  <si>
    <t>R07179</t>
    <phoneticPr fontId="6"/>
  </si>
  <si>
    <t>R07180</t>
    <phoneticPr fontId="6"/>
  </si>
  <si>
    <t>R07181</t>
    <phoneticPr fontId="6"/>
  </si>
  <si>
    <t>R07182</t>
    <phoneticPr fontId="6"/>
  </si>
  <si>
    <t>R07183</t>
    <phoneticPr fontId="6"/>
  </si>
  <si>
    <t>R07186</t>
    <phoneticPr fontId="6"/>
  </si>
  <si>
    <t>R07187</t>
    <phoneticPr fontId="6"/>
  </si>
  <si>
    <t>R07188</t>
    <phoneticPr fontId="6"/>
  </si>
  <si>
    <t>R07189</t>
    <phoneticPr fontId="6"/>
  </si>
  <si>
    <t>R07190</t>
    <phoneticPr fontId="6"/>
  </si>
  <si>
    <t>R07191</t>
    <phoneticPr fontId="6"/>
  </si>
  <si>
    <t>R07192</t>
    <phoneticPr fontId="6"/>
  </si>
  <si>
    <t>R07193</t>
    <phoneticPr fontId="6"/>
  </si>
  <si>
    <t>R07184</t>
    <phoneticPr fontId="6"/>
  </si>
  <si>
    <t>R07185</t>
    <phoneticPr fontId="6"/>
  </si>
  <si>
    <t>R07194</t>
    <phoneticPr fontId="6"/>
  </si>
  <si>
    <t>R07195</t>
    <phoneticPr fontId="6"/>
  </si>
  <si>
    <t>R07196</t>
    <phoneticPr fontId="6"/>
  </si>
  <si>
    <t>R07197</t>
    <phoneticPr fontId="6"/>
  </si>
  <si>
    <t>R07198</t>
    <phoneticPr fontId="6"/>
  </si>
  <si>
    <t>R07199</t>
    <phoneticPr fontId="6"/>
  </si>
  <si>
    <t>R07201</t>
    <phoneticPr fontId="6"/>
  </si>
  <si>
    <t>R07200</t>
    <phoneticPr fontId="6"/>
  </si>
  <si>
    <t>R07202</t>
    <phoneticPr fontId="6"/>
  </si>
  <si>
    <t>R07203</t>
    <phoneticPr fontId="6"/>
  </si>
  <si>
    <t>R07204</t>
    <phoneticPr fontId="6"/>
  </si>
  <si>
    <t>R07205</t>
    <phoneticPr fontId="6"/>
  </si>
  <si>
    <t>R07206</t>
    <phoneticPr fontId="6"/>
  </si>
  <si>
    <t>R07207</t>
    <phoneticPr fontId="6"/>
  </si>
  <si>
    <t>R07208</t>
    <phoneticPr fontId="6"/>
  </si>
  <si>
    <t>株式会社島田焼付塗装工業</t>
  </si>
  <si>
    <t>しまだやきつけとそうこうぎょう</t>
  </si>
  <si>
    <t>https://www.shimadatosou.co.jp/</t>
  </si>
  <si>
    <t>社是である「創意工夫」をモットーに、カチオン電着塗装を通じて地域に貢献し、誠意をもって仕事に取り組むことで、お客様との信頼を築き、必要とされる会社、従業員が安心して働ける会社を目指しています。</t>
  </si>
  <si>
    <t>大阪富士工業株式会社　水島支店</t>
  </si>
  <si>
    <t>おおさかふじこうぎょう　みずしましてん</t>
  </si>
  <si>
    <t>https://www.ofic.co.jp/</t>
  </si>
  <si>
    <t>大阪富士工業株式会社水島支店では、JFEスチール株式会社西日本製鉄所倉敷地区の構内で、鉄鋼製品に関わる工程において、生産管理・品質管理・設備メンテナンス・安全管理の一括請負により、徹底した操業管理を行っています。</t>
  </si>
  <si>
    <t>株式会社ＩＮＥ検測</t>
  </si>
  <si>
    <t>あいえぬいーけんそく</t>
  </si>
  <si>
    <t>704-8181</t>
  </si>
  <si>
    <t xml:space="preserve">http://ine-kensoku.co.jp/_x000D_
</t>
  </si>
  <si>
    <t>インフラの安全を支える専門職として、インフラ点検、非破壊調査、地質調査等を行っております。_x000D_
「見えない危険を可視化し、安心と信頼を未来へつなぐ」_x000D_
この理念のもと、技術と誠意で社会に貢献し続けてまいります。</t>
  </si>
  <si>
    <t>株式会社アビィング</t>
  </si>
  <si>
    <t>あびぃんぐ</t>
  </si>
  <si>
    <t>700-0972</t>
  </si>
  <si>
    <t>http://abeing.co.jp/</t>
  </si>
  <si>
    <t>信用・人材・技術・熱意・チームワークで地域の業界トップクラス。企業としてお客様に支えられ今年で会社設立から８６年。従業員同士仲良く互いに切磋琢磨しながらもアットホームな雰囲気の会社です。</t>
  </si>
  <si>
    <t>ブランド品の買収・販売を行っております。弊社では単なる中古品売買に留まらず、ブランド品の本来の価値を見極め、必要とする方々へ丁寧に繋ぐことを追求します。</t>
    <rPh sb="4" eb="5">
      <t>ヒン</t>
    </rPh>
    <rPh sb="6" eb="8">
      <t>バイシュウ</t>
    </rPh>
    <rPh sb="9" eb="11">
      <t>ハンバイ</t>
    </rPh>
    <rPh sb="12" eb="13">
      <t>オコナ</t>
    </rPh>
    <rPh sb="20" eb="22">
      <t>ヘイシャ</t>
    </rPh>
    <rPh sb="24" eb="25">
      <t>タン</t>
    </rPh>
    <rPh sb="27" eb="30">
      <t>チュウコヒン</t>
    </rPh>
    <rPh sb="30" eb="32">
      <t>バイバイ</t>
    </rPh>
    <rPh sb="33" eb="34">
      <t>トド</t>
    </rPh>
    <rPh sb="42" eb="43">
      <t>ヒン</t>
    </rPh>
    <rPh sb="44" eb="46">
      <t>ホンライ</t>
    </rPh>
    <rPh sb="47" eb="49">
      <t>カチ</t>
    </rPh>
    <rPh sb="50" eb="52">
      <t>ミキワ</t>
    </rPh>
    <rPh sb="54" eb="56">
      <t>ヒツヨウ</t>
    </rPh>
    <rPh sb="59" eb="61">
      <t>カタガタ</t>
    </rPh>
    <rPh sb="62" eb="64">
      <t>テイネイ</t>
    </rPh>
    <rPh sb="65" eb="66">
      <t>ツナ</t>
    </rPh>
    <rPh sb="70" eb="72">
      <t>ツイキュウ</t>
    </rPh>
    <phoneticPr fontId="6"/>
  </si>
  <si>
    <t>岡本容器株式会社</t>
    <rPh sb="0" eb="2">
      <t>オカモト</t>
    </rPh>
    <rPh sb="2" eb="4">
      <t>ヨウキ</t>
    </rPh>
    <rPh sb="4" eb="8">
      <t>カブシキガイシャ</t>
    </rPh>
    <phoneticPr fontId="6"/>
  </si>
  <si>
    <t>容器事業の洗浄・リース・販売と仮設資材リース事業を行っており、「リユース」「洗う」をキーワードに事業を通じて社会への貢献を続けてまいります。</t>
    <rPh sb="0" eb="4">
      <t>ヨウキジギョウ</t>
    </rPh>
    <rPh sb="5" eb="7">
      <t>センジョウ</t>
    </rPh>
    <rPh sb="12" eb="14">
      <t>ハンバイ</t>
    </rPh>
    <rPh sb="15" eb="19">
      <t>カセツシザイ</t>
    </rPh>
    <rPh sb="22" eb="24">
      <t>ジギョウ</t>
    </rPh>
    <rPh sb="25" eb="26">
      <t>オコナ</t>
    </rPh>
    <rPh sb="38" eb="39">
      <t>アラ</t>
    </rPh>
    <rPh sb="48" eb="50">
      <t>ジギョウ</t>
    </rPh>
    <rPh sb="51" eb="52">
      <t>ツウ</t>
    </rPh>
    <rPh sb="54" eb="56">
      <t>シャカイ</t>
    </rPh>
    <rPh sb="58" eb="60">
      <t>コウケン</t>
    </rPh>
    <rPh sb="61" eb="62">
      <t>ツヅ</t>
    </rPh>
    <phoneticPr fontId="6"/>
  </si>
  <si>
    <t>〇仕事と育児が両立できる環境にしていく為、作業者の多能工化を進めていきます。
〇働き方の見直しの為、月に2回のノー残業デーの取得を実施します。</t>
  </si>
  <si>
    <t>〇育児休業を取得しやすい社内環境を整えます。
〇従業員のワーク・ライフ・バランスの向上を図ることを目的とした特別休暇の取得を促進。
〇妊娠・出産、育児休業等に関するハラスメント行為を許しません。</t>
  </si>
  <si>
    <t>〇子どもをもつ従業員の学校行事やＰＴＡ活動への積極的な参加を奨励します。
〇男性職員も育児休業を取得しやすい社内環境を整えるとともに、取得推進を行うリーダーを任命しサポートチームを作ります。</t>
  </si>
  <si>
    <t>https://1048.me/</t>
  </si>
  <si>
    <t>おかもとようき</t>
  </si>
  <si>
    <t>700-0853</t>
  </si>
  <si>
    <t>https://okamoto-youki.co.jp/</t>
  </si>
  <si>
    <t>〇男女関係なく、育児休業の取得に努めます。
〇職場で共に働く従業員のワークライフバランスを考え、その人のキャリアと人生を積極的に応援できる「イクボス」になることを宣言します。
〇年次有給休暇の取得促進に努めます。</t>
    <rPh sb="1" eb="5">
      <t>ダンジョカンケイ</t>
    </rPh>
    <rPh sb="8" eb="12">
      <t>イクジキュウギョウ</t>
    </rPh>
    <rPh sb="13" eb="15">
      <t>シュトク</t>
    </rPh>
    <rPh sb="16" eb="17">
      <t>ツト</t>
    </rPh>
    <rPh sb="23" eb="25">
      <t>ショクバ</t>
    </rPh>
    <rPh sb="26" eb="27">
      <t>トモ</t>
    </rPh>
    <rPh sb="28" eb="29">
      <t>ハタラ</t>
    </rPh>
    <rPh sb="30" eb="33">
      <t>ジュウギョウイン</t>
    </rPh>
    <rPh sb="45" eb="46">
      <t>カンガ</t>
    </rPh>
    <rPh sb="50" eb="51">
      <t>ヒト</t>
    </rPh>
    <rPh sb="57" eb="59">
      <t>ジンセイ</t>
    </rPh>
    <rPh sb="60" eb="63">
      <t>セッキョクテキ</t>
    </rPh>
    <rPh sb="64" eb="66">
      <t>オウエン</t>
    </rPh>
    <rPh sb="81" eb="83">
      <t>センゲン</t>
    </rPh>
    <rPh sb="89" eb="95">
      <t>ネンジユウキュウキュウカ</t>
    </rPh>
    <phoneticPr fontId="6"/>
  </si>
  <si>
    <t>R07209</t>
    <phoneticPr fontId="6"/>
  </si>
  <si>
    <t>R07210</t>
    <phoneticPr fontId="6"/>
  </si>
  <si>
    <t>R07211</t>
    <phoneticPr fontId="6"/>
  </si>
  <si>
    <t>〇育児を理由にキャリアをあきらめさせない職場。_x000D_育休・産休制度はもちろん、復帰後の時短勤務制度や柔軟なシフト調整。_x000D_主要ポジションの9割を女性が担う環境であり、子育て中でも責任ある仕事にチャレンジ。
〇心のケアにも配慮したサポート体制。アンガーマネジメントを含むメンタルを得意とした専門講師との年間契約により研修と面談も実施。子育て相談も可能で、心の余裕を育む安心の場を提供しています。
〇社内の中で子育て経験者が支え合うママ・パパ伴走制度を作り、座談会を講師も交えて話し合ったりして、“お互いさま”の文化で安心して両立できる職場づくりを進めています。</t>
    <rPh sb="195" eb="197">
      <t>シャナイ</t>
    </rPh>
    <phoneticPr fontId="6"/>
  </si>
  <si>
    <t>R07212</t>
    <phoneticPr fontId="6"/>
  </si>
  <si>
    <t>R07213</t>
    <phoneticPr fontId="6"/>
  </si>
  <si>
    <t>シモオカプラントエンジ株式会社</t>
    <rPh sb="11" eb="15">
      <t>カブシキガイシャ</t>
    </rPh>
    <phoneticPr fontId="6"/>
  </si>
  <si>
    <t>704-8161</t>
    <phoneticPr fontId="6"/>
  </si>
  <si>
    <t>https://spe-okayama.jp/</t>
    <phoneticPr fontId="6"/>
  </si>
  <si>
    <t>設計（2D/3D）から製造、仮組、動作・性能検査まで幅広く対応でき、カスタマーニーズに合わせた工法で製造を行います。</t>
    <rPh sb="11" eb="13">
      <t>セイゾウ</t>
    </rPh>
    <rPh sb="14" eb="16">
      <t>カリクミ</t>
    </rPh>
    <rPh sb="17" eb="19">
      <t>ドウサ</t>
    </rPh>
    <rPh sb="20" eb="24">
      <t>セイノウケンサ</t>
    </rPh>
    <rPh sb="26" eb="28">
      <t>ハバヒロ</t>
    </rPh>
    <rPh sb="29" eb="31">
      <t>タイオウ</t>
    </rPh>
    <rPh sb="43" eb="44">
      <t>ア</t>
    </rPh>
    <rPh sb="47" eb="49">
      <t>コウホウ</t>
    </rPh>
    <rPh sb="50" eb="52">
      <t>セイゾウ</t>
    </rPh>
    <rPh sb="53" eb="54">
      <t>オコナ</t>
    </rPh>
    <phoneticPr fontId="6"/>
  </si>
  <si>
    <t>しもおかぷらんとえんじ</t>
    <phoneticPr fontId="6"/>
  </si>
  <si>
    <t>〇育児休業を取得しやすい社内環境を整えます。
〇地域の青少年健全育成活動を積極的に支援します。</t>
    <rPh sb="1" eb="5">
      <t>イクジキュウギョウ</t>
    </rPh>
    <rPh sb="6" eb="8">
      <t>シュトク</t>
    </rPh>
    <rPh sb="12" eb="16">
      <t>シャナイカンキョウ</t>
    </rPh>
    <rPh sb="17" eb="18">
      <t>トトノ</t>
    </rPh>
    <rPh sb="24" eb="26">
      <t>チイキ</t>
    </rPh>
    <rPh sb="27" eb="30">
      <t>セイショウネン</t>
    </rPh>
    <rPh sb="30" eb="36">
      <t>ケンゼンイクセイカツドウ</t>
    </rPh>
    <rPh sb="37" eb="40">
      <t>セッキョクテキ</t>
    </rPh>
    <rPh sb="41" eb="43">
      <t>シエン</t>
    </rPh>
    <phoneticPr fontId="6"/>
  </si>
  <si>
    <t>https://kibikougen.co.jp</t>
    <phoneticPr fontId="6"/>
  </si>
  <si>
    <t>〇長時間労働の削減、年次有給休暇の取得率増加を促進し、ワークライフバランスのとれた職場環境を目指します。
〇子育て世代を支援するため、短時間勤務を積極的に採用します。
〇若者の就労を支援するため、中学生を対象にしたチャレンジワークを実施し、地域に根差した企業を目指します。</t>
    <phoneticPr fontId="6"/>
  </si>
  <si>
    <t>R07214</t>
    <phoneticPr fontId="6"/>
  </si>
  <si>
    <t>R07215</t>
    <phoneticPr fontId="6"/>
  </si>
  <si>
    <t>R07216</t>
    <phoneticPr fontId="6"/>
  </si>
  <si>
    <t>R07217</t>
    <phoneticPr fontId="6"/>
  </si>
  <si>
    <t>R07218</t>
    <phoneticPr fontId="6"/>
  </si>
  <si>
    <t>R07219</t>
    <phoneticPr fontId="6"/>
  </si>
  <si>
    <t>R07220</t>
    <phoneticPr fontId="6"/>
  </si>
  <si>
    <t>R07221</t>
    <phoneticPr fontId="6"/>
  </si>
  <si>
    <t>http://www.seibuct.co.jp</t>
    <phoneticPr fontId="6"/>
  </si>
  <si>
    <t>〇当社指定の保育園と提携を行い、入園紹介制度にて支援します。
〇育児・介護休業法に則って、社内規定の改正及び法令順守を行います。</t>
    <rPh sb="1" eb="3">
      <t>トウシャ</t>
    </rPh>
    <rPh sb="3" eb="5">
      <t>シテイ</t>
    </rPh>
    <rPh sb="6" eb="9">
      <t>ホイクエン</t>
    </rPh>
    <rPh sb="10" eb="12">
      <t>テイケイ</t>
    </rPh>
    <rPh sb="13" eb="14">
      <t>オコナ</t>
    </rPh>
    <rPh sb="16" eb="18">
      <t>ニュウエン</t>
    </rPh>
    <rPh sb="18" eb="20">
      <t>ショウカイ</t>
    </rPh>
    <rPh sb="20" eb="22">
      <t>セイド</t>
    </rPh>
    <rPh sb="24" eb="26">
      <t>シエン</t>
    </rPh>
    <rPh sb="32" eb="34">
      <t>イクジ</t>
    </rPh>
    <rPh sb="35" eb="37">
      <t>カイゴ</t>
    </rPh>
    <rPh sb="37" eb="40">
      <t>キュウギョウホウ</t>
    </rPh>
    <rPh sb="41" eb="42">
      <t>ノット</t>
    </rPh>
    <rPh sb="45" eb="49">
      <t>シャナイキテイ</t>
    </rPh>
    <rPh sb="50" eb="53">
      <t>カイセイオヨ</t>
    </rPh>
    <rPh sb="54" eb="56">
      <t>ホウレイ</t>
    </rPh>
    <rPh sb="56" eb="58">
      <t>ジュンシュ</t>
    </rPh>
    <rPh sb="59" eb="60">
      <t>オコナ</t>
    </rPh>
    <phoneticPr fontId="6"/>
  </si>
  <si>
    <t>ありませんぎょ</t>
    <phoneticPr fontId="6"/>
  </si>
  <si>
    <t>〇育児休業規定改定に速やかに対応できるよう、就業規則等の見直しを実施。
〇育児休業での相談しやすい環境を整える為に育児休業相談窓口担当者を選任。
〇社員全員が情報共有出来るように、社内メールにて就業規則の解説及び掲示用ポスター製作。</t>
    <phoneticPr fontId="6"/>
  </si>
  <si>
    <t>〇仕事と子育ての両立を応援するために、学校行事等のイベントがあった際の有休取得が100％取れるような体制作りを行います。
〇仕事と子育ての両立を応援するために、産休・育休が取りやすくするためのジョブローテーション制度を導入します。
〇今後、５年間の間に有給休暇消化率８０％を目指します。</t>
    <rPh sb="1" eb="3">
      <t>シゴト</t>
    </rPh>
    <phoneticPr fontId="6"/>
  </si>
  <si>
    <t>〇当事業所では、自然の中での子育てを応援し、親子が共に安心して働き・暮らせる環境づくりに取り組みます。_x000D_
〇子どもを連れて働ける環境（授乳やおむつ交換も安心して行える部屋など）を整備します_x000D_。</t>
    <rPh sb="80" eb="81">
      <t>オコナ</t>
    </rPh>
    <rPh sb="83" eb="85">
      <t>ヘヤ</t>
    </rPh>
    <phoneticPr fontId="6"/>
  </si>
  <si>
    <t>アサヒフォージ株式会社真庭工場</t>
    <phoneticPr fontId="6"/>
  </si>
  <si>
    <t>あさひふぉーじ　まにわこうじょう</t>
    <phoneticPr fontId="6"/>
  </si>
  <si>
    <t>719-3121</t>
    <phoneticPr fontId="6"/>
  </si>
  <si>
    <t>https://www.asahiforge.co.jp</t>
    <phoneticPr fontId="6"/>
  </si>
  <si>
    <t>〇男女ともに育児休業、看護休暇、介護休暇の取得しやすい環境をつくります。
〇勤務時間の変更等、子育てと仕事の両立を応援します。
〇学生を対象としたインターンシップを実施します。</t>
    <phoneticPr fontId="6"/>
  </si>
  <si>
    <t>当社は自動車部品を中心に、建設機械・産業機械・航空機・列車・風力発電
などの機械部品を生産する熱間鍛造メーカーです。
鍛造だけでなく熱処理・機械加工・金型製作も社内で行っています。</t>
    <phoneticPr fontId="6"/>
  </si>
  <si>
    <t>株式会社フジワラケミカルエンジニアリング</t>
    <rPh sb="0" eb="4">
      <t>カブシキガイシャ</t>
    </rPh>
    <phoneticPr fontId="6"/>
  </si>
  <si>
    <t>ふじわらけみかるえんじにありんぐ</t>
    <phoneticPr fontId="6"/>
  </si>
  <si>
    <t>710-0145</t>
    <phoneticPr fontId="6"/>
  </si>
  <si>
    <t>https://fuji-chemicaleng.co.jp/</t>
    <phoneticPr fontId="6"/>
  </si>
  <si>
    <t>プラスチック加工業。仕様検討から加工・組立・溶接までの一貫生産体制を構築。精密溶接技術を強みに、半導体洗浄装置を中心とする産業装置の大型筐体および部品の製造を手がける企業です。</t>
    <phoneticPr fontId="6"/>
  </si>
  <si>
    <t>〇子どもをもつ従業員の入学式や卒業式、その他学校行事、PTA活動等への積極的な参加を奨励します。
〇育児や学校行事参加のための有休に加え、新しい半休制度の周知と取得しやすい環境づくりに努めます。
〇生産性向上により、残業削減等、働き方改革を進めることで従業員のワークライフバランスを向上します。</t>
    <rPh sb="66" eb="67">
      <t>クワ</t>
    </rPh>
    <rPh sb="69" eb="70">
      <t>アタラ</t>
    </rPh>
    <phoneticPr fontId="6"/>
  </si>
  <si>
    <t>〇社員のワーク・ライフ・バランスを確保するため、勤務間インターバル制度の改善を行う。</t>
    <phoneticPr fontId="6"/>
  </si>
  <si>
    <t>700-0973</t>
    <phoneticPr fontId="6"/>
  </si>
  <si>
    <t>〇短時間勤務制度を利用して育児と仕事の両立しやすい職場環境づくりに取り組みます。
〇パパ育休や育児休業の取得促進に努め経済的負担の軽減に取り組みます。
〇残業時間の削減や育児と仕事の両立しやすい職場環境づくりに取り組みます。</t>
    <rPh sb="9" eb="11">
      <t>リヨウ</t>
    </rPh>
    <rPh sb="25" eb="29">
      <t>ショクバカンキョウ</t>
    </rPh>
    <rPh sb="33" eb="34">
      <t>ト</t>
    </rPh>
    <rPh sb="35" eb="36">
      <t>ク</t>
    </rPh>
    <rPh sb="47" eb="51">
      <t>イクジキュウギョウ</t>
    </rPh>
    <rPh sb="65" eb="67">
      <t>ケイゲン</t>
    </rPh>
    <rPh sb="68" eb="69">
      <t>ト</t>
    </rPh>
    <rPh sb="70" eb="71">
      <t>ク</t>
    </rPh>
    <rPh sb="77" eb="81">
      <t>ザンギョウジカン</t>
    </rPh>
    <rPh sb="82" eb="84">
      <t>サクゲン</t>
    </rPh>
    <rPh sb="85" eb="87">
      <t>イクジ</t>
    </rPh>
    <rPh sb="88" eb="90">
      <t>シゴト</t>
    </rPh>
    <rPh sb="91" eb="93">
      <t>リョウリツ</t>
    </rPh>
    <rPh sb="97" eb="101">
      <t>ショクバカンキョウ</t>
    </rPh>
    <rPh sb="105" eb="106">
      <t>ト</t>
    </rPh>
    <rPh sb="107" eb="108">
      <t>ク</t>
    </rPh>
    <phoneticPr fontId="6"/>
  </si>
  <si>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rPh sb="1" eb="2">
      <t>コ</t>
    </rPh>
    <rPh sb="4" eb="6">
      <t>ヒトリ</t>
    </rPh>
    <rPh sb="9" eb="11">
      <t>ネンカン</t>
    </rPh>
    <rPh sb="12" eb="13">
      <t>ニチ</t>
    </rPh>
    <rPh sb="16" eb="17">
      <t>コ</t>
    </rPh>
    <rPh sb="18" eb="20">
      <t>カンゴ</t>
    </rPh>
    <rPh sb="20" eb="21">
      <t>トウ</t>
    </rPh>
    <rPh sb="21" eb="23">
      <t>キュウカ</t>
    </rPh>
    <rPh sb="24" eb="26">
      <t>ユウキュウ</t>
    </rPh>
    <rPh sb="27" eb="28">
      <t>ミト</t>
    </rPh>
    <rPh sb="34" eb="39">
      <t>イクジキカンチュウ</t>
    </rPh>
    <rPh sb="47" eb="49">
      <t>セイド</t>
    </rPh>
    <rPh sb="50" eb="51">
      <t>モウ</t>
    </rPh>
    <rPh sb="59" eb="63">
      <t>イクジキュウギョウ</t>
    </rPh>
    <rPh sb="64" eb="66">
      <t>シュトク</t>
    </rPh>
    <rPh sb="70" eb="74">
      <t>ショクバカンキョウ</t>
    </rPh>
    <rPh sb="78" eb="79">
      <t>ツト</t>
    </rPh>
    <rPh sb="85" eb="87">
      <t>コソダ</t>
    </rPh>
    <rPh sb="88" eb="89">
      <t>チュウ</t>
    </rPh>
    <rPh sb="90" eb="93">
      <t>ジュウギョウイン</t>
    </rPh>
    <rPh sb="94" eb="98">
      <t>ガッコウギョウジ</t>
    </rPh>
    <rPh sb="99" eb="101">
      <t>サンカ</t>
    </rPh>
    <rPh sb="102" eb="104">
      <t>ショウレイ</t>
    </rPh>
    <rPh sb="110" eb="115">
      <t>ダンセイジュウギョウイン</t>
    </rPh>
    <rPh sb="116" eb="117">
      <t>コ</t>
    </rPh>
    <rPh sb="120" eb="125">
      <t>ホイクエンソウゲイ</t>
    </rPh>
    <rPh sb="134" eb="137">
      <t>イクジチュウ</t>
    </rPh>
    <rPh sb="138" eb="142">
      <t>ジタンキンム</t>
    </rPh>
    <rPh sb="142" eb="144">
      <t>セイド</t>
    </rPh>
    <rPh sb="145" eb="146">
      <t>モウ</t>
    </rPh>
    <phoneticPr fontId="6"/>
  </si>
  <si>
    <t>株式会社山陽メディアネット</t>
  </si>
  <si>
    <t>さんようめでぃあねっと</t>
  </si>
  <si>
    <t>https://www.soac.co.jp/</t>
  </si>
  <si>
    <t>〇仕事と生活の調和のために、始業・終業時刻の繰り上げ、繰り下げができる制度を設けています。
〇育児休業中の従業員と情報交換を行い、職場復帰への不安を和らげます。</t>
    <phoneticPr fontId="21"/>
  </si>
  <si>
    <t>山陽新聞グループ企業として新聞折込広告をメインに、SNS・サイネージなどのデジタル広告、市場調査など各種広告を取り扱っています。最近ではアニメイベント「ももアニ」も企画しています。_x000D_</t>
    <phoneticPr fontId="6"/>
  </si>
  <si>
    <t>0223</t>
  </si>
  <si>
    <t>0224</t>
  </si>
  <si>
    <t>0223</t>
    <phoneticPr fontId="6"/>
  </si>
  <si>
    <t>0224</t>
    <phoneticPr fontId="6"/>
  </si>
  <si>
    <t>R07222</t>
    <phoneticPr fontId="6"/>
  </si>
  <si>
    <t>R07223</t>
    <phoneticPr fontId="6"/>
  </si>
  <si>
    <t>R07224</t>
    <phoneticPr fontId="6"/>
  </si>
  <si>
    <t>R07225</t>
    <phoneticPr fontId="6"/>
  </si>
  <si>
    <t>R07226</t>
    <phoneticPr fontId="6"/>
  </si>
  <si>
    <t>R07227</t>
    <phoneticPr fontId="6"/>
  </si>
  <si>
    <t>R07228</t>
    <phoneticPr fontId="6"/>
  </si>
  <si>
    <t>R07229</t>
    <phoneticPr fontId="6"/>
  </si>
  <si>
    <t>R07230</t>
    <phoneticPr fontId="6"/>
  </si>
  <si>
    <t>R07231</t>
    <phoneticPr fontId="6"/>
  </si>
  <si>
    <t>R07232</t>
    <phoneticPr fontId="6"/>
  </si>
  <si>
    <t>R07233</t>
    <phoneticPr fontId="6"/>
  </si>
  <si>
    <t>昭和43年創業、工場空調設備並びに一般空調設備のメンテナンスに携わってきました。サービスを提供する全てのお客様と仕入れ先のニーズに迅速かつ丁寧にお応えし、これからも「信用＝信頼」を大切に皆様のお役に立てる企業として新たな革新に挑んでまいります。</t>
    <rPh sb="0" eb="2">
      <t>ショウワ</t>
    </rPh>
    <rPh sb="4" eb="5">
      <t>ネン</t>
    </rPh>
    <rPh sb="5" eb="7">
      <t>ソウギョウ</t>
    </rPh>
    <rPh sb="8" eb="10">
      <t>コウジョウ</t>
    </rPh>
    <rPh sb="10" eb="12">
      <t>クウチョウ</t>
    </rPh>
    <rPh sb="12" eb="15">
      <t>セツビナラ</t>
    </rPh>
    <rPh sb="17" eb="21">
      <t>イッパンクウチョウ</t>
    </rPh>
    <rPh sb="21" eb="23">
      <t>セツビ</t>
    </rPh>
    <rPh sb="31" eb="32">
      <t>タズサ</t>
    </rPh>
    <rPh sb="45" eb="47">
      <t>テイキョウ</t>
    </rPh>
    <rPh sb="49" eb="50">
      <t>スベ</t>
    </rPh>
    <rPh sb="53" eb="54">
      <t>キャク</t>
    </rPh>
    <rPh sb="54" eb="55">
      <t>サマ</t>
    </rPh>
    <rPh sb="56" eb="58">
      <t>シイ</t>
    </rPh>
    <rPh sb="59" eb="60">
      <t>サキ</t>
    </rPh>
    <rPh sb="65" eb="67">
      <t>ジンソク</t>
    </rPh>
    <rPh sb="69" eb="71">
      <t>テイネイ</t>
    </rPh>
    <rPh sb="73" eb="74">
      <t>コタ</t>
    </rPh>
    <rPh sb="83" eb="85">
      <t>シンヨウ</t>
    </rPh>
    <rPh sb="86" eb="88">
      <t>シンライ</t>
    </rPh>
    <rPh sb="90" eb="92">
      <t>タイセツ</t>
    </rPh>
    <rPh sb="93" eb="95">
      <t>ミナサマ</t>
    </rPh>
    <rPh sb="97" eb="98">
      <t>ヤク</t>
    </rPh>
    <rPh sb="99" eb="100">
      <t>タ</t>
    </rPh>
    <rPh sb="102" eb="104">
      <t>キギョウ</t>
    </rPh>
    <rPh sb="107" eb="108">
      <t>アラ</t>
    </rPh>
    <rPh sb="110" eb="112">
      <t>カクシン</t>
    </rPh>
    <rPh sb="113" eb="114">
      <t>イド</t>
    </rPh>
    <phoneticPr fontId="6"/>
  </si>
  <si>
    <t>三栄源エフ・エフ・アイ株式会社　岡山工場</t>
    <rPh sb="0" eb="1">
      <t>サン</t>
    </rPh>
    <rPh sb="1" eb="2">
      <t>エイ</t>
    </rPh>
    <rPh sb="2" eb="3">
      <t>ミナモト</t>
    </rPh>
    <rPh sb="11" eb="15">
      <t>カブシキガイシャ</t>
    </rPh>
    <rPh sb="16" eb="20">
      <t>オカヤマコウジョウ</t>
    </rPh>
    <phoneticPr fontId="6"/>
  </si>
  <si>
    <t>さんえいげんえふえふあい　おかやまこうじょう</t>
    <phoneticPr fontId="6"/>
  </si>
  <si>
    <t>719-3101</t>
    <phoneticPr fontId="6"/>
  </si>
  <si>
    <t>https://www.saneigenffi.co.jp</t>
    <phoneticPr fontId="6"/>
  </si>
  <si>
    <t>製造業</t>
    <rPh sb="0" eb="3">
      <t>セイゾウギョウ</t>
    </rPh>
    <phoneticPr fontId="6"/>
  </si>
  <si>
    <t>「人々に健やかなくらしと食の歓びを届ける」ことを企業理念とし、食品添加物と食品の製造を行っている工場です。男性、女性を問わず、誰もが働きやすい職場作りを目指しています。</t>
    <rPh sb="1" eb="3">
      <t>ヒトビト</t>
    </rPh>
    <rPh sb="4" eb="5">
      <t>スコ</t>
    </rPh>
    <rPh sb="12" eb="13">
      <t>ショク</t>
    </rPh>
    <rPh sb="14" eb="15">
      <t>ヨロコ</t>
    </rPh>
    <rPh sb="17" eb="18">
      <t>トド</t>
    </rPh>
    <rPh sb="24" eb="28">
      <t>キギョウリネン</t>
    </rPh>
    <rPh sb="31" eb="33">
      <t>ショクヒン</t>
    </rPh>
    <rPh sb="33" eb="36">
      <t>テンカブツ</t>
    </rPh>
    <rPh sb="37" eb="39">
      <t>ショクヒン</t>
    </rPh>
    <rPh sb="40" eb="42">
      <t>セイゾウ</t>
    </rPh>
    <rPh sb="43" eb="44">
      <t>オコナ</t>
    </rPh>
    <rPh sb="48" eb="50">
      <t>コウジョウ</t>
    </rPh>
    <rPh sb="53" eb="55">
      <t>ダンセイ</t>
    </rPh>
    <rPh sb="56" eb="58">
      <t>ジョセイ</t>
    </rPh>
    <rPh sb="59" eb="60">
      <t>ト</t>
    </rPh>
    <rPh sb="63" eb="64">
      <t>ダレ</t>
    </rPh>
    <rPh sb="66" eb="67">
      <t>ハタラ</t>
    </rPh>
    <rPh sb="71" eb="73">
      <t>ショクバ</t>
    </rPh>
    <rPh sb="73" eb="74">
      <t>ヅク</t>
    </rPh>
    <rPh sb="76" eb="78">
      <t>メザ</t>
    </rPh>
    <phoneticPr fontId="6"/>
  </si>
  <si>
    <t>R07234</t>
    <phoneticPr fontId="6"/>
  </si>
  <si>
    <t>R07235</t>
    <phoneticPr fontId="6"/>
  </si>
  <si>
    <t>R07236</t>
    <phoneticPr fontId="6"/>
  </si>
  <si>
    <t>R07237</t>
    <phoneticPr fontId="6"/>
  </si>
  <si>
    <t>R07238</t>
    <phoneticPr fontId="6"/>
  </si>
  <si>
    <t>R07239</t>
    <phoneticPr fontId="6"/>
  </si>
  <si>
    <t>R07240</t>
    <phoneticPr fontId="6"/>
  </si>
  <si>
    <t>R07241</t>
    <phoneticPr fontId="6"/>
  </si>
  <si>
    <t>R07242</t>
    <phoneticPr fontId="6"/>
  </si>
  <si>
    <t>株式会社ヒューマン・ブレーン　ＫＬＣセミナー</t>
  </si>
  <si>
    <t>ひゅーまん・ぶれーん　けーえるしーせみなー</t>
    <phoneticPr fontId="21"/>
  </si>
  <si>
    <t>https://klc-seminar.com/</t>
  </si>
  <si>
    <t>(株)ヒューマン・ブレーンーが運営するKLCセミナーは、小中高生を対象とした地域密着型の学習塾です。集団・個別・映像授業などの多様な指導形態で、お子様一人ひとりに寄り添い、志望校合格を力強くサポートします。</t>
  </si>
  <si>
    <t>飛鳥綜合警備保障株式会社</t>
  </si>
  <si>
    <t>あすかそうごうけびほしょう</t>
    <phoneticPr fontId="21"/>
  </si>
  <si>
    <t>〇テレワークが可能なようにパソコンやネット回線がない子育て中のスタッフ向けに_x000D_専用のパソコンとポータブル通信機器を整備し貸出を行える環境を提供します。
〇子どもを持つ従業員の、学校行事やPTA活動の積極的な参加を奨励し半日有給休暇の取得を可能とします。急な子どもの体調不良等での申し出でも申請ＯＫとします。
〇365日24時間サービスの利点を活かしカブトムシを育て小学生以下の子どもを持つ社員に配布。また、同じビルに入居している他テナントや近隣の保育園・幼稚園に無料配布を行い地域交流に努めます。</t>
    <phoneticPr fontId="21"/>
  </si>
  <si>
    <t>弊社は岡山市南部を中心に事業を行っている警備会社です。センサー等で監視する機械警備業務と施設等に警備員を配置する施設警備業務を中心に地元密着型のサービスを提供しております。</t>
  </si>
  <si>
    <t>有限会社藤昇工作所　吉永工場</t>
    <rPh sb="10" eb="12">
      <t>ヨシナガ</t>
    </rPh>
    <rPh sb="12" eb="14">
      <t>コウジョウ</t>
    </rPh>
    <phoneticPr fontId="6"/>
  </si>
  <si>
    <t>とうしょうこうさくしょ　よしながこうじょう</t>
    <phoneticPr fontId="6"/>
  </si>
  <si>
    <t>R07243</t>
    <phoneticPr fontId="6"/>
  </si>
  <si>
    <t>R07244</t>
    <phoneticPr fontId="6"/>
  </si>
  <si>
    <t>R07245</t>
    <phoneticPr fontId="6"/>
  </si>
  <si>
    <t>R07246</t>
    <phoneticPr fontId="6"/>
  </si>
  <si>
    <t>R07247</t>
    <phoneticPr fontId="6"/>
  </si>
  <si>
    <t>R07248</t>
    <phoneticPr fontId="6"/>
  </si>
  <si>
    <t>R07261</t>
    <phoneticPr fontId="6"/>
  </si>
  <si>
    <t>R07260</t>
    <phoneticPr fontId="6"/>
  </si>
  <si>
    <t>R07259</t>
    <phoneticPr fontId="6"/>
  </si>
  <si>
    <t>R07258</t>
    <phoneticPr fontId="6"/>
  </si>
  <si>
    <t>R07257</t>
    <phoneticPr fontId="6"/>
  </si>
  <si>
    <t>R07256</t>
    <phoneticPr fontId="6"/>
  </si>
  <si>
    <t>R07255</t>
    <phoneticPr fontId="6"/>
  </si>
  <si>
    <t>R07254</t>
    <phoneticPr fontId="6"/>
  </si>
  <si>
    <t>R07253</t>
    <phoneticPr fontId="6"/>
  </si>
  <si>
    <t>R07249</t>
    <phoneticPr fontId="6"/>
  </si>
  <si>
    <t>R07250</t>
    <phoneticPr fontId="6"/>
  </si>
  <si>
    <t>R07251</t>
    <phoneticPr fontId="6"/>
  </si>
  <si>
    <t>R07252</t>
    <phoneticPr fontId="6"/>
  </si>
  <si>
    <t>709-0222</t>
    <phoneticPr fontId="6"/>
  </si>
  <si>
    <t>http://kennosho.com/</t>
    <phoneticPr fontId="6"/>
  </si>
  <si>
    <t>〇育児休業を取得しやすい社内環境整備に努めます。
〇残業をなくし、効率よく仕事を進められる環境作りをします。</t>
    <rPh sb="16" eb="18">
      <t>セイビ</t>
    </rPh>
    <phoneticPr fontId="21"/>
  </si>
  <si>
    <t>棚田の集落にて田畑を耕して衣類に関わる原材料を栽培したり、自然の中で動物たちとのんびり過ごせるサウナや五右衛門風呂のある宿の運営をしています。</t>
    <phoneticPr fontId="6"/>
  </si>
  <si>
    <t>〇育児休業や時短勤務制度の拡充と運用の周知徹底及び相談窓口を設置します。
〇育児休業取得期間のフォロー体制づくりに努め、育児休業を取得しやすい環境を整備します。
〇子どもをもつ職員の保育園や幼稚園、学校行事への積極的な参加を奨励します。</t>
    <phoneticPr fontId="21"/>
  </si>
  <si>
    <t>こうしゅうえん</t>
    <phoneticPr fontId="6"/>
  </si>
  <si>
    <t>ふぉーしーずんゆのごう</t>
    <phoneticPr fontId="6"/>
  </si>
  <si>
    <t>れいんぼーかふぇぷろじぇくと</t>
    <phoneticPr fontId="6"/>
  </si>
  <si>
    <t>いたみじどうしゃ</t>
    <phoneticPr fontId="6"/>
  </si>
  <si>
    <t>0225</t>
    <phoneticPr fontId="20"/>
  </si>
  <si>
    <t>0226</t>
    <phoneticPr fontId="6"/>
  </si>
  <si>
    <t>0164</t>
    <phoneticPr fontId="6"/>
  </si>
  <si>
    <t>0163</t>
    <phoneticPr fontId="6"/>
  </si>
  <si>
    <t>0169</t>
    <phoneticPr fontId="6"/>
  </si>
  <si>
    <t>0165</t>
    <phoneticPr fontId="6"/>
  </si>
  <si>
    <t>0166</t>
    <phoneticPr fontId="6"/>
  </si>
  <si>
    <t>0167</t>
    <phoneticPr fontId="6"/>
  </si>
  <si>
    <t>0225</t>
    <phoneticPr fontId="6"/>
  </si>
  <si>
    <t>0170</t>
    <phoneticPr fontId="6"/>
  </si>
  <si>
    <t>0168</t>
    <phoneticPr fontId="6"/>
  </si>
  <si>
    <t>有限会社南野製作所</t>
    <phoneticPr fontId="5"/>
  </si>
  <si>
    <t>岡山県共同石灰株式会社</t>
  </si>
  <si>
    <t>おかやまけんきょうどうせっかい</t>
  </si>
  <si>
    <t>719-2551</t>
  </si>
  <si>
    <t>https://www.oks-lime.jp/</t>
  </si>
  <si>
    <t>〇育児休業を取得しやすい社内環境を整えるため、社内研修を行います。
〇子どもをもつ従業員の学校行事やＰＴＡ活動への積極的な参加を奨励します。
〇男性従業員の育児休業取得促進に努めます。</t>
    <phoneticPr fontId="21"/>
  </si>
  <si>
    <t>日本キャスタブル工業株式会社</t>
  </si>
  <si>
    <t>にほんきゃすたぶるこうぎょう</t>
  </si>
  <si>
    <t>705-0132</t>
  </si>
  <si>
    <t>https://j-castable.com/</t>
  </si>
  <si>
    <t>〇働き方改革の一環として、毎月第2・第3・第4水曜日を「ノー残業デー」と定め、定時退社を推奨します。これにより、従業員が家庭や子どもと過ごす時間を大切にできるようにします。
〇育児支援を目的として、従業員に対し、子ども1人につき月額5,000円の「子ども手当」を支給します。経済的な負担軽減を図り、安心して子育てができる環境づくりを支援します。
〇育児目的休暇（年2日）に加え、取得日数を拡充予定。学校行事や通院、体調不良など多様な育児ニーズに対応できる環境を整備します。</t>
    <phoneticPr fontId="21"/>
  </si>
  <si>
    <t>新見市</t>
    <rPh sb="0" eb="2">
      <t>ニイミ</t>
    </rPh>
    <rPh sb="2" eb="3">
      <t>シ</t>
    </rPh>
    <phoneticPr fontId="6"/>
  </si>
  <si>
    <t>創業50年を超える石灰製品メーカーで、3種類の石灰焼成炉を駆使し、お客さまのニーズと期待に応えています。総製品出荷量は県内で1位・国内でもトップ10に入ります。</t>
    <phoneticPr fontId="6"/>
  </si>
  <si>
    <t xml:space="preserve">岡山県備前市三石で不定形耐火物を製造しているメーカーです。_x000D_
“不定形耐火物をカタチある価値へ”を掲げ、挑戦を続けています。_x000D_
</t>
    <phoneticPr fontId="6"/>
  </si>
  <si>
    <t>株式会社元気館</t>
  </si>
  <si>
    <t>げんきかん</t>
  </si>
  <si>
    <t>710-1101</t>
  </si>
  <si>
    <t xml:space="preserve">https://hayashidazou.info/_x000D_
</t>
  </si>
  <si>
    <t>創業以来「明るく、元気、日々成長」をモットーに、人と接する仕事を通じて、地域に優しく貢献する事業を推進しています。</t>
  </si>
  <si>
    <t>三陽機器株式会社</t>
    <rPh sb="0" eb="2">
      <t>サンヨウ</t>
    </rPh>
    <rPh sb="2" eb="4">
      <t>キキ</t>
    </rPh>
    <rPh sb="4" eb="8">
      <t>カブシキガイシャ</t>
    </rPh>
    <phoneticPr fontId="6"/>
  </si>
  <si>
    <t>さんようきき</t>
    <phoneticPr fontId="6"/>
  </si>
  <si>
    <t>719-0392</t>
    <phoneticPr fontId="6"/>
  </si>
  <si>
    <t>https://sanyokiki.co.jp</t>
    <phoneticPr fontId="6"/>
  </si>
  <si>
    <t>農業機械や草刈機、環境関連機械などを設計から製造・販売まで一貫して行っています。</t>
    <rPh sb="0" eb="4">
      <t>ノウギョウキカイ</t>
    </rPh>
    <rPh sb="5" eb="7">
      <t>クサカ</t>
    </rPh>
    <rPh sb="7" eb="8">
      <t>キ</t>
    </rPh>
    <rPh sb="9" eb="15">
      <t>カンキョウカンレンキカイ</t>
    </rPh>
    <rPh sb="18" eb="20">
      <t>セッケイ</t>
    </rPh>
    <rPh sb="22" eb="24">
      <t>セイゾウ</t>
    </rPh>
    <rPh sb="25" eb="27">
      <t>ハンバイ</t>
    </rPh>
    <rPh sb="29" eb="31">
      <t>イッカン</t>
    </rPh>
    <rPh sb="33" eb="34">
      <t>オコナ</t>
    </rPh>
    <phoneticPr fontId="6"/>
  </si>
  <si>
    <t>税理士法人おかやま創研</t>
  </si>
  <si>
    <t>おかやまそうけん</t>
  </si>
  <si>
    <t>https://www.okayama-zeimu.com/</t>
  </si>
  <si>
    <t>〇仕事と家庭のバランスを取りやすくするため、有給休暇の計画的な取得を奨励します。
〇男性全員が育児休暇を取得し、育児への積極的な関わりを持つことを応援します。
〇学生を対象とした職業体験の受け入れを積極的に実施し、地域の子育てに貢献します。</t>
    <phoneticPr fontId="21"/>
  </si>
  <si>
    <t>地域のお客様に税務・会計・経営支援を中心としたサービスを提供する会計事務所です。 岡山市と倉敷市にオフィスを構え、専門スタッフが連携し、お客様の税務・経営の悩みや課題について、ワンストップフォロー体制をとっています。</t>
  </si>
  <si>
    <t>オーニット株式会社</t>
    <rPh sb="5" eb="9">
      <t>カブシキガイシャ</t>
    </rPh>
    <phoneticPr fontId="21"/>
  </si>
  <si>
    <t>おーにっと</t>
    <phoneticPr fontId="21"/>
  </si>
  <si>
    <t>709-0802</t>
    <phoneticPr fontId="21"/>
  </si>
  <si>
    <t>https://www.ohnit.co.jp</t>
    <phoneticPr fontId="21"/>
  </si>
  <si>
    <t>製造業</t>
    <phoneticPr fontId="21"/>
  </si>
  <si>
    <t>創業30周年を経過し、岡山で「オゾン関連商品の研究・開発・製造・販売」をしております企業です。</t>
    <rPh sb="0" eb="2">
      <t>ソウギョウ</t>
    </rPh>
    <rPh sb="4" eb="6">
      <t>シュウネン</t>
    </rPh>
    <rPh sb="7" eb="9">
      <t>ケイカ</t>
    </rPh>
    <rPh sb="11" eb="13">
      <t>オカヤマ</t>
    </rPh>
    <rPh sb="18" eb="22">
      <t>カンレンショウヒン</t>
    </rPh>
    <rPh sb="23" eb="25">
      <t>ケンキュウ</t>
    </rPh>
    <rPh sb="26" eb="28">
      <t>カイハツ</t>
    </rPh>
    <rPh sb="29" eb="31">
      <t>セイゾウ</t>
    </rPh>
    <rPh sb="32" eb="34">
      <t>ハンバイ</t>
    </rPh>
    <rPh sb="42" eb="44">
      <t>キギョウ</t>
    </rPh>
    <phoneticPr fontId="21"/>
  </si>
  <si>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〇育児休業に関する相談窓口設置並びに規定の社内周知に取組み、従業員の育児休業取得促進に努めます。</t>
    <rPh sb="114" eb="115">
      <t>カン</t>
    </rPh>
    <rPh sb="117" eb="121">
      <t>ソウダンマドグチ</t>
    </rPh>
    <rPh sb="121" eb="124">
      <t>セッチナラ</t>
    </rPh>
    <rPh sb="126" eb="128">
      <t>キテイ</t>
    </rPh>
    <rPh sb="129" eb="133">
      <t>シャナイシュウチ</t>
    </rPh>
    <rPh sb="134" eb="136">
      <t>トリクミ</t>
    </rPh>
    <rPh sb="138" eb="141">
      <t>ジュウギョウイン</t>
    </rPh>
    <rPh sb="142" eb="146">
      <t>イクジキュウギョウ</t>
    </rPh>
    <rPh sb="146" eb="150">
      <t>シュトクソクシン</t>
    </rPh>
    <rPh sb="151" eb="152">
      <t>ツト</t>
    </rPh>
    <phoneticPr fontId="6"/>
  </si>
  <si>
    <t>株式会社DB　Studio</t>
    <rPh sb="0" eb="4">
      <t>カブシキガイシャ</t>
    </rPh>
    <phoneticPr fontId="6"/>
  </si>
  <si>
    <t>でぃーびーすたじお</t>
    <phoneticPr fontId="6"/>
  </si>
  <si>
    <t>700-0927</t>
    <phoneticPr fontId="6"/>
  </si>
  <si>
    <t>https://www.systemyoshii.co.jp/dbstudio/index.html</t>
    <phoneticPr fontId="6"/>
  </si>
  <si>
    <t>〇「育休の日」を設け、育児休業に関する情報を共有。男女ともに育児休業を取得しやすい職場づくりに努めます。
〇業務代替手当で支える人にも配慮し、育休業をより取得しやすい職場にします。
〇土日・祝日と有給休暇を組み合わせて、連続休暇に！「ブリッジホリデー」「プラスワン休暇」を奨励します。</t>
    <rPh sb="2" eb="4">
      <t>イクキュウ</t>
    </rPh>
    <rPh sb="5" eb="6">
      <t>ヒ</t>
    </rPh>
    <rPh sb="8" eb="9">
      <t>モウ</t>
    </rPh>
    <rPh sb="11" eb="15">
      <t>イクジキュウギョウ</t>
    </rPh>
    <rPh sb="16" eb="17">
      <t>カン</t>
    </rPh>
    <rPh sb="19" eb="21">
      <t>ジョウホウ</t>
    </rPh>
    <rPh sb="22" eb="24">
      <t>キョウユウ</t>
    </rPh>
    <rPh sb="25" eb="27">
      <t>ダンジョ</t>
    </rPh>
    <rPh sb="30" eb="34">
      <t>イクジキュウギョウ</t>
    </rPh>
    <rPh sb="35" eb="37">
      <t>シュトク</t>
    </rPh>
    <rPh sb="41" eb="43">
      <t>ショクバ</t>
    </rPh>
    <rPh sb="47" eb="48">
      <t>ツト</t>
    </rPh>
    <rPh sb="54" eb="56">
      <t>ギョウム</t>
    </rPh>
    <rPh sb="56" eb="58">
      <t>ダイタイ</t>
    </rPh>
    <rPh sb="58" eb="60">
      <t>テアテ</t>
    </rPh>
    <rPh sb="61" eb="62">
      <t>ササ</t>
    </rPh>
    <rPh sb="64" eb="65">
      <t>ヒト</t>
    </rPh>
    <rPh sb="67" eb="69">
      <t>ハイリョ</t>
    </rPh>
    <rPh sb="71" eb="74">
      <t>イクキュウギョウ</t>
    </rPh>
    <rPh sb="77" eb="79">
      <t>シュトク</t>
    </rPh>
    <rPh sb="83" eb="85">
      <t>ショクバ</t>
    </rPh>
    <rPh sb="92" eb="94">
      <t>ドニチ</t>
    </rPh>
    <rPh sb="95" eb="97">
      <t>シュクジツ</t>
    </rPh>
    <rPh sb="98" eb="102">
      <t>ユウキュウキュウカ</t>
    </rPh>
    <rPh sb="103" eb="104">
      <t>ク</t>
    </rPh>
    <rPh sb="105" eb="106">
      <t>ア</t>
    </rPh>
    <rPh sb="110" eb="114">
      <t>レンゾクキュウカ</t>
    </rPh>
    <rPh sb="132" eb="134">
      <t>キュウカ</t>
    </rPh>
    <rPh sb="136" eb="138">
      <t>ショウレイ</t>
    </rPh>
    <phoneticPr fontId="6"/>
  </si>
  <si>
    <t>ふぁーてっく</t>
    <phoneticPr fontId="6"/>
  </si>
  <si>
    <t>しすてむよしい</t>
    <phoneticPr fontId="6"/>
  </si>
  <si>
    <t>株式会社システムヨシイ</t>
    <rPh sb="0" eb="4">
      <t>カブシキガイシャ</t>
    </rPh>
    <phoneticPr fontId="6"/>
  </si>
  <si>
    <t>https://www.systemyoshii.co.jp/phartech/index.html</t>
    <phoneticPr fontId="6"/>
  </si>
  <si>
    <t>https://www.systemyoshii.co.jp/</t>
    <phoneticPr fontId="6"/>
  </si>
  <si>
    <t>調剤薬局向けシステムを始め、様々な業務向上のための製品の販売、導入、操作指導、サポート、保守まで一貫したサービスを行っております。</t>
    <rPh sb="0" eb="4">
      <t>チョウザイヤッキョク</t>
    </rPh>
    <rPh sb="4" eb="5">
      <t>ム</t>
    </rPh>
    <rPh sb="11" eb="12">
      <t>ハジ</t>
    </rPh>
    <rPh sb="14" eb="16">
      <t>サマザマ</t>
    </rPh>
    <rPh sb="17" eb="21">
      <t>ギョウムコウジョウ</t>
    </rPh>
    <rPh sb="25" eb="27">
      <t>セイヒン</t>
    </rPh>
    <rPh sb="28" eb="30">
      <t>ハンバイ</t>
    </rPh>
    <rPh sb="31" eb="33">
      <t>ドウニュウ</t>
    </rPh>
    <rPh sb="34" eb="38">
      <t>ソウサシドウ</t>
    </rPh>
    <rPh sb="44" eb="46">
      <t>ホシュ</t>
    </rPh>
    <rPh sb="48" eb="50">
      <t>イッカン</t>
    </rPh>
    <rPh sb="57" eb="58">
      <t>オコナ</t>
    </rPh>
    <phoneticPr fontId="6"/>
  </si>
  <si>
    <t>医薬品ＤＢや薬局システムを扱うグループにおいて、経理・人事・総務支援に加え、ＩＴ管理やＡＩ活用等で多角的に業務支援を行っています。</t>
    <rPh sb="6" eb="8">
      <t>ヤッキョク</t>
    </rPh>
    <rPh sb="13" eb="14">
      <t>アツカ</t>
    </rPh>
    <rPh sb="24" eb="26">
      <t>ケイリ</t>
    </rPh>
    <rPh sb="27" eb="29">
      <t>ジンジ</t>
    </rPh>
    <rPh sb="30" eb="34">
      <t>ソウムシエン</t>
    </rPh>
    <rPh sb="35" eb="36">
      <t>クワ</t>
    </rPh>
    <rPh sb="40" eb="42">
      <t>カンリ</t>
    </rPh>
    <rPh sb="45" eb="47">
      <t>カツヨウ</t>
    </rPh>
    <rPh sb="47" eb="48">
      <t>トウ</t>
    </rPh>
    <rPh sb="49" eb="52">
      <t>タカクテキ</t>
    </rPh>
    <rPh sb="53" eb="57">
      <t>ギョウムシエン</t>
    </rPh>
    <rPh sb="58" eb="59">
      <t>オコナ</t>
    </rPh>
    <phoneticPr fontId="6"/>
  </si>
  <si>
    <t>株式会社リオン</t>
  </si>
  <si>
    <t>りおん</t>
  </si>
  <si>
    <t>http://www.rion-jpn.com/</t>
  </si>
  <si>
    <t>関わった全ての方々に良かったと思っていただけるよう、限りない探究心と挑戦を胸に、皆様に信頼していただける企業を目指すとともに、社会貢献を通じ地域に根差したより良い人間関係を構築することを目指しています。</t>
  </si>
  <si>
    <t>株式会社マグリット</t>
    <rPh sb="0" eb="2">
      <t>カブシキ</t>
    </rPh>
    <rPh sb="2" eb="4">
      <t>カイシャ</t>
    </rPh>
    <phoneticPr fontId="6"/>
  </si>
  <si>
    <t>まぐりっと</t>
    <phoneticPr fontId="6"/>
  </si>
  <si>
    <t>700-0823</t>
    <phoneticPr fontId="6"/>
  </si>
  <si>
    <t>https://magritte.co.jp/</t>
    <phoneticPr fontId="6"/>
  </si>
  <si>
    <t>2026年で創業80周年を迎えるパーティー会場。結婚式、パーティー、宴会、レストラン、フォトスタジオを運営しています。</t>
    <phoneticPr fontId="6"/>
  </si>
  <si>
    <t>〇従業員の仕事と家庭の両立を支援することを宣言します。
〇妊娠、出産、育児を理由に職を離れたスタッフが希望すれば、育児をしながら活躍しやすい職を検討します。
〇子どもたちの社会科(会場)見学を積極的に受け入れます。</t>
    <phoneticPr fontId="6"/>
  </si>
  <si>
    <t>専門のスタッフが医療用医薬品・ＯＴＣ・飲食物等の相互作用チェックをはじめ、医療現場のあらゆる分野で活躍できるデータベースを研究開発しています。</t>
    <rPh sb="0" eb="2">
      <t>センモン</t>
    </rPh>
    <rPh sb="8" eb="11">
      <t>イリョウヨウ</t>
    </rPh>
    <rPh sb="11" eb="14">
      <t>イヤクヒン</t>
    </rPh>
    <rPh sb="19" eb="23">
      <t>インショクブツトウ</t>
    </rPh>
    <rPh sb="24" eb="26">
      <t>ソウゴ</t>
    </rPh>
    <rPh sb="26" eb="28">
      <t>サヨウ</t>
    </rPh>
    <rPh sb="37" eb="41">
      <t>イリョウゲンバ</t>
    </rPh>
    <rPh sb="46" eb="48">
      <t>ブンヤ</t>
    </rPh>
    <rPh sb="49" eb="51">
      <t>カツヤク</t>
    </rPh>
    <rPh sb="61" eb="63">
      <t>ケンキュウ</t>
    </rPh>
    <rPh sb="63" eb="65">
      <t>カイハツ</t>
    </rPh>
    <phoneticPr fontId="6"/>
  </si>
  <si>
    <t>株式会社PharTech</t>
    <rPh sb="0" eb="4">
      <t>カブシキガイシャ</t>
    </rPh>
    <phoneticPr fontId="6"/>
  </si>
  <si>
    <t>まてりあるばんく</t>
    <phoneticPr fontId="6"/>
  </si>
  <si>
    <t>R07262</t>
    <phoneticPr fontId="6"/>
  </si>
  <si>
    <t>R07263</t>
    <phoneticPr fontId="6"/>
  </si>
  <si>
    <t>R07264</t>
    <phoneticPr fontId="6"/>
  </si>
  <si>
    <t>R07265</t>
    <phoneticPr fontId="6"/>
  </si>
  <si>
    <t>R07266</t>
    <phoneticPr fontId="6"/>
  </si>
  <si>
    <t>R07267</t>
    <phoneticPr fontId="6"/>
  </si>
  <si>
    <t>R07268</t>
    <phoneticPr fontId="6"/>
  </si>
  <si>
    <t>R07269</t>
    <phoneticPr fontId="6"/>
  </si>
  <si>
    <t>R07270</t>
    <phoneticPr fontId="6"/>
  </si>
  <si>
    <t>R07271</t>
  </si>
  <si>
    <t>R07272</t>
  </si>
  <si>
    <t>R07273</t>
    <phoneticPr fontId="6"/>
  </si>
  <si>
    <t>R07274</t>
  </si>
  <si>
    <t>R07275</t>
  </si>
  <si>
    <t>R07276</t>
  </si>
  <si>
    <t>R07277</t>
  </si>
  <si>
    <t>R07278</t>
    <phoneticPr fontId="6"/>
  </si>
  <si>
    <t>R07279</t>
  </si>
  <si>
    <t>R07280</t>
    <phoneticPr fontId="6"/>
  </si>
  <si>
    <t>R07281</t>
  </si>
  <si>
    <t>R07282</t>
  </si>
  <si>
    <t>R07283</t>
  </si>
  <si>
    <t>R07284</t>
  </si>
  <si>
    <t>R07285</t>
    <phoneticPr fontId="6"/>
  </si>
  <si>
    <t>R07286</t>
    <phoneticPr fontId="6"/>
  </si>
  <si>
    <t>R07287</t>
  </si>
  <si>
    <t>R07288</t>
  </si>
  <si>
    <t>R07289</t>
    <phoneticPr fontId="6"/>
  </si>
  <si>
    <t>R07290</t>
    <phoneticPr fontId="6"/>
  </si>
  <si>
    <t>R07291</t>
  </si>
  <si>
    <t>R07292</t>
  </si>
  <si>
    <t>R07293</t>
  </si>
  <si>
    <t>R07294</t>
  </si>
  <si>
    <t>https://tanakahp20238.wixsite.com/2023</t>
  </si>
  <si>
    <t>〇女性だけでなく男性従業員に対しても積極的な育児休業取得を勧めます。
〇働き方を見直すため、平日においても「ノー残業デー」を奨励します。
〇地域の幼稚園や小学校に、工作材料としてアクリル等の廃材を提供します。</t>
    <rPh sb="1" eb="3">
      <t>ジョセイ</t>
    </rPh>
    <rPh sb="8" eb="10">
      <t>ダンセイ</t>
    </rPh>
    <rPh sb="10" eb="13">
      <t>ジュウギョウイン</t>
    </rPh>
    <rPh sb="14" eb="15">
      <t>タイ</t>
    </rPh>
    <rPh sb="18" eb="21">
      <t>セッキョクテキ</t>
    </rPh>
    <rPh sb="22" eb="24">
      <t>イクジ</t>
    </rPh>
    <rPh sb="24" eb="26">
      <t>キュウギョウ</t>
    </rPh>
    <rPh sb="26" eb="28">
      <t>シュトク</t>
    </rPh>
    <rPh sb="29" eb="30">
      <t>スス</t>
    </rPh>
    <rPh sb="46" eb="48">
      <t>ヘイジツ</t>
    </rPh>
    <rPh sb="62" eb="64">
      <t>ショウレイ</t>
    </rPh>
    <phoneticPr fontId="6"/>
  </si>
  <si>
    <t xml:space="preserve">https://www.ibuki-yasai.com/
</t>
    <phoneticPr fontId="6"/>
  </si>
  <si>
    <t>〇自社の専門的技術を活用して、地域の子どもたちと洋服のデザイン、制作、販売を通じて将来何を目指すか分からない、そんな子どもたちが好きや得意なことを見つけられるお手伝いをします。
〇子どもの行事など、仕事や休みの時間の相談・調整がしやすい職場にします。
〇残業をしなくてよいように、コミュニケーションを図り時間効率を上げていきます。</t>
    <rPh sb="38" eb="39">
      <t>ツウ</t>
    </rPh>
    <rPh sb="118" eb="120">
      <t>ショクバ</t>
    </rPh>
    <rPh sb="127" eb="129">
      <t>ザンギョウ</t>
    </rPh>
    <rPh sb="150" eb="151">
      <t>ハカ</t>
    </rPh>
    <rPh sb="152" eb="156">
      <t>ジカンコウリツ</t>
    </rPh>
    <rPh sb="157" eb="158">
      <t>ア</t>
    </rPh>
    <phoneticPr fontId="6"/>
  </si>
  <si>
    <t>〇男性の育児参加を応援する「イクメン活躍！育児サポートプログラム」の推進のため、男性従業員が育児休業を取得しやすいように、育児休業に関する研修を定期的に実施します。
〇地域全体で子育てを応援する「地域と手をつなぐ！子育て応援プロジェクト」のため、地域の子ども食堂や子どもの居場所団体への絵本や学用品などの寄付を継続的に実施します。</t>
    <phoneticPr fontId="6"/>
  </si>
  <si>
    <t>〇働き方の見直しに資する制度の活用。総労働時間削減のための適正な労働時間管理推進に向けた取り組みの実施。
〇休暇取得状況の確認及び取得率向上取り組みの実施。（バースデイ休暇、メモリアル休暇、全社一斉休暇の100％取得を目指す。）
〇育児・介護等の休業中の社員の復帰支援及びキャリア形成のための支援。
自己啓発制度利用の周知。復職前に対象者・上長・人事部・ＣＳＲ推進チームの４者面談を実施。
〇仕事と育児・介護の両立を支援するための環境の整備。
両立支援ハンドブックの改訂を行い、改めて子育ての支援の周知を図る。介護休暇及び介護休業等の取得日数を見直す。</t>
    <rPh sb="1" eb="2">
      <t>ハタラ</t>
    </rPh>
    <rPh sb="3" eb="4">
      <t>カタ</t>
    </rPh>
    <rPh sb="5" eb="7">
      <t>ミナオ</t>
    </rPh>
    <rPh sb="9" eb="10">
      <t>シ</t>
    </rPh>
    <rPh sb="12" eb="14">
      <t>セイド</t>
    </rPh>
    <rPh sb="15" eb="17">
      <t>カツヨウ</t>
    </rPh>
    <rPh sb="18" eb="23">
      <t>ソウロウドウジカン</t>
    </rPh>
    <rPh sb="23" eb="25">
      <t>サクゲン</t>
    </rPh>
    <rPh sb="29" eb="31">
      <t>テキセイ</t>
    </rPh>
    <rPh sb="32" eb="40">
      <t>ロウドウジカンカンリスイシン</t>
    </rPh>
    <rPh sb="41" eb="42">
      <t>ム</t>
    </rPh>
    <rPh sb="49" eb="51">
      <t>ジッシ</t>
    </rPh>
    <rPh sb="54" eb="58">
      <t>キュウカシュトク</t>
    </rPh>
    <rPh sb="58" eb="60">
      <t>ジョウキョウ</t>
    </rPh>
    <rPh sb="63" eb="64">
      <t>オヨ</t>
    </rPh>
    <rPh sb="134" eb="135">
      <t>オヨ</t>
    </rPh>
    <rPh sb="150" eb="154">
      <t>ジコケイハツ</t>
    </rPh>
    <rPh sb="154" eb="158">
      <t>セイドリヨウ</t>
    </rPh>
    <rPh sb="159" eb="161">
      <t>シュウチ</t>
    </rPh>
    <rPh sb="162" eb="165">
      <t>フクショクマエ</t>
    </rPh>
    <rPh sb="166" eb="169">
      <t>タイショウシャ</t>
    </rPh>
    <rPh sb="173" eb="176">
      <t>ジンジブ</t>
    </rPh>
    <rPh sb="180" eb="182">
      <t>スイシン</t>
    </rPh>
    <rPh sb="187" eb="190">
      <t>シャメンダン</t>
    </rPh>
    <rPh sb="191" eb="193">
      <t>ジッシ</t>
    </rPh>
    <rPh sb="196" eb="198">
      <t>シゴト</t>
    </rPh>
    <rPh sb="199" eb="201">
      <t>イクジ</t>
    </rPh>
    <rPh sb="202" eb="204">
      <t>カイゴ</t>
    </rPh>
    <rPh sb="205" eb="207">
      <t>リョウリツ</t>
    </rPh>
    <rPh sb="208" eb="210">
      <t>シエン</t>
    </rPh>
    <rPh sb="215" eb="217">
      <t>カンキョウ</t>
    </rPh>
    <rPh sb="218" eb="220">
      <t>セイビ</t>
    </rPh>
    <rPh sb="222" eb="226">
      <t>リョウリツシエン</t>
    </rPh>
    <rPh sb="233" eb="235">
      <t>カイテイ</t>
    </rPh>
    <rPh sb="236" eb="237">
      <t>オコナ</t>
    </rPh>
    <rPh sb="239" eb="240">
      <t>アラタ</t>
    </rPh>
    <rPh sb="242" eb="244">
      <t>コソダ</t>
    </rPh>
    <rPh sb="246" eb="248">
      <t>シエン</t>
    </rPh>
    <rPh sb="249" eb="251">
      <t>シュウチ</t>
    </rPh>
    <rPh sb="252" eb="253">
      <t>ハカ</t>
    </rPh>
    <rPh sb="255" eb="257">
      <t>カイゴ</t>
    </rPh>
    <rPh sb="261" eb="266">
      <t>カイゴキュウギョウトウ</t>
    </rPh>
    <rPh sb="267" eb="271">
      <t>シュトクニッスウ</t>
    </rPh>
    <rPh sb="272" eb="274">
      <t>ミナオ</t>
    </rPh>
    <phoneticPr fontId="6"/>
  </si>
  <si>
    <t>〇育児休業中の代替職員を確保し、育児休業を取得しやすくします。
〇2年間で男性の育児休業取得者が1人以上出るような環境づくりを目指します。
〇子どもをもつ従業員の学校行事やPTA活動への積極的な参加を奨励します。</t>
    <rPh sb="57" eb="59">
      <t>カンキョウ</t>
    </rPh>
    <phoneticPr fontId="21"/>
  </si>
  <si>
    <t>〇子どもの学校行事（授業参観・PTA活動）への参加に配慮した休暇制度を整備。
〇出産・育児休業からのスムーズな職場復帰を支援（復帰前面談・業務調整）。
〇子育てイベントへの後援やフットサルコート無料開放への後援。</t>
    <phoneticPr fontId="6"/>
  </si>
  <si>
    <t>株式会社おかげ</t>
    <phoneticPr fontId="6"/>
  </si>
  <si>
    <t>有限会社ＫＡＴＯ</t>
    <rPh sb="0" eb="4">
      <t>ユウゲンガイシャ</t>
    </rPh>
    <phoneticPr fontId="6"/>
  </si>
  <si>
    <t>ＴＥＮＫＩ株式会社</t>
    <rPh sb="5" eb="9">
      <t>カブシキガイシャ</t>
    </rPh>
    <phoneticPr fontId="6"/>
  </si>
  <si>
    <t>ＢＥＬＩＦＥ株式会社</t>
    <rPh sb="6" eb="10">
      <t>カブシキガイシャ</t>
    </rPh>
    <phoneticPr fontId="6"/>
  </si>
  <si>
    <t>株式会社Ｊ‐ｃｒｅａｔｅ</t>
    <phoneticPr fontId="6"/>
  </si>
  <si>
    <t>〇ハンディキャップを持つ子どもの活動の場を広げるため、親御さんとともに職場体験を受け入れている。
〇当社は育休、産休の取得を積極的に推奨しており、取得率・復帰率がともに高い。
〇仕事と子育ての両立のため、子どもの行事に合わせて柔軟な出勤体制を可能としている。</t>
    <rPh sb="10" eb="11">
      <t>モ</t>
    </rPh>
    <rPh sb="16" eb="18">
      <t>カツドウ</t>
    </rPh>
    <rPh sb="19" eb="20">
      <t>バ</t>
    </rPh>
    <rPh sb="21" eb="22">
      <t>ヒロ</t>
    </rPh>
    <rPh sb="27" eb="29">
      <t>オヤゴ</t>
    </rPh>
    <rPh sb="35" eb="37">
      <t>ショクバ</t>
    </rPh>
    <rPh sb="37" eb="39">
      <t>タイケン</t>
    </rPh>
    <rPh sb="40" eb="41">
      <t>ウ</t>
    </rPh>
    <rPh sb="42" eb="43">
      <t>イ</t>
    </rPh>
    <rPh sb="50" eb="52">
      <t>トウシャ</t>
    </rPh>
    <rPh sb="53" eb="55">
      <t>イクキュウ</t>
    </rPh>
    <rPh sb="56" eb="58">
      <t>サンキュウ</t>
    </rPh>
    <rPh sb="59" eb="61">
      <t>シュトク</t>
    </rPh>
    <rPh sb="62" eb="65">
      <t>セッキョクテキ</t>
    </rPh>
    <rPh sb="66" eb="68">
      <t>スイショウ</t>
    </rPh>
    <rPh sb="73" eb="76">
      <t>シュトクリツ</t>
    </rPh>
    <rPh sb="77" eb="80">
      <t>フッキリツ</t>
    </rPh>
    <rPh sb="84" eb="85">
      <t>タカ</t>
    </rPh>
    <rPh sb="89" eb="91">
      <t>シゴト</t>
    </rPh>
    <rPh sb="92" eb="94">
      <t>コソダ</t>
    </rPh>
    <rPh sb="96" eb="98">
      <t>リョウリツ</t>
    </rPh>
    <rPh sb="106" eb="108">
      <t>ギョウジ</t>
    </rPh>
    <rPh sb="109" eb="110">
      <t>ア</t>
    </rPh>
    <rPh sb="113" eb="115">
      <t>ジュウナン</t>
    </rPh>
    <rPh sb="116" eb="120">
      <t>シュッキンタイセイ</t>
    </rPh>
    <rPh sb="121" eb="123">
      <t>カノウ</t>
    </rPh>
    <phoneticPr fontId="6"/>
  </si>
  <si>
    <t>ＬＵＳＴ</t>
    <phoneticPr fontId="6"/>
  </si>
  <si>
    <t>〇子どもの誕生日休暇を作ります。</t>
    <rPh sb="1" eb="2">
      <t>コ</t>
    </rPh>
    <rPh sb="5" eb="8">
      <t>タンジョウビ</t>
    </rPh>
    <rPh sb="8" eb="10">
      <t>キュウカ</t>
    </rPh>
    <rPh sb="11" eb="12">
      <t>ツク</t>
    </rPh>
    <phoneticPr fontId="6"/>
  </si>
  <si>
    <t>〇男女従業員ともに育児休業を取得しやすい環境づくりに努めます。
〇育児や学校行事等に合わせて休みが取りやすいよう、時間単位の有休取得を可能にしています。
〇育児休業中の従業員と定期的に情報交換し、職場復帰への不安を和らげます。</t>
    <rPh sb="63" eb="64">
      <t>ヤス</t>
    </rPh>
    <phoneticPr fontId="6"/>
  </si>
  <si>
    <t>株式会社エルジオ</t>
  </si>
  <si>
    <t>えるじお</t>
  </si>
  <si>
    <t>〇育児休業を取得しやすい環境を作ります。</t>
    <phoneticPr fontId="21"/>
  </si>
  <si>
    <t>人々の豊かな暮らしと楽しさを創造するために、幅広い産業活動を力強く支えるために、そして、何よりも地球環境との調和を目指し、ともに歩むために。エルジオは、より幅広い事業フィールドに挑戦します。</t>
  </si>
  <si>
    <t>社会福祉法人長寿会</t>
  </si>
  <si>
    <t>708-0313</t>
  </si>
  <si>
    <t>https://www.mto.ne.jp/tyoujyu/index.html</t>
  </si>
  <si>
    <t>特別養護老人ホームいずみやま荘　   50床_x000D_
短期入所生活介護　　　　　　　　     9床_x000D_
グループホームいずみ山荘　　　　    18床_x000D_
地域密着型特別養護老人ホーム新宅　29床</t>
  </si>
  <si>
    <t>明和製紙原料株式会社</t>
  </si>
  <si>
    <t>めいわせいしげんりょう</t>
  </si>
  <si>
    <t>https://www.meiwa-paper.co.jp/</t>
  </si>
  <si>
    <t>〇育児休業について、相談しやすく、取得しやすい社内環境を構築します。</t>
    <phoneticPr fontId="21"/>
  </si>
  <si>
    <t>私たちＭＡＹＷＡは、古紙の回収・リサイクル事業を、岡山で７０年以上続けている会社です。_x000D_
大切な資源、子どもたちの未来を守るため、日々活動しております。</t>
    <phoneticPr fontId="6"/>
  </si>
  <si>
    <t>くめぐんしんりんくみあい</t>
    <phoneticPr fontId="6"/>
  </si>
  <si>
    <t>709-3717</t>
    <phoneticPr fontId="6"/>
  </si>
  <si>
    <t>美咲町</t>
    <rPh sb="0" eb="3">
      <t>ミサキチョウ</t>
    </rPh>
    <phoneticPr fontId="6"/>
  </si>
  <si>
    <t>久米郡森林組合</t>
    <phoneticPr fontId="6"/>
  </si>
  <si>
    <t>https://kumegunshinrin.com</t>
    <phoneticPr fontId="6"/>
  </si>
  <si>
    <t>〇子どもや孫の保育施設行事や学校行事、及び社会貢献活動などに積極的に参加することを奨励します。
〇家庭と仕事の両立のため、時間外労働の削減、業務の改善・効率化と業務分担の把握及び見直しを行い、有給休暇の取得を奨励し、ワークライフバランスの充実を図ります。
〇イクボス・こどもまんなか職場づくりを積極的に推進します。</t>
    <phoneticPr fontId="6"/>
  </si>
  <si>
    <t>当森林組合は、森林管理業務を主軸に販売事業の強化を図り、素材の有利販売に努め、組合員の皆様への利益還元に努めています。</t>
    <phoneticPr fontId="6"/>
  </si>
  <si>
    <t>株式会社吉備ケーブルテレビ</t>
    <rPh sb="0" eb="4">
      <t>カブシキガイシャ</t>
    </rPh>
    <rPh sb="4" eb="6">
      <t>キビ</t>
    </rPh>
    <phoneticPr fontId="6"/>
  </si>
  <si>
    <t>きびけーぶるてれび</t>
    <phoneticPr fontId="6"/>
  </si>
  <si>
    <t>716-0061</t>
    <phoneticPr fontId="6"/>
  </si>
  <si>
    <t>高梁市</t>
    <rPh sb="0" eb="3">
      <t>タカハシシ</t>
    </rPh>
    <phoneticPr fontId="6"/>
  </si>
  <si>
    <t>https://www.kibi.ne.jp</t>
    <phoneticPr fontId="6"/>
  </si>
  <si>
    <t>〇育児休業取得相談窓口を設置し、相談があった際には担当職員が対応します。
〇育児休業・短時間勤務制度などを活用し、仕事と子育てが両立できる環境作りに努めます。
〇社内外の子育てに関する取り組みを積極的に取材し、番組に取り上げます。</t>
    <phoneticPr fontId="6"/>
  </si>
  <si>
    <t>岡山県高梁市・吉備中央町・新見市エリアで、ケーブルテレビ放送、インターネット接続事業を行っています。地域貢献をモットーに、社員一同、協力して業務に取り組んでいます。</t>
    <phoneticPr fontId="6"/>
  </si>
  <si>
    <t>せとうち</t>
    <phoneticPr fontId="6"/>
  </si>
  <si>
    <t>学校法人せとうち</t>
    <rPh sb="0" eb="4">
      <t>ガッコウホウジン</t>
    </rPh>
    <phoneticPr fontId="6"/>
  </si>
  <si>
    <t>701-4212</t>
    <phoneticPr fontId="6"/>
  </si>
  <si>
    <t>https://setouchicollege.com</t>
    <phoneticPr fontId="6"/>
  </si>
  <si>
    <t>〇時間単位の有給休暇制度を取得しやすい社内環境を整えるため、社内研修を実施します。
〇育児休業を取得しやすい社内環境を整えるため、社内研修を行うとともに、該当者に個別に説明を行います。</t>
    <phoneticPr fontId="6"/>
  </si>
  <si>
    <t>廃校となった小学校跡を利用して専修学校を開設し、地域社会における文化、経済の活性化及び、社会福祉に広く貢献できる人材の育成を目指しています。</t>
    <phoneticPr fontId="6"/>
  </si>
  <si>
    <t>R07296</t>
    <phoneticPr fontId="6"/>
  </si>
  <si>
    <t>R07297</t>
    <phoneticPr fontId="6"/>
  </si>
  <si>
    <t>R07298</t>
    <phoneticPr fontId="6"/>
  </si>
  <si>
    <t>〇結婚・出産時に祝い金が支給され、それぞれ特別休暇を取得することができます。
〇子の看護休暇を有給で取得することができます。
〇育児短時間勤務制度は子が９歳に達する年度末まで利用することができます。
〇男性職員の育児休業取得促進に努めます。</t>
    <rPh sb="1" eb="3">
      <t>ケッコン</t>
    </rPh>
    <rPh sb="4" eb="7">
      <t>シュッサンジ</t>
    </rPh>
    <rPh sb="8" eb="9">
      <t>イワ</t>
    </rPh>
    <rPh sb="10" eb="11">
      <t>キン</t>
    </rPh>
    <rPh sb="12" eb="14">
      <t>シキュウ</t>
    </rPh>
    <rPh sb="21" eb="25">
      <t>トクベツキュウカ</t>
    </rPh>
    <rPh sb="26" eb="28">
      <t>シュトク</t>
    </rPh>
    <rPh sb="40" eb="41">
      <t>コ</t>
    </rPh>
    <rPh sb="42" eb="46">
      <t>カンゴキュウカ</t>
    </rPh>
    <rPh sb="47" eb="49">
      <t>ユウキュウ</t>
    </rPh>
    <rPh sb="50" eb="52">
      <t>シュトク</t>
    </rPh>
    <rPh sb="64" eb="71">
      <t>イクジタンジカンキンム</t>
    </rPh>
    <rPh sb="71" eb="73">
      <t>セイド</t>
    </rPh>
    <rPh sb="74" eb="75">
      <t>コ</t>
    </rPh>
    <rPh sb="77" eb="78">
      <t>サイ</t>
    </rPh>
    <rPh sb="79" eb="80">
      <t>タッ</t>
    </rPh>
    <rPh sb="82" eb="85">
      <t>ネンドマツ</t>
    </rPh>
    <rPh sb="87" eb="89">
      <t>リヨウ</t>
    </rPh>
    <rPh sb="101" eb="103">
      <t>ダンセイ</t>
    </rPh>
    <rPh sb="103" eb="105">
      <t>ショクイン</t>
    </rPh>
    <rPh sb="106" eb="108">
      <t>イクジ</t>
    </rPh>
    <rPh sb="108" eb="110">
      <t>キュウギョウ</t>
    </rPh>
    <rPh sb="110" eb="114">
      <t>シュトクソクシン</t>
    </rPh>
    <rPh sb="115" eb="116">
      <t>ツト</t>
    </rPh>
    <phoneticPr fontId="6"/>
  </si>
  <si>
    <t>株式会社両備ヘルシーケア</t>
  </si>
  <si>
    <t>りょうびへるしーけあ</t>
  </si>
  <si>
    <t>https://www.ryobi-hc.jp</t>
  </si>
  <si>
    <t>地域に根ざしたシニアライフサポート企業として、お客様に安心と信頼をお届けしています。老人ホームやショートステイ、デイサービスなど、様々な介護サービスを提供し、現在では13の拠点施設と36の介護事業を展開しています。</t>
  </si>
  <si>
    <t>株式会社二垣経営研究所</t>
    <rPh sb="0" eb="4">
      <t>カブシキガイシャ</t>
    </rPh>
    <rPh sb="4" eb="5">
      <t>ニ</t>
    </rPh>
    <rPh sb="5" eb="6">
      <t>カキ</t>
    </rPh>
    <rPh sb="6" eb="8">
      <t>ケイエイ</t>
    </rPh>
    <rPh sb="8" eb="11">
      <t>ケンキュウショ</t>
    </rPh>
    <phoneticPr fontId="6"/>
  </si>
  <si>
    <t>にがきけいえいけんきゅうしょ</t>
    <phoneticPr fontId="6"/>
  </si>
  <si>
    <t>700-0086</t>
    <phoneticPr fontId="6"/>
  </si>
  <si>
    <t>https://ntaxoffice.com/</t>
    <phoneticPr fontId="6"/>
  </si>
  <si>
    <t>〇フレックスタイム制度・テレワーク・在宅勤務制度・子ども連れての出社。
〇子どもが生まれた正社員に最大100万円を支給する。
〇全社員の医療費を全額負担します。（年間20万円/人）※自費・歯科・整骨院・美容関係を除く。</t>
    <rPh sb="9" eb="11">
      <t>セイド</t>
    </rPh>
    <rPh sb="18" eb="22">
      <t>ザイタクキンム</t>
    </rPh>
    <rPh sb="22" eb="24">
      <t>セイド</t>
    </rPh>
    <rPh sb="25" eb="26">
      <t>コ</t>
    </rPh>
    <rPh sb="28" eb="29">
      <t>ツ</t>
    </rPh>
    <rPh sb="32" eb="34">
      <t>シュッシャ</t>
    </rPh>
    <rPh sb="37" eb="38">
      <t>コ</t>
    </rPh>
    <rPh sb="41" eb="42">
      <t>ウ</t>
    </rPh>
    <rPh sb="45" eb="48">
      <t>セイシャイン</t>
    </rPh>
    <rPh sb="49" eb="51">
      <t>サイダイ</t>
    </rPh>
    <rPh sb="54" eb="56">
      <t>マンエン</t>
    </rPh>
    <rPh sb="57" eb="59">
      <t>シキュウ</t>
    </rPh>
    <rPh sb="64" eb="67">
      <t>ゼンシャイン</t>
    </rPh>
    <rPh sb="68" eb="71">
      <t>イリョウヒ</t>
    </rPh>
    <rPh sb="72" eb="76">
      <t>ゼンガクフタン</t>
    </rPh>
    <rPh sb="81" eb="83">
      <t>ネンカン</t>
    </rPh>
    <rPh sb="86" eb="87">
      <t>エン</t>
    </rPh>
    <rPh sb="88" eb="89">
      <t>ニン</t>
    </rPh>
    <rPh sb="91" eb="93">
      <t>ジヒ</t>
    </rPh>
    <rPh sb="94" eb="96">
      <t>シカ</t>
    </rPh>
    <rPh sb="97" eb="100">
      <t>セイコツイン</t>
    </rPh>
    <rPh sb="101" eb="105">
      <t>ビヨウカンケイ</t>
    </rPh>
    <rPh sb="106" eb="107">
      <t>ノゾ</t>
    </rPh>
    <phoneticPr fontId="6"/>
  </si>
  <si>
    <t>社会福祉法人みその児童福祉会　岡山聖園子供の家</t>
    <phoneticPr fontId="6"/>
  </si>
  <si>
    <t>みそのじどうふくしかい　おかやまみそのこどものいえ</t>
    <phoneticPr fontId="6"/>
  </si>
  <si>
    <t>700-0814</t>
    <phoneticPr fontId="6"/>
  </si>
  <si>
    <t>https://www.misono-j.or.jp/facility/okayama/kodomo.html</t>
    <phoneticPr fontId="6"/>
  </si>
  <si>
    <t>みつびしけみかるえんじにありんぐ　みずしまじぎょうしょ</t>
    <phoneticPr fontId="6"/>
  </si>
  <si>
    <t>712-8054</t>
    <phoneticPr fontId="6"/>
  </si>
  <si>
    <t xml:space="preserve">https://www.mec-value.com/ </t>
    <phoneticPr fontId="6"/>
  </si>
  <si>
    <t>定員４６名の児童養護施設です。カトリックの精神に基づき、子どもたち一人ひとりを愛し、心を尽くして養育を行っています。</t>
    <rPh sb="0" eb="1">
      <t>テイ</t>
    </rPh>
    <phoneticPr fontId="6"/>
  </si>
  <si>
    <t>株式会社岡山木材市場</t>
    <rPh sb="0" eb="4">
      <t>カブシキガイシャ</t>
    </rPh>
    <rPh sb="4" eb="8">
      <t>オカヤマモクザイ</t>
    </rPh>
    <rPh sb="8" eb="10">
      <t>イチバ</t>
    </rPh>
    <phoneticPr fontId="6"/>
  </si>
  <si>
    <t>おかやまもくざいいちば</t>
    <phoneticPr fontId="6"/>
  </si>
  <si>
    <t>703-8266</t>
    <phoneticPr fontId="6"/>
  </si>
  <si>
    <t>http://okamoku.co.jp/</t>
    <phoneticPr fontId="6"/>
  </si>
  <si>
    <t>〇育児休業を取得しやすいよう、社内の業務体制を整えます。
〇時間単位年休を導入し、保育園の送迎など子どもの為に働きやすい環境にします。
〇子育て世代の属人業務を減らし、業務補完体制を構築します。</t>
    <rPh sb="1" eb="5">
      <t>イクジキュウギョウ</t>
    </rPh>
    <rPh sb="6" eb="8">
      <t>シュトク</t>
    </rPh>
    <rPh sb="15" eb="17">
      <t>シャナイ</t>
    </rPh>
    <rPh sb="18" eb="20">
      <t>ギョウム</t>
    </rPh>
    <rPh sb="20" eb="22">
      <t>タイセイ</t>
    </rPh>
    <rPh sb="23" eb="24">
      <t>トトノ</t>
    </rPh>
    <rPh sb="30" eb="32">
      <t>ジカン</t>
    </rPh>
    <rPh sb="32" eb="34">
      <t>タンイ</t>
    </rPh>
    <rPh sb="34" eb="36">
      <t>ネンキュウ</t>
    </rPh>
    <rPh sb="37" eb="39">
      <t>ドウニュウ</t>
    </rPh>
    <rPh sb="41" eb="44">
      <t>ホイクエン</t>
    </rPh>
    <rPh sb="45" eb="47">
      <t>ソウゲイ</t>
    </rPh>
    <rPh sb="49" eb="50">
      <t>コ</t>
    </rPh>
    <rPh sb="53" eb="54">
      <t>タメ</t>
    </rPh>
    <rPh sb="55" eb="56">
      <t>ハタラ</t>
    </rPh>
    <rPh sb="60" eb="62">
      <t>カンキョウ</t>
    </rPh>
    <rPh sb="69" eb="71">
      <t>コソダ</t>
    </rPh>
    <rPh sb="72" eb="74">
      <t>セダイ</t>
    </rPh>
    <rPh sb="75" eb="77">
      <t>ゾクジン</t>
    </rPh>
    <rPh sb="77" eb="79">
      <t>ギョウム</t>
    </rPh>
    <rPh sb="80" eb="81">
      <t>ヘ</t>
    </rPh>
    <rPh sb="84" eb="90">
      <t>ギョウムホカンタイセイ</t>
    </rPh>
    <rPh sb="91" eb="93">
      <t>コウチク</t>
    </rPh>
    <phoneticPr fontId="6"/>
  </si>
  <si>
    <t>私たちはお客様に木の温もりを伝え、使って喜んで頂く事が使命と考えています。木に触れて感じる安らぎや暖かみ、そういう木の良さを広く、伝えてゆきたいと考えております。</t>
    <rPh sb="0" eb="1">
      <t>ワタシ</t>
    </rPh>
    <rPh sb="5" eb="7">
      <t>キャクサマ</t>
    </rPh>
    <rPh sb="8" eb="9">
      <t>キ</t>
    </rPh>
    <rPh sb="10" eb="11">
      <t>ヌク</t>
    </rPh>
    <rPh sb="14" eb="15">
      <t>ツタ</t>
    </rPh>
    <rPh sb="17" eb="18">
      <t>ツカ</t>
    </rPh>
    <rPh sb="20" eb="21">
      <t>ヨロコ</t>
    </rPh>
    <rPh sb="23" eb="24">
      <t>イタダ</t>
    </rPh>
    <rPh sb="25" eb="26">
      <t>コト</t>
    </rPh>
    <rPh sb="27" eb="29">
      <t>シメイ</t>
    </rPh>
    <rPh sb="30" eb="31">
      <t>カンガ</t>
    </rPh>
    <rPh sb="37" eb="38">
      <t>キ</t>
    </rPh>
    <rPh sb="39" eb="40">
      <t>フ</t>
    </rPh>
    <rPh sb="42" eb="43">
      <t>カン</t>
    </rPh>
    <rPh sb="45" eb="46">
      <t>ヤス</t>
    </rPh>
    <rPh sb="49" eb="50">
      <t>アタタ</t>
    </rPh>
    <rPh sb="57" eb="58">
      <t>キ</t>
    </rPh>
    <rPh sb="59" eb="60">
      <t>ヨ</t>
    </rPh>
    <rPh sb="62" eb="63">
      <t>ヒロ</t>
    </rPh>
    <rPh sb="65" eb="66">
      <t>ツタ</t>
    </rPh>
    <rPh sb="73" eb="74">
      <t>カンガ</t>
    </rPh>
    <phoneticPr fontId="6"/>
  </si>
  <si>
    <t>三菱ケミカルエンジニアリング株式会社 水島事業所</t>
    <rPh sb="23" eb="24">
      <t>ショ</t>
    </rPh>
    <phoneticPr fontId="6"/>
  </si>
  <si>
    <t>当社は水島コンビナートの一員としてプラントエンジニアリング業界に位置し、化学以外にも幅広い領域でプラントの設計～メンテナンスまでお客様との長い付き合いを大切にしながら、エンジニアリングサービスの提供を行っております。</t>
    <rPh sb="0" eb="1">
      <t>トウ</t>
    </rPh>
    <phoneticPr fontId="6"/>
  </si>
  <si>
    <t>R07299</t>
    <phoneticPr fontId="6"/>
  </si>
  <si>
    <t>R07295</t>
    <phoneticPr fontId="6"/>
  </si>
  <si>
    <t>R07300</t>
    <phoneticPr fontId="6"/>
  </si>
  <si>
    <t>R07301</t>
    <phoneticPr fontId="6"/>
  </si>
  <si>
    <t>R07302</t>
    <phoneticPr fontId="6"/>
  </si>
  <si>
    <t>〇夫婦が協力して育児が出来る様、時間外勤務の削減に努めます。
〇従業員の育児休業取得促進に取り組みます。</t>
    <rPh sb="32" eb="35">
      <t>ジュウギョウイン</t>
    </rPh>
    <rPh sb="36" eb="40">
      <t>イクジキュウギョウ</t>
    </rPh>
    <rPh sb="40" eb="42">
      <t>シュトク</t>
    </rPh>
    <rPh sb="42" eb="44">
      <t>ソクシン</t>
    </rPh>
    <rPh sb="45" eb="46">
      <t>ト</t>
    </rPh>
    <rPh sb="47" eb="48">
      <t>ク</t>
    </rPh>
    <phoneticPr fontId="6"/>
  </si>
  <si>
    <t>R07303</t>
  </si>
  <si>
    <t>R07304</t>
  </si>
  <si>
    <t>R07305</t>
  </si>
  <si>
    <t>https://www.elgeo.co.jp/</t>
    <phoneticPr fontId="6"/>
  </si>
  <si>
    <t>〇男性従業員の育児休業取得促進に取り組みます。
〇短時間勤務制度を整備します。
〇夜勤のある部署から夜勤のない部署へ配置異動するなど、法人内での配置転換制度を整備します。</t>
    <phoneticPr fontId="21"/>
  </si>
  <si>
    <t>ナカシマヘルスフォース株式会社</t>
    <rPh sb="11" eb="15">
      <t>カブシキガイシャ</t>
    </rPh>
    <phoneticPr fontId="5"/>
  </si>
  <si>
    <t>なかしまへるすふぉーす</t>
    <phoneticPr fontId="5"/>
  </si>
  <si>
    <t>○大学生や若年求職者を対象としたインターンシップを実施します。
〇子どもの病気や学校行事等の休暇は優先的に与えます。
〇育児休業明けの職員が職場復帰しやすい環境づくりを目指します。</t>
    <rPh sb="33" eb="34">
      <t>コ</t>
    </rPh>
    <rPh sb="37" eb="39">
      <t>ビョウキ</t>
    </rPh>
    <rPh sb="40" eb="42">
      <t>ガッコウ</t>
    </rPh>
    <rPh sb="42" eb="44">
      <t>ギョウジ</t>
    </rPh>
    <rPh sb="44" eb="45">
      <t>トウ</t>
    </rPh>
    <rPh sb="46" eb="48">
      <t>キュウカ</t>
    </rPh>
    <rPh sb="49" eb="52">
      <t>ユウセンテキ</t>
    </rPh>
    <rPh sb="53" eb="54">
      <t>アタ</t>
    </rPh>
    <rPh sb="60" eb="62">
      <t>イクジ</t>
    </rPh>
    <rPh sb="62" eb="64">
      <t>キュウギョウ</t>
    </rPh>
    <rPh sb="64" eb="65">
      <t>ア</t>
    </rPh>
    <rPh sb="67" eb="69">
      <t>ショクイン</t>
    </rPh>
    <rPh sb="70" eb="72">
      <t>ショクバ</t>
    </rPh>
    <rPh sb="72" eb="74">
      <t>フッキ</t>
    </rPh>
    <rPh sb="78" eb="80">
      <t>カンキョウ</t>
    </rPh>
    <rPh sb="84" eb="86">
      <t>メザ</t>
    </rPh>
    <phoneticPr fontId="21"/>
  </si>
  <si>
    <t>建設業（造園工事、管工事）、農業、生花小売りの3事業を営んでいます。植物を通して地域に貢献しています。</t>
    <rPh sb="0" eb="3">
      <t>ケンセツギョウ</t>
    </rPh>
    <rPh sb="4" eb="8">
      <t>ゾウエンコウジ</t>
    </rPh>
    <rPh sb="9" eb="12">
      <t>カンコウジ</t>
    </rPh>
    <rPh sb="14" eb="16">
      <t>ノウギョウ</t>
    </rPh>
    <rPh sb="17" eb="19">
      <t>セイカ</t>
    </rPh>
    <rPh sb="19" eb="21">
      <t>コウ</t>
    </rPh>
    <rPh sb="24" eb="26">
      <t>ジギョウ</t>
    </rPh>
    <rPh sb="27" eb="28">
      <t>イトナ</t>
    </rPh>
    <rPh sb="34" eb="36">
      <t>ショクブツ</t>
    </rPh>
    <rPh sb="37" eb="38">
      <t>トオ</t>
    </rPh>
    <rPh sb="40" eb="42">
      <t>チイキ</t>
    </rPh>
    <rPh sb="43" eb="45">
      <t>コウケン</t>
    </rPh>
    <phoneticPr fontId="6"/>
  </si>
  <si>
    <t xml:space="preserve">当院は、岡山県井原市にある地域密着型動物病院です。腫瘍治療や高度医療に強みがあり、CT・MRIなど最新設備を備えています。 </t>
    <phoneticPr fontId="6"/>
  </si>
  <si>
    <t>遺品整理・生前整理・特殊清掃・リユース事業、終活・相続総合サポート、終活・SDGsセミナー企画。</t>
    <phoneticPr fontId="6"/>
  </si>
  <si>
    <t>〇育児休業に関する規定を社内に周知し、育児休業取得促進に努めます。
〇育児休業からの復職は原則として原職への復帰とし、安心して育児休業を取得できる環境を提供します。
〇子育て・介護等、社員一人ひとりのライフスタイルを尊重し、柔軟な働き方ができるように取り組みます。</t>
    <phoneticPr fontId="6"/>
  </si>
  <si>
    <t>なかやむねよし</t>
    <phoneticPr fontId="6"/>
  </si>
  <si>
    <t>えぬてぃえぬ　しーぶいじぇいあくするじぎょうほんぶ　せいさんゆにっと　おかやませいさくしょ</t>
    <phoneticPr fontId="6"/>
  </si>
  <si>
    <t xml:space="preserve"> にちでんしょうこう　くらしきこうじょう</t>
    <phoneticPr fontId="6"/>
  </si>
  <si>
    <t>じぇいえふいーすちーる　にしにほんせいてつしょ（くらしきちく）</t>
    <phoneticPr fontId="6"/>
  </si>
  <si>
    <t>ＪＦＥスチール株式会社　西日本製鉄所（倉敷地区）</t>
    <phoneticPr fontId="6"/>
  </si>
  <si>
    <t>みらいえーる</t>
    <phoneticPr fontId="6"/>
  </si>
  <si>
    <t>あおば</t>
    <phoneticPr fontId="5"/>
  </si>
  <si>
    <t>あさひ</t>
    <phoneticPr fontId="6"/>
  </si>
  <si>
    <t>ももたろうそうごうじむしょ</t>
    <phoneticPr fontId="6"/>
  </si>
  <si>
    <t>りがーれ</t>
    <phoneticPr fontId="6"/>
  </si>
  <si>
    <t>えざきぐりこ　ちゅうしこくえりあしてんおかやまじむしょ</t>
    <phoneticPr fontId="6"/>
  </si>
  <si>
    <t>たにがわほけんじむしょ</t>
    <phoneticPr fontId="6"/>
  </si>
  <si>
    <t>しのぶふーず　おかやまとうかつほんぶ</t>
    <phoneticPr fontId="6"/>
  </si>
  <si>
    <t>いーぐるこうぎょう　おかやまこうぎょうじょう</t>
    <phoneticPr fontId="6"/>
  </si>
  <si>
    <t>だいとうけんたく　くらしきしてん</t>
    <phoneticPr fontId="6"/>
  </si>
  <si>
    <t>すみともごむこうぎょう　おかやまたいやてすとこーす</t>
    <phoneticPr fontId="6"/>
  </si>
  <si>
    <t>かんとうでんかこうぎょう　みずしまこうじょう</t>
    <phoneticPr fontId="6"/>
  </si>
  <si>
    <t>りょうかろじてっく　ちゅうごくしてん</t>
    <phoneticPr fontId="6"/>
  </si>
  <si>
    <t>みつびしけみかるぶつりゅう　にしにほんししゃ</t>
    <phoneticPr fontId="6"/>
  </si>
  <si>
    <t>みつびしじどうしゃこうぎょう　みずしませいさくしょ</t>
    <phoneticPr fontId="6"/>
  </si>
  <si>
    <t>かもがわてのべそうめん</t>
    <phoneticPr fontId="6"/>
  </si>
  <si>
    <t>ひらがうんそう</t>
    <phoneticPr fontId="6"/>
  </si>
  <si>
    <t>あかせぐるーぷ</t>
    <phoneticPr fontId="6"/>
  </si>
  <si>
    <t>やすだやっきょく</t>
    <phoneticPr fontId="6"/>
  </si>
  <si>
    <t>〇育児休業を取得しやすい社内環境を整え、育児休業後も当該児童が小学校入学までの間、会社独自の休暇等により、出来るだけサポートしていく体制を維持します。</t>
    <rPh sb="1" eb="5">
      <t>イクジキュウギョウ</t>
    </rPh>
    <rPh sb="6" eb="8">
      <t>シュトク</t>
    </rPh>
    <rPh sb="12" eb="16">
      <t>シャナイカンキョウ</t>
    </rPh>
    <rPh sb="17" eb="18">
      <t>トトノ</t>
    </rPh>
    <rPh sb="20" eb="25">
      <t>イクジキュウギョウゴ</t>
    </rPh>
    <rPh sb="26" eb="30">
      <t>トウガイジドウ</t>
    </rPh>
    <rPh sb="31" eb="36">
      <t>ショウガッコウニュウガク</t>
    </rPh>
    <rPh sb="39" eb="40">
      <t>アイダ</t>
    </rPh>
    <rPh sb="41" eb="45">
      <t>カイシャドクジ</t>
    </rPh>
    <rPh sb="46" eb="49">
      <t>キュウカトウ</t>
    </rPh>
    <rPh sb="53" eb="55">
      <t>デキ</t>
    </rPh>
    <rPh sb="66" eb="68">
      <t>タイセイ</t>
    </rPh>
    <rPh sb="69" eb="71">
      <t>イジ</t>
    </rPh>
    <phoneticPr fontId="21"/>
  </si>
  <si>
    <t>有限会社希望園</t>
  </si>
  <si>
    <t>きぼうえん</t>
  </si>
  <si>
    <t>714-0051</t>
  </si>
  <si>
    <t>〇育児休業を取得しやすい環境を整える為、出産予定がある従業員の部署で協力体制を整えます。
〇復帰後、働き方を見直すために出退勤時間の調整や部署移動など、現場に提案できる環境を整えます。
〇男性育児休業の取得者を対象に、育児に参加してみての感想や休みの取り方などのアンケートを行い、本人にとって、また今後の希望者にとってもより良い育児休業となるよう、お手伝いします。</t>
    <phoneticPr fontId="21"/>
  </si>
  <si>
    <t>２５００頭の乳牛を飼養し、毎日80ｔの牛乳を出荷。子牛は約８００頭を飼育しており、毎週市場へ出荷。搾乳・飼料・哺育・堆肥と４部門に分かれて仕事をしています。</t>
  </si>
  <si>
    <t>笠岡市</t>
    <rPh sb="0" eb="2">
      <t>カサオカ</t>
    </rPh>
    <rPh sb="2" eb="3">
      <t>シ</t>
    </rPh>
    <phoneticPr fontId="6"/>
  </si>
  <si>
    <t>〇産休・育休・男性育休取得を推進し、休業前には十分な説明を行い、安心して休業できる環境づくりに努めます。
〇育児による働き方の多様性に対応した制度を導入し、職場復帰しやすいよう配慮します。</t>
    <rPh sb="7" eb="11">
      <t>ダンセイイクキュウ</t>
    </rPh>
    <phoneticPr fontId="5"/>
  </si>
  <si>
    <t>株式会社中野工業所</t>
    <rPh sb="0" eb="4">
      <t>カブシキガイシャ</t>
    </rPh>
    <rPh sb="4" eb="6">
      <t>ナカノ</t>
    </rPh>
    <rPh sb="6" eb="9">
      <t>コウギョウショ</t>
    </rPh>
    <phoneticPr fontId="6"/>
  </si>
  <si>
    <t>なかのこうぎょう</t>
    <phoneticPr fontId="6"/>
  </si>
  <si>
    <t>713-8103</t>
    <phoneticPr fontId="6"/>
  </si>
  <si>
    <t>倉敷市</t>
    <rPh sb="0" eb="3">
      <t>クラシキシ</t>
    </rPh>
    <phoneticPr fontId="6"/>
  </si>
  <si>
    <t>https://kibouen-dairy.co.jp</t>
    <phoneticPr fontId="6"/>
  </si>
  <si>
    <t>https://nakanodrum.jp/</t>
    <phoneticPr fontId="6"/>
  </si>
  <si>
    <t>使用されたドラム缶を回収し、当社工場で洗浄・加工。再生ドラム缶として再びお客様の元へお届けしています。
１９３７年の創業以来ドラム缶のリユース事業を通じ社会へ貢献しています。</t>
    <rPh sb="0" eb="2">
      <t>シヨウ</t>
    </rPh>
    <rPh sb="8" eb="9">
      <t>カン</t>
    </rPh>
    <rPh sb="10" eb="12">
      <t>カイシュウ</t>
    </rPh>
    <rPh sb="14" eb="16">
      <t>トウシャ</t>
    </rPh>
    <rPh sb="16" eb="18">
      <t>コウジョウ</t>
    </rPh>
    <rPh sb="19" eb="21">
      <t>センジョウ</t>
    </rPh>
    <rPh sb="22" eb="24">
      <t>カコウ</t>
    </rPh>
    <rPh sb="25" eb="27">
      <t>サイセイ</t>
    </rPh>
    <rPh sb="30" eb="31">
      <t>カン</t>
    </rPh>
    <rPh sb="34" eb="35">
      <t>フタタ</t>
    </rPh>
    <rPh sb="37" eb="39">
      <t>キャクサマ</t>
    </rPh>
    <rPh sb="40" eb="41">
      <t>モト</t>
    </rPh>
    <rPh sb="43" eb="44">
      <t>トド</t>
    </rPh>
    <rPh sb="56" eb="57">
      <t>ネン</t>
    </rPh>
    <rPh sb="58" eb="62">
      <t>ソウギョウイライ</t>
    </rPh>
    <rPh sb="65" eb="66">
      <t>カン</t>
    </rPh>
    <rPh sb="71" eb="73">
      <t>ジギョウ</t>
    </rPh>
    <rPh sb="74" eb="75">
      <t>ツウ</t>
    </rPh>
    <rPh sb="76" eb="78">
      <t>シャカイ</t>
    </rPh>
    <rPh sb="79" eb="81">
      <t>コウケン</t>
    </rPh>
    <phoneticPr fontId="6"/>
  </si>
  <si>
    <t>〇男女従業員の育児休業の取得、育児のための時短勤務制度の利用促進に取り組みます。
〇年次有給休暇や子どもの看護等の有給休暇の取得率増加を促進し、ワークライフバランスの取れた職場環境を目指します。
〇若者の就労支援、再就職、再入社を応援します。</t>
    <rPh sb="1" eb="3">
      <t>ダンジョ</t>
    </rPh>
    <rPh sb="3" eb="6">
      <t>ジュウギョウイン</t>
    </rPh>
    <rPh sb="7" eb="11">
      <t>イクジキュウギョウ</t>
    </rPh>
    <rPh sb="12" eb="14">
      <t>シュトク</t>
    </rPh>
    <rPh sb="15" eb="17">
      <t>イクジ</t>
    </rPh>
    <rPh sb="21" eb="25">
      <t>ジタンキンム</t>
    </rPh>
    <rPh sb="25" eb="27">
      <t>セイド</t>
    </rPh>
    <rPh sb="28" eb="32">
      <t>リヨウソクシン</t>
    </rPh>
    <rPh sb="33" eb="34">
      <t>ト</t>
    </rPh>
    <rPh sb="35" eb="36">
      <t>ク</t>
    </rPh>
    <rPh sb="42" eb="44">
      <t>ネンジ</t>
    </rPh>
    <rPh sb="44" eb="48">
      <t>ユウキュウキュウカ</t>
    </rPh>
    <rPh sb="49" eb="50">
      <t>コ</t>
    </rPh>
    <rPh sb="53" eb="55">
      <t>カンゴ</t>
    </rPh>
    <rPh sb="55" eb="56">
      <t>トウ</t>
    </rPh>
    <rPh sb="57" eb="61">
      <t>ユウキュウキュウカ</t>
    </rPh>
    <rPh sb="62" eb="65">
      <t>シュトクリツ</t>
    </rPh>
    <rPh sb="65" eb="67">
      <t>ゾウカ</t>
    </rPh>
    <rPh sb="68" eb="70">
      <t>ソクシン</t>
    </rPh>
    <rPh sb="83" eb="84">
      <t>ト</t>
    </rPh>
    <rPh sb="86" eb="90">
      <t>ショクバカンキョウ</t>
    </rPh>
    <rPh sb="91" eb="93">
      <t>メザ</t>
    </rPh>
    <rPh sb="99" eb="101">
      <t>ワカモノ</t>
    </rPh>
    <rPh sb="102" eb="106">
      <t>シュウロウシエン</t>
    </rPh>
    <rPh sb="107" eb="110">
      <t>サイシュウショク</t>
    </rPh>
    <rPh sb="111" eb="114">
      <t>サイニュウシャ</t>
    </rPh>
    <rPh sb="115" eb="117">
      <t>オウエン</t>
    </rPh>
    <phoneticPr fontId="6"/>
  </si>
  <si>
    <t>東和薬品株式会社　岡山工場</t>
    <rPh sb="0" eb="2">
      <t>トウワ</t>
    </rPh>
    <rPh sb="2" eb="4">
      <t>ヤクヒン</t>
    </rPh>
    <rPh sb="4" eb="8">
      <t>カブシキカイシャ</t>
    </rPh>
    <rPh sb="9" eb="11">
      <t>オカヤマ</t>
    </rPh>
    <rPh sb="11" eb="13">
      <t>コウジョウ</t>
    </rPh>
    <phoneticPr fontId="6"/>
  </si>
  <si>
    <t>とうわやくひん</t>
    <phoneticPr fontId="6"/>
  </si>
  <si>
    <t>709-4321</t>
    <phoneticPr fontId="6"/>
  </si>
  <si>
    <t>https://www.towayakuhin.co.jp/</t>
    <phoneticPr fontId="6"/>
  </si>
  <si>
    <t>東和薬品グループは、優れた製品とサービスを創造することによって、人々の健康に貢献します。
そして私達の企業活動を通して、患者さん、医療関係者の皆様、地域社会をはじめとする全ての方々にこころから喜ばれ、求められる企業を目指していきます。</t>
    <rPh sb="0" eb="2">
      <t>トウワ</t>
    </rPh>
    <rPh sb="2" eb="4">
      <t>ヤクヒン</t>
    </rPh>
    <rPh sb="10" eb="11">
      <t>スグ</t>
    </rPh>
    <rPh sb="13" eb="15">
      <t>セイヒン</t>
    </rPh>
    <rPh sb="21" eb="23">
      <t>ソウゾウ</t>
    </rPh>
    <rPh sb="32" eb="34">
      <t>ヒトビト</t>
    </rPh>
    <rPh sb="35" eb="37">
      <t>ケンコウ</t>
    </rPh>
    <rPh sb="38" eb="40">
      <t>コウケン</t>
    </rPh>
    <rPh sb="48" eb="50">
      <t>ワタシタチ</t>
    </rPh>
    <rPh sb="51" eb="53">
      <t>キギョウ</t>
    </rPh>
    <rPh sb="53" eb="55">
      <t>カツドウ</t>
    </rPh>
    <rPh sb="56" eb="57">
      <t>トオ</t>
    </rPh>
    <rPh sb="60" eb="62">
      <t>カンジャ</t>
    </rPh>
    <rPh sb="65" eb="70">
      <t>イリョウカンケイシャ</t>
    </rPh>
    <rPh sb="71" eb="73">
      <t>ミナサマ</t>
    </rPh>
    <rPh sb="74" eb="78">
      <t>チイキシャカイ</t>
    </rPh>
    <rPh sb="85" eb="86">
      <t>スベ</t>
    </rPh>
    <rPh sb="88" eb="90">
      <t>カタガタ</t>
    </rPh>
    <rPh sb="96" eb="97">
      <t>ヨロコ</t>
    </rPh>
    <rPh sb="100" eb="101">
      <t>モト</t>
    </rPh>
    <rPh sb="105" eb="107">
      <t>キギョウ</t>
    </rPh>
    <rPh sb="108" eb="110">
      <t>メザ</t>
    </rPh>
    <phoneticPr fontId="6"/>
  </si>
  <si>
    <t>0227</t>
    <phoneticPr fontId="6"/>
  </si>
  <si>
    <t>のうちけんまこうぎょう</t>
    <phoneticPr fontId="6"/>
  </si>
  <si>
    <t>きゃりおん</t>
    <phoneticPr fontId="6"/>
  </si>
  <si>
    <t>きしもとけんせつ</t>
    <phoneticPr fontId="6"/>
  </si>
  <si>
    <t>株式会社野内研磨工業</t>
    <rPh sb="0" eb="4">
      <t>カブシキカイシャ</t>
    </rPh>
    <rPh sb="4" eb="6">
      <t>ノウチ</t>
    </rPh>
    <rPh sb="6" eb="8">
      <t>ケンマ</t>
    </rPh>
    <rPh sb="8" eb="10">
      <t>コウギョウ</t>
    </rPh>
    <phoneticPr fontId="6"/>
  </si>
  <si>
    <t>707-0402</t>
    <phoneticPr fontId="6"/>
  </si>
  <si>
    <t>地域と人のニーズに確かな技術で答える。
ステンレスの製造を通じて地域、人、環境に優しい物作りを推進しています。</t>
    <rPh sb="3" eb="4">
      <t>ヒト</t>
    </rPh>
    <rPh sb="9" eb="10">
      <t>タシ</t>
    </rPh>
    <rPh sb="12" eb="14">
      <t>ギジュツ</t>
    </rPh>
    <rPh sb="15" eb="16">
      <t>コタ</t>
    </rPh>
    <rPh sb="26" eb="28">
      <t>セイゾウ</t>
    </rPh>
    <rPh sb="29" eb="30">
      <t>ツウ</t>
    </rPh>
    <rPh sb="32" eb="34">
      <t>チイキ</t>
    </rPh>
    <rPh sb="35" eb="36">
      <t>ヒト</t>
    </rPh>
    <rPh sb="37" eb="39">
      <t>カンキョウ</t>
    </rPh>
    <rPh sb="40" eb="41">
      <t>ヤサ</t>
    </rPh>
    <rPh sb="43" eb="44">
      <t>モノ</t>
    </rPh>
    <rPh sb="44" eb="45">
      <t>ツク</t>
    </rPh>
    <rPh sb="47" eb="49">
      <t>スイシン</t>
    </rPh>
    <phoneticPr fontId="5"/>
  </si>
  <si>
    <t>株式会社キャリオン</t>
    <rPh sb="0" eb="4">
      <t>カブシキガイシャ</t>
    </rPh>
    <phoneticPr fontId="6"/>
  </si>
  <si>
    <t>岸本建設株式会社</t>
    <rPh sb="0" eb="2">
      <t>キシモト</t>
    </rPh>
    <rPh sb="2" eb="4">
      <t>ケンセツ</t>
    </rPh>
    <rPh sb="4" eb="8">
      <t>カブシキカイシャ</t>
    </rPh>
    <phoneticPr fontId="6"/>
  </si>
  <si>
    <t>https://www.carion.co.jp/</t>
  </si>
  <si>
    <t>卸・小売業</t>
    <rPh sb="0" eb="1">
      <t>オロシ</t>
    </rPh>
    <rPh sb="2" eb="5">
      <t>コウリギョウ</t>
    </rPh>
    <phoneticPr fontId="6"/>
  </si>
  <si>
    <t>〇各職場における休業者の業務カバー体制の検討（DX化を含む業務体制の見直し、複数担当者制、シフトの見直し）・実施などに取り組み、育児休業の取得率の向上に取り組みます。
〇時間外労働を削減し、ワークライフバランスに努めます。
〇社内の相談窓口を設置するなどして育児休業等の制度の周知に努め、男性の育児休業取得の促進に努めます。</t>
    <phoneticPr fontId="6"/>
  </si>
  <si>
    <t>岡山県倉敷市を拠点に、新車・中古トラックの販売・買取り、各種車両の点検整備を行っています。また、当社は中国地方のボルボ・トラック正規ディーラーであり、ボルボ・トラック認定工場も有しています。</t>
  </si>
  <si>
    <t>https://www.kishimoto-kk.com/</t>
  </si>
  <si>
    <t>〇育児休業を取得しやすい社内環境の整備に努めます。
〇家族の時間の充実のため、時間外労働の削減に努めます。
〇育児休業中の社員との定期的な面談で職場復帰の不安を和らげます。</t>
    <phoneticPr fontId="6"/>
  </si>
  <si>
    <t>私どもは、建設業界の一員として、公共事業、資産活用、一般住宅などの「建設」を通じて、お客様の“夢”の実現に誠意と元気を持って応え、お客様と社員一人ひとりの幸せから共に成長し、明るい豊かなまちづくりの実現に貢献してまいる所存です。</t>
  </si>
  <si>
    <t>社会福祉法人温故知新会</t>
    <rPh sb="0" eb="6">
      <t>シャカイフクシホウジン</t>
    </rPh>
    <rPh sb="6" eb="10">
      <t>オンコチシン</t>
    </rPh>
    <rPh sb="10" eb="11">
      <t>カイ</t>
    </rPh>
    <phoneticPr fontId="6"/>
  </si>
  <si>
    <t>おんこちしんかい</t>
    <phoneticPr fontId="6"/>
  </si>
  <si>
    <t>713-8113</t>
    <phoneticPr fontId="6"/>
  </si>
  <si>
    <t>https://onkochishinkai.or.jp/</t>
    <phoneticPr fontId="6"/>
  </si>
  <si>
    <t>ひかりの里はユースエール認定企業に認定されており（倉敷市で初めて７年連続認定）、各職員の協力により月平均残業時間１時間未満、有給休暇平均取得日数10日以上など、働きやすい環境づくりを実践しています。</t>
    <phoneticPr fontId="6"/>
  </si>
  <si>
    <t>0228</t>
    <phoneticPr fontId="20"/>
  </si>
  <si>
    <t>0229</t>
  </si>
  <si>
    <t>0230</t>
  </si>
  <si>
    <t>株式会社永豊フーズ</t>
  </si>
  <si>
    <t>えいほうふーず</t>
  </si>
  <si>
    <t>708-0842</t>
  </si>
  <si>
    <t>https://eihoufoods.co.jp/</t>
  </si>
  <si>
    <t>株式会社永豊フーズは、生産した生姜を全国に広げたいと、_x000D_
生産者と社員が力をあわせて事業を行っています。_x000D_
若手からベテランスタッフまで、長く勤務してくださっている方が多く、_x000D_
アットホームな雰囲気の職場です。_x000D_</t>
    <phoneticPr fontId="6"/>
  </si>
  <si>
    <t>有限会社小川製作所</t>
    <rPh sb="0" eb="4">
      <t>ユウゲンガイシャ</t>
    </rPh>
    <rPh sb="4" eb="6">
      <t>オガワ</t>
    </rPh>
    <rPh sb="6" eb="9">
      <t>セイサクショ</t>
    </rPh>
    <phoneticPr fontId="6"/>
  </si>
  <si>
    <t>おがわせいさくしょ</t>
    <phoneticPr fontId="6"/>
  </si>
  <si>
    <t>719-1121</t>
    <phoneticPr fontId="6"/>
  </si>
  <si>
    <t>https://ogwss.co.jp</t>
    <phoneticPr fontId="6"/>
  </si>
  <si>
    <t>○働き方を見直すために、毎週水曜日、週末稼働日及び、月末稼働日を「ノー残業デー」とします。
○前年の正社員の年次有給休暇付与日数に対する取得率が、平均65%以上又は年間取得日数が平均11日以上とします。
○過去3年間に、対象となる労働者の育児休業等取得率を、男性30%以上、女性95%以上とするよう社内環境を整えます。</t>
    <phoneticPr fontId="6"/>
  </si>
  <si>
    <t>工場内の作業の自動化を目的とする生産設備のオーダーメイド開発を行う企業です。子供手当、クリスマスケーキプレゼント、急な早退への対応など、子育て世帯への支援は数十年前より実施しております。</t>
    <phoneticPr fontId="6"/>
  </si>
  <si>
    <t>〇子どもをもつ従業員の学校行事への積極的な参加を奨励します。
〇夫婦が協力して育児ができるよう、時間外勤務の削減に努めます。
〇配偶者の出産に伴う育児休業取得を奨励し、家族の大切な時間を支援します。</t>
    <rPh sb="73" eb="75">
      <t>イクジ</t>
    </rPh>
    <rPh sb="75" eb="79">
      <t>キュウギョウシュトク</t>
    </rPh>
    <rPh sb="80" eb="82">
      <t>ショウレイ</t>
    </rPh>
    <phoneticPr fontId="21"/>
  </si>
  <si>
    <t>○男性の育児休業取得者の取得率30％以上を目指します。
〇育児休業等の制度を社内報で紹介し、取得しやすい環境づくりに努めます。
〇職場復帰前に勤務可能な時間、子どもの預け先等きめ細やかな相談を行い、配慮します。</t>
    <rPh sb="1" eb="3">
      <t>ダンセイ</t>
    </rPh>
    <rPh sb="4" eb="11">
      <t>イクジキュウギョウシュトクシャ</t>
    </rPh>
    <rPh sb="12" eb="15">
      <t>シュトクリツ</t>
    </rPh>
    <rPh sb="18" eb="20">
      <t>イジョウ</t>
    </rPh>
    <rPh sb="21" eb="23">
      <t>メザ</t>
    </rPh>
    <phoneticPr fontId="21"/>
  </si>
  <si>
    <t>R07306</t>
    <phoneticPr fontId="6"/>
  </si>
  <si>
    <t>R07307</t>
    <phoneticPr fontId="6"/>
  </si>
  <si>
    <t>R07308</t>
    <phoneticPr fontId="6"/>
  </si>
  <si>
    <t>R07309</t>
    <phoneticPr fontId="6"/>
  </si>
  <si>
    <t>R07310</t>
    <phoneticPr fontId="6"/>
  </si>
  <si>
    <t>R07311</t>
    <phoneticPr fontId="6"/>
  </si>
  <si>
    <t>R07312</t>
    <phoneticPr fontId="6"/>
  </si>
  <si>
    <t>R07313</t>
    <phoneticPr fontId="6"/>
  </si>
  <si>
    <t>R07314</t>
    <phoneticPr fontId="6"/>
  </si>
  <si>
    <t>R07315</t>
    <phoneticPr fontId="6"/>
  </si>
  <si>
    <t>〇男女従業員ともに、育児休業制度等子育てに関する情報を職場内で共有し、取得しやすい環境づくりに努めます。
〇18歳未満の子をもつ従業員に、勤務時間短縮制度を設けています。</t>
    <phoneticPr fontId="6"/>
  </si>
  <si>
    <t>R07316</t>
  </si>
  <si>
    <t xml:space="preserve">〇年次有給休暇の取得率70％を目指します。 
〇男性従業員の育児休業取得推進に努めます。
〇フレックスタイム制度やテレワーク勤務制度を導入し、柔軟に働ける環境を整えます。 
〇学生を対象としたオープンカンパニーを実施します。 
〇中学校入学前の子をもつ従業員に、短時間勤務制度を設けます。 </t>
    <rPh sb="1" eb="2">
      <t>ネン</t>
    </rPh>
    <rPh sb="88" eb="89">
      <t>ガク</t>
    </rPh>
    <rPh sb="115" eb="116">
      <t>チュウ</t>
    </rPh>
    <phoneticPr fontId="6"/>
  </si>
  <si>
    <t>R07317</t>
    <phoneticPr fontId="6"/>
  </si>
  <si>
    <t>R07318</t>
  </si>
  <si>
    <t>R07319</t>
  </si>
  <si>
    <t>〇男女とも最大子が3歳に達する日まで育児休業を取得できる。（男性は、子の出生日から3歳に達する日まで）。
〇小学校6年生までの子を養育する社員は、1日2時間（10分単位）まで短時間勤務を行うことができ、出退勤時間を最大1時間の範囲（10分単位）で繰上げ・繰下げすることも可能。
〇育児休業開始時5日間は賃金を支給。育児休業を6ヶ月以上、1年6ヶ月以内に復帰した場合、復帰祝い金として50万円を支給。
〇子が小学校6年生の終期まで、看護や学校行事の参加を理由に年間5日を限度として取得できる『ファミリーサポート休暇』制度があり、不妊治療のための通院も対象としている。
〇妊娠や出産、育児を理由に退職した社員の再雇用も積極的に実施。
〇事業所内保育所を運営しており、社員や地域住民の子育てをサポートしている。</t>
    <rPh sb="54" eb="57">
      <t>ショウガッコウ</t>
    </rPh>
    <rPh sb="58" eb="60">
      <t>ネンセイ</t>
    </rPh>
    <rPh sb="63" eb="64">
      <t>コ</t>
    </rPh>
    <rPh sb="65" eb="67">
      <t>ヨウイク</t>
    </rPh>
    <rPh sb="69" eb="71">
      <t>シャイン</t>
    </rPh>
    <rPh sb="74" eb="75">
      <t>ニチ</t>
    </rPh>
    <rPh sb="76" eb="78">
      <t>ジカン</t>
    </rPh>
    <rPh sb="81" eb="82">
      <t>フン</t>
    </rPh>
    <rPh sb="82" eb="84">
      <t>タンイ</t>
    </rPh>
    <rPh sb="87" eb="92">
      <t>タンジカンキンム</t>
    </rPh>
    <rPh sb="93" eb="94">
      <t>オコナ</t>
    </rPh>
    <rPh sb="101" eb="104">
      <t>シュツタイキン</t>
    </rPh>
    <rPh sb="104" eb="106">
      <t>ジカン</t>
    </rPh>
    <rPh sb="107" eb="109">
      <t>サイダイ</t>
    </rPh>
    <rPh sb="110" eb="112">
      <t>ジカン</t>
    </rPh>
    <rPh sb="113" eb="115">
      <t>ハンイ</t>
    </rPh>
    <rPh sb="118" eb="119">
      <t>フン</t>
    </rPh>
    <rPh sb="119" eb="121">
      <t>タンイ</t>
    </rPh>
    <rPh sb="123" eb="125">
      <t>クリア</t>
    </rPh>
    <rPh sb="127" eb="129">
      <t>クリサ</t>
    </rPh>
    <rPh sb="135" eb="137">
      <t>カノウ</t>
    </rPh>
    <rPh sb="201" eb="202">
      <t>コ</t>
    </rPh>
    <rPh sb="203" eb="206">
      <t>ショウガッコウ</t>
    </rPh>
    <rPh sb="207" eb="209">
      <t>ネンセイ</t>
    </rPh>
    <rPh sb="210" eb="212">
      <t>シュウキ</t>
    </rPh>
    <rPh sb="215" eb="217">
      <t>カンゴ</t>
    </rPh>
    <rPh sb="218" eb="222">
      <t>ガッコウギョウジ</t>
    </rPh>
    <rPh sb="223" eb="225">
      <t>サンカ</t>
    </rPh>
    <rPh sb="226" eb="228">
      <t>リユウ</t>
    </rPh>
    <rPh sb="229" eb="231">
      <t>ネンカン</t>
    </rPh>
    <rPh sb="234" eb="236">
      <t>ゲンド</t>
    </rPh>
    <rPh sb="239" eb="241">
      <t>シュトク</t>
    </rPh>
    <rPh sb="254" eb="256">
      <t>キュウカ</t>
    </rPh>
    <rPh sb="257" eb="259">
      <t>セイド</t>
    </rPh>
    <rPh sb="263" eb="267">
      <t>フニンチリョウ</t>
    </rPh>
    <rPh sb="271" eb="273">
      <t>ツウイン</t>
    </rPh>
    <rPh sb="274" eb="276">
      <t>タイショウ</t>
    </rPh>
    <phoneticPr fontId="6"/>
  </si>
  <si>
    <t>R07320</t>
    <phoneticPr fontId="6"/>
  </si>
  <si>
    <t>R07321</t>
  </si>
  <si>
    <t>R07322</t>
  </si>
  <si>
    <t>○一カ月あたりの平均時間外労働時間を職員一人あたり3時間未満にします。
○年次有給休暇の平均取得日数を職員一人あたり11日以上にします。
○職員のキャリアアップに資する資格取得を、勤務調整・有資格者によるキャリア面談・学習資料提供・有資格者への処遇改善などにより、積極的に支援します。
〇育児休業を取得し易い職場環境づくりに努めます。</t>
    <phoneticPr fontId="6"/>
  </si>
  <si>
    <t>わたなべいいん</t>
    <phoneticPr fontId="6"/>
  </si>
  <si>
    <t>709-1214</t>
    <phoneticPr fontId="6"/>
  </si>
  <si>
    <t>https://yumeno-sato.com/</t>
    <phoneticPr fontId="6"/>
  </si>
  <si>
    <t>当法人は、無床診療所、老人保健施設、グループホームなどを営む先です。当地域で永年、事業を営んでおり、今後も地域の皆様に必要とされる施設を目指しています。</t>
    <rPh sb="0" eb="3">
      <t>トウホウジン</t>
    </rPh>
    <rPh sb="5" eb="7">
      <t>ムショウ</t>
    </rPh>
    <rPh sb="7" eb="10">
      <t>シンリョウショ</t>
    </rPh>
    <rPh sb="11" eb="15">
      <t>ロウジンホケン</t>
    </rPh>
    <rPh sb="15" eb="17">
      <t>シセツ</t>
    </rPh>
    <rPh sb="28" eb="29">
      <t>イトナ</t>
    </rPh>
    <rPh sb="30" eb="31">
      <t>サキ</t>
    </rPh>
    <rPh sb="34" eb="37">
      <t>トウチイキ</t>
    </rPh>
    <rPh sb="38" eb="40">
      <t>ナガネン</t>
    </rPh>
    <rPh sb="41" eb="43">
      <t>ジギョウ</t>
    </rPh>
    <rPh sb="44" eb="45">
      <t>イトナ</t>
    </rPh>
    <rPh sb="50" eb="52">
      <t>コンゴ</t>
    </rPh>
    <rPh sb="53" eb="55">
      <t>チイキ</t>
    </rPh>
    <rPh sb="56" eb="58">
      <t>ミナサマ</t>
    </rPh>
    <rPh sb="59" eb="61">
      <t>ヒツヨウ</t>
    </rPh>
    <rPh sb="65" eb="67">
      <t>シセツ</t>
    </rPh>
    <rPh sb="68" eb="70">
      <t>メザ</t>
    </rPh>
    <phoneticPr fontId="6"/>
  </si>
  <si>
    <t>両備トランスポート株式会社</t>
    <rPh sb="0" eb="2">
      <t>リョウビ</t>
    </rPh>
    <rPh sb="9" eb="13">
      <t>カブシキカイシャ</t>
    </rPh>
    <phoneticPr fontId="6"/>
  </si>
  <si>
    <t>りょうびとらんすぽーと</t>
    <phoneticPr fontId="6"/>
  </si>
  <si>
    <t>702-8003</t>
    <phoneticPr fontId="6"/>
  </si>
  <si>
    <t>https://ryobitransport.com/</t>
    <phoneticPr fontId="6"/>
  </si>
  <si>
    <t>岡山を本拠地に全国・海外へ物流ネットワークを展開し、陸上運送・倉庫・国際物流など多様なサービスを提供する総合物流企業です。</t>
    <rPh sb="0" eb="2">
      <t>オカヤマ</t>
    </rPh>
    <rPh sb="3" eb="6">
      <t>ホンキョチ</t>
    </rPh>
    <rPh sb="7" eb="9">
      <t>ゼンコク</t>
    </rPh>
    <rPh sb="10" eb="12">
      <t>カイガイ</t>
    </rPh>
    <rPh sb="13" eb="15">
      <t>ブツリュウ</t>
    </rPh>
    <rPh sb="22" eb="24">
      <t>テンカイ</t>
    </rPh>
    <rPh sb="26" eb="28">
      <t>リクジョウ</t>
    </rPh>
    <rPh sb="28" eb="30">
      <t>ウンソウ</t>
    </rPh>
    <rPh sb="31" eb="33">
      <t>ソウコ</t>
    </rPh>
    <rPh sb="34" eb="36">
      <t>コクサイ</t>
    </rPh>
    <rPh sb="36" eb="38">
      <t>ブツリュウ</t>
    </rPh>
    <rPh sb="40" eb="42">
      <t>タヨウ</t>
    </rPh>
    <rPh sb="48" eb="50">
      <t>テイキョウ</t>
    </rPh>
    <rPh sb="52" eb="54">
      <t>ソウゴウ</t>
    </rPh>
    <rPh sb="54" eb="56">
      <t>ブツリュウ</t>
    </rPh>
    <rPh sb="56" eb="58">
      <t>キギョウ</t>
    </rPh>
    <phoneticPr fontId="6"/>
  </si>
  <si>
    <t>〇妊娠からお子さんが小学校卒業までの期間、正社員のまま短時間勤務や週４日勤務、時差出勤が可能な「両備フレキシブルワーク・プラン制度」を設け、一人ひとりに合った働き方で“ライフ（私生活）”と“ワーク（仕事）”を充実させ、キャリアを積んでいくことができます。
〇２歳以降も保育要員を確保できない場合には、法を上回る期間として育児休業期間を、お子さんが最長３歳に達するまで取得することを認めます。
〇育児で休みを取得しやすい、１時間単位での年次有給休暇を認めます。</t>
    <rPh sb="1" eb="3">
      <t>ニンシン</t>
    </rPh>
    <rPh sb="6" eb="7">
      <t>コ</t>
    </rPh>
    <rPh sb="10" eb="15">
      <t>ショウガッコウソツギョウ</t>
    </rPh>
    <rPh sb="18" eb="20">
      <t>キカン</t>
    </rPh>
    <rPh sb="21" eb="24">
      <t>セイシャイン</t>
    </rPh>
    <rPh sb="27" eb="32">
      <t>タンジカンキンム</t>
    </rPh>
    <rPh sb="33" eb="34">
      <t>シュウ</t>
    </rPh>
    <rPh sb="35" eb="36">
      <t>ニチ</t>
    </rPh>
    <rPh sb="36" eb="38">
      <t>キンム</t>
    </rPh>
    <rPh sb="39" eb="41">
      <t>ジサ</t>
    </rPh>
    <rPh sb="41" eb="43">
      <t>シュッキン</t>
    </rPh>
    <rPh sb="44" eb="46">
      <t>カノウ</t>
    </rPh>
    <rPh sb="48" eb="50">
      <t>リョウビ</t>
    </rPh>
    <rPh sb="63" eb="65">
      <t>セイド</t>
    </rPh>
    <rPh sb="67" eb="68">
      <t>モウ</t>
    </rPh>
    <rPh sb="70" eb="72">
      <t>ヒトリ</t>
    </rPh>
    <rPh sb="76" eb="77">
      <t>ア</t>
    </rPh>
    <rPh sb="79" eb="80">
      <t>ハタラ</t>
    </rPh>
    <rPh sb="81" eb="82">
      <t>カタ</t>
    </rPh>
    <rPh sb="88" eb="91">
      <t>シセイカツ</t>
    </rPh>
    <rPh sb="99" eb="101">
      <t>シゴト</t>
    </rPh>
    <rPh sb="104" eb="106">
      <t>ジュウジツ</t>
    </rPh>
    <rPh sb="114" eb="115">
      <t>ツ</t>
    </rPh>
    <rPh sb="130" eb="131">
      <t>サイ</t>
    </rPh>
    <rPh sb="131" eb="133">
      <t>イコウ</t>
    </rPh>
    <rPh sb="134" eb="136">
      <t>ホイク</t>
    </rPh>
    <rPh sb="136" eb="138">
      <t>ヨウイン</t>
    </rPh>
    <rPh sb="139" eb="141">
      <t>カクホ</t>
    </rPh>
    <rPh sb="145" eb="147">
      <t>バアイ</t>
    </rPh>
    <rPh sb="150" eb="151">
      <t>ホウ</t>
    </rPh>
    <rPh sb="152" eb="154">
      <t>ウワマワ</t>
    </rPh>
    <rPh sb="155" eb="157">
      <t>キカン</t>
    </rPh>
    <rPh sb="160" eb="164">
      <t>イクジキュウギョウ</t>
    </rPh>
    <rPh sb="164" eb="166">
      <t>キカン</t>
    </rPh>
    <rPh sb="169" eb="170">
      <t>コ</t>
    </rPh>
    <rPh sb="173" eb="175">
      <t>サイチョウ</t>
    </rPh>
    <rPh sb="176" eb="177">
      <t>サイ</t>
    </rPh>
    <rPh sb="178" eb="179">
      <t>タッ</t>
    </rPh>
    <rPh sb="183" eb="185">
      <t>シュトク</t>
    </rPh>
    <rPh sb="190" eb="191">
      <t>ミト</t>
    </rPh>
    <rPh sb="197" eb="199">
      <t>イクジ</t>
    </rPh>
    <rPh sb="200" eb="201">
      <t>ヤス</t>
    </rPh>
    <rPh sb="203" eb="205">
      <t>シュトク</t>
    </rPh>
    <rPh sb="211" eb="215">
      <t>ジカンタンイ</t>
    </rPh>
    <rPh sb="217" eb="219">
      <t>ネンジ</t>
    </rPh>
    <rPh sb="219" eb="221">
      <t>ユウキュウ</t>
    </rPh>
    <rPh sb="221" eb="223">
      <t>キュウカ</t>
    </rPh>
    <rPh sb="224" eb="225">
      <t>ミト</t>
    </rPh>
    <phoneticPr fontId="6"/>
  </si>
  <si>
    <t>損害保険・生命保険の代理業務を中心に、両備バスの車両広告代理や、竹久夢二の作品をモチーフにしたミュージアムグッズの企画・販売も手がけ、多様な分野で社会貢献を果たしています。</t>
    <rPh sb="0" eb="4">
      <t>ソンガイホケン</t>
    </rPh>
    <rPh sb="5" eb="9">
      <t>セイメイホケン</t>
    </rPh>
    <rPh sb="10" eb="14">
      <t>ダイリギョウム</t>
    </rPh>
    <rPh sb="15" eb="17">
      <t>チュウシン</t>
    </rPh>
    <rPh sb="19" eb="21">
      <t>リョウビ</t>
    </rPh>
    <rPh sb="24" eb="28">
      <t>シャリョウコウコク</t>
    </rPh>
    <rPh sb="28" eb="30">
      <t>ダイリ</t>
    </rPh>
    <rPh sb="32" eb="34">
      <t>タケヒサ</t>
    </rPh>
    <rPh sb="34" eb="36">
      <t>ユメジ</t>
    </rPh>
    <rPh sb="37" eb="39">
      <t>サクヒン</t>
    </rPh>
    <rPh sb="57" eb="59">
      <t>キカク</t>
    </rPh>
    <rPh sb="60" eb="62">
      <t>ハンバイ</t>
    </rPh>
    <rPh sb="63" eb="64">
      <t>テ</t>
    </rPh>
    <rPh sb="67" eb="69">
      <t>タヨウ</t>
    </rPh>
    <rPh sb="70" eb="72">
      <t>ブンヤ</t>
    </rPh>
    <rPh sb="73" eb="77">
      <t>シャカイコウケン</t>
    </rPh>
    <rPh sb="78" eb="79">
      <t>ハ</t>
    </rPh>
    <phoneticPr fontId="6"/>
  </si>
  <si>
    <t>株式会社トーキョー・リョービ</t>
    <rPh sb="0" eb="4">
      <t>カブシキカイシャ</t>
    </rPh>
    <phoneticPr fontId="6"/>
  </si>
  <si>
    <t>とーきょーりょーび</t>
    <phoneticPr fontId="6"/>
  </si>
  <si>
    <t>703-8256</t>
    <phoneticPr fontId="6"/>
  </si>
  <si>
    <t>https://tokyo-ryobi.jp/</t>
    <phoneticPr fontId="6"/>
  </si>
  <si>
    <t>Gateシステムズ株式会社</t>
    <rPh sb="9" eb="13">
      <t>カブシキガイシャ</t>
    </rPh>
    <phoneticPr fontId="6"/>
  </si>
  <si>
    <t>げーとしすてむず</t>
    <phoneticPr fontId="6"/>
  </si>
  <si>
    <t>700-0973</t>
    <phoneticPr fontId="6"/>
  </si>
  <si>
    <t>https://www.gate-sys.co.jp</t>
    <phoneticPr fontId="6"/>
  </si>
  <si>
    <t>当社は県内を中心に、企業及び自治体機関向けにIT機器の販売、ソフトウェア開発、導入後の操作指導、修理・保守点検など、ITに関するトータル支援を行っております。</t>
    <rPh sb="0" eb="2">
      <t>トウシャ</t>
    </rPh>
    <rPh sb="3" eb="5">
      <t>ケンナイ</t>
    </rPh>
    <rPh sb="6" eb="8">
      <t>チュウシン</t>
    </rPh>
    <rPh sb="10" eb="12">
      <t>キギョウ</t>
    </rPh>
    <rPh sb="12" eb="13">
      <t>オヨ</t>
    </rPh>
    <rPh sb="14" eb="17">
      <t>ジチタイ</t>
    </rPh>
    <rPh sb="17" eb="19">
      <t>キカン</t>
    </rPh>
    <rPh sb="19" eb="20">
      <t>ム</t>
    </rPh>
    <rPh sb="24" eb="26">
      <t>キキ</t>
    </rPh>
    <rPh sb="27" eb="29">
      <t>ハンバイ</t>
    </rPh>
    <rPh sb="36" eb="38">
      <t>カイハツ</t>
    </rPh>
    <rPh sb="39" eb="42">
      <t>ドウニュウゴ</t>
    </rPh>
    <rPh sb="43" eb="47">
      <t>ソウサシドウ</t>
    </rPh>
    <rPh sb="48" eb="50">
      <t>シュウリ</t>
    </rPh>
    <rPh sb="51" eb="53">
      <t>ホシュ</t>
    </rPh>
    <rPh sb="53" eb="55">
      <t>テンケン</t>
    </rPh>
    <rPh sb="61" eb="62">
      <t>カン</t>
    </rPh>
    <rPh sb="68" eb="70">
      <t>シエン</t>
    </rPh>
    <rPh sb="71" eb="72">
      <t>オコナ</t>
    </rPh>
    <phoneticPr fontId="6"/>
  </si>
  <si>
    <t>〇育児休業を取得しやすい環境を奨励します。
（目標：男性社員の育児休業取得率　100パーセント）</t>
    <rPh sb="1" eb="3">
      <t>イクジ</t>
    </rPh>
    <rPh sb="3" eb="5">
      <t>キュウギョウ</t>
    </rPh>
    <rPh sb="6" eb="8">
      <t>シュトク</t>
    </rPh>
    <rPh sb="12" eb="14">
      <t>カンキョウ</t>
    </rPh>
    <rPh sb="15" eb="17">
      <t>ショウレイ</t>
    </rPh>
    <rPh sb="23" eb="25">
      <t>モクヒョウ</t>
    </rPh>
    <rPh sb="26" eb="30">
      <t>ダンセイシャイン</t>
    </rPh>
    <rPh sb="31" eb="33">
      <t>イクジ</t>
    </rPh>
    <rPh sb="33" eb="35">
      <t>キュウギョウ</t>
    </rPh>
    <rPh sb="35" eb="38">
      <t>シュトクリツ</t>
    </rPh>
    <phoneticPr fontId="6"/>
  </si>
  <si>
    <t>医療法人渡辺医院</t>
    <rPh sb="0" eb="4">
      <t>イリョウホウジン</t>
    </rPh>
    <rPh sb="4" eb="6">
      <t>ワタナベ</t>
    </rPh>
    <rPh sb="6" eb="8">
      <t>イイン</t>
    </rPh>
    <phoneticPr fontId="6"/>
  </si>
  <si>
    <t>株式会社瀬戸内工業所</t>
  </si>
  <si>
    <t>せとうちこうぎょうしょ</t>
  </si>
  <si>
    <t>706-0143</t>
  </si>
  <si>
    <t>https://www.setouchi-industrial.com</t>
  </si>
  <si>
    <t>株式会社ひまわり</t>
  </si>
  <si>
    <t>ひまわり</t>
  </si>
  <si>
    <t>https://www.himawariyakkyoku.co.jp</t>
  </si>
  <si>
    <t>○育児休業取得促進を図るため、育児に関する相談窓口を設置します。
○育児に関する制度や取り組みに関する理解を深めるための研修をおこない、育児休業を取得しやすい社内環境の整備を目指します。
○子ども職業体験の受け入れや地域活動への参加を行い、地域の子育てに貢献します。</t>
    <phoneticPr fontId="21"/>
  </si>
  <si>
    <t>岡山市、倉敷市内に３店舗の薬局を運営している会社です。_x000D_
地域に根差し、住民の皆様が安心してなんでも相談できる薬局を目指しています。</t>
  </si>
  <si>
    <t>玉野市</t>
    <rPh sb="0" eb="3">
      <t>タマノシ</t>
    </rPh>
    <phoneticPr fontId="6"/>
  </si>
  <si>
    <t>○当社は、育児休業の取得を希望する社員に対して、円滑な育児休業の取得及び現場復帰を支援するために、社内環境を整備します。</t>
    <phoneticPr fontId="6"/>
  </si>
  <si>
    <t>より働きやすい職場を目指して、日々改善を行っています。_x000D_</t>
    <phoneticPr fontId="6"/>
  </si>
  <si>
    <t>〇小学生以下の子どもがいる社員を対象に「子育て応援してくださいボード」を作り、そのボードに社員名を記し他の社員の協力、助け合いを仰ぐ。
〇子どもを持つ社員の学校行事への積極的な参加を奨励する。
〇育児休暇取得後の社員の復帰率１００％を目指すために、復帰前に勤務可能な時間など、きめ細やかな相談を行い、配慮する。</t>
    <rPh sb="16" eb="18">
      <t>タイショウ</t>
    </rPh>
    <rPh sb="98" eb="102">
      <t>イクジキュウカ</t>
    </rPh>
    <rPh sb="102" eb="105">
      <t>シュトクゴ</t>
    </rPh>
    <rPh sb="106" eb="108">
      <t>シャイン</t>
    </rPh>
    <rPh sb="109" eb="112">
      <t>フッキリツ</t>
    </rPh>
    <rPh sb="117" eb="119">
      <t>メザ</t>
    </rPh>
    <rPh sb="124" eb="127">
      <t>フッキマエ</t>
    </rPh>
    <rPh sb="128" eb="132">
      <t>キンムカノウ</t>
    </rPh>
    <rPh sb="133" eb="135">
      <t>ジカン</t>
    </rPh>
    <rPh sb="140" eb="141">
      <t>コマ</t>
    </rPh>
    <rPh sb="144" eb="146">
      <t>ソウダン</t>
    </rPh>
    <rPh sb="147" eb="148">
      <t>オコナ</t>
    </rPh>
    <rPh sb="150" eb="152">
      <t>ハイリョ</t>
    </rPh>
    <phoneticPr fontId="6"/>
  </si>
  <si>
    <t>R07323</t>
    <phoneticPr fontId="6"/>
  </si>
  <si>
    <t>R07324</t>
    <phoneticPr fontId="6"/>
  </si>
  <si>
    <t>株式会社成通</t>
    <rPh sb="0" eb="4">
      <t>カブシキガイシャ</t>
    </rPh>
    <rPh sb="4" eb="5">
      <t>シゲル</t>
    </rPh>
    <rPh sb="5" eb="6">
      <t>ツウ</t>
    </rPh>
    <phoneticPr fontId="6"/>
  </si>
  <si>
    <t>せいつう</t>
    <phoneticPr fontId="6"/>
  </si>
  <si>
    <t>https://www.seitsu.com/</t>
    <phoneticPr fontId="6"/>
  </si>
  <si>
    <t>創業７７年。アミューズメント施設「ハリウッド」を全国８都府県に展開、不動産・農業・IT事業などを通じ、地域に笑顔と活力を届けています。</t>
    <phoneticPr fontId="6"/>
  </si>
  <si>
    <t>〇小学校入学後3年生修了前までの短時間勤務を承認し社員の子育てを応援します。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rPh sb="4" eb="6">
      <t>ニュウガク</t>
    </rPh>
    <rPh sb="6" eb="7">
      <t>ゴ</t>
    </rPh>
    <rPh sb="8" eb="10">
      <t>ネンセイ</t>
    </rPh>
    <rPh sb="10" eb="12">
      <t>シュウリョウ</t>
    </rPh>
    <phoneticPr fontId="6"/>
  </si>
  <si>
    <t>0231</t>
  </si>
  <si>
    <t>0231</t>
    <phoneticPr fontId="6"/>
  </si>
  <si>
    <t>0232</t>
  </si>
  <si>
    <t>0232</t>
    <phoneticPr fontId="6"/>
  </si>
  <si>
    <t>マキノ電機工業株式会社</t>
    <rPh sb="3" eb="5">
      <t>デンキ</t>
    </rPh>
    <rPh sb="5" eb="7">
      <t>コウギョウ</t>
    </rPh>
    <rPh sb="7" eb="8">
      <t>カブ</t>
    </rPh>
    <rPh sb="8" eb="11">
      <t>シキガイシャ</t>
    </rPh>
    <phoneticPr fontId="6"/>
  </si>
  <si>
    <t>株式会社ＲＩＺクリエイト　ＲＩＺ大元店</t>
    <rPh sb="0" eb="4">
      <t>カブシキガイシャ</t>
    </rPh>
    <rPh sb="16" eb="18">
      <t>オオモト</t>
    </rPh>
    <rPh sb="18" eb="19">
      <t>テン</t>
    </rPh>
    <phoneticPr fontId="6"/>
  </si>
  <si>
    <t>公益社団法人岡山県観光連盟</t>
  </si>
  <si>
    <t>おかやまけんかんこうれんめい</t>
  </si>
  <si>
    <t>https://www.okayama-kanko.jp/</t>
  </si>
  <si>
    <t>岡山県内における地域文化の発展・活性化・県民の福祉向上に資すると共に、観光物産に係る産業の育成並びに国際親善に寄与することを目的に各種事業を実施しています。</t>
  </si>
  <si>
    <t>内田整形外科医院</t>
    <rPh sb="0" eb="8">
      <t>ウチダセイケイゲカイイン</t>
    </rPh>
    <phoneticPr fontId="6"/>
  </si>
  <si>
    <t>うちだせいけいげかいいん</t>
    <phoneticPr fontId="6"/>
  </si>
  <si>
    <t>https://uchida-seikei.jp</t>
    <phoneticPr fontId="6"/>
  </si>
  <si>
    <t>当院は、医院に係わる全ての人が幸せになれるクリニックを目指し、幅広い疾患に対応できる医療体制を整えることで、患者様に安心と信頼の医療が届けれるよう尽力しております。</t>
    <rPh sb="4" eb="6">
      <t>イイン</t>
    </rPh>
    <rPh sb="7" eb="8">
      <t>カカ</t>
    </rPh>
    <rPh sb="10" eb="11">
      <t>スベ</t>
    </rPh>
    <rPh sb="13" eb="14">
      <t>ヒト</t>
    </rPh>
    <rPh sb="15" eb="16">
      <t>シアワ</t>
    </rPh>
    <rPh sb="27" eb="29">
      <t>メザ</t>
    </rPh>
    <rPh sb="31" eb="33">
      <t>ハバヒロ</t>
    </rPh>
    <rPh sb="34" eb="36">
      <t>シッカン</t>
    </rPh>
    <rPh sb="37" eb="39">
      <t>タイオウ</t>
    </rPh>
    <rPh sb="42" eb="46">
      <t>イリョウタイセイ</t>
    </rPh>
    <rPh sb="47" eb="48">
      <t>トトノ</t>
    </rPh>
    <rPh sb="54" eb="57">
      <t>カンジャサマ</t>
    </rPh>
    <rPh sb="58" eb="60">
      <t>アンシン</t>
    </rPh>
    <rPh sb="61" eb="63">
      <t>シンライ</t>
    </rPh>
    <rPh sb="64" eb="66">
      <t>イリョウ</t>
    </rPh>
    <rPh sb="67" eb="68">
      <t>トド</t>
    </rPh>
    <rPh sb="73" eb="75">
      <t>ジンリョク</t>
    </rPh>
    <phoneticPr fontId="6"/>
  </si>
  <si>
    <t>https://www.matsumoto-ind.com/</t>
    <phoneticPr fontId="6"/>
  </si>
  <si>
    <t>○男性社員の育児休業取得を促進します。</t>
    <rPh sb="1" eb="5">
      <t>ダンセイシャイン</t>
    </rPh>
    <rPh sb="6" eb="10">
      <t>イクジキュウギョウ</t>
    </rPh>
    <rPh sb="10" eb="12">
      <t>シュトク</t>
    </rPh>
    <rPh sb="13" eb="15">
      <t>ソクシン</t>
    </rPh>
    <phoneticPr fontId="21"/>
  </si>
  <si>
    <t>○男性従業員の中・長期の育児休業の取得を促進する。
○短時間勤務制度を拡充し、仕事と子育ての両立度を上げる。</t>
    <rPh sb="3" eb="6">
      <t>ジュウギョウイン</t>
    </rPh>
    <rPh sb="7" eb="8">
      <t>チュウ</t>
    </rPh>
    <rPh sb="9" eb="11">
      <t>チョウキ</t>
    </rPh>
    <rPh sb="27" eb="34">
      <t>タンジカンキンムセイド</t>
    </rPh>
    <rPh sb="35" eb="37">
      <t>カクジュウ</t>
    </rPh>
    <rPh sb="39" eb="41">
      <t>シゴト</t>
    </rPh>
    <rPh sb="42" eb="44">
      <t>コソダ</t>
    </rPh>
    <rPh sb="46" eb="49">
      <t>リョウリツド</t>
    </rPh>
    <rPh sb="50" eb="51">
      <t>ア</t>
    </rPh>
    <phoneticPr fontId="21"/>
  </si>
  <si>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○公益財団法人として、健康づくり、疾病予防、生活環境の保全に関する技術・知見を活用し、地域の子どもを対象とした活動を実施します。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rPh sb="161" eb="163">
      <t>カツドウ</t>
    </rPh>
    <phoneticPr fontId="21"/>
  </si>
  <si>
    <t>○小学校6年生までの子どもがいる従業員に対し、勤務時間短縮制度を設けます。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21"/>
  </si>
  <si>
    <t>○働き方を見直すために、毎週水曜日を「ノー残業デー」とします。
○リフレッシュを目的とした連続の休みの取得ができます。
○従業員の仕事と育児の両立を積極的に促進する「イクボス」になることを宣言します。
○育児のための時差勤務の導入。
○時間単位で取得できる年次有給休暇。</t>
    <rPh sb="102" eb="104">
      <t>イクジ</t>
    </rPh>
    <rPh sb="108" eb="110">
      <t>ジサ</t>
    </rPh>
    <rPh sb="110" eb="112">
      <t>キンム</t>
    </rPh>
    <rPh sb="113" eb="115">
      <t>ドウニュウ</t>
    </rPh>
    <rPh sb="118" eb="122">
      <t>ジカンタンイ</t>
    </rPh>
    <rPh sb="123" eb="125">
      <t>シュトク</t>
    </rPh>
    <rPh sb="128" eb="134">
      <t>ネンジユウキュウキュウカ</t>
    </rPh>
    <phoneticPr fontId="21"/>
  </si>
  <si>
    <t>○仕事と子育ての両立支援として、「産休・育休取得の推進をします」「子が小学校卒業までの間、特別勤務時間帯に変更することができます」（朝の見送り時間の配慮）
○ワークライフバランスの充実を目指すため、「毎週水曜日をノー残業デーとします」「年間休日を増やしました」
○若者の就労支援として、「『津山市』と連携したインターンシップを実施します」「『津山圏域オープンファクトリー』へ参加します」
○イクボスを目指します。</t>
    <rPh sb="100" eb="102">
      <t>マイシュウ</t>
    </rPh>
    <phoneticPr fontId="20"/>
  </si>
  <si>
    <t>https://www.keikoukai.net/</t>
    <phoneticPr fontId="6"/>
  </si>
  <si>
    <t>〇育児休業を取得しやすい社内環境を整えるため、社内周知用のパワーポイントを作成して社内ホームページへ公開します。
〇育児休業に関する情報提供を積極的に行い、育児休業を取得しやすい環境を醸成します。</t>
    <phoneticPr fontId="6"/>
  </si>
  <si>
    <t>りずくりえいと　りずおおもとてん</t>
    <phoneticPr fontId="6"/>
  </si>
  <si>
    <t>わいんしょっぷたけだ</t>
    <phoneticPr fontId="6"/>
  </si>
  <si>
    <t>https:///www.wstakeda.net/</t>
    <phoneticPr fontId="6"/>
  </si>
  <si>
    <t>株式会社ワインショップ武田</t>
    <rPh sb="1" eb="5">
      <t>イクジキュウギョウ</t>
    </rPh>
    <rPh sb="6" eb="8">
      <t>シュトク</t>
    </rPh>
    <rPh sb="12" eb="13">
      <t>ワ</t>
    </rPh>
    <phoneticPr fontId="6"/>
  </si>
  <si>
    <t>○育児休業を取得しやすい環境を整えます。
○男性の育児休業を推進します。
○仕事と家庭の両立を支援するイクボスになることを宣言します。</t>
    <rPh sb="1" eb="5">
      <t>イクジキュウギョウ</t>
    </rPh>
    <rPh sb="6" eb="8">
      <t>シュトク</t>
    </rPh>
    <rPh sb="12" eb="14">
      <t>カンキョウ</t>
    </rPh>
    <rPh sb="15" eb="16">
      <t>トトノ</t>
    </rPh>
    <rPh sb="22" eb="24">
      <t>ダンセイ</t>
    </rPh>
    <rPh sb="25" eb="29">
      <t>イクジキュウギョウ</t>
    </rPh>
    <rPh sb="30" eb="32">
      <t>スイシン</t>
    </rPh>
    <rPh sb="38" eb="40">
      <t>シゴト</t>
    </rPh>
    <rPh sb="41" eb="43">
      <t>カテイ</t>
    </rPh>
    <rPh sb="44" eb="46">
      <t>リョウリツ</t>
    </rPh>
    <rPh sb="47" eb="49">
      <t>シエン</t>
    </rPh>
    <rPh sb="61" eb="63">
      <t>センゲン</t>
    </rPh>
    <phoneticPr fontId="6"/>
  </si>
  <si>
    <t>蔵元の直送品を中心に全国の銘酒を取り揃えております。日本酒は冷蔵庫または氷温庫貯蔵（‐5℃）で貯蔵管理し、限定品であっても蔵元希望価格にて販売しております。</t>
    <rPh sb="0" eb="2">
      <t>クラモト</t>
    </rPh>
    <rPh sb="3" eb="6">
      <t>チョクソウヒン</t>
    </rPh>
    <rPh sb="7" eb="9">
      <t>チュウシン</t>
    </rPh>
    <rPh sb="10" eb="12">
      <t>ゼンコク</t>
    </rPh>
    <rPh sb="13" eb="15">
      <t>メイザケ</t>
    </rPh>
    <rPh sb="16" eb="17">
      <t>ト</t>
    </rPh>
    <rPh sb="18" eb="19">
      <t>ソロ</t>
    </rPh>
    <rPh sb="26" eb="29">
      <t>ニホンシュ</t>
    </rPh>
    <rPh sb="30" eb="33">
      <t>レイゾウコ</t>
    </rPh>
    <rPh sb="36" eb="41">
      <t>ヒョウオンコチョゾウ</t>
    </rPh>
    <rPh sb="47" eb="51">
      <t>チョゾウカンリ</t>
    </rPh>
    <rPh sb="53" eb="56">
      <t>ゲンテイヒン</t>
    </rPh>
    <rPh sb="61" eb="63">
      <t>クラモト</t>
    </rPh>
    <rPh sb="63" eb="65">
      <t>キボウ</t>
    </rPh>
    <rPh sb="65" eb="67">
      <t>カカク</t>
    </rPh>
    <rPh sb="69" eb="71">
      <t>ハンバイ</t>
    </rPh>
    <phoneticPr fontId="6"/>
  </si>
  <si>
    <t>R07325</t>
    <phoneticPr fontId="6"/>
  </si>
  <si>
    <t>企業理念として「中小企業のベストパートナー」を掲げています。税務、労務、法務といった分野をワンストップで支援できる体制を整え、経営者の皆さまが本業に集中できる環境づくりをサポートしています。SDGsの考え方を取り入れ、地域への貢献、環境への配慮、そして何より「働きがいのある会社づくり」にも力を入れています。スタッフ一人ひとりがやりがいを持ち、成長できる職場こそ、お客様に質の高いサービスを提供できると信じています。</t>
    <phoneticPr fontId="6"/>
  </si>
  <si>
    <t>株式会社綜合設計</t>
  </si>
  <si>
    <t>そうごせっけい</t>
  </si>
  <si>
    <t>701-0145</t>
  </si>
  <si>
    <t>https://www.sougou-sekkei.com</t>
  </si>
  <si>
    <t>○育児上必要な場合、勤務管理ソフトを利用した在宅勤務等の申請・承認を、オンライン上で行えるよう社内制度を策定・実行しています。それにより、会社・従業員共にスピーディで実情に応じた対応を実現しています。
○育児・介護休業法改正についての資料を社内閲覧用にまとめ、回覧、備え付けています。育児休業に関する制度を社内周知の上で積極的に育児休暇を取得しやすい社内環境を作っています。
○所定外労働、時間外労働や深夜業の制限といった制度により、育児の妨げにならないように従業員の支援を行っています。育児短時間勤務を導入し、育児と仕事の両立をはかれるよう支援しています。</t>
    <phoneticPr fontId="21"/>
  </si>
  <si>
    <t>パナソニック　コネクト吉備株式会社</t>
    <rPh sb="11" eb="13">
      <t>キビ</t>
    </rPh>
    <rPh sb="13" eb="17">
      <t>カブシキガイシャ</t>
    </rPh>
    <phoneticPr fontId="6"/>
  </si>
  <si>
    <t>ぱなそにっく　こねくときび</t>
    <phoneticPr fontId="6"/>
  </si>
  <si>
    <t>709-2343</t>
    <phoneticPr fontId="6"/>
  </si>
  <si>
    <t>https://group.connect.panasonic.com/pki/</t>
    <phoneticPr fontId="6"/>
  </si>
  <si>
    <t>パナソニック コネクト傘下で障がい者の雇用促進を目的として、パナソニック、岡山県、吉備中央町の出資により設立された第3セクター方式特例子会社です。障がい者と健常者がお互いを認め合い、共に協力して、『人を幸せにする良い会社』を目指しています。</t>
    <phoneticPr fontId="6"/>
  </si>
  <si>
    <t>R07326</t>
    <phoneticPr fontId="6"/>
  </si>
  <si>
    <t>R07327</t>
    <phoneticPr fontId="6"/>
  </si>
  <si>
    <t>R07328</t>
    <phoneticPr fontId="6"/>
  </si>
  <si>
    <t>R07329</t>
    <phoneticPr fontId="6"/>
  </si>
  <si>
    <t>〇子どもをもつ従業員の学校行事やPTA活動への積極的な参加を奨励します。
〇有給休暇の取得計画を作成して、有給休暇の取得促進に努めます。
〇従業員の育児休業取得促進に取り組みます。</t>
    <rPh sb="1" eb="2">
      <t>コ</t>
    </rPh>
    <rPh sb="7" eb="10">
      <t>ジュウギョウイン</t>
    </rPh>
    <rPh sb="11" eb="15">
      <t>ガッコウギョウジ</t>
    </rPh>
    <rPh sb="19" eb="21">
      <t>カツドウ</t>
    </rPh>
    <rPh sb="23" eb="26">
      <t>セッキョクテキ</t>
    </rPh>
    <rPh sb="27" eb="29">
      <t>サンカ</t>
    </rPh>
    <rPh sb="30" eb="32">
      <t>ショウレイ</t>
    </rPh>
    <rPh sb="38" eb="42">
      <t>ユウキュウキュウカ</t>
    </rPh>
    <rPh sb="43" eb="45">
      <t>シュトク</t>
    </rPh>
    <rPh sb="45" eb="47">
      <t>ケイカク</t>
    </rPh>
    <rPh sb="48" eb="50">
      <t>サクセイ</t>
    </rPh>
    <rPh sb="53" eb="57">
      <t>ユウキュウキュウカ</t>
    </rPh>
    <rPh sb="58" eb="60">
      <t>シュトク</t>
    </rPh>
    <rPh sb="60" eb="62">
      <t>ソクシン</t>
    </rPh>
    <rPh sb="63" eb="64">
      <t>ツト</t>
    </rPh>
    <rPh sb="70" eb="73">
      <t>ジュウギョウイン</t>
    </rPh>
    <rPh sb="74" eb="82">
      <t>イクジキュウギョウシュトクソクシン</t>
    </rPh>
    <rPh sb="83" eb="84">
      <t>ト</t>
    </rPh>
    <rPh sb="85" eb="86">
      <t>ク</t>
    </rPh>
    <phoneticPr fontId="6"/>
  </si>
  <si>
    <t>〇働き方を見直すために、時間単位有休制度などを導入し有給休暇を取得しやすい環境を整えます。
〇従業員の育児休業取得促進に取り組みます。</t>
    <rPh sb="1" eb="2">
      <t>ハタラ</t>
    </rPh>
    <rPh sb="3" eb="4">
      <t>カタ</t>
    </rPh>
    <rPh sb="5" eb="7">
      <t>ミナオ</t>
    </rPh>
    <rPh sb="12" eb="16">
      <t>ジカンタンイ</t>
    </rPh>
    <rPh sb="16" eb="18">
      <t>ユウキュウ</t>
    </rPh>
    <rPh sb="18" eb="20">
      <t>セイド</t>
    </rPh>
    <rPh sb="23" eb="25">
      <t>ドウニュウ</t>
    </rPh>
    <rPh sb="26" eb="30">
      <t>ユウキュウキュウカ</t>
    </rPh>
    <rPh sb="31" eb="33">
      <t>シュトク</t>
    </rPh>
    <rPh sb="37" eb="39">
      <t>カンキョウ</t>
    </rPh>
    <rPh sb="40" eb="41">
      <t>トトノ</t>
    </rPh>
    <phoneticPr fontId="6"/>
  </si>
  <si>
    <t>○従業員の育児休業取得促進に取り組みます。
○従業員が子育てしやすい職場環境づくりに取り組みます。</t>
    <rPh sb="23" eb="26">
      <t>ジュウギョウイン</t>
    </rPh>
    <rPh sb="27" eb="29">
      <t>コソダ</t>
    </rPh>
    <rPh sb="34" eb="38">
      <t>ショクバカンキョウ</t>
    </rPh>
    <rPh sb="42" eb="43">
      <t>ト</t>
    </rPh>
    <rPh sb="44" eb="45">
      <t>ク</t>
    </rPh>
    <phoneticPr fontId="6"/>
  </si>
  <si>
    <t>〇働き方改革として、毎週水曜日と会社カレンダーによる土曜出勤日を「ノー残業デー」に設定し、実行します。
〇会社独自の「子の誕生日休暇」を導入します。</t>
    <phoneticPr fontId="6"/>
  </si>
  <si>
    <t>〇子どもの病気など、急な対応が迫られた場合も対応できる環境を構築します。
〇子どもの学校行事やPTA活動への積極的な参加を奨励します。
〇子どもたちの会社見学を積極的に受け入れます。
〇育児休業を取得しやすい環境整備に向けた具体的な取り組みを行います。
〇半日単位で取得できる年次有給休暇制度を導入し、育児と仕事の両立に加えて社員のプライベートも充実できる環境を作ることにより、男女を問わず、育児休業を取得しやすい組織・風土づくりに取り組みます。</t>
    <rPh sb="93" eb="97">
      <t>イクジキュウギョウ</t>
    </rPh>
    <rPh sb="98" eb="100">
      <t>シュトク</t>
    </rPh>
    <rPh sb="104" eb="108">
      <t>カンキョウセイビ</t>
    </rPh>
    <rPh sb="109" eb="110">
      <t>ム</t>
    </rPh>
    <rPh sb="112" eb="115">
      <t>グタイテキ</t>
    </rPh>
    <rPh sb="116" eb="117">
      <t>ト</t>
    </rPh>
    <rPh sb="118" eb="119">
      <t>ク</t>
    </rPh>
    <rPh sb="121" eb="122">
      <t>オコナ</t>
    </rPh>
    <rPh sb="128" eb="132">
      <t>ハンニチタンイ</t>
    </rPh>
    <rPh sb="133" eb="135">
      <t>シュトク</t>
    </rPh>
    <rPh sb="138" eb="144">
      <t>ネンジユウキュウキュウカ</t>
    </rPh>
    <rPh sb="144" eb="146">
      <t>セイド</t>
    </rPh>
    <rPh sb="147" eb="149">
      <t>ドウニュウ</t>
    </rPh>
    <rPh sb="151" eb="153">
      <t>イクジ</t>
    </rPh>
    <rPh sb="154" eb="156">
      <t>シゴト</t>
    </rPh>
    <rPh sb="157" eb="159">
      <t>リョウリツ</t>
    </rPh>
    <rPh sb="160" eb="161">
      <t>クワ</t>
    </rPh>
    <rPh sb="163" eb="165">
      <t>シャイン</t>
    </rPh>
    <rPh sb="173" eb="175">
      <t>ジュウジツ</t>
    </rPh>
    <rPh sb="178" eb="180">
      <t>カンキョウ</t>
    </rPh>
    <rPh sb="181" eb="182">
      <t>ツク</t>
    </rPh>
    <rPh sb="189" eb="191">
      <t>ダンジョ</t>
    </rPh>
    <rPh sb="192" eb="193">
      <t>ト</t>
    </rPh>
    <rPh sb="196" eb="200">
      <t>イクジキュウギョウ</t>
    </rPh>
    <rPh sb="201" eb="203">
      <t>シュトク</t>
    </rPh>
    <rPh sb="207" eb="209">
      <t>ソシキ</t>
    </rPh>
    <rPh sb="210" eb="212">
      <t>フウド</t>
    </rPh>
    <rPh sb="216" eb="217">
      <t>ト</t>
    </rPh>
    <rPh sb="218" eb="219">
      <t>ク</t>
    </rPh>
    <phoneticPr fontId="5"/>
  </si>
  <si>
    <t>玉ノ井金属株式会社</t>
  </si>
  <si>
    <t>たまのいきんぞく</t>
  </si>
  <si>
    <t>○子の看護等休暇を有給として導入することで、育児休暇を取得しやすい環境を整備します。
○育児休業対象者や子育て中の従業員に対し、個別相談を実施し、それぞれの状況に合った働き方を
ヒアリングの上、具体的に実践します。
○子育てが一段落した後のキャリア形成についても視野に入れ、一人ひとりの成長を継続的に支援します。</t>
    <phoneticPr fontId="21"/>
  </si>
  <si>
    <t>玉ノ井金属株式会社は、アルミ素材・加工機の販売を基盤とし、産業の発展とお客様の成長を支援しています。豊富な営業経験を活かし、経営相談も行っております。</t>
  </si>
  <si>
    <t>株式会社更井豊商店</t>
    <rPh sb="0" eb="4">
      <t>カブシキガイシャ</t>
    </rPh>
    <rPh sb="4" eb="6">
      <t>サライ</t>
    </rPh>
    <rPh sb="6" eb="7">
      <t>ユタカ</t>
    </rPh>
    <rPh sb="7" eb="9">
      <t>ショウテン</t>
    </rPh>
    <phoneticPr fontId="6"/>
  </si>
  <si>
    <t>さらいゆたかしょうてん</t>
    <phoneticPr fontId="6"/>
  </si>
  <si>
    <t>https://saraiyutaka.com/</t>
    <phoneticPr fontId="6"/>
  </si>
  <si>
    <t>更井豊商店は、1957年の創業以来、地域の皆様に支えられ歩んで参りました。自動車・造船・航空機・農業機械・半導体・工作機械等、多岐にわたるお客様に対して、それぞれの加工ニーズに合わせた、研削碇石・切削工具・周辺機械等をご提供しています。</t>
    <rPh sb="0" eb="2">
      <t>サライ</t>
    </rPh>
    <rPh sb="2" eb="3">
      <t>ユタカ</t>
    </rPh>
    <rPh sb="3" eb="5">
      <t>ショウテン</t>
    </rPh>
    <rPh sb="13" eb="17">
      <t>ソウギョウイライ</t>
    </rPh>
    <rPh sb="18" eb="20">
      <t>チイキ</t>
    </rPh>
    <rPh sb="21" eb="23">
      <t>ミナサマ</t>
    </rPh>
    <rPh sb="24" eb="25">
      <t>ササ</t>
    </rPh>
    <rPh sb="28" eb="29">
      <t>アユ</t>
    </rPh>
    <rPh sb="31" eb="32">
      <t>マイ</t>
    </rPh>
    <rPh sb="37" eb="40">
      <t>ジドウシャ</t>
    </rPh>
    <rPh sb="41" eb="43">
      <t>ゾウセン</t>
    </rPh>
    <rPh sb="44" eb="47">
      <t>コウクウキ</t>
    </rPh>
    <rPh sb="48" eb="52">
      <t>ノウギョウキカイ</t>
    </rPh>
    <rPh sb="53" eb="56">
      <t>ハンドウタイ</t>
    </rPh>
    <rPh sb="57" eb="62">
      <t>コウサクキカイトウ</t>
    </rPh>
    <rPh sb="63" eb="65">
      <t>タキ</t>
    </rPh>
    <rPh sb="70" eb="72">
      <t>キャクサマ</t>
    </rPh>
    <rPh sb="73" eb="74">
      <t>タイ</t>
    </rPh>
    <rPh sb="82" eb="84">
      <t>カコウ</t>
    </rPh>
    <rPh sb="88" eb="89">
      <t>ア</t>
    </rPh>
    <rPh sb="93" eb="97">
      <t>ケンサクテイセキ</t>
    </rPh>
    <rPh sb="98" eb="102">
      <t>セッサクコウグ</t>
    </rPh>
    <rPh sb="103" eb="108">
      <t>シュウヘンキカイトウ</t>
    </rPh>
    <rPh sb="110" eb="112">
      <t>テイキョウ</t>
    </rPh>
    <phoneticPr fontId="6"/>
  </si>
  <si>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
○育児休業を取得しやすい環境づくりに努めます。</t>
    <rPh sb="123" eb="127">
      <t>イクジキュウギョウ</t>
    </rPh>
    <rPh sb="128" eb="130">
      <t>シュトク</t>
    </rPh>
    <rPh sb="134" eb="136">
      <t>カンキョウ</t>
    </rPh>
    <rPh sb="140" eb="141">
      <t>ツト</t>
    </rPh>
    <phoneticPr fontId="21"/>
  </si>
  <si>
    <t>　地域の総合経済団体として、中小企業支援、まちづくり、提言・要望等に取り組んでいます。</t>
    <phoneticPr fontId="6"/>
  </si>
  <si>
    <t>〇性別問わず、育児休業を取得することを奨励し、対象となる社員へ個別に制度説明を行うなど、取得しやすい職場環境をつくります。
〇子どもの学校行事・病気に伴う休みを取得しやすい環境を確保します。
〇若者の就労支援として、大学生を対象としたインターンシップを積極的に実施します。</t>
    <rPh sb="1" eb="3">
      <t>セイベツ</t>
    </rPh>
    <rPh sb="3" eb="4">
      <t>ト</t>
    </rPh>
    <rPh sb="7" eb="11">
      <t>イクジキュウギョウ</t>
    </rPh>
    <rPh sb="12" eb="14">
      <t>シュトク</t>
    </rPh>
    <rPh sb="19" eb="21">
      <t>ショウレイ</t>
    </rPh>
    <rPh sb="23" eb="25">
      <t>タイショウ</t>
    </rPh>
    <rPh sb="28" eb="30">
      <t>シャイン</t>
    </rPh>
    <rPh sb="31" eb="33">
      <t>コベツ</t>
    </rPh>
    <rPh sb="34" eb="36">
      <t>セイド</t>
    </rPh>
    <rPh sb="36" eb="38">
      <t>セツメイ</t>
    </rPh>
    <rPh sb="39" eb="40">
      <t>オコナ</t>
    </rPh>
    <rPh sb="44" eb="46">
      <t>シュトク</t>
    </rPh>
    <rPh sb="50" eb="54">
      <t>ショクバカンキョウ</t>
    </rPh>
    <phoneticPr fontId="6"/>
  </si>
  <si>
    <t>株式会社クラップス　統括本部</t>
    <phoneticPr fontId="5"/>
  </si>
  <si>
    <t>株式会社クラップス　ドコモショップ大元店</t>
    <rPh sb="17" eb="19">
      <t>オオモト</t>
    </rPh>
    <rPh sb="19" eb="20">
      <t>テン</t>
    </rPh>
    <phoneticPr fontId="5"/>
  </si>
  <si>
    <t>株式会社クラップス　ドコモショップ倉敷笹沖店</t>
    <rPh sb="17" eb="19">
      <t>クラシキ</t>
    </rPh>
    <rPh sb="19" eb="20">
      <t>ササ</t>
    </rPh>
    <rPh sb="20" eb="21">
      <t>オキ</t>
    </rPh>
    <rPh sb="21" eb="22">
      <t>ミセ</t>
    </rPh>
    <phoneticPr fontId="5"/>
  </si>
  <si>
    <t>株式会社クラップス　ドコモショップ高梁店</t>
    <rPh sb="17" eb="19">
      <t>タカハシ</t>
    </rPh>
    <rPh sb="19" eb="20">
      <t>ミセ</t>
    </rPh>
    <phoneticPr fontId="5"/>
  </si>
  <si>
    <t>株式会社クラップス　ドコモショップ新見店</t>
    <rPh sb="17" eb="19">
      <t>ニイミ</t>
    </rPh>
    <rPh sb="19" eb="20">
      <t>ミセ</t>
    </rPh>
    <phoneticPr fontId="5"/>
  </si>
  <si>
    <t>株式会社クラップス　ドコモショップ高屋店</t>
    <rPh sb="17" eb="19">
      <t>タカヤ</t>
    </rPh>
    <rPh sb="19" eb="20">
      <t>ミセ</t>
    </rPh>
    <phoneticPr fontId="5"/>
  </si>
  <si>
    <t>株式会社クラップス　ドコモショップイオンモール倉敷店</t>
    <rPh sb="23" eb="25">
      <t>クラシキ</t>
    </rPh>
    <phoneticPr fontId="5"/>
  </si>
  <si>
    <t>有限会社岡部住建</t>
    <rPh sb="0" eb="4">
      <t>ユウゲンガイシャ</t>
    </rPh>
    <rPh sb="4" eb="6">
      <t>オカベ</t>
    </rPh>
    <rPh sb="6" eb="8">
      <t>ジュウケン</t>
    </rPh>
    <phoneticPr fontId="6"/>
  </si>
  <si>
    <t>おかべじゅうけん</t>
    <phoneticPr fontId="6"/>
  </si>
  <si>
    <t>https://okabe-juuken.com</t>
    <phoneticPr fontId="6"/>
  </si>
  <si>
    <t>○社内の会議スペースを開放し、社員の子どもたちが遊べる場所を提供いたします。
○夏休み等の長期休暇など子どもたちとの同伴出勤を可能とします。
○男性社員の育児休業も積極的に取得できるよう社内環境を整備します。</t>
    <rPh sb="1" eb="3">
      <t>シャナイ</t>
    </rPh>
    <rPh sb="4" eb="6">
      <t>カイギ</t>
    </rPh>
    <rPh sb="11" eb="13">
      <t>カイホウ</t>
    </rPh>
    <rPh sb="15" eb="17">
      <t>シャイン</t>
    </rPh>
    <rPh sb="18" eb="19">
      <t>コ</t>
    </rPh>
    <rPh sb="24" eb="25">
      <t>アソ</t>
    </rPh>
    <rPh sb="27" eb="29">
      <t>バショ</t>
    </rPh>
    <rPh sb="30" eb="32">
      <t>テイキョウ</t>
    </rPh>
    <rPh sb="40" eb="42">
      <t>ナツヤス</t>
    </rPh>
    <rPh sb="43" eb="44">
      <t>トウ</t>
    </rPh>
    <rPh sb="45" eb="49">
      <t>チョウキキュウカ</t>
    </rPh>
    <rPh sb="51" eb="52">
      <t>コ</t>
    </rPh>
    <rPh sb="58" eb="62">
      <t>ドウハンシュッキン</t>
    </rPh>
    <rPh sb="63" eb="65">
      <t>カノウ</t>
    </rPh>
    <rPh sb="72" eb="76">
      <t>ダンセイシャイン</t>
    </rPh>
    <rPh sb="77" eb="81">
      <t>イクジキュウギョウ</t>
    </rPh>
    <rPh sb="82" eb="85">
      <t>セッキョクテキ</t>
    </rPh>
    <rPh sb="86" eb="88">
      <t>シュトク</t>
    </rPh>
    <phoneticPr fontId="6"/>
  </si>
  <si>
    <t>公共工事を中心に民間リフォーム工事、解体工事、給排水設備工事、運送業、外構工事を行っております。地域に根差した地元企業をモットーに地域の方が安心安全に過ごせる様な地元づくりを目指しています。</t>
    <rPh sb="0" eb="4">
      <t>コウキョウコウジ</t>
    </rPh>
    <rPh sb="5" eb="7">
      <t>チュウシン</t>
    </rPh>
    <rPh sb="8" eb="10">
      <t>ミンカン</t>
    </rPh>
    <rPh sb="15" eb="17">
      <t>コウジ</t>
    </rPh>
    <rPh sb="18" eb="22">
      <t>カイタイコウジ</t>
    </rPh>
    <rPh sb="23" eb="26">
      <t>キュウハイスイ</t>
    </rPh>
    <rPh sb="26" eb="30">
      <t>セツビコウジ</t>
    </rPh>
    <rPh sb="31" eb="34">
      <t>ウンソウギョウ</t>
    </rPh>
    <rPh sb="35" eb="37">
      <t>ガイコウ</t>
    </rPh>
    <rPh sb="37" eb="39">
      <t>コウジ</t>
    </rPh>
    <rPh sb="40" eb="41">
      <t>オコナ</t>
    </rPh>
    <rPh sb="48" eb="50">
      <t>チイキ</t>
    </rPh>
    <rPh sb="51" eb="53">
      <t>ネザ</t>
    </rPh>
    <rPh sb="55" eb="57">
      <t>ヂモト</t>
    </rPh>
    <rPh sb="57" eb="59">
      <t>キギョウ</t>
    </rPh>
    <rPh sb="65" eb="67">
      <t>チイキ</t>
    </rPh>
    <rPh sb="68" eb="69">
      <t>カタ</t>
    </rPh>
    <rPh sb="70" eb="74">
      <t>アンシンアンゼン</t>
    </rPh>
    <rPh sb="75" eb="76">
      <t>ス</t>
    </rPh>
    <rPh sb="79" eb="80">
      <t>ヨウ</t>
    </rPh>
    <rPh sb="81" eb="83">
      <t>ジモト</t>
    </rPh>
    <rPh sb="87" eb="89">
      <t>メザ</t>
    </rPh>
    <phoneticPr fontId="6"/>
  </si>
  <si>
    <t>709-0631</t>
    <phoneticPr fontId="20"/>
  </si>
  <si>
    <t>https://nodahatsu.jp</t>
    <phoneticPr fontId="6"/>
  </si>
  <si>
    <t>R07330</t>
    <phoneticPr fontId="6"/>
  </si>
  <si>
    <t>企業・事業所の名称</t>
    <phoneticPr fontId="20"/>
  </si>
  <si>
    <t>ふりがな</t>
    <phoneticPr fontId="5"/>
  </si>
  <si>
    <t>ＨＰ</t>
    <phoneticPr fontId="5"/>
  </si>
  <si>
    <t>登録番号</t>
    <rPh sb="0" eb="2">
      <t>トウロク</t>
    </rPh>
    <rPh sb="2" eb="4">
      <t>バンゴウ</t>
    </rPh>
    <phoneticPr fontId="5"/>
  </si>
  <si>
    <t>アドバンス企業認定年月日</t>
    <rPh sb="5" eb="7">
      <t>キギョウ</t>
    </rPh>
    <rPh sb="7" eb="9">
      <t>ニンテイ</t>
    </rPh>
    <rPh sb="9" eb="12">
      <t>ネンガッピ</t>
    </rPh>
    <phoneticPr fontId="5"/>
  </si>
  <si>
    <t>業種</t>
    <rPh sb="0" eb="2">
      <t>ギョウシュ</t>
    </rPh>
    <phoneticPr fontId="5"/>
  </si>
  <si>
    <t>企業紹介</t>
    <rPh sb="0" eb="2">
      <t>キギョウ</t>
    </rPh>
    <rPh sb="2" eb="4">
      <t>ショウカイ</t>
    </rPh>
    <phoneticPr fontId="5"/>
  </si>
  <si>
    <t>株式会社和田組</t>
  </si>
  <si>
    <t>712-8057</t>
  </si>
  <si>
    <t>http://wadagumi.co.jp/</t>
  </si>
  <si>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</si>
  <si>
    <t>創業昭和12年、長年培ったノウハウと真心を込めた確かな技術の下、安全第一をモットーに公共工事から民間施設建築まで、土木・建築業務全般を行う、県下有数の老舗企業です。</t>
  </si>
  <si>
    <t>共和機械株式会社</t>
  </si>
  <si>
    <t>きょうわきかい</t>
  </si>
  <si>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</si>
  <si>
    <t>オーエヌ工業株式会社</t>
  </si>
  <si>
    <t>おーえぬこうぎょう</t>
  </si>
  <si>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</si>
  <si>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</si>
  <si>
    <t>エフピコアルライト株式会社</t>
  </si>
  <si>
    <t>http://www.e-alright.com/</t>
  </si>
  <si>
    <t>29.8.31</t>
  </si>
  <si>
    <t>R1</t>
  </si>
  <si>
    <t>○小学校6年生までの子どもがいる従業員に対し、勤務時間短縮制度を設けます。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</si>
  <si>
    <t>まごころとコストパフォーマンスで、お客様が100％安心してお使いいただける包装資材（ ダンボール・プラスチックフィルム）の提供をめざしている製造会社です。</t>
  </si>
  <si>
    <t>水島信用金庫</t>
  </si>
  <si>
    <t>みずしましんようきんこ</t>
  </si>
  <si>
    <t>712-8059</t>
  </si>
  <si>
    <t>http://www.mizushin.co.jp/</t>
  </si>
  <si>
    <t>30.2.28</t>
  </si>
  <si>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</si>
  <si>
    <t>昭和25年創業、お客様との「ふれあい」を大切に、金融機能の提供にとどまらず、文化・環境・教育活動などを通して、地域の皆様の様々なご要望やご相談にお応えします。</t>
  </si>
  <si>
    <t>株式会社創心會</t>
  </si>
  <si>
    <t xml:space="preserve">710-1101 </t>
  </si>
  <si>
    <t>http://www.soushinkai.com/home/</t>
  </si>
  <si>
    <t>30.3.30</t>
  </si>
  <si>
    <t>R5</t>
  </si>
  <si>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</si>
  <si>
    <t>菅田　株式会社</t>
  </si>
  <si>
    <t>かんだ</t>
  </si>
  <si>
    <t>○3才までの子を持つ従業員に、勤務時間短縮制度を設けます。
○妊娠、出産、育児を理由に退職した元社員が希望すれば再雇用を行います。
○大学生を対象としたインターンシップを実施します。</t>
  </si>
  <si>
    <t xml:space="preserve">ＫＡＮＤＡは、岡山・広島・関西・中部から関東を中心にグループ計100店舗を展開しているジュエリー専門店．「おもてなしの心」で地域のお客様に愛される店づくりを目指しています。
</t>
  </si>
  <si>
    <t>株式会社　オーノ</t>
  </si>
  <si>
    <t>おーの</t>
  </si>
  <si>
    <t>https://melonjima.net/</t>
  </si>
  <si>
    <t>28.9.30</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</si>
  <si>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</si>
  <si>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</si>
  <si>
    <t>国立大学法人岡山大学</t>
  </si>
  <si>
    <t>おかやまだいがく</t>
  </si>
  <si>
    <t>700-8530</t>
  </si>
  <si>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</si>
  <si>
    <t>一般財団法人共愛会</t>
  </si>
  <si>
    <t>きょうあいかい</t>
  </si>
  <si>
    <t>708-0322</t>
  </si>
  <si>
    <t>鏡野町</t>
  </si>
  <si>
    <t>http://www.kyouaikai.or.jp/</t>
  </si>
  <si>
    <t>R2</t>
  </si>
  <si>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</si>
  <si>
    <t xml:space="preserve">(理念)
手をさしのべ　ささえ　勇気と安らかさを導き
　共に生と死をみつめる　医療・介護を行う
</t>
  </si>
  <si>
    <t>笹井社会保険労務士事務所</t>
  </si>
  <si>
    <t>https://sasaisr.com/</t>
  </si>
  <si>
    <t>○子供をもつ従業員の学校行事やＰＴＡ活動への積極的な参加を奨励します。
○子育て世代応援の為、孫育て世代へ休暇制度を設けます。
○労働時間の適正管理を目指し、就業規則を見直します。</t>
  </si>
  <si>
    <t>金田コーポレーション株式会社</t>
  </si>
  <si>
    <t>かねだこーぽれーしょん</t>
  </si>
  <si>
    <t>http://www.kaneda-co.net/company/</t>
  </si>
  <si>
    <t>○小学校入学前の子をもつ従業員に、勤務時間短縮制度を設けます。
○仕事と生活の調和のために、勤務時間の変更、短縮に取り組みます。
○妊娠、出産、育児を理由にした元社員が希望すれば再雇用を行います。</t>
  </si>
  <si>
    <t>大型配管・プラント設備などの鉄鋼製品を企画・設計から製造・輸送・据付までトータルサポート。大臣認定が保証する高度な溶接技術、最新のレーザー技術を駆使し、お客様の要望にお応えします。</t>
  </si>
  <si>
    <t>株式会社アイダメカシステム</t>
  </si>
  <si>
    <t>701-2615</t>
  </si>
  <si>
    <t>美作市</t>
  </si>
  <si>
    <t>http://www.aida-mecsys.co.jp</t>
  </si>
  <si>
    <t>R1.12.27</t>
  </si>
  <si>
    <t>R3</t>
  </si>
  <si>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</si>
  <si>
    <t>『これからの日本のモノづくりを支えていく』ことを目標に、機械の設計、製造を行っています。製造業の町医者となり、お客様の付加価値の向上をもって地域社会に貢献できるよう努力してまいります。</t>
  </si>
  <si>
    <t>株式会社三社電機製作所　岡山工場</t>
  </si>
  <si>
    <t>さんしゃでんきせいさくしょ　おかやまこうじょう</t>
  </si>
  <si>
    <t xml:space="preserve">708-1312 </t>
  </si>
  <si>
    <t>奈義町</t>
  </si>
  <si>
    <t>https://www.sansha.co.jp/</t>
  </si>
  <si>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</si>
  <si>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</si>
  <si>
    <t>吉備中央町</t>
  </si>
  <si>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</si>
  <si>
    <t>株式会社　フジワラテクノアート</t>
  </si>
  <si>
    <t>701-1133</t>
  </si>
  <si>
    <t>http://www.fujiwara-jp.com/</t>
  </si>
  <si>
    <t xml:space="preserve">1933年に創業、醸造食品（醤油、味噌、清酒、焼酎）等を製造する機械やプラントの開発、設計、製造、建設を行っています。
国内シェアは80％を超えており、世界30ヶ国に輸出しています。
</t>
  </si>
  <si>
    <t>株式会社　天満屋</t>
  </si>
  <si>
    <t>てんまや</t>
  </si>
  <si>
    <t>700-8625</t>
  </si>
  <si>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</si>
  <si>
    <t xml:space="preserve">地域のお客様に支えられ、天満屋は創業１８５周年を迎えました。これからも一人ひとりのお客様と真摯に向き合い、お客様と地域の発展の為に尽くしていきます。
</t>
  </si>
  <si>
    <t>ユアサ工機株式会社</t>
  </si>
  <si>
    <t>ゆあさこうき</t>
  </si>
  <si>
    <t>701-0144</t>
  </si>
  <si>
    <t>http://www.yuasakk.co.jp</t>
  </si>
  <si>
    <t>当社は70年に渡りエンジンの基幹部品であるクランクシャフト加工、建機等に用いられる油圧シリンダーの設計施工、油圧技術を応用した伸縮ポールシステムの設計販売を手掛けています。</t>
  </si>
  <si>
    <t>東洋重機工業株式会社</t>
  </si>
  <si>
    <t>とうようじゅうきこうぎょう</t>
  </si>
  <si>
    <t>http://www.tjk.ne.jp/</t>
  </si>
  <si>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</si>
  <si>
    <t>当社はフォークリフトやショベル、塗装機械、トラッククレーン、高所作業車など様々な建設機械・産業機械を取扱い、お客様のニーズに合った販売・整備メンテナンスを行っています。</t>
  </si>
  <si>
    <t>医療法人蘭和会</t>
  </si>
  <si>
    <t>らんわかい</t>
  </si>
  <si>
    <t>http://www.ranwakai.or.jp</t>
  </si>
  <si>
    <t>29.1.31</t>
  </si>
  <si>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</si>
  <si>
    <t>当法人の運営方針である「地域に根ざし、ひとの生涯を見据えた医療と福祉を包括的に提供します」のもと診療所、介護老人保健施設、居宅介護支援事業所を運営しています。</t>
  </si>
  <si>
    <t>倉敷商工会議所</t>
  </si>
  <si>
    <t>くらしきしょうこうかいぎしょ</t>
  </si>
  <si>
    <t>710-8585</t>
  </si>
  <si>
    <t>http://www.kura-cci.or.jp</t>
  </si>
  <si>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</si>
  <si>
    <t>地域の商工業者の世論を代表し、商工業の振興に力を注いで、国民経済の健全な発展に寄与するための地域総合経済団体です。倉敷を住みやすく、働きやすい街にすることを目指しています。</t>
  </si>
  <si>
    <t>両備ホームズ株式会社</t>
  </si>
  <si>
    <t>りょうびほーむず</t>
  </si>
  <si>
    <t>702-8032</t>
  </si>
  <si>
    <t>○子どもの学校行事や育児で休みが取りやすい時間有給休暇を認めます。
○出産準備休職制度を設け、早い時期からの休職を認めます。</t>
  </si>
  <si>
    <t>　両備ホールディングス株式会社を中心とした両備グループの一員で、建設業を通じて地元の皆様の住まい創りから、店舗・ビル建設まで、生活空間の創造のお手伝いをさせていただいております。</t>
  </si>
  <si>
    <t>株式会社ハイテックシステムズ</t>
  </si>
  <si>
    <t>はいてっくしすてむず</t>
  </si>
  <si>
    <t>https://www.hightec.co.jp/</t>
  </si>
  <si>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</si>
  <si>
    <t>ソフトウェアの導入・開発を中心に業務を展開しています。
お客様・会社・社員の三者が共に「感動」できる企業を目指し、地域社会に貢献したいと考えています。</t>
  </si>
  <si>
    <t>セリオ株式会社</t>
  </si>
  <si>
    <t>せりお</t>
  </si>
  <si>
    <t>703-8235</t>
  </si>
  <si>
    <t>https://www.serio.inc/</t>
  </si>
  <si>
    <t>R01005</t>
  </si>
  <si>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</si>
  <si>
    <t>製造・流通業を中心としたWEBシステム、設計・モデリング等の数値演算システム、自動車メーカーとの共同による車載関連の組込系ソフトウェアなど、幅広い領域に対するシステムの開発・保守を行っています。</t>
  </si>
  <si>
    <t>社会福祉法人　天神会</t>
  </si>
  <si>
    <t>てんじんかい</t>
  </si>
  <si>
    <t>714-0044</t>
  </si>
  <si>
    <t>http://www.tenjinkai.org/</t>
  </si>
  <si>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</si>
  <si>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</si>
  <si>
    <t>ナガオ株式会社</t>
  </si>
  <si>
    <t>ながお</t>
  </si>
  <si>
    <t xml:space="preserve">700-0831 </t>
  </si>
  <si>
    <t>http://www.nagaosh.co.jp/</t>
  </si>
  <si>
    <t>30.1.31</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</si>
  <si>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</si>
  <si>
    <t>昭和6年の創業来「ものづくり」を通して、お客様、地域社会の皆様、そして何よりも従業員が安心して暮らしを営み活動ができる社会の実現を目指しております。</t>
  </si>
  <si>
    <t>医療法人オリーブ　オリーブファミリーデンタルクリニック</t>
  </si>
  <si>
    <t>おりーぶ　おりーぶふぁみりーでんたるくりにっく</t>
  </si>
  <si>
    <t>700-0921</t>
  </si>
  <si>
    <t>http://www.olive-family.com</t>
  </si>
  <si>
    <t>29.06.30</t>
  </si>
  <si>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</si>
  <si>
    <t>私たち、医療法人オリーブ（オリーブファミリーデンタルクリニック）の全てのスタッフは、歯科医療を通じて市民・県民のみなさまの健康増進に寄与することを第一の使命としております。</t>
  </si>
  <si>
    <t>リコージャパン株式会社　デジタルサービス営業本部　岡山支社</t>
  </si>
  <si>
    <t>りこーじゃぱん　でじたるさーびすえいぎょうほんぶ　おかやまししゃ</t>
  </si>
  <si>
    <t xml:space="preserve">700-0973 </t>
  </si>
  <si>
    <t>http://www.ricoh.co.jp</t>
  </si>
  <si>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</si>
  <si>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</si>
  <si>
    <t>株式会社オリーブハウス</t>
  </si>
  <si>
    <t>おりーぶはうす</t>
  </si>
  <si>
    <t>https://www.olivehouse2019.com</t>
  </si>
  <si>
    <t>倉敷市を中心に不動産の売買・仲介・賃貸・分譲地開発及びリフォーム工事をおこなっており、また、店舗用のアプリ・インスタグラム集客・ＭＥＯ対策もしております。</t>
  </si>
  <si>
    <t>萩原工業株式会社</t>
  </si>
  <si>
    <t>はぎはらこうぎょう</t>
  </si>
  <si>
    <t>https://www.hagihara.co.jp/</t>
  </si>
  <si>
    <t>R01001</t>
  </si>
  <si>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</si>
  <si>
    <t>ポリエチレン・ポリプロピレンを主原料とした合成樹脂繊維「フラットヤーン」を用いた関連製品、およびフラットヤーン技術を応用したスリッター等、産業機械の製造・販売。</t>
  </si>
  <si>
    <t>医療法人　王慈会</t>
  </si>
  <si>
    <t>おうじかい</t>
  </si>
  <si>
    <t>http://www.ohji-nouge.or.jp</t>
  </si>
  <si>
    <t>○子供をもつスタッフの学校行事などへの積極的な参加を奨励します。
○若者求職者を対象としたインターンシップ・トライアル雇用等を通じた雇入れを実施します。</t>
  </si>
  <si>
    <t>「トータルな医療・福祉で地域の元気と笑顔をめざします」を理念とし、予防から治療・入院・通所・施設入所まで、あらゆる年齢の医療、介護のニーズをトータルにお手伝いしています。</t>
  </si>
  <si>
    <t>旭テクノプラント　株式会社</t>
  </si>
  <si>
    <t>あさひてくのぷらんと</t>
  </si>
  <si>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</si>
  <si>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</si>
  <si>
    <t>株式会社倉敷ケーブルテレビ</t>
  </si>
  <si>
    <t>くらしきけーぶるてれび</t>
  </si>
  <si>
    <t>情報通信業</t>
  </si>
  <si>
    <t>○仕事と子育ての両立を支援をするため、毎週ノー残業デーを実施します。
○放送番組を通じて地域の子ども、子育てをサポートします。
○社会科見学や職場体験などを積極的に受け入れ児童の育成を支援します。</t>
  </si>
  <si>
    <t>社会福祉法人藤花会</t>
  </si>
  <si>
    <t>とうかかい</t>
  </si>
  <si>
    <t>701-4244</t>
  </si>
  <si>
    <t>瀬戸内市</t>
  </si>
  <si>
    <t>https://www.tohkakai.jp/home.php</t>
  </si>
  <si>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</si>
  <si>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</si>
  <si>
    <t>みすたーさーびす</t>
  </si>
  <si>
    <t>701-0203</t>
  </si>
  <si>
    <t>28.10.14</t>
  </si>
  <si>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</si>
  <si>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</si>
  <si>
    <t>岡山ガス株式会社</t>
  </si>
  <si>
    <t>おかやまがす</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</si>
  <si>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</si>
  <si>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</si>
  <si>
    <t>一般財団法人淳風会</t>
  </si>
  <si>
    <t>じゅんぷうかい</t>
  </si>
  <si>
    <t>http://junpukai.or.jp/</t>
  </si>
  <si>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</si>
  <si>
    <t>健康管理センター、集団健診部、ロングライフホスピタルを核としてお一人おひとりの「健康づくり・健康維持」を支えるために、健診・検査結果をつうじて、終生にわたり寄り添います。</t>
  </si>
  <si>
    <t>タカヤ株式会社</t>
  </si>
  <si>
    <t>たかや</t>
  </si>
  <si>
    <t>715-8503</t>
  </si>
  <si>
    <t>井原市</t>
  </si>
  <si>
    <t>https://www.takaya.co.jp/</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</si>
  <si>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</si>
  <si>
    <t>創業125年以上の歴史をもつ電子機器メーカーです。基板検査装置や電波関連機器の開発、電子機器の受託製造、ＩＴシステム開発など、総合メーカーとして社会に貢献しています。</t>
  </si>
  <si>
    <t>株式会社平田建設</t>
  </si>
  <si>
    <t>ひらたけんせつ</t>
  </si>
  <si>
    <t>719-3224</t>
  </si>
  <si>
    <t>http://cleverlyhome-tsuyama.com/</t>
  </si>
  <si>
    <t>〇地域の野球少年少女を応援し、スポーツ少年団指導、大会運営を積極的に行います。
〇子どもをもつ社員の学校行事やＰＴＡ活動への積極的な参加を奨励します。</t>
  </si>
  <si>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</si>
  <si>
    <t>株式会社トーカロイホールディングス</t>
  </si>
  <si>
    <t>とーかろいほーるでぃんぐす</t>
  </si>
  <si>
    <t xml:space="preserve">708-1104 </t>
  </si>
  <si>
    <t>https://www.tokaloy.co.jp/company</t>
  </si>
  <si>
    <t>H30</t>
  </si>
  <si>
    <t>○仕事と子育ての両立支援として、「産休・育休取得の推進をします」「子が小学校卒業までの間、特別勤務時間帯に変更することができます」（朝の見送り時間の配慮）
○ワークライフバランスの充実を目指すため、「毎週水曜日をノー残業デーとします」「年間休日を増やしました」
○若者の就労支援として、「『津山市』と連携したインターンシップを実施します」「『津山圏域オープンファクトリー』へ参加します」
○イクボスを目指します。</t>
  </si>
  <si>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</si>
  <si>
    <t>公益財団法人仁和会ももの里病院</t>
  </si>
  <si>
    <t>じんわかい　もものさとびょういん</t>
  </si>
  <si>
    <t>714-0021</t>
  </si>
  <si>
    <t>○院内保育施設の人員補充を図り、施設の充実に努めます。
○妊娠・出産・育児を理由に退職した元職員に積極的求人を行います。
○労働時間の適正管理を目指し、働きやすい労働環境整備に努めます。</t>
  </si>
  <si>
    <t>株式会社システムズナカシマ</t>
  </si>
  <si>
    <t>しすてむずなかしま</t>
  </si>
  <si>
    <t>晃立工業株式会社</t>
  </si>
  <si>
    <t xml:space="preserve">708-1117 </t>
  </si>
  <si>
    <t>http://www.koritsu.com/</t>
  </si>
  <si>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</si>
  <si>
    <t>晃立工業は、創立60年を迎え、「世界に誇れる日本の技術」で、「お客様を笑顔にし、社会の発展に貢献する」ことを理念とし、岡山から世界へ羽ばたく企業として、ものづくりに励んでおります。</t>
  </si>
  <si>
    <t>学校法人大森学園</t>
  </si>
  <si>
    <t>おおもりがくえん</t>
  </si>
  <si>
    <t>700-0085</t>
  </si>
  <si>
    <t>http://oomorigakuen.ed.jp</t>
  </si>
  <si>
    <t>〇自らがイクボスとして、職員の子育てと仕事の両立を応援します。
〇育休明けに仕事を再開できるよう、フレックスタイム等様々な働き方を用意しています。</t>
  </si>
  <si>
    <t>岡山市北区津島において54年間幼稚園として地域の皆様のご協力をいただきながら幼児教育にがんばっております。
平成28年より小規模保育園、企業主導型保育事業も行っております。</t>
  </si>
  <si>
    <t>株式会社ハジメクリエイト</t>
  </si>
  <si>
    <t>はじめくりえいと</t>
  </si>
  <si>
    <t>○男性従業員の産休・育休制度の利用を奨励します。
○従業員のあらゆるライフステージに対応可能な会社作りに努めます。</t>
  </si>
  <si>
    <t>株式会社ハジメクリエイトは、ホームページ制作などを通し人と人、人とコンピュータをつなぎ、あなたのビジネスをもっとスマートにするお手伝いをいたします。　*2020年くるみん企業に認定されました。</t>
  </si>
  <si>
    <t>株式会社コニック　岡山工場</t>
  </si>
  <si>
    <t>こにっく　おかやまこうじょう</t>
  </si>
  <si>
    <t>709-4321</t>
  </si>
  <si>
    <t>勝央町</t>
  </si>
  <si>
    <t>https://www.conic.co.jp</t>
  </si>
  <si>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</si>
  <si>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</si>
  <si>
    <t>株式会社中国銀行</t>
  </si>
  <si>
    <t>ちゅうごくぎんこう</t>
  </si>
  <si>
    <t>700-8628</t>
  </si>
  <si>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</si>
  <si>
    <t>〇男性職員も育児休業を取得しやすい社内環境を整えるため、社内研修を行います。
〇有給休暇の取得促進に努めます。
〇大学生や若年求職者を対象としたインターンシップを実施します。</t>
  </si>
  <si>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</si>
  <si>
    <t>社会福祉法人 津山みのり学園</t>
  </si>
  <si>
    <t>つやまみのりがくえん</t>
  </si>
  <si>
    <t>〇産休・育休・男性育休取得を推進し、休業前には十分な説明を行い、安心して休業できる環境づくりに努めます。
〇育児による働き方の多様性に対応した制度を導入し、職場復帰しやすいよう配慮します。</t>
  </si>
  <si>
    <t>ネットリンクス株式会社</t>
  </si>
  <si>
    <t>ねっとりんくす</t>
  </si>
  <si>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</si>
  <si>
    <t>ITと経理のコンサルティングで中小企業のデジタルシフトと生産性向上を支援しています。クラウドサービス・RPA・テレワーク導入支援、経理代行等をご提供しています。</t>
  </si>
  <si>
    <t>〇性別問わず、育児休業を取得することを奨励し、対象となる社員へ個別に制度説明を行うなど、取得しやすい職場環境をつくります。
〇子どもの学校行事・病気に伴う休みを取得しやすい環境を確保します。
〇若者の就労支援として、大学生を対象としたインターンシップを積極的に実施します。</t>
  </si>
  <si>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</si>
  <si>
    <t>株式会社ホーコク</t>
  </si>
  <si>
    <t>ほーこく</t>
  </si>
  <si>
    <t>715-0014</t>
  </si>
  <si>
    <t>http://www.hohkoku-d.co.jp/</t>
  </si>
  <si>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</si>
  <si>
    <t>弊社は昭和44年に創立し、長きにわたり電気設備工事業で地域に密着した事業所として愛されてきました。今後もお客様の要望に応え、また新しい提案をしながら喜んで頂ける商品を提供いたします。</t>
  </si>
  <si>
    <t>株式会社マツモトキヨシ中四国販売</t>
  </si>
  <si>
    <t>まつもときよし　ちゅうしこくはんばい</t>
  </si>
  <si>
    <t>29.7.31</t>
  </si>
  <si>
    <t>社会福祉法人敬友会</t>
  </si>
  <si>
    <t>てぃーえすあるふれっさ　おかやましてん</t>
  </si>
  <si>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</si>
  <si>
    <t>株式会社大原組</t>
  </si>
  <si>
    <t>おおはらぐみ</t>
  </si>
  <si>
    <t>運輸業</t>
  </si>
  <si>
    <t>あどばねっと</t>
  </si>
  <si>
    <t>社会福祉法人美咲町社会福祉協議会</t>
  </si>
  <si>
    <t>みさきちょうしゃかいふくしきょうぎかい</t>
  </si>
  <si>
    <t>美咲町</t>
  </si>
  <si>
    <t>○育児休業及び育児短時間勤務制度を取得しやすい体制を整えます。
○心身のリフレッシュのため、年次有給休暇の取得促進に努めます。
○健康で活力ある職場づくりに努めます。</t>
  </si>
  <si>
    <t>社会福祉法人めやす箱</t>
  </si>
  <si>
    <t>めやすばこ</t>
  </si>
  <si>
    <t>710-0806</t>
  </si>
  <si>
    <t>http://www.meyasubako.jp/</t>
  </si>
  <si>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</si>
  <si>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</si>
  <si>
    <t>医療法人しんくら歯科医院</t>
  </si>
  <si>
    <t>しんくらしかいいん</t>
  </si>
  <si>
    <t>http://www.sinkura.com/</t>
  </si>
  <si>
    <t>30.7.31</t>
  </si>
  <si>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</si>
  <si>
    <t>当院は来院者様のご不安やお悩み、治療の負担をできるだけ軽くする治療を心がけています。
歯科医院が怖い方でも通いやすい歯科医院を意識しています。</t>
  </si>
  <si>
    <t>医療法人　自由会</t>
  </si>
  <si>
    <t>じゆうかい</t>
  </si>
  <si>
    <t>http://medical-jiyukai.jp/</t>
  </si>
  <si>
    <t>○育児休業を取得しやすい社内環境を整えるため、社内研修を行います。
○事業所内保育施設の充実に努めます。
○地域の子供及び高齢者への健全育成活動（健康教室)を積極的に支援します。</t>
  </si>
  <si>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</si>
  <si>
    <t>社会福祉法人愛誠会　特別養護老人ホーム唐松荘</t>
  </si>
  <si>
    <t>あいせいかい　とくべつようごろうじんほーむ　からまつそう</t>
  </si>
  <si>
    <t>718-0012</t>
  </si>
  <si>
    <t>H19 県知事賞
H23ワーク・ライフ・バランス大賞優秀賞</t>
  </si>
  <si>
    <t>○事業所内保育施設の充実に努めます。
○男性の育児休業取得を奨励します。
○仕事と育児の両立のための、両立支援委員会による提言を増加させるよう努めます。
〇柔軟な働き方を支援しています。</t>
  </si>
  <si>
    <t>　完全個室・ユニット型の新型特養（介護老人福祉施設）。
　プライバシーの完全保護や自立支援、ひとり一人の尊重など、理念を実践し、質の高いサービスの提供に努めています。</t>
  </si>
  <si>
    <t>社会福祉法人日本原荘</t>
  </si>
  <si>
    <t>にほんばらそう</t>
  </si>
  <si>
    <t>708-1205</t>
  </si>
  <si>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</si>
  <si>
    <t>瀬戸内部品株式会社　岡山工場</t>
  </si>
  <si>
    <t>せとうちぶひん　おかやまこうじょう</t>
  </si>
  <si>
    <t>○週１日をノー残業デーにします。※工場毎に曜日を決定
○育児休業の取得率を女性１００％、男性５０％を目指します。
〇有給休暇の年間取得日数を平均１０日以上を目指します。</t>
  </si>
  <si>
    <t>株式会社三木工務店</t>
  </si>
  <si>
    <t>みきこうむてん</t>
  </si>
  <si>
    <t>717-0007</t>
  </si>
  <si>
    <t>http://www.mikiconstruction.jp/</t>
  </si>
  <si>
    <t>○育児休業を取得しやすい環境を整えるため、制度の周知や情報提供を行います。
○男性社員の育児休業の取得を推進します。</t>
  </si>
  <si>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</si>
  <si>
    <t>社会福祉法人津山福祉会　高寿園</t>
  </si>
  <si>
    <t>https://www.kojuen.jp/</t>
  </si>
  <si>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</si>
  <si>
    <t xml:space="preserve">「人が好きだから一生けんめい」をキャッチフレーズに、人との出会い、関わりを大切にしています。
時代に即応した施設運営～人権の尊重と地域福祉の拠点～の理念の実践に努めています。
</t>
  </si>
  <si>
    <t>富田ケアセンター有限会社</t>
  </si>
  <si>
    <t>とみたけあせんたー</t>
  </si>
  <si>
    <t>713-8115</t>
  </si>
  <si>
    <t>http://www.tomicare.com/</t>
  </si>
  <si>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</si>
  <si>
    <t>株式会社ホンダ四輪販売岡山</t>
  </si>
  <si>
    <t>ほんだよんりんはんばいおかやま</t>
  </si>
  <si>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</si>
  <si>
    <t>岡山市・倉敷市に１８拠点を構える本田技研工業(株)直資のメーカー系ディーラーです。
「今日を、もっと、笑顔に。」をスローガンに、車を通じて”笑顔”の創造に挑戦しています。</t>
  </si>
  <si>
    <t>医療法人 東浩会 石川病院</t>
  </si>
  <si>
    <t>とうこうかい　いしかわびょういん</t>
  </si>
  <si>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</si>
  <si>
    <t>株式会社マイスタイル</t>
  </si>
  <si>
    <t>まあいすたいる</t>
  </si>
  <si>
    <t>https://www.my-style.bz/index.html</t>
  </si>
  <si>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</si>
  <si>
    <t>岡山県内に15施設（直営・委託含め）の施設型保育施設（認可施設・企業主導型施設・認可外施設）の運営を主体とし、ベビーシッターやイベント保育等、多様なニーズのある子育てのサポート事業を行っています。</t>
  </si>
  <si>
    <t>社会福祉法人ますみ会</t>
  </si>
  <si>
    <t>ますみかい</t>
  </si>
  <si>
    <t>昭和48年の設立から、福祉・介護のノウハウを蓄積し、安心・安全なサービスの提供に取り組んでいます。又、職員のスキルアップや福利厚生、子育て支援の充実にも取り組んでいます。</t>
  </si>
  <si>
    <t>株式会社中原三法堂</t>
  </si>
  <si>
    <t>なかはらさんぽうどう</t>
  </si>
  <si>
    <t>http://www.sanpoudo.co.jp/</t>
  </si>
  <si>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</si>
  <si>
    <t>仏壇仏具・神具・寺院荘厳・墓石の販売施工をしており、明治22年創業以来、現在は17店舗出店している会社です。</t>
  </si>
  <si>
    <t>株式会社あさだ</t>
  </si>
  <si>
    <t>あさだ</t>
  </si>
  <si>
    <t>716-0121</t>
  </si>
  <si>
    <t>高梁市</t>
  </si>
  <si>
    <t>https://asada-ltd.com/</t>
  </si>
  <si>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</si>
  <si>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</si>
  <si>
    <t>岡山県中小企業団体中央会</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</si>
  <si>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</si>
  <si>
    <t>　県内の中小企業者の組織化を通じて、中小企業者の振興・活性化を図ります。</t>
  </si>
  <si>
    <t>医療法人社団プライムケア岡山</t>
  </si>
  <si>
    <t>日宝綜合製本株式会社</t>
  </si>
  <si>
    <t>にっぽうそうごうせいほん</t>
  </si>
  <si>
    <t>株式会社大進創寫舘岡山店</t>
  </si>
  <si>
    <t>だいしんそうしゃかんおかやまてん</t>
  </si>
  <si>
    <t>株式会社デンソーソリューション　中国支社岡山支店</t>
  </si>
  <si>
    <t>でんそーそりゅーしょんちゅうごくししゃおかやましてん</t>
  </si>
  <si>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</si>
  <si>
    <t>乗用車・商用車など自動車分野、住宅・工場・オフィス関連分野等におけるデンソー･デンソーテン製品をはじめとするさまざまな製品の販売、サービス業務。</t>
  </si>
  <si>
    <t>日本インフラマネジメント株式会社</t>
  </si>
  <si>
    <t>にほんいんふらまねじめんと</t>
  </si>
  <si>
    <t>701-1154</t>
  </si>
  <si>
    <t>https://www.ej-jimco.co.jp/</t>
  </si>
  <si>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</si>
  <si>
    <t>株式会社楽喜　あゆむサービス</t>
  </si>
  <si>
    <t>らっき　あゆむさーびす</t>
  </si>
  <si>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</si>
  <si>
    <t>株式会社高谷建設</t>
  </si>
  <si>
    <t>たかたにけんせつ</t>
  </si>
  <si>
    <t>http://takatani.jp/</t>
  </si>
  <si>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</si>
  <si>
    <t>「事業を通じ、地域社会に役立ち、良い環境・教育を次世代に繋ぐ。」をモットーに、解体工事業・産業廃棄物中間処理業などの事業を広げ、会社・社員共に成長し続ける会社です。</t>
  </si>
  <si>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</si>
  <si>
    <t xml:space="preserve">地域社会への貢献を目指し、「人によりそい、地域とともに歩む」をモットーにしています。
時代に即した法人改革に取り組み、働きやすい職場作りに努めています。
</t>
  </si>
  <si>
    <t>社会福祉法人しおかぜ</t>
  </si>
  <si>
    <t>しおかぜ</t>
  </si>
  <si>
    <t>「その人がその人らしく」社会生活が送れるように職員が一丸となり地域福祉の充実に取り組み、地域住民と一体的な活動を展開し、心のこもった福祉サービスと雇用の場の提供に努めます。</t>
  </si>
  <si>
    <t>株式会社岡山丸果</t>
  </si>
  <si>
    <t>おかやままるか</t>
  </si>
  <si>
    <t>702-8602</t>
  </si>
  <si>
    <t>http://www.okajirushi.com/</t>
  </si>
  <si>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</si>
  <si>
    <t>岡山市中央卸売市場で、野菜・果物及びその加工品の卸売をしています。生産者と消費者の間に立ち、需要と供給を見極め、価格のバランスを取ることで地域に貢献しています。</t>
  </si>
  <si>
    <t>岩水開発株式会社</t>
  </si>
  <si>
    <t xml:space="preserve">702-8048 </t>
  </si>
  <si>
    <t>https://www.gansui.co.jp/</t>
  </si>
  <si>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</si>
  <si>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</si>
  <si>
    <t>中谷興運株式会社</t>
  </si>
  <si>
    <t>○社員の家族を対象とした「子ども参観日」を開催します。
○社内での出産・育児・介護関連制度の更なる情報提供を図ります。
〇男性の育児休業取得促進に努めます。</t>
  </si>
  <si>
    <t>昭和28年の創業以来、港湾運送、自動車部品製造、介護事業等、様々な分野で着実に実績を積んでまいりました。今後も社是「和と誠実」の精神の下、努力を重ねてまいります。</t>
  </si>
  <si>
    <t>社会福祉法人順正福祉会　特別養護老人ホームグリーンヒル順正</t>
  </si>
  <si>
    <t>じゅんせいふくしかい　とくべつようごろうじんほーむ　ぐりーんひるじゅんせい</t>
  </si>
  <si>
    <t>716-0068</t>
  </si>
  <si>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</si>
  <si>
    <t>医療法人　中條歯科医院</t>
  </si>
  <si>
    <t>ちゅうじょうしかいいん</t>
  </si>
  <si>
    <t>701-4264</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</si>
  <si>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</si>
  <si>
    <t>　歯科治療だけでなく、保健活動を通じて地域に貢献します。
　国際協力として、歯科を通じてアジアの子どもたちの成長に貢献します。</t>
  </si>
  <si>
    <t>社会医療法人創和会しげい病院</t>
  </si>
  <si>
    <t>しげいびょういん</t>
  </si>
  <si>
    <t>710-0051</t>
  </si>
  <si>
    <t>https://shigei.jp/</t>
  </si>
  <si>
    <t>R6</t>
  </si>
  <si>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</si>
  <si>
    <t>「腎疾患・透析医療」と「回復期から在宅までの地域包括ケア」を柱とした回復期リハビリテーション主体の病院として、地域の他医療機関と連携をとった医療を提供しています。</t>
  </si>
  <si>
    <t>医療法人三水会　田尻病院</t>
  </si>
  <si>
    <t>さんすいかい　たじりびょういん</t>
  </si>
  <si>
    <t>○育児休業中の職員への定期的な情報提供とコミュニケーションを図ります。
○柔軟な勤務体制の更なる充実と半日単位の休暇制度の導入を検討します。</t>
  </si>
  <si>
    <t>株式会社丸五</t>
  </si>
  <si>
    <t>まるご</t>
  </si>
  <si>
    <t>○夫婦が協力して育児ができるよう、時間外勤務の削減に努めます。
○仕事と子育ての両立がし易いよう社内環境の整備。
○子ども達が交通事故に巻き込まれないよう社内・地域の交通安全対策及び啓発活動の実施。</t>
  </si>
  <si>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</si>
  <si>
    <t>丸五ゴム工業株式会社</t>
  </si>
  <si>
    <t>まるごごむ</t>
  </si>
  <si>
    <t>710-8505</t>
  </si>
  <si>
    <t>https://www.marugo-rubber.co.jp/</t>
  </si>
  <si>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</si>
  <si>
    <t>700-0965　</t>
  </si>
  <si>
    <t>http://www.sanyo-safety.com/</t>
  </si>
  <si>
    <t>H29</t>
  </si>
  <si>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</si>
  <si>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</si>
  <si>
    <t>コアテック株式会社</t>
  </si>
  <si>
    <t>こあてっく</t>
  </si>
  <si>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</si>
  <si>
    <t>大同生命保険株式会社　岡山支社</t>
  </si>
  <si>
    <t>だいどうせいめいほけんおかやまししゃ</t>
  </si>
  <si>
    <t>https://www.daido-life.co.jp/</t>
  </si>
  <si>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</si>
  <si>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</si>
  <si>
    <t>山﨑プラント株式会社水島営業所</t>
  </si>
  <si>
    <t>やまさきぷらんとみずしまえいぎょうしょ</t>
  </si>
  <si>
    <t>https://yamasaki-p.jp/</t>
  </si>
  <si>
    <t>○月に一度、ノー残業デーを実施します。
○有給休暇を取りやすくするため、会社カレンダーに有給休暇取得奨励日を作ります。
○男女従業員が共に育児休暇・育児休業が取得しやすい環境作りをします。</t>
  </si>
  <si>
    <t>当社は創業以来60年をこえ、多くのプラント設備の企画、設計、製作、建設及びメンテナンスを担ってきました。
いつも大切にしているのは、未来を創造する情熱です。</t>
  </si>
  <si>
    <t>玉野土建株式会社</t>
  </si>
  <si>
    <t>たまのどけん</t>
  </si>
  <si>
    <t>http://tamado.jp/</t>
  </si>
  <si>
    <t>R4.112.28</t>
  </si>
  <si>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</si>
  <si>
    <t>大正６年創業・昭和２４年設立の総合建設業です。玉野市を中心に県南エリアで個人のお客様・企業のお客様・官庁様など幅広くお取引させていただいています。</t>
  </si>
  <si>
    <t>株式会社サンキョウ-エンビックス</t>
  </si>
  <si>
    <t>さんきょうえんびっくす</t>
  </si>
  <si>
    <t>700-0954</t>
  </si>
  <si>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</si>
  <si>
    <t>社会福祉法人和福祉会</t>
  </si>
  <si>
    <t>なごみふくしかい</t>
  </si>
  <si>
    <t>http://www.syounosato.or.jp/</t>
  </si>
  <si>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</si>
  <si>
    <t>法人理念である「明るい笑顔・元気な挨拶・丁寧な仕事」を念頭に地域に根差した介護福祉サービス・児童福祉サービスを提供しています。</t>
  </si>
  <si>
    <t>ユーサン精密株式会社</t>
  </si>
  <si>
    <t>ゆーさんせいみつ</t>
  </si>
  <si>
    <t>709-2331</t>
  </si>
  <si>
    <t>https://www.u-sun.co.jp/</t>
  </si>
  <si>
    <t>ダイヤ工業株式会社</t>
  </si>
  <si>
    <t>だいやこうぎょう</t>
  </si>
  <si>
    <t>https://www.daiyak.co.jp/</t>
  </si>
  <si>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</si>
  <si>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</si>
  <si>
    <t>おかやま信用金庫</t>
  </si>
  <si>
    <t>おかやましんようきんこ</t>
  </si>
  <si>
    <t>700-8639</t>
  </si>
  <si>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</si>
  <si>
    <t>　「いつも、あなたと」をモットーに、地域になくてはならない金融機関として岡山県南部を主な営業エリアとし、相互扶助の精神に基づく人間力集団として地域の皆様のため貢献しています。</t>
  </si>
  <si>
    <t>シンニチロ建工株式会社</t>
  </si>
  <si>
    <t>しんにちろけんこう</t>
  </si>
  <si>
    <t>https://s-kenko.co.jp/</t>
  </si>
  <si>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</si>
  <si>
    <t>顧客の満足と社会への貢献を目指し、安全に配慮した当社の質の高い構造物とサービスを顧客に提供しています。</t>
  </si>
  <si>
    <t>協和ファインテック株式会社</t>
  </si>
  <si>
    <t>きょうわふぁいんてっく</t>
  </si>
  <si>
    <t>https://www.kyowa-ft.co.jp/</t>
  </si>
  <si>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</si>
  <si>
    <t>協和ファインテックでは、「メーカーを支えるメーカー」として、世界トップクラスの技術を誇る精密ギヤポンプを主力に、生活に欠かせない身近な物の製造に携わっています。</t>
  </si>
  <si>
    <t>医療法人　社団　藤田病院</t>
  </si>
  <si>
    <t>ふじたびょういん</t>
  </si>
  <si>
    <t>704-8112</t>
  </si>
  <si>
    <t>〇有給休暇の取得率を現状の65％から75％へ向上します。
〇直近2年間の男性育休取得率を20％から50％へ向上します。
〇男性職員の配偶者出産時の特別休暇を1日から2日へ増やします。</t>
  </si>
  <si>
    <t>岡山市東区と瀬戸内市の方々のかかりつけ医として約50年歩んできました。
近年は、消化器内視鏡検査や抗がん剤治療、リハビリテーションに注力しています。</t>
  </si>
  <si>
    <t>岡山放送株式会社</t>
  </si>
  <si>
    <t>おかやまほうそう</t>
  </si>
  <si>
    <t>片山工業株式会社</t>
  </si>
  <si>
    <t>かたやまこうぎょう</t>
  </si>
  <si>
    <t>715-8502</t>
  </si>
  <si>
    <t>○事業所内託児所の利用促進を図る。
○子育て支援するために社内制度の整備をする。
○工場見学や職場体験等する機会を設ける。
〇男性も育児休業が取得しやすい職場環境づくりに努める。</t>
  </si>
  <si>
    <t xml:space="preserve">１９４７年の創業から自主製品の開発に取り組む自動車用部品の製造メーカーです。また住宅福祉製品の製造や弁当の製造・宅配等の分野にも進出し、事業の多様化を押し進めています。
</t>
  </si>
  <si>
    <t>株式会社中島商会</t>
  </si>
  <si>
    <t>なかしましょうかい</t>
  </si>
  <si>
    <t xml:space="preserve">700-0904 </t>
  </si>
  <si>
    <t>○年次有給休暇の取得日数を一人当たり平均年間６日以上とします。
○男性従業員の子育て目的の休暇の取得を促進します。
〇育児休業制度を社内報等で紹介し、取得しやすい環境づくりに努めます。</t>
  </si>
  <si>
    <t>ワタナベ工業株式会社</t>
  </si>
  <si>
    <t>わたなべこうぎょう</t>
  </si>
  <si>
    <t>やってみよう！をモットーに、家庭用品、インテリア商品の製造販売を中心に行う、明治14年創業の倉敷の老舗企業です。</t>
  </si>
  <si>
    <t>トリツ機工株式会社</t>
  </si>
  <si>
    <t>株式会社天満屋ストア</t>
  </si>
  <si>
    <t>てんまやすとあ</t>
  </si>
  <si>
    <t>700-0867</t>
  </si>
  <si>
    <t>https://www.tenmaya-store.co.jp/</t>
  </si>
  <si>
    <t>株式会社一井</t>
  </si>
  <si>
    <t>R.9.28</t>
  </si>
  <si>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</si>
  <si>
    <t>ローム・ワコー株式会社</t>
  </si>
  <si>
    <t>株式会社　イケル</t>
  </si>
  <si>
    <t>〇テレワーク、時短勤務など子育て中のスタッフが働きやすい環境を提供します。
○有給休暇の取得促進に努めます。
〇大学生や若年求職者を対象としたインターンシップを実施します。</t>
  </si>
  <si>
    <t>ビジネスセンター岡山株式会社</t>
  </si>
  <si>
    <t>びじねすせんたーおかやま</t>
  </si>
  <si>
    <t>https://www.bco.co.jp</t>
  </si>
  <si>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</si>
  <si>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</si>
  <si>
    <t>株式会社　岡山木村屋</t>
  </si>
  <si>
    <t>おかやまきむらや</t>
  </si>
  <si>
    <t>https://www.okayama-kimuraya.co.jp/</t>
  </si>
  <si>
    <t>R05040</t>
  </si>
  <si>
    <t>○育児休業終了後、復職する際は、時短勤務を実施します。
○育児休業後の復職に不安がある場合は、復職前に一定期間の研修を実施します。</t>
  </si>
  <si>
    <t>リテールベーカリーに徹し、おいしいパンづくりを企業理念として、専売店（フランチャイズ）方式を採用し、岡山県内を中心に直営店、専売店を展開しています。</t>
  </si>
  <si>
    <t>株式会社アイ・サポート</t>
  </si>
  <si>
    <t>あいさぽーと</t>
  </si>
  <si>
    <t>701-1221</t>
  </si>
  <si>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</si>
  <si>
    <t>情報処理サービス企業として、ネットワーク関連施設の維持管理などのあらゆる場面で、様々なデジタル資源を快適かつ安全に活用できる社会作りへの貢献を目指しています。</t>
  </si>
  <si>
    <t>三菱重工マリタイムシステムズ株式会社</t>
  </si>
  <si>
    <t>みつびしじゅうこうまりたいむしすてむず</t>
  </si>
  <si>
    <t>株式会社ダブルツリー</t>
  </si>
  <si>
    <t>だぶるつりー</t>
  </si>
  <si>
    <t xml:space="preserve">https://d-tree.jp/
</t>
  </si>
  <si>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</si>
  <si>
    <t>軽自動車専門店、車検専門店それに伴う板金塗装、保険業務等。
2021年度、岡山県就職人気ランキング９位入賞！！
どこの会社で何をするかより、どんな環境でどんな仲間と働くのかを大切にしています。</t>
  </si>
  <si>
    <t>社会福祉法人　雪舟福祉会</t>
  </si>
  <si>
    <t>せっしゅうふくしかい</t>
  </si>
  <si>
    <t>710-1201</t>
  </si>
  <si>
    <t>http://sesshu-fukushikai.or.jp/sereno</t>
  </si>
  <si>
    <t>〇子供を持つ職員が働きやすい環境として、事業所内保育施設の設置及び運営を行っています。
〇保育手当の支給により子育てを支援します。</t>
  </si>
  <si>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</si>
  <si>
    <t>カスケホームグループ　株式会社カスケホーム</t>
  </si>
  <si>
    <t>かすけほーむ</t>
  </si>
  <si>
    <t>R05031</t>
  </si>
  <si>
    <t>社会福祉法人　正和会　特別養護老人ホーム　けしごの里</t>
  </si>
  <si>
    <t>https://keshigonosato.jp/index.html</t>
  </si>
  <si>
    <t>R05034</t>
  </si>
  <si>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</si>
  <si>
    <t>「一人ひとりに幸せな笑顔を咲かせたい」の法人理念の基、特別養護老人ホーム入居者様、ショートステイの利用者様お一人おひとりに愛情あふれるサービスを探求・実施しています。</t>
  </si>
  <si>
    <t>倉敷ボーリング機工株式会社</t>
  </si>
  <si>
    <t>https://www.kbknet.co.jp/</t>
  </si>
  <si>
    <t>〇男女ともに育児休業や育児目的の休暇を取得しやすい環境の整備に努めます。</t>
  </si>
  <si>
    <t>水島を拠点とし、浅口市、児島にも工場をおく表面処理メーカーです。設立から66年、溶射・精密機械加工で、産業機械部品の高機能化に貢献しています。女性、シニアの方も活躍中！</t>
  </si>
  <si>
    <t>アイサワ工業株式会社</t>
  </si>
  <si>
    <t>あいさわこうぎょう</t>
  </si>
  <si>
    <t>https://www.aisawa.co.jp/</t>
  </si>
  <si>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</si>
  <si>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</si>
  <si>
    <t>○育児のための短時間勤務制度を小学３年生まで拡充します。
○育児のための時差勤務を小学校３年生まで出来る制度を設けます。
○働き方を見直すため、週３日を「ノー残業デー」とします。</t>
  </si>
  <si>
    <t>○育児のための短時間勤務制度を小学３年生まで拡充します。
○育児のための時差勤務を小学校３年生まで出来る制度を設けます。
○働き方を見直すため、週４日を「ノー残業デー」とします。</t>
  </si>
  <si>
    <t>医療法人萌生会　国定病院</t>
  </si>
  <si>
    <t>里庄町</t>
  </si>
  <si>
    <t>〇男性職員の子育て目的の休暇の取得促進。
〇ノー残業デー実施による所定外労働時間の削減</t>
  </si>
  <si>
    <t>明石被服興業株式会社</t>
  </si>
  <si>
    <t>〇育児短時間勤務制度（原則、小学校就学まで・6時間）を活用・推奨し、育児と仕事の両立を応援します。
〇青少年健全育成活動の一環として地域の子どもたちの社会科見学(工場)を受け入れます。</t>
  </si>
  <si>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</si>
  <si>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</si>
  <si>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</si>
  <si>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</si>
  <si>
    <t>株式会社アール・ケア</t>
  </si>
  <si>
    <t>あーる・けあ</t>
  </si>
  <si>
    <t>https://www.rcare.jp/</t>
  </si>
  <si>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</si>
  <si>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</si>
  <si>
    <t>ゼノー・テック株式会社</t>
  </si>
  <si>
    <t>https://www.zeno.co.jp/</t>
  </si>
  <si>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</si>
  <si>
    <t>平成3年12月設立。
事業内容は主に自動車産業・家電向け焼結部品用金型の製造。本社は豊浜町ですが、メイン工場は西大寺にあり、岡山県高梁市に備北工場があります。</t>
  </si>
  <si>
    <t>株式会社ソフィア</t>
  </si>
  <si>
    <t>そふぃあ</t>
  </si>
  <si>
    <t>708-0033</t>
  </si>
  <si>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</si>
  <si>
    <t>社会福祉法人　江原恵明会</t>
  </si>
  <si>
    <t>えはらけいめいかい</t>
  </si>
  <si>
    <t>○１年間に子供の数により子供の看護休暇を５日～１０日認めます。
○子供たちの社会科見学を積極的に受け入れます。
○妊娠・出産・育児を理由に退職した元職員が希望すれば再雇用を行います。</t>
  </si>
  <si>
    <t>いろいろな障害・困難を持った人々を支援することを主眼とし、その人たちの視点に立ち、人格を尊重し地域社会の中で共に福祉を実践していくものです。</t>
  </si>
  <si>
    <t>生活協同組合おかやまコープ</t>
  </si>
  <si>
    <t>せいかつきょうどうくみあい　おかやまこーぷ</t>
  </si>
  <si>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</si>
  <si>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</si>
  <si>
    <t>社会福祉法人薫風福祉会</t>
  </si>
  <si>
    <t>http://kunpoohukushikai.com/</t>
  </si>
  <si>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</si>
  <si>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</si>
  <si>
    <t>医療法人天和会</t>
  </si>
  <si>
    <t>てんわかい</t>
  </si>
  <si>
    <t>710-0056</t>
  </si>
  <si>
    <t>○育児休業制度を周知し、育児休業を取得しやすい環境を整えます。
○若年者を対象としたトライアル雇用を実施します。</t>
  </si>
  <si>
    <t>社会福祉法人緑風会</t>
  </si>
  <si>
    <t>りょくふうかい</t>
  </si>
  <si>
    <t>http://www.kcv.ne.jp/~midoriok/</t>
  </si>
  <si>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</si>
  <si>
    <t>株式会社　岡山村田製作所</t>
  </si>
  <si>
    <t>おかやまむらたせいさくしょ</t>
  </si>
  <si>
    <t>701-4241</t>
  </si>
  <si>
    <t>医療法人　緑十字会</t>
  </si>
  <si>
    <t>みどりじゅうじかい</t>
  </si>
  <si>
    <t>http://www.midorijujikai.or.jp/</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</si>
  <si>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</si>
  <si>
    <t>新青山株式会社</t>
  </si>
  <si>
    <t>しんあおやま</t>
  </si>
  <si>
    <t>700-0805</t>
  </si>
  <si>
    <t>https://shin-aoyama.co.jp</t>
  </si>
  <si>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</si>
  <si>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</si>
  <si>
    <t>ナカシマヘルスフォース株式会社</t>
  </si>
  <si>
    <t>なかしまへるすふぉーす</t>
  </si>
  <si>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</si>
  <si>
    <t xml:space="preserve">日本で使用されている人工関節の約９０％が海外製品です。そんな中、当社は日本人の体格に合った人工関節を整形外科医と共同開発し、製造・販売しています。
</t>
  </si>
  <si>
    <t>平林金属株式会社</t>
  </si>
  <si>
    <t>ひらばやしきんぞく</t>
  </si>
  <si>
    <t>https://www.hirakin.co.jp/</t>
  </si>
  <si>
    <t>○仕事と生活の調和を図るため、有給休暇や半日有給休暇を取得しやすい雰囲気づくりに努めます。
○育児休業中の従業員と情報交換を行い、職場復帰への不安を和らげます。</t>
  </si>
  <si>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</si>
  <si>
    <t>株式会社トマト銀行</t>
  </si>
  <si>
    <t>とまとぎんこう</t>
  </si>
  <si>
    <t>700-0811</t>
  </si>
  <si>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</si>
  <si>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</si>
  <si>
    <t>菅公学生服株式会社</t>
  </si>
  <si>
    <t>700-0024</t>
  </si>
  <si>
    <t>H19 知事賞
H26同盟表彰</t>
  </si>
  <si>
    <t>　当社は安政元年（１８５４年）に創業。
　学校制服、体操服の企画・製造・販売をしています。
　子どもたちを見つめ、時代とともにユニフォーム文化のあり方を考えてまいります。</t>
  </si>
  <si>
    <t>株式会社岡山医学検査センター</t>
  </si>
  <si>
    <t>株式会社岡山ビューティ</t>
  </si>
  <si>
    <t>おかやまびゅーてぃー</t>
  </si>
  <si>
    <t>709-0874</t>
  </si>
  <si>
    <t>○保育料の半額を支給します。
○1年間に10日の子どもの看護休暇を認めます。
○若年者を対象としたトライアル雇用を実施します。</t>
  </si>
  <si>
    <t>株式会社大三商行</t>
  </si>
  <si>
    <t>だいさんしょうこう</t>
  </si>
  <si>
    <t>○今まで以上に育児休業や育児休業給付などの制度の周知や情報提供を行う。
○実現した小学校入学前の子を持つ従業員の短時間勤務制度の利用促進に努める。</t>
  </si>
  <si>
    <t>ネッツトヨタ山陽株式会社</t>
  </si>
  <si>
    <t>ねっつとよたさんよう</t>
  </si>
  <si>
    <t>http://www.netz-sanyo.jp</t>
  </si>
  <si>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</si>
  <si>
    <t>トヨタ車の販売・整備を通じて、お客様のカーライフに寄り添い、お客様から選ばれる『地域一番店』を目指しています。</t>
  </si>
  <si>
    <t>ならむら</t>
  </si>
  <si>
    <t>https://naramura.jp/</t>
  </si>
  <si>
    <t>〇男女従業員が育児休業を取得しやすい社内環境を整えます。</t>
  </si>
  <si>
    <t>私たちは、地域の未来を見据え、環境に配慮した土木工事・建築工事・不動産事業を通じて、地域の発展・街づくりに取り組んでいます。
全従業員が家族に誇れる会社であり続けることを目指しています。</t>
  </si>
  <si>
    <t>にちえつこうりゅうせんたー</t>
  </si>
  <si>
    <t>701-4214</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</si>
  <si>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</si>
  <si>
    <t>アサヒグループ食品株式会社　岡山工場</t>
  </si>
  <si>
    <t>あさひぐるーぷしょくひん　おかやまこうじょう</t>
  </si>
  <si>
    <t>719-0393</t>
  </si>
  <si>
    <t>http://www.asahi-gf.co.jp/</t>
  </si>
  <si>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</si>
  <si>
    <t>700-0962</t>
  </si>
  <si>
    <t>○男女従業員の育児休業取得促進につながる取組を行います。
○育児休業後も働きやすい環境を整えるため、リモートワークの活用を行います。
〇配偶者出産休暇制度を２日間設けます。</t>
  </si>
  <si>
    <t>食品製造業様、飲食チェーン店様にご信頼いただく個人別衛生管理ユニフォームレンタルシステムを運営。全国９拠点７工場。多拠点で全国同一品質のユニフォームレンタルサービスをご提供しています。</t>
  </si>
  <si>
    <t>医療法人社団清和会　笠岡第一病院</t>
  </si>
  <si>
    <t>せいわかい　かさおかだいいちびょういん</t>
  </si>
  <si>
    <t>https://www.kasaoka-d-hp.or.jp/</t>
  </si>
  <si>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</si>
  <si>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</si>
  <si>
    <t>株式会社永田製作所　岡山工場</t>
  </si>
  <si>
    <t>ながたせいさくしょ　おかやまこうじょう</t>
  </si>
  <si>
    <t>709-4245</t>
  </si>
  <si>
    <t>○仕事と育児を両立しやすい職場環境づくりに努めています。
○男性職員の育児休業取得促進に努めます。</t>
  </si>
  <si>
    <t>中央建設株式会社</t>
  </si>
  <si>
    <t>ちゅうおうけんせつ</t>
  </si>
  <si>
    <t>710-0842</t>
  </si>
  <si>
    <t>https://chuo-kensetsu.co.jp/</t>
  </si>
  <si>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</si>
  <si>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</si>
  <si>
    <t>株式会社宮原製作所</t>
  </si>
  <si>
    <t>みやはらせいさくしょ</t>
  </si>
  <si>
    <t>http://www.miyahara-ss.co.jp/</t>
  </si>
  <si>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</si>
  <si>
    <t>「造船の町玉野」で創業１００年の歴史ある船舶用ディーゼルエンジンの機関部品メーカーです。ピストン、排気弁などエンジンの心臓部と言われる部品を製造しています。</t>
  </si>
  <si>
    <t>株式会社ダイト</t>
  </si>
  <si>
    <t>だいと</t>
  </si>
  <si>
    <t>https://www.daito-hr.co.jp/</t>
  </si>
  <si>
    <t>○育児休業を取得しやすいよう新制度等の案内を社内配布や掲示しています。
○男性従業員の育児休業取得促進に努めます。</t>
  </si>
  <si>
    <t>株式会社ダイトは人材サービスを通して社会に貢献する会社です。当社は企業様や求職者様からのヒアリングをもとに、人材派遣から人材紹介、サポートまで幅広いサービスをご提供しています。</t>
  </si>
  <si>
    <t>東海メンテナンス株式会社</t>
  </si>
  <si>
    <t>とうかいめんてなんす</t>
  </si>
  <si>
    <t>https://www.tokai-mainte.co.jp/</t>
  </si>
  <si>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</si>
  <si>
    <t>電気・計装設備の設計・施工・試運転・保守までをワンストップで提供します。創立50年の確かな実績・新たな発想・高い技術により、お客様と社会の発展に貢献します。</t>
  </si>
  <si>
    <t>http://www.mori-machinery.co.jp</t>
  </si>
  <si>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</si>
  <si>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</si>
  <si>
    <t>冨士ベークライト株式会社</t>
  </si>
  <si>
    <t>ふじべーくらいと</t>
  </si>
  <si>
    <t>714-1298</t>
  </si>
  <si>
    <t>矢掛町</t>
  </si>
  <si>
    <t>https://www.fujibake.com/</t>
  </si>
  <si>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</si>
  <si>
    <t>電気機器部品（ブレーカー、スマートメーター）や自動車用内装部品（カーナビ、カーオーディオ、カーインテリア）、半導体関連製品などを製造する総合プラスチックメーカーです。</t>
  </si>
  <si>
    <t>医療法人平病院</t>
  </si>
  <si>
    <t>たいらびょういん</t>
  </si>
  <si>
    <t>709-0498</t>
  </si>
  <si>
    <t>和気町</t>
  </si>
  <si>
    <t>○育児休業を取得しやすい社内環境を整えるため、社内研修を行います。
○小学校入学前の子をもつ従業員に、勤務時間短縮制度を設けます。
○有給・公休の組み合わせによる長期休暇の奨励を行います。</t>
  </si>
  <si>
    <t>社会医療法人水和会　水島中央病院</t>
  </si>
  <si>
    <t>すいわかい　みずしまちゅうおうびょういん</t>
  </si>
  <si>
    <t>http://www.kct.ne.jp/~mch/</t>
  </si>
  <si>
    <t>株式会社メゾネットホールディングス</t>
  </si>
  <si>
    <t>めぞねっとほーるでぃんぐす</t>
  </si>
  <si>
    <t>品川ゼネラル株式会社</t>
  </si>
  <si>
    <t>備前市</t>
  </si>
  <si>
    <t>○男女従業員が育児休業を取得しやすい環境を整えるため、社内研修を行います。
○子どもや孫の看病、園や学校の行事等で休暇を取りやすい職場づくりに努めます。</t>
  </si>
  <si>
    <t>株式会社　荒木組</t>
  </si>
  <si>
    <t>あらきぐみ</t>
  </si>
  <si>
    <t>700-8540</t>
  </si>
  <si>
    <t>https://www.arakigumi.com/</t>
  </si>
  <si>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</si>
  <si>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</si>
  <si>
    <t>社会福祉法人岡山市手をつなぐ育成会</t>
  </si>
  <si>
    <t>おかやましてをつなぐいくせいかい</t>
  </si>
  <si>
    <t>https://nakayoshi-ikuseikai.com/</t>
  </si>
  <si>
    <t>〇育児休業制度や育児休業取得実績を職員に周知し、男女従業員ともに取得しやすい環境づくりに努めます。
〇職員の育児・介護などの実情に見合った働き方を考慮し、短時間勤務制度等の措置を実施します。</t>
  </si>
  <si>
    <t>当法人は「障がい者が安心して暮らせる地域社会」の実現をめざし、岡山市内で８事業所が連携しながら共同生活援助、短期入所、地域生活支援拠点施設、就労継続支援、生活介護等の事業を運営しています。</t>
  </si>
  <si>
    <t>倉敷化工株式会社</t>
  </si>
  <si>
    <t>くらしきかこう</t>
  </si>
  <si>
    <t>https://www.kuraka.co.jp/</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</si>
  <si>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</si>
  <si>
    <t>独自の「防振防音技術」を基に、自動車部品をはじめ、免震ビルシステムなど、高品質で時代のニーズを満たす価値のある製品を提供し、より安全で快適な生活を支えている防振ゴムメーカーです。</t>
  </si>
  <si>
    <t>株式会社三協クリエイト</t>
  </si>
  <si>
    <t>さんきょうくりえいと</t>
  </si>
  <si>
    <t>https://sankyo-create.jp</t>
  </si>
  <si>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</si>
  <si>
    <t>総合建設業
弊社は1984年創業以来、お客様の信頼・信用を糧に「お客様の大切な宝物造り」に日進月歩、真心こめてお手伝いさせて頂いております。</t>
  </si>
  <si>
    <t>株式会社アークコンサルタント</t>
  </si>
  <si>
    <t>あーくこんさるたんと</t>
  </si>
  <si>
    <t>709-4606</t>
  </si>
  <si>
    <t>https://arkcon.jp/</t>
  </si>
  <si>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</si>
  <si>
    <t>建設分野において、調査から企画立案、維持・管理までトータルでサポートいたします。
専門知識と高度な技術によって、精確・安全をスピーディーにご提供します。</t>
  </si>
  <si>
    <t>○育児休業規程を周知し、男女従業員が育児休業を取得しやすい職場づくりに努めます。
〇年次有給休暇の取得促進に努めます。</t>
  </si>
  <si>
    <t>「技術とおもいやりで社会を支える」をスローガンに、公共性の高いニッチ分野に製品を提供する、開発型企業。</t>
  </si>
  <si>
    <t>でんそーかつやま</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</si>
  <si>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</si>
  <si>
    <t>グローバルな自動車部品メーカー（株）デンソーのグループ会社として、「安全と品質」を第一に考え、自動車向けのインサート樹脂成形部品を製造している会社です。</t>
  </si>
  <si>
    <t>702-85+D1065:Q106506</t>
  </si>
  <si>
    <t>https://www.dowa.okayama.jp/</t>
  </si>
  <si>
    <t>〇育児休業等を取得しやすい環境づくりのため、自社の労働者の育児休業・産後パパ育休取得事例の収集・提供を定期的に行います。</t>
  </si>
  <si>
    <t>弊社は、1884年に鉱山から起業した非鉄金属業界の老舗です。世界トップクラスの粉体制御技術をさまざまな素材で展開し、高機能材料を製造する製造拠点となっています。</t>
  </si>
  <si>
    <t>株式会社ビズ・クリエイション</t>
  </si>
  <si>
    <t>びずくりえいしょん</t>
  </si>
  <si>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</si>
  <si>
    <t>えーぜろぐるーぷ</t>
  </si>
  <si>
    <t>707-0504</t>
  </si>
  <si>
    <t>西粟倉村</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</si>
  <si>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</si>
  <si>
    <t>ぐろっぷ</t>
  </si>
  <si>
    <t>https://www.grop.co.jp/</t>
  </si>
  <si>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</si>
  <si>
    <t>～グロップで始めよう新しい毎日を～今田美桜さんのCMでお馴染み！現在急成長を遂げている【人材業界】の中で今年で創立49年目になる老舗企業です！</t>
  </si>
  <si>
    <t>エスタカヤ電子工業株式会社</t>
  </si>
  <si>
    <t>えすたかやでんしこうぎょう</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</si>
  <si>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</si>
  <si>
    <t>りんく</t>
  </si>
  <si>
    <t>http://link.gr.jp/</t>
  </si>
  <si>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</si>
  <si>
    <t>障がいを持たれている方が当たり前の暮らしができることを目指し、倉敷市、総社市、早島町で事業を行っています。20～60代の幅広い年代の職員が理念の実現に向けて働いています。</t>
  </si>
  <si>
    <t>サンコー印刷株式会社</t>
  </si>
  <si>
    <t>さんこーいんさつ</t>
  </si>
  <si>
    <t>719-1137</t>
  </si>
  <si>
    <t>https://www.sankopr.co.jp/</t>
  </si>
  <si>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</si>
  <si>
    <t>　私たちは高度情報化社会の中で、社員一人一人の知恵と力を寄せあい、企業と自己の継続的成長と発展をはかり、情報加工産業を通じて顧客の満足を喜びとして、地域社会の生活文化の創造に貢献し続けます。</t>
  </si>
  <si>
    <t>社会福祉法人　淳風福祉会</t>
  </si>
  <si>
    <t>じゅんぷうふくしかい</t>
  </si>
  <si>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</si>
  <si>
    <t xml:space="preserve">南区妹尾学区の若宮園と北区京山学区の旭ヶ丘を基盤に特養・老健ケアハウスなど多彩な事業を展開し、法人設立より３２年、職員数２４５名の福利厚生が充実した社会福祉法人です。
</t>
  </si>
  <si>
    <t>社会福祉法人中央福祉会　白寿荘</t>
  </si>
  <si>
    <t>709-3701</t>
  </si>
  <si>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</si>
  <si>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</si>
  <si>
    <t>https://www.bizen-c.co.jp/</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</si>
  <si>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</si>
  <si>
    <t>自然と共に歩み、信頼と実績を積み重ねてきた備前化成。新たな素材の価値を求めてさらに進化していきます。</t>
  </si>
  <si>
    <t>めいせいさんしょう</t>
  </si>
  <si>
    <t>https://www.maysay.jp/</t>
  </si>
  <si>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</si>
  <si>
    <t>日本で初めてポケットティッシュを世に送り出した会社です。その技術力をもとに、現在は、医薬品・医薬部外品・化粧品等のOEMメーカーとして、お客様のニーズに応え、高品質で魅力的な製品を製造しています。</t>
  </si>
  <si>
    <t>https://jfe-ngs.co.jp/</t>
  </si>
  <si>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</si>
  <si>
    <t>JFEグループ会社の一員として、長年に渡り、製鉄所で培った確かな技術と豊富な知見を活かし、お客様の暮らしを支える総合サービス企業として幅広い事業を展開しております。</t>
  </si>
  <si>
    <t>https://www.ryoufhukai.ryoufhu.com/</t>
  </si>
  <si>
    <t>県北西部唯一の精神科病院です。都市部に比べ医療従事者が非常に不足するなか、地域医療の問題に向き合い、当地域における精神科医療の灯火を絶やさないことを最大のミッションとしています。</t>
  </si>
  <si>
    <t>サトミ紙工株式会社</t>
  </si>
  <si>
    <t>708-0871</t>
  </si>
  <si>
    <t>http://www.a-do.ne.jp/satomisi/</t>
  </si>
  <si>
    <t>〇仕事と育児が両立出来る環境の整備をいたします。
〇働き易い職場環境を築きます。
〇従業員のキャリアアップを図ってまいります。
〇イクボスを宣言します。</t>
  </si>
  <si>
    <t>ＮＴＮ株式会社　ＣＶＪアクスル事業本部　生産ユニット　岡山製作所</t>
  </si>
  <si>
    <t>えぬてぃえぬ　しーぶいじぇいあくするじぎょうほんぶ　せいさんゆにっと　おかやませいさくしょ</t>
  </si>
  <si>
    <t>705-8510</t>
  </si>
  <si>
    <t>https://www.ntn.co.jp/japan/index.html</t>
  </si>
  <si>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</si>
  <si>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</si>
  <si>
    <t>株式会社BMU</t>
  </si>
  <si>
    <t>びーえむゆー</t>
  </si>
  <si>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</si>
  <si>
    <t>エステティックサロン、教育事業、結婚事業
弊社は「笑顔を創り続けたい」という２代目社長のもと、100年間強く必要とされる企業を目指し、時代に合わせた変化に挑戦しています。</t>
  </si>
  <si>
    <t>株式会社エスワン</t>
  </si>
  <si>
    <t>えすわん</t>
  </si>
  <si>
    <t>712-8051</t>
  </si>
  <si>
    <t>https://www.s-one-net.co.jp</t>
  </si>
  <si>
    <t>R05001</t>
  </si>
  <si>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</si>
  <si>
    <t>ユーザーニーズに合わせて、独自の技術で計測システムを提案し、FA・LA関連機器および周辺ソフト開発・製作・科学機器のメンテナンスを行っています。</t>
  </si>
  <si>
    <t>https://www.silver21.org/</t>
  </si>
  <si>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</si>
  <si>
    <t>「ひと、かがやく介護」を理念とし、すべての人が自分らしく暮らし、自分らしく生きることのできる介護を提供しています。</t>
  </si>
  <si>
    <t>津山調剤薬局株式会社</t>
  </si>
  <si>
    <t>つやまちょうざいやっきょく</t>
  </si>
  <si>
    <t>708-0036</t>
  </si>
  <si>
    <t>http://tsuyama-chouzai.co.jp/</t>
  </si>
  <si>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</si>
  <si>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</si>
  <si>
    <t>○男性の育児休業について情報提供により取得を推進し、育児休業から復帰後も業務に配慮して子育てを応援します。
〇管内事業所に育児休業に関する施策普及のための広報を行います。</t>
  </si>
  <si>
    <t>岡山南商工会は、岡山市南区（藤田・妹尾・福田・興除・灘崎）、玉野市（東児）の６地区をエリアとして、管内商工業者の持続的発展を支援しています。</t>
  </si>
  <si>
    <t>いーぐるこうぎょう　おかやまこうぎょうじょう</t>
  </si>
  <si>
    <t>https://www.ekkeagle.com/jp/</t>
  </si>
  <si>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</si>
  <si>
    <t>弊社は、自動車部品を中心とした独立系総合部品メーカーです。岡山事業場は１９７１年設立の歴史ある工場ですが、トップレベルの技術力で常に新しい時代へのチャレンジを繰り返してきています。</t>
  </si>
  <si>
    <t>株式会社トンボ</t>
  </si>
  <si>
    <t>とんぼ</t>
  </si>
  <si>
    <t>https://www.tombow.gr.jp/</t>
  </si>
  <si>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</si>
  <si>
    <t>トンボは、学校制服をメインとするユニフォームのアパレルメーカーです。「制服文化」が日本に根付いてから100年余り、私たちは、学校制服を通して、未来を担う子ども達をサポートしています。</t>
  </si>
  <si>
    <t>701-1213</t>
  </si>
  <si>
    <t>https://ivy-pharmacy.studio.site/</t>
  </si>
  <si>
    <t>〇育児休業制度及び育児休業取得への理解促進に向けた研修を実施します。
〇出産・育児等に関する相談窓口を設置します。
〇
〇男性社員の育児休業の取得促進と職場環境整備に取り組みます。</t>
  </si>
  <si>
    <t>岡山県に４店舗、広島県に１店舗を構える地域密着型の調剤薬局です。</t>
  </si>
  <si>
    <t>社会福祉法人　超寿会</t>
  </si>
  <si>
    <t>https://choujukai.or.jp/</t>
  </si>
  <si>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</si>
  <si>
    <t>幅広い年齢層の方がその人らしくいられるサービスを提供する超寿会。高齢者福祉、児童福祉、障がい者福祉に携わりながら、地域の皆様に選んでいただける法人（超寿会）を目指しています。</t>
  </si>
  <si>
    <t>https://ohk-ep.co.jp/</t>
  </si>
  <si>
    <t>〇子育てと仕事の両立のため、年次有給休暇の取得促進を継続的に行います。
〇男女従業員の育児休業取得促進に取り組みます。
〇在宅勤務をしやすくする意識づくりのための研修を実施します。</t>
  </si>
  <si>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</si>
  <si>
    <t>玉島信用金庫</t>
  </si>
  <si>
    <t>たましましんようきんこ</t>
  </si>
  <si>
    <t>713-8686</t>
  </si>
  <si>
    <t>http://www.tamashin.co.jp</t>
  </si>
  <si>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</si>
  <si>
    <t>「たましん」の愛称で親しまれている当金庫は「より便利」「より身近」な金融機関として、預金、融資、為替、その他各種サービス業務を通じて地域の皆様と共に発展を続けています。</t>
  </si>
  <si>
    <t>おさかだつーる</t>
  </si>
  <si>
    <t>707-0024</t>
  </si>
  <si>
    <t>https://www.osakadatool.co.jp/</t>
  </si>
  <si>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</si>
  <si>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</si>
  <si>
    <t>おかやましふれあいこうしゃ</t>
  </si>
  <si>
    <t>https://www.okayama-fureai.or.jp/</t>
  </si>
  <si>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</si>
  <si>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</si>
  <si>
    <t>みつびしけみかるぶつりゅう　にしにほんししゃ</t>
  </si>
  <si>
    <t>https://www.mclc.co.jp/</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</si>
  <si>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</si>
  <si>
    <t>三菱ケミカル物流は、「ケミカル品物流」分野に強みを持ち、IT・物流技術の導入や、働き方の改革に取り組みます。また、環境変化に適切に対応し、最適な物流サービスを創造し、信頼される物流企業を目指します。</t>
  </si>
  <si>
    <t>https://www.shiotakogyo.com/</t>
  </si>
  <si>
    <t>〇育児休業制度を利用しやすい環境づくりに努めます。
〇小学校入学前の子をもつ従業員が、柔軟な働き方ができるように、勤務時間短縮等の制度を導入しています。
〇毎週水曜日はノー残業デーです。</t>
  </si>
  <si>
    <t>工作機械という「ものづくり」をする機械のメンテナンスをしています。若い世代に、技術の伝承を行っています。健康経営にも取り組み、働きやすい職場づくりを目指して今も進化中です！</t>
  </si>
  <si>
    <t>https://shoenfukushikai.jp/</t>
  </si>
  <si>
    <t>〇働きやすいワーク・ライフ・バランスの取れた職場づくりに努めます。
〇男性の育児休業取得促進に努めます。</t>
  </si>
  <si>
    <t>地域における「しあわせの里」の実現を目指し、当法人は、高齢者介護、保育・幼児教育、児童発達といった事業を通じて、地域住民の皆様が福祉サービスと身近に繋がれる機会を創出しています。</t>
  </si>
  <si>
    <t>いばらてつどう</t>
  </si>
  <si>
    <t>https://www.ibara-railway.co.jp/</t>
  </si>
  <si>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</si>
  <si>
    <t>岡山県南西部と広島県東部をつなぐ井原鉄道井原線を運営する地方鉄道会社。
地域に愛され親しまれる鉄道として平成１１年に開業し、沿線エリアにおける産業経済の振興発展に寄与しています。</t>
  </si>
  <si>
    <t>山陽設計工業株式会社</t>
  </si>
  <si>
    <t>さんようせっけいこうぎょう</t>
  </si>
  <si>
    <t>http://sanyo-engineering.co.jp</t>
  </si>
  <si>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</si>
  <si>
    <t>https://www.mizden.co.jp/</t>
  </si>
  <si>
    <t>R07030</t>
  </si>
  <si>
    <t>株式会社協同</t>
  </si>
  <si>
    <t>https://www.kwl.co.jp/</t>
  </si>
  <si>
    <t>R07032</t>
  </si>
  <si>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</si>
  <si>
    <t>オカネツ工業株式会社</t>
  </si>
  <si>
    <t>おかねつこうぎょう</t>
  </si>
  <si>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</si>
  <si>
    <t>坂田砕石工業株式会社</t>
  </si>
  <si>
    <t>さかたさいせきこうぎょう</t>
  </si>
  <si>
    <t>708-0003</t>
  </si>
  <si>
    <t>https://sakatasaiseki.co.jp/</t>
  </si>
  <si>
    <t>R07108</t>
  </si>
  <si>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</si>
  <si>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</si>
  <si>
    <t>株式会社すえ木工</t>
  </si>
  <si>
    <t>すえもっこう</t>
  </si>
  <si>
    <t>708-0861</t>
  </si>
  <si>
    <t>http://www.suemokko.co.jp/</t>
  </si>
  <si>
    <t>○働き方を見直すために、土曜日を「ノー残業デー」とします。
○自社の専門的技術を活用して、地域の小学生、中学生を対象としたオープンファクトリーを開催します。</t>
  </si>
  <si>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</si>
  <si>
    <t>R07118</t>
  </si>
  <si>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</si>
  <si>
    <t>さとうけんせつ</t>
  </si>
  <si>
    <t>0222</t>
    <phoneticPr fontId="5"/>
  </si>
  <si>
    <t>https://www.satoukensetsu.co.jp/</t>
  </si>
  <si>
    <t>〇育児中や就学児童を持つ従業員を中心に時短勤務制度を導入します。
〇地域の子どもたちを対象としたワークショップを開催します。
〇職場体験プログラムを実施します。</t>
  </si>
  <si>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</si>
  <si>
    <t>かもがわてのべそうめん</t>
  </si>
  <si>
    <t>R07133</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</si>
  <si>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</si>
  <si>
    <t>社会福祉法人恵神会</t>
  </si>
  <si>
    <t>けいしんかい</t>
  </si>
  <si>
    <t>719-3202</t>
  </si>
  <si>
    <t>http://f-keishinkai.jp</t>
  </si>
  <si>
    <t>R07200</t>
  </si>
  <si>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</si>
  <si>
    <t>地域福祉の拠点として、真庭市内に特別養護老人ホーム、ケアハウス、グループホーム、デイサービス等を運営し、お年寄りの笑顔溢れる豊かな生活に寄与しています。</t>
  </si>
  <si>
    <t>岡本容器株式会社</t>
  </si>
  <si>
    <t>R07233</t>
  </si>
  <si>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</si>
  <si>
    <t>容器事業の洗浄・リース・販売と仮設資材リース事業を行っており、「リユース」「洗う」をキーワードに事業を通じて社会への貢献を続けてまいります。</t>
  </si>
  <si>
    <t>有限会社南野製作所</t>
  </si>
  <si>
    <t>なんのせいさくしょ</t>
  </si>
  <si>
    <t>0226</t>
    <phoneticPr fontId="5"/>
  </si>
  <si>
    <t>https://www.nanno-mfg.jp/</t>
  </si>
  <si>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</si>
  <si>
    <t>細やかな心配りと誠実なものづくりをモットーに、女性技術者と若い技術者が活躍しています。平成29年に「はばたく中小企業・小規模事業者300社」（中小企業庁）の認定を受けました。</t>
  </si>
  <si>
    <t>0227</t>
    <phoneticPr fontId="5"/>
  </si>
  <si>
    <t>R07295</t>
  </si>
  <si>
    <t>〇育児休業を取得しやすい社内環境を整えるため、社内研修を行います。
〇子どもをもつ従業員の学校行事やＰＴＡ活動への積極的な参加を奨励します。
〇男性従業員の育児休業取得促進に努めます。</t>
  </si>
  <si>
    <t>創業50年を超える石灰製品メーカーで、3種類の石灰焼成炉を駆使し、お客さまのニーズと期待に応えています。総製品出荷量は県内で1位・国内でもトップ10に入ります。</t>
  </si>
  <si>
    <t>三栄源エフ・エフ・アイ株式会社　岡山工場</t>
  </si>
  <si>
    <t>さんえいげんえふえふあい　おかやまこうじょう</t>
  </si>
  <si>
    <t>719-3101</t>
  </si>
  <si>
    <t>https://www.saneigenffi.co.jp</t>
  </si>
  <si>
    <t>〇働き方の見直しに資する制度の活用。総労働時間削減のための適正な労働時間管理推進に向けた取り組みの実施。
〇休暇取得状況の確認及び取得率向上取り組みの実施。（バースデイ休暇、メモリアル休暇、全社一斉休暇の100％取得を目指す。）
〇育児・介護等の休業中の社員の復帰支援及びキャリア形成のための支援。
自己啓発制度利用の周知。復職前に対象者・上長・人事部・ＣＳＲ推進チームの４者面談を実施。
〇仕事と育児・介護の両立を支援するための環境の整備。
両立支援ハンドブックの改訂を行い、改めて子育ての支援の周知を図る。介護休暇及び介護休業等の取得日数を見直す。</t>
  </si>
  <si>
    <t>「人々に健やかなくらしと食の歓びを届ける」ことを企業理念とし、食品添加物と食品の製造を行っている工場です。男性、女性を問わず、誰もが働きやすい職場作りを目指しています。</t>
  </si>
  <si>
    <t>R07242</t>
  </si>
  <si>
    <t>ながせゔぃーた</t>
  </si>
  <si>
    <t>https://group.nagase.com/viita/</t>
  </si>
  <si>
    <t>〇仕事と家庭が両立できる環境整備のため、休暇制度の見直しを行います。
〇仕事と家庭の両立支援のため、年次有給休暇の取得促進に努めます。
〇男性社員の育児休業取得促進に努めます。</t>
  </si>
  <si>
    <t>創業以来、岡山で自然の力を活かしたモノづくりを続けています。技術とモノづくりに研鑽を重ね、新たな価値創出を世界に向けて展開してまいります。</t>
  </si>
  <si>
    <t>アサヒフォージ株式会社真庭工場</t>
  </si>
  <si>
    <t>あさひふぉーじ　まにわこうじょう</t>
  </si>
  <si>
    <t>719-3121</t>
  </si>
  <si>
    <t>https://www.asahiforge.co.jp</t>
  </si>
  <si>
    <t>R07296</t>
  </si>
  <si>
    <t>〇男女ともに育児休業、看護休暇、介護休暇の取得しやすい環境をつくります。
〇勤務時間の変更等、子育てと仕事の両立を応援します。
〇学生を対象としたインターンシップを実施します。</t>
  </si>
  <si>
    <t>当社は自動車部品を中心に、建設機械・産業機械・航空機・列車・風力発電
などの機械部品を生産する熱間鍛造メーカーです。
鍛造だけでなく熱処理・機械加工・金型製作も社内で行っています。</t>
  </si>
  <si>
    <t>岡山県信用保証協会</t>
  </si>
  <si>
    <t>おかやまけんしんようほしょうきょうかい</t>
  </si>
  <si>
    <t>http://okayama-cgc.or.jp/</t>
  </si>
  <si>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</si>
  <si>
    <t>私たち岡山県信用保証協会は、「ガンバル中小企業者の可能性を力強くアシストする信用保証協会」を経営ビジョンに掲げ、中小企業の皆様方の支援に尽力してまいります。</t>
  </si>
  <si>
    <t>せとうちししゃかいふくしきょうぎかい</t>
  </si>
  <si>
    <t>701-4246</t>
  </si>
  <si>
    <t>https://setouchisyakyo.or.jp</t>
  </si>
  <si>
    <t>思いやり 支え合い みんなで築く 福祉の輪_x000D_
地域共生社会の実現に向けて、一人ひとりが立場を超えてつながり、互いに思いやり、助け合い・支え合いの輪を広げることで、誰もが地域で心豊かに暮らせるまちを目指して活動しています。</t>
  </si>
  <si>
    <t>ひらまつうんゆ</t>
  </si>
  <si>
    <t>716-0207</t>
  </si>
  <si>
    <t>https://www.hiramatu-p.com/</t>
  </si>
  <si>
    <t>創業50余年、一人ひとりの暮らしを支える物流組織として、『やさしい運転』を実践し、安全と環境に配慮しながら地域社会に貢献してまいります。</t>
  </si>
  <si>
    <t>社会福祉法人瀬戸内市社会福祉協議会</t>
    <phoneticPr fontId="6"/>
  </si>
  <si>
    <t>株式会社平松運輸</t>
    <phoneticPr fontId="6"/>
  </si>
  <si>
    <t>株式会社サンベルコ</t>
    <rPh sb="0" eb="4">
      <t>カブシキガイシャ</t>
    </rPh>
    <phoneticPr fontId="6"/>
  </si>
  <si>
    <t>さんべるこ</t>
    <phoneticPr fontId="6"/>
  </si>
  <si>
    <t>704-8163</t>
    <phoneticPr fontId="6"/>
  </si>
  <si>
    <t>https://www.sanbellco.co.jp</t>
    <phoneticPr fontId="6"/>
  </si>
  <si>
    <t>水門・橋梁・鉄道・水処理プラントや海洋施設・地盤改良など豊富な実績をもつ当社の総合技術は、これからも地域の確かな基盤づくりに貢献していきます。</t>
    <phoneticPr fontId="6"/>
  </si>
  <si>
    <t>コーホク印刷株式会社</t>
    <rPh sb="4" eb="6">
      <t>インサツ</t>
    </rPh>
    <rPh sb="6" eb="10">
      <t>カブシキガイシャ</t>
    </rPh>
    <phoneticPr fontId="6"/>
  </si>
  <si>
    <t>こーほくいんさつ</t>
    <phoneticPr fontId="6"/>
  </si>
  <si>
    <t>700-8549</t>
    <phoneticPr fontId="6"/>
  </si>
  <si>
    <t>https://www.kohhoku.co.jp/</t>
    <phoneticPr fontId="6"/>
  </si>
  <si>
    <t>〇男女ともに育児休業、看護休暇の取得しやすい環境を整え、育児休業の対象者に個別に周知し、取得の促進に努めます。
〇育児休業での相談しやすい環境を整える為に育児休業相談窓口を設置します。</t>
    <rPh sb="1" eb="3">
      <t>ダンジョ</t>
    </rPh>
    <rPh sb="6" eb="10">
      <t>イクジキュウギョウ</t>
    </rPh>
    <rPh sb="11" eb="15">
      <t>カンゴキュウカ</t>
    </rPh>
    <rPh sb="16" eb="18">
      <t>シュトク</t>
    </rPh>
    <rPh sb="22" eb="24">
      <t>カンキョウ</t>
    </rPh>
    <rPh sb="25" eb="26">
      <t>トトノ</t>
    </rPh>
    <rPh sb="28" eb="32">
      <t>イクジキュウギョウ</t>
    </rPh>
    <rPh sb="33" eb="36">
      <t>タイショウシャ</t>
    </rPh>
    <rPh sb="37" eb="39">
      <t>コベツ</t>
    </rPh>
    <rPh sb="40" eb="42">
      <t>シュウチ</t>
    </rPh>
    <rPh sb="44" eb="46">
      <t>シュトク</t>
    </rPh>
    <rPh sb="47" eb="49">
      <t>ソクシン</t>
    </rPh>
    <rPh sb="50" eb="51">
      <t>ツト</t>
    </rPh>
    <rPh sb="57" eb="61">
      <t>イクジキュウギョウ</t>
    </rPh>
    <rPh sb="63" eb="65">
      <t>ソウダン</t>
    </rPh>
    <rPh sb="69" eb="71">
      <t>カンキョウ</t>
    </rPh>
    <rPh sb="72" eb="73">
      <t>トトノ</t>
    </rPh>
    <rPh sb="75" eb="76">
      <t>タメ</t>
    </rPh>
    <rPh sb="77" eb="85">
      <t>イクジキュウギョウソウダンマドグチ</t>
    </rPh>
    <rPh sb="86" eb="88">
      <t>セッチ</t>
    </rPh>
    <phoneticPr fontId="6"/>
  </si>
  <si>
    <t>出版・商業・事務用印刷の製造・販売。特に促進用カラーDMの企画・印刷・加工・宛名印字・発送代行までワンストップサービスをお客様に提供しています。</t>
    <rPh sb="0" eb="2">
      <t>シュッパン</t>
    </rPh>
    <rPh sb="3" eb="5">
      <t>ショウギョウ</t>
    </rPh>
    <rPh sb="6" eb="9">
      <t>ジムヨウ</t>
    </rPh>
    <rPh sb="9" eb="11">
      <t>インサツ</t>
    </rPh>
    <rPh sb="12" eb="14">
      <t>セイゾウ</t>
    </rPh>
    <rPh sb="15" eb="17">
      <t>ハンバイ</t>
    </rPh>
    <rPh sb="18" eb="19">
      <t>トク</t>
    </rPh>
    <rPh sb="20" eb="23">
      <t>ソクシンヨウ</t>
    </rPh>
    <rPh sb="29" eb="31">
      <t>キカク</t>
    </rPh>
    <rPh sb="32" eb="34">
      <t>インサツ</t>
    </rPh>
    <rPh sb="35" eb="37">
      <t>カコウ</t>
    </rPh>
    <rPh sb="38" eb="42">
      <t>アテナインジ</t>
    </rPh>
    <rPh sb="43" eb="47">
      <t>ハッソウダイコウ</t>
    </rPh>
    <rPh sb="61" eb="63">
      <t>キャクサマ</t>
    </rPh>
    <rPh sb="64" eb="66">
      <t>テイキョウ</t>
    </rPh>
    <phoneticPr fontId="6"/>
  </si>
  <si>
    <t>701-1352</t>
    <phoneticPr fontId="5"/>
  </si>
  <si>
    <t>〇業務の多能工化を推進し、子どもの学校行事や家族の記念日などに休暇を取得しやすい体制を整備します。
〇子育て中のスタッフには、短時間勤務制度や定時退社制度を導入し、ライフステージに応じた柔軟な働き方を支援します。
〇育児などを理由に退職したスタッフには、ジョブリターン制度(復職制度）の活用を推奨し、再び職場で活躍できる機会を提供します。</t>
    <rPh sb="1" eb="3">
      <t>ギョウム</t>
    </rPh>
    <rPh sb="4" eb="8">
      <t>タノウコウカ</t>
    </rPh>
    <rPh sb="9" eb="11">
      <t>スイシン</t>
    </rPh>
    <rPh sb="13" eb="14">
      <t>コ</t>
    </rPh>
    <rPh sb="17" eb="21">
      <t>ガッコウギョウジ</t>
    </rPh>
    <rPh sb="34" eb="36">
      <t>シュトク</t>
    </rPh>
    <rPh sb="40" eb="42">
      <t>タイセイ</t>
    </rPh>
    <rPh sb="43" eb="45">
      <t>セイビ</t>
    </rPh>
    <rPh sb="51" eb="53">
      <t>コソダ</t>
    </rPh>
    <rPh sb="54" eb="55">
      <t>チュウ</t>
    </rPh>
    <rPh sb="63" eb="70">
      <t>タンジカンキンムセイド</t>
    </rPh>
    <rPh sb="71" eb="75">
      <t>テイジタイシャ</t>
    </rPh>
    <rPh sb="75" eb="77">
      <t>セイド</t>
    </rPh>
    <rPh sb="78" eb="80">
      <t>ドウニュウ</t>
    </rPh>
    <rPh sb="90" eb="91">
      <t>オウ</t>
    </rPh>
    <rPh sb="93" eb="95">
      <t>ジュウナン</t>
    </rPh>
    <rPh sb="96" eb="97">
      <t>ハタラ</t>
    </rPh>
    <rPh sb="98" eb="99">
      <t>カタ</t>
    </rPh>
    <rPh sb="100" eb="102">
      <t>シエン</t>
    </rPh>
    <rPh sb="108" eb="110">
      <t>イクジ</t>
    </rPh>
    <rPh sb="113" eb="115">
      <t>リユウ</t>
    </rPh>
    <rPh sb="116" eb="118">
      <t>タイショク</t>
    </rPh>
    <rPh sb="134" eb="136">
      <t>セイド</t>
    </rPh>
    <rPh sb="137" eb="139">
      <t>フクショク</t>
    </rPh>
    <rPh sb="139" eb="141">
      <t>セイド</t>
    </rPh>
    <rPh sb="143" eb="145">
      <t>カツヨウ</t>
    </rPh>
    <rPh sb="146" eb="148">
      <t>スイショウ</t>
    </rPh>
    <rPh sb="150" eb="151">
      <t>フタタ</t>
    </rPh>
    <rPh sb="152" eb="154">
      <t>ショクバ</t>
    </rPh>
    <rPh sb="155" eb="157">
      <t>カツヤク</t>
    </rPh>
    <rPh sb="160" eb="162">
      <t>キカイ</t>
    </rPh>
    <rPh sb="163" eb="165">
      <t>テイキョウ</t>
    </rPh>
    <phoneticPr fontId="5"/>
  </si>
  <si>
    <t>○育児休業から復帰前に勤務可能な時間等きめ細やかな相談を行い、配慮します。
○子の看護休暇を推奨します。小学校3年生修了までの子、1人につき年5日取得可。時間単位で取得できます。
○妊娠、出産、育児を理由に退職した元職員が希望すれば再雇用を行います。
〇育児のための時差勤務の導入。小学校6年生修了までのお子さんと同居している職員は申し出する事で、勤務時間を変更することができます。</t>
    <rPh sb="39" eb="40">
      <t>コ</t>
    </rPh>
    <rPh sb="41" eb="45">
      <t>カンゴキュウカ</t>
    </rPh>
    <rPh sb="46" eb="48">
      <t>スイショウ</t>
    </rPh>
    <rPh sb="52" eb="55">
      <t>ショウガッコウ</t>
    </rPh>
    <rPh sb="56" eb="60">
      <t>ネンセイシュウリョウ</t>
    </rPh>
    <rPh sb="63" eb="64">
      <t>コ</t>
    </rPh>
    <rPh sb="66" eb="67">
      <t>ニン</t>
    </rPh>
    <rPh sb="70" eb="71">
      <t>ネン</t>
    </rPh>
    <rPh sb="73" eb="75">
      <t>シュトク</t>
    </rPh>
    <rPh sb="77" eb="81">
      <t>ジカンタンイ</t>
    </rPh>
    <rPh sb="82" eb="84">
      <t>シュトク</t>
    </rPh>
    <rPh sb="127" eb="129">
      <t>イクジ</t>
    </rPh>
    <rPh sb="133" eb="137">
      <t>ジサキンム</t>
    </rPh>
    <rPh sb="138" eb="140">
      <t>ドウニュウ</t>
    </rPh>
    <rPh sb="141" eb="144">
      <t>ショウガッコウ</t>
    </rPh>
    <rPh sb="145" eb="147">
      <t>ネンセイ</t>
    </rPh>
    <rPh sb="147" eb="149">
      <t>シュウリョウ</t>
    </rPh>
    <rPh sb="153" eb="154">
      <t>コ</t>
    </rPh>
    <rPh sb="157" eb="159">
      <t>ドウキョ</t>
    </rPh>
    <rPh sb="163" eb="165">
      <t>ショクイン</t>
    </rPh>
    <rPh sb="171" eb="172">
      <t>コト</t>
    </rPh>
    <rPh sb="174" eb="178">
      <t>キンムジカン</t>
    </rPh>
    <rPh sb="179" eb="181">
      <t>ヘンコウ</t>
    </rPh>
    <phoneticPr fontId="21"/>
  </si>
  <si>
    <t>「全人的で暖かな切れ目のない医療介護を提供し、地域の健康増進に寄与する」という理念のもと、社会奉仕の精神で地域の保健医療福祉に貢献しています。</t>
    <rPh sb="1" eb="4">
      <t>ゼンジンテキ</t>
    </rPh>
    <rPh sb="5" eb="6">
      <t>アタタ</t>
    </rPh>
    <rPh sb="8" eb="9">
      <t>キ</t>
    </rPh>
    <rPh sb="10" eb="11">
      <t>メ</t>
    </rPh>
    <rPh sb="14" eb="18">
      <t>イリョウカイゴ</t>
    </rPh>
    <rPh sb="19" eb="21">
      <t>テイキョウ</t>
    </rPh>
    <rPh sb="23" eb="25">
      <t>チイキ</t>
    </rPh>
    <rPh sb="26" eb="30">
      <t>ケンコウゾウシン</t>
    </rPh>
    <rPh sb="31" eb="33">
      <t>キヨ</t>
    </rPh>
    <rPh sb="39" eb="41">
      <t>リネン</t>
    </rPh>
    <rPh sb="45" eb="49">
      <t>シャカイホウシ</t>
    </rPh>
    <rPh sb="50" eb="52">
      <t>セイシン</t>
    </rPh>
    <rPh sb="53" eb="55">
      <t>チイキ</t>
    </rPh>
    <rPh sb="56" eb="62">
      <t>ホケンイリョウフクシ</t>
    </rPh>
    <rPh sb="63" eb="65">
      <t>コウケン</t>
    </rPh>
    <phoneticPr fontId="6"/>
  </si>
  <si>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
〇企業主導型保育園2園、事業所内保育1園を完備し、育休後の職場復帰支援と福利厚生にて保育料の一部支援を行います。
〇夏休み、冬休み等の長期休み時、宿題をしたり、他の子どもと安心して遊べるキッズスペースを開設します。</t>
    <rPh sb="113" eb="118">
      <t>キギョウシュドウガタ</t>
    </rPh>
    <rPh sb="118" eb="121">
      <t>ホイクエン</t>
    </rPh>
    <rPh sb="122" eb="123">
      <t>エン</t>
    </rPh>
    <rPh sb="124" eb="128">
      <t>ジギョウショナイ</t>
    </rPh>
    <rPh sb="128" eb="130">
      <t>ホイク</t>
    </rPh>
    <rPh sb="131" eb="132">
      <t>エン</t>
    </rPh>
    <rPh sb="133" eb="135">
      <t>カンビ</t>
    </rPh>
    <rPh sb="137" eb="140">
      <t>イクキュウゴ</t>
    </rPh>
    <rPh sb="141" eb="147">
      <t>ショクバフッキシエン</t>
    </rPh>
    <rPh sb="148" eb="152">
      <t>フクリコウセイ</t>
    </rPh>
    <rPh sb="154" eb="157">
      <t>ホイクリョウ</t>
    </rPh>
    <rPh sb="158" eb="162">
      <t>イチブシエン</t>
    </rPh>
    <rPh sb="163" eb="164">
      <t>オコナ</t>
    </rPh>
    <rPh sb="170" eb="172">
      <t>ナツヤス</t>
    </rPh>
    <rPh sb="174" eb="176">
      <t>フユヤス</t>
    </rPh>
    <rPh sb="177" eb="178">
      <t>トウ</t>
    </rPh>
    <rPh sb="179" eb="182">
      <t>チョウキヤス</t>
    </rPh>
    <rPh sb="183" eb="184">
      <t>ジ</t>
    </rPh>
    <rPh sb="185" eb="187">
      <t>シュクダイ</t>
    </rPh>
    <rPh sb="192" eb="193">
      <t>ホカ</t>
    </rPh>
    <rPh sb="194" eb="195">
      <t>コ</t>
    </rPh>
    <rPh sb="198" eb="200">
      <t>アンシン</t>
    </rPh>
    <rPh sb="202" eb="203">
      <t>アソ</t>
    </rPh>
    <rPh sb="213" eb="215">
      <t>カイセツ</t>
    </rPh>
    <phoneticPr fontId="20"/>
  </si>
  <si>
    <t>○保育料の半額を会社が負担します。
○再就職が不安な方に職場体験（ママインターン）をはじめます。
〇男性育児休暇100％を達成する。</t>
    <rPh sb="50" eb="56">
      <t>ダンセイイクジキュウカ</t>
    </rPh>
    <rPh sb="61" eb="63">
      <t>タッセイ</t>
    </rPh>
    <phoneticPr fontId="21"/>
  </si>
  <si>
    <t>〇育児目的休暇、子の看護等休暇の取得促進をします。
〇男性育児休暇の取得率向上に努めます。
〇仕事と生活のメリハリをつける為、月に1度、ノー残業Dayを推進します。</t>
    <rPh sb="8" eb="9">
      <t>コ</t>
    </rPh>
    <rPh sb="10" eb="12">
      <t>カンゴ</t>
    </rPh>
    <rPh sb="12" eb="13">
      <t>トウ</t>
    </rPh>
    <rPh sb="13" eb="15">
      <t>キュウカ</t>
    </rPh>
    <rPh sb="16" eb="20">
      <t>シュトクソクシン</t>
    </rPh>
    <rPh sb="47" eb="49">
      <t>シゴト</t>
    </rPh>
    <rPh sb="50" eb="52">
      <t>セイカツ</t>
    </rPh>
    <rPh sb="61" eb="62">
      <t>タメ</t>
    </rPh>
    <rPh sb="63" eb="64">
      <t>ツキ</t>
    </rPh>
    <rPh sb="66" eb="67">
      <t>ド</t>
    </rPh>
    <rPh sb="70" eb="72">
      <t>ザンギョウ</t>
    </rPh>
    <rPh sb="76" eb="78">
      <t>スイシン</t>
    </rPh>
    <phoneticPr fontId="6"/>
  </si>
  <si>
    <t>〇出産後の育児休業の取得を積極的にすすめます。
〇職員のお子様を対象としたイベントを企画します。
〇仕事と育児の両立を支援するために、休暇を取得しやすく、時間外勤務を減らす職場づくりに取り組みます。</t>
    <rPh sb="50" eb="52">
      <t>シゴト</t>
    </rPh>
    <rPh sb="53" eb="55">
      <t>イクジ</t>
    </rPh>
    <rPh sb="56" eb="58">
      <t>リョウリツ</t>
    </rPh>
    <rPh sb="59" eb="61">
      <t>シエン</t>
    </rPh>
    <rPh sb="67" eb="69">
      <t>キュウカ</t>
    </rPh>
    <rPh sb="70" eb="72">
      <t>シュトク</t>
    </rPh>
    <rPh sb="77" eb="82">
      <t>ジカンガイキンム</t>
    </rPh>
    <rPh sb="83" eb="84">
      <t>ヘ</t>
    </rPh>
    <rPh sb="86" eb="88">
      <t>ショクバ</t>
    </rPh>
    <rPh sb="92" eb="93">
      <t>ト</t>
    </rPh>
    <rPh sb="94" eb="95">
      <t>ク</t>
    </rPh>
    <phoneticPr fontId="6"/>
  </si>
  <si>
    <t>〇ゆとりある生活の実現のため、年次有給休暇取得率80％以上を目指します。
〇勤務時間短縮制度を小学校3年生修了までの子をもつ従業員に拡大し、仕事と家庭の両立を支援します。
〇育児休業の取得しやすい職場環境づくりに努めます。</t>
    <rPh sb="6" eb="8">
      <t>セイカツ</t>
    </rPh>
    <rPh sb="9" eb="11">
      <t>ジツゲン</t>
    </rPh>
    <rPh sb="15" eb="21">
      <t>ネンジユウキュウキュウカ</t>
    </rPh>
    <rPh sb="21" eb="24">
      <t>シュトクリツ</t>
    </rPh>
    <rPh sb="27" eb="29">
      <t>イジョウ</t>
    </rPh>
    <rPh sb="30" eb="32">
      <t>メザ</t>
    </rPh>
    <rPh sb="38" eb="46">
      <t>キンムジカンタンシュクセイド</t>
    </rPh>
    <rPh sb="47" eb="50">
      <t>ショウガッコウ</t>
    </rPh>
    <rPh sb="51" eb="55">
      <t>ネンセイシュウリョウ</t>
    </rPh>
    <rPh sb="58" eb="59">
      <t>コ</t>
    </rPh>
    <rPh sb="62" eb="65">
      <t>ジュウギョウイン</t>
    </rPh>
    <rPh sb="66" eb="68">
      <t>カクダイ</t>
    </rPh>
    <rPh sb="70" eb="72">
      <t>シゴト</t>
    </rPh>
    <rPh sb="73" eb="75">
      <t>カテイ</t>
    </rPh>
    <rPh sb="76" eb="78">
      <t>リョウリツ</t>
    </rPh>
    <rPh sb="79" eb="81">
      <t>シエン</t>
    </rPh>
    <rPh sb="87" eb="91">
      <t>イクジキュウギョウ</t>
    </rPh>
    <rPh sb="92" eb="94">
      <t>シュトク</t>
    </rPh>
    <rPh sb="98" eb="102">
      <t>ショクバカンキョウ</t>
    </rPh>
    <rPh sb="106" eb="107">
      <t>ツト</t>
    </rPh>
    <phoneticPr fontId="6"/>
  </si>
  <si>
    <t>株式会社岡山ネジ</t>
    <rPh sb="0" eb="4">
      <t>カブシキカイシャ</t>
    </rPh>
    <rPh sb="4" eb="6">
      <t>オカヤマ</t>
    </rPh>
    <phoneticPr fontId="6"/>
  </si>
  <si>
    <t>おかやまねじ</t>
    <phoneticPr fontId="6"/>
  </si>
  <si>
    <t>700-0971</t>
    <phoneticPr fontId="6"/>
  </si>
  <si>
    <t>https://suiseikai-group.jp/okayama-suiseikai/</t>
  </si>
  <si>
    <t>社会福祉法人はしま宝和会</t>
    <phoneticPr fontId="6"/>
  </si>
  <si>
    <t>700-8508</t>
    <phoneticPr fontId="5"/>
  </si>
  <si>
    <t>倉敷医療生活協同組合</t>
    <rPh sb="0" eb="10">
      <t>クラシキイリョウセイカツキョウドウクミアイ</t>
    </rPh>
    <phoneticPr fontId="6"/>
  </si>
  <si>
    <t>くらしきいりょうせいかつきょうどうくみあい</t>
    <phoneticPr fontId="6"/>
  </si>
  <si>
    <t>712-8025</t>
    <phoneticPr fontId="6"/>
  </si>
  <si>
    <t>〇男性育児休業を取得しやすい環境を整えるため、育児休業を取得した男性の”育児休業体験レポート（先輩パパの育児休業体験レポート）”を職員向け広報誌に掲載して紹介します。</t>
    <rPh sb="1" eb="7">
      <t>ダンセイイクジキュウギョウ</t>
    </rPh>
    <rPh sb="8" eb="10">
      <t>シュトク</t>
    </rPh>
    <rPh sb="14" eb="16">
      <t>カンキョウ</t>
    </rPh>
    <rPh sb="17" eb="18">
      <t>トトノ</t>
    </rPh>
    <rPh sb="23" eb="27">
      <t>イクジキュウギョウ</t>
    </rPh>
    <rPh sb="28" eb="30">
      <t>シュトク</t>
    </rPh>
    <rPh sb="32" eb="34">
      <t>ダンセイ</t>
    </rPh>
    <rPh sb="36" eb="42">
      <t>イクジキュウギョウタイケン</t>
    </rPh>
    <rPh sb="47" eb="49">
      <t>センパイ</t>
    </rPh>
    <rPh sb="52" eb="58">
      <t>イクジキュウギョウタイケン</t>
    </rPh>
    <rPh sb="65" eb="68">
      <t>ショクインム</t>
    </rPh>
    <rPh sb="69" eb="72">
      <t>コウホウシ</t>
    </rPh>
    <rPh sb="73" eb="75">
      <t>ケイサイ</t>
    </rPh>
    <rPh sb="77" eb="79">
      <t>ショウカイ</t>
    </rPh>
    <phoneticPr fontId="6"/>
  </si>
  <si>
    <t>県内に19の事業所（病院・診療所・介護事業所）があります。患者さんと利用者さん、地域の方々の受療権と健康権を守り、「一人ひとりを大切にする社会」「健康で明るいまちづくり」の協働の輪を広げていきます。</t>
    <rPh sb="0" eb="2">
      <t>ケンナイ</t>
    </rPh>
    <rPh sb="6" eb="9">
      <t>ジギョウショ</t>
    </rPh>
    <rPh sb="10" eb="12">
      <t>ビョウイン</t>
    </rPh>
    <rPh sb="13" eb="16">
      <t>シンリョウショ</t>
    </rPh>
    <rPh sb="17" eb="22">
      <t>カイゴジギョウショ</t>
    </rPh>
    <rPh sb="29" eb="31">
      <t>カンジャ</t>
    </rPh>
    <rPh sb="34" eb="37">
      <t>リヨウシャ</t>
    </rPh>
    <rPh sb="40" eb="42">
      <t>チイキ</t>
    </rPh>
    <rPh sb="43" eb="45">
      <t>カタガタ</t>
    </rPh>
    <rPh sb="46" eb="48">
      <t>ジュリョウ</t>
    </rPh>
    <rPh sb="48" eb="49">
      <t>ケン</t>
    </rPh>
    <rPh sb="50" eb="52">
      <t>ケンコウ</t>
    </rPh>
    <rPh sb="52" eb="53">
      <t>ケン</t>
    </rPh>
    <rPh sb="54" eb="55">
      <t>マモ</t>
    </rPh>
    <rPh sb="58" eb="60">
      <t>ヒトリ</t>
    </rPh>
    <rPh sb="64" eb="66">
      <t>タイセツ</t>
    </rPh>
    <rPh sb="69" eb="71">
      <t>シャカイ</t>
    </rPh>
    <rPh sb="73" eb="75">
      <t>ケンコウ</t>
    </rPh>
    <rPh sb="76" eb="77">
      <t>アカ</t>
    </rPh>
    <rPh sb="86" eb="88">
      <t>キョウドウ</t>
    </rPh>
    <rPh sb="89" eb="90">
      <t>ワ</t>
    </rPh>
    <rPh sb="91" eb="92">
      <t>ヒロ</t>
    </rPh>
    <phoneticPr fontId="6"/>
  </si>
  <si>
    <t>株式会社ケイアイリンク</t>
    <rPh sb="0" eb="4">
      <t>カブシキガイシャ</t>
    </rPh>
    <phoneticPr fontId="6"/>
  </si>
  <si>
    <t>けいあいりんく</t>
    <phoneticPr fontId="6"/>
  </si>
  <si>
    <t>〇産前・後休業、育児休業を取得しやすい社内環境を整えます。
〇再就職を希望する女性を積極的に雇用します。</t>
    <rPh sb="1" eb="3">
      <t>サンゼン</t>
    </rPh>
    <rPh sb="4" eb="5">
      <t>アト</t>
    </rPh>
    <rPh sb="5" eb="7">
      <t>キュウギョウ</t>
    </rPh>
    <rPh sb="8" eb="12">
      <t>イクジキュウギョウ</t>
    </rPh>
    <rPh sb="13" eb="15">
      <t>シュトク</t>
    </rPh>
    <rPh sb="19" eb="23">
      <t>シャナイカンキョウ</t>
    </rPh>
    <rPh sb="24" eb="25">
      <t>トトノ</t>
    </rPh>
    <rPh sb="31" eb="34">
      <t>サイシュウショク</t>
    </rPh>
    <rPh sb="35" eb="37">
      <t>キボウ</t>
    </rPh>
    <rPh sb="39" eb="41">
      <t>ジョセイ</t>
    </rPh>
    <rPh sb="42" eb="45">
      <t>セッキョクテキ</t>
    </rPh>
    <rPh sb="46" eb="48">
      <t>コヨウ</t>
    </rPh>
    <phoneticPr fontId="6"/>
  </si>
  <si>
    <t>株式会社岡山県食肉センター</t>
    <rPh sb="0" eb="4">
      <t>カブシキガイシャ</t>
    </rPh>
    <rPh sb="4" eb="9">
      <t>オカヤマケンショクニク</t>
    </rPh>
    <phoneticPr fontId="6"/>
  </si>
  <si>
    <t>おかやまけんしょくにくせんたー</t>
    <phoneticPr fontId="6"/>
  </si>
  <si>
    <t>703-8285</t>
    <phoneticPr fontId="6"/>
  </si>
  <si>
    <t>https://kura-hcu.jp</t>
    <phoneticPr fontId="6"/>
  </si>
  <si>
    <t>https://retio-bodydesign.jp/</t>
    <phoneticPr fontId="6"/>
  </si>
  <si>
    <t>岡山県食肉センターは、岡山県・全国農業協同組合連合会および食肉関係団体などが出資して設立された会社です。牛・豚枝肉の買い取り、処理販売や委託処理の事業を行っています。</t>
    <rPh sb="0" eb="5">
      <t>オカヤマケンショクニク</t>
    </rPh>
    <rPh sb="11" eb="14">
      <t>オカヤマケン</t>
    </rPh>
    <rPh sb="15" eb="26">
      <t>ゼンコクノウギョウキョウドウクミアイレンゴウカイ</t>
    </rPh>
    <rPh sb="29" eb="35">
      <t>ショクニクカンケイダンタイ</t>
    </rPh>
    <rPh sb="38" eb="40">
      <t>シュッシ</t>
    </rPh>
    <rPh sb="42" eb="44">
      <t>セツリツ</t>
    </rPh>
    <rPh sb="47" eb="49">
      <t>カイシャ</t>
    </rPh>
    <rPh sb="52" eb="53">
      <t>ウシ</t>
    </rPh>
    <rPh sb="54" eb="55">
      <t>ブタ</t>
    </rPh>
    <rPh sb="55" eb="57">
      <t>エダニク</t>
    </rPh>
    <rPh sb="58" eb="59">
      <t>カ</t>
    </rPh>
    <rPh sb="60" eb="61">
      <t>ト</t>
    </rPh>
    <rPh sb="63" eb="67">
      <t>ショリハンバイ</t>
    </rPh>
    <rPh sb="68" eb="72">
      <t>イタクショリ</t>
    </rPh>
    <rPh sb="73" eb="75">
      <t>ジギョウ</t>
    </rPh>
    <rPh sb="76" eb="77">
      <t>オコナ</t>
    </rPh>
    <phoneticPr fontId="6"/>
  </si>
  <si>
    <t>ケイアイリンクでは、フィットネス事業である「レシオボディデザイン」のほか、コワーキング事業、飲食事業を展開し様々なサービスの展開をしています。</t>
    <rPh sb="16" eb="18">
      <t>ジギョウ</t>
    </rPh>
    <rPh sb="43" eb="45">
      <t>ジギョウ</t>
    </rPh>
    <rPh sb="46" eb="50">
      <t>インショクジギョウ</t>
    </rPh>
    <phoneticPr fontId="6"/>
  </si>
  <si>
    <t>〇育児休業を取得しやすい社内環境を整えます。
〇有給休暇の計画的な取得促進に努めます。
〇従業員の仕事と育児の両立を積極的に促進します。</t>
    <rPh sb="1" eb="5">
      <t>イクジキュウギョウ</t>
    </rPh>
    <rPh sb="6" eb="8">
      <t>シュトク</t>
    </rPh>
    <rPh sb="12" eb="14">
      <t>シャナイ</t>
    </rPh>
    <rPh sb="14" eb="16">
      <t>カンキョウ</t>
    </rPh>
    <rPh sb="17" eb="18">
      <t>トトノ</t>
    </rPh>
    <rPh sb="24" eb="28">
      <t>ユウキュウキュウカ</t>
    </rPh>
    <rPh sb="29" eb="32">
      <t>ケイカクテキ</t>
    </rPh>
    <rPh sb="33" eb="37">
      <t>シュトクソクシン</t>
    </rPh>
    <rPh sb="38" eb="39">
      <t>ツト</t>
    </rPh>
    <rPh sb="45" eb="48">
      <t>ジュウギョウイン</t>
    </rPh>
    <rPh sb="49" eb="51">
      <t>シゴト</t>
    </rPh>
    <rPh sb="52" eb="54">
      <t>イクジ</t>
    </rPh>
    <rPh sb="55" eb="57">
      <t>リョウリツ</t>
    </rPh>
    <rPh sb="58" eb="61">
      <t>セッキョクテキ</t>
    </rPh>
    <rPh sb="62" eb="64">
      <t>ソクシン</t>
    </rPh>
    <phoneticPr fontId="6"/>
  </si>
  <si>
    <t>R07331</t>
    <phoneticPr fontId="6"/>
  </si>
  <si>
    <t>R07332</t>
    <phoneticPr fontId="6"/>
  </si>
  <si>
    <t>R07333</t>
    <phoneticPr fontId="6"/>
  </si>
  <si>
    <t>R07334</t>
    <phoneticPr fontId="6"/>
  </si>
  <si>
    <t>R07335</t>
    <phoneticPr fontId="6"/>
  </si>
  <si>
    <t>○家庭と仕事の両立のために、毎週１日以上「ノー残業デー」とします。
○有給休暇の取得促進に努めます。
○管理職員等の研修を実施し、仕事と生活の調和についての啓発に努めます。
〇従業員の育児休業取得促進に努めます。</t>
    <rPh sb="88" eb="91">
      <t>ジュウギョウイン</t>
    </rPh>
    <rPh sb="92" eb="96">
      <t>イクジキュウギョウ</t>
    </rPh>
    <rPh sb="96" eb="100">
      <t>シュトクソクシン</t>
    </rPh>
    <rPh sb="101" eb="102">
      <t>ツト</t>
    </rPh>
    <phoneticPr fontId="21"/>
  </si>
  <si>
    <t>○育児休業の必要性を会社全体に周知し、それぞれがフォローしあいながら、育児休業を取得しやすい環境づくりを行います。
○男性育児休業取得を促進するため、男性従業員が休業しやすい環境づくりに取り組みます。</t>
    <rPh sb="1" eb="3">
      <t>イクジ</t>
    </rPh>
    <rPh sb="3" eb="5">
      <t>キュウギョウ</t>
    </rPh>
    <rPh sb="6" eb="9">
      <t>ヒツヨウセイ</t>
    </rPh>
    <rPh sb="10" eb="12">
      <t>カイシャ</t>
    </rPh>
    <rPh sb="12" eb="14">
      <t>ゼンタイ</t>
    </rPh>
    <rPh sb="15" eb="17">
      <t>シュウチ</t>
    </rPh>
    <rPh sb="35" eb="37">
      <t>イクジ</t>
    </rPh>
    <rPh sb="37" eb="39">
      <t>キュウギョウ</t>
    </rPh>
    <rPh sb="40" eb="42">
      <t>シュトク</t>
    </rPh>
    <rPh sb="46" eb="48">
      <t>カンキョウ</t>
    </rPh>
    <rPh sb="52" eb="53">
      <t>オコナ</t>
    </rPh>
    <rPh sb="59" eb="61">
      <t>ダンセイ</t>
    </rPh>
    <rPh sb="61" eb="63">
      <t>イクジ</t>
    </rPh>
    <rPh sb="63" eb="65">
      <t>キュウギョウ</t>
    </rPh>
    <rPh sb="65" eb="67">
      <t>シュトク</t>
    </rPh>
    <rPh sb="68" eb="70">
      <t>ソクシン</t>
    </rPh>
    <rPh sb="75" eb="77">
      <t>ダンセイ</t>
    </rPh>
    <rPh sb="77" eb="80">
      <t>ジュウギョウイン</t>
    </rPh>
    <rPh sb="81" eb="83">
      <t>キュウギョウ</t>
    </rPh>
    <rPh sb="87" eb="89">
      <t>カンキョウ</t>
    </rPh>
    <rPh sb="93" eb="94">
      <t>ト</t>
    </rPh>
    <rPh sb="95" eb="96">
      <t>ク</t>
    </rPh>
    <phoneticPr fontId="6"/>
  </si>
  <si>
    <t>株式会社ヤマダ</t>
    <phoneticPr fontId="6"/>
  </si>
  <si>
    <t>712-8012</t>
    <phoneticPr fontId="6"/>
  </si>
  <si>
    <t>https://yamada-g.co.jp/</t>
    <phoneticPr fontId="6"/>
  </si>
  <si>
    <t>〇育児休業制度の利用状況を社内報等で紹介し、取得しやすい環境作りに努めます。
〇会社独自の配偶者出産特別休暇（有給：3日間）の取得を推進します。
〇仕事と生活が両立できる環境づくりのため、時間外労働の削減に努めます。</t>
    <phoneticPr fontId="6"/>
  </si>
  <si>
    <t xml:space="preserve">重量物の撤去や据付作業、移動式クレーンによる揚重作業、コンクリート橋梁製品運搬作業を行っています。建設業の新3K(給料、休暇、希望)に取り組み、完全週休2日制を実施！ </t>
    <rPh sb="0" eb="1">
      <t>オモ</t>
    </rPh>
    <phoneticPr fontId="6"/>
  </si>
  <si>
    <t>株式会社フラップ</t>
  </si>
  <si>
    <t>ふらっぷ</t>
  </si>
  <si>
    <t>https://exflap.co.jp/</t>
  </si>
  <si>
    <t>〇男性、女性に関わらず育児休業を取得しやすい社内環境整備、育児休業復帰後もサポート体制万全です。
〇子どもの行事に積極的に参加できるよう有休奨励月を作って有休取得を促進しています。
〇出産お祝い金、子の小学校、中学校入学祝金を支給しています。</t>
    <rPh sb="69" eb="70">
      <t>ヤス</t>
    </rPh>
    <rPh sb="78" eb="79">
      <t>ヤス</t>
    </rPh>
    <phoneticPr fontId="21"/>
  </si>
  <si>
    <t>エクステリア・リフォーム・不動産・福祉事業を展開し、お子様の成長に合わせた住まいづくりで、快適な暮らしをトータルサポートします。</t>
  </si>
  <si>
    <t>○ワーク・ライフ・バランスの両立支援のため、職場環境を整備し、従業員の意識向上に努めます。
○子どもを持つ従業員の学校行事や地域活動への参加を支援します。</t>
    <phoneticPr fontId="21"/>
  </si>
  <si>
    <t>　当社は現在岡山県下、広島県下に３７事業所を有し、より快適な暮らしを提供することに日々努めています。
　ＥＮＥＯＳサービスステーションを運営する石油事業、ＬＰガスの供給を中心とするガス事業を展開。燃料の安定供給に努めるとともに、脱炭素社会実現に寄与すべく、再生可能エネルギーの活用にも挑戦してまいります。</t>
    <rPh sb="68" eb="70">
      <t>ウンエイ</t>
    </rPh>
    <rPh sb="72" eb="76">
      <t>セキユジギョウ</t>
    </rPh>
    <rPh sb="82" eb="84">
      <t>キョウキュウ</t>
    </rPh>
    <rPh sb="85" eb="87">
      <t>チュウシン</t>
    </rPh>
    <rPh sb="92" eb="94">
      <t>ジギョウ</t>
    </rPh>
    <rPh sb="95" eb="97">
      <t>テンカイ</t>
    </rPh>
    <rPh sb="98" eb="100">
      <t>ネンリョウ</t>
    </rPh>
    <rPh sb="101" eb="103">
      <t>アンテイ</t>
    </rPh>
    <rPh sb="103" eb="105">
      <t>キョウキュウ</t>
    </rPh>
    <rPh sb="106" eb="107">
      <t>ツト</t>
    </rPh>
    <rPh sb="114" eb="121">
      <t>ダツタンソシャカイジツゲン</t>
    </rPh>
    <rPh sb="122" eb="124">
      <t>キヨ</t>
    </rPh>
    <rPh sb="128" eb="132">
      <t>サイセイカノウ</t>
    </rPh>
    <rPh sb="138" eb="140">
      <t>カツヨウ</t>
    </rPh>
    <rPh sb="142" eb="144">
      <t>チョウセン</t>
    </rPh>
    <phoneticPr fontId="6"/>
  </si>
  <si>
    <t>○男性従業員の育児休業取得を推奨いたします。
〇「所定外労働の制限に関する制度」、「所定労働時間の短縮」のいずれかを、3歳から小学校1年生までの子どもを育てる労働者についても使用できるように改訂を行います。
〇年次有給休暇の全社における年間取得平均日数を1人あたり12日以上とします。</t>
    <rPh sb="25" eb="27">
      <t>ショテイ</t>
    </rPh>
    <rPh sb="27" eb="28">
      <t>ガイ</t>
    </rPh>
    <rPh sb="28" eb="30">
      <t>ロウドウ</t>
    </rPh>
    <rPh sb="31" eb="33">
      <t>セイゲン</t>
    </rPh>
    <rPh sb="34" eb="35">
      <t>カン</t>
    </rPh>
    <rPh sb="37" eb="39">
      <t>セイド</t>
    </rPh>
    <rPh sb="42" eb="44">
      <t>ショテイ</t>
    </rPh>
    <rPh sb="44" eb="46">
      <t>ロウドウ</t>
    </rPh>
    <rPh sb="46" eb="48">
      <t>ジカン</t>
    </rPh>
    <rPh sb="49" eb="51">
      <t>タンシュク</t>
    </rPh>
    <rPh sb="60" eb="61">
      <t>サイ</t>
    </rPh>
    <rPh sb="63" eb="66">
      <t>ショウガッコウ</t>
    </rPh>
    <rPh sb="67" eb="69">
      <t>ネンセイ</t>
    </rPh>
    <rPh sb="72" eb="73">
      <t>コ</t>
    </rPh>
    <rPh sb="76" eb="77">
      <t>ソダ</t>
    </rPh>
    <rPh sb="79" eb="82">
      <t>ロウドウシャ</t>
    </rPh>
    <rPh sb="87" eb="89">
      <t>シヨウ</t>
    </rPh>
    <rPh sb="95" eb="97">
      <t>カイテイ</t>
    </rPh>
    <rPh sb="98" eb="99">
      <t>オコナ</t>
    </rPh>
    <rPh sb="105" eb="107">
      <t>ネンジ</t>
    </rPh>
    <rPh sb="107" eb="109">
      <t>ユウキュウ</t>
    </rPh>
    <rPh sb="109" eb="111">
      <t>キュウカ</t>
    </rPh>
    <rPh sb="112" eb="114">
      <t>ゼンシャ</t>
    </rPh>
    <rPh sb="118" eb="120">
      <t>ネンカン</t>
    </rPh>
    <rPh sb="120" eb="122">
      <t>シュトク</t>
    </rPh>
    <rPh sb="122" eb="124">
      <t>ヘイキン</t>
    </rPh>
    <rPh sb="124" eb="126">
      <t>ニッスウ</t>
    </rPh>
    <rPh sb="128" eb="129">
      <t>ヒト</t>
    </rPh>
    <rPh sb="134" eb="135">
      <t>ニチ</t>
    </rPh>
    <rPh sb="135" eb="137">
      <t>イジョウ</t>
    </rPh>
    <phoneticPr fontId="6"/>
  </si>
  <si>
    <t>○育児休業を取得しやすい環境整備に向けた具体的な取組を行います。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○ノー残業ディで家庭や保育園に直帰できるように応援します。
○子の看護等休暇には有給休暇制（年度5日間まで）で支援します。
○半日出勤制など多様な勤務体制を提供します。
○短時間正社員制、および看護師さんには二交代夜勤制などの選択肢を提供します。
○就学費用貸付の相談を受けます。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rPh sb="1" eb="5">
      <t>イクジキュウギョウ</t>
    </rPh>
    <rPh sb="6" eb="8">
      <t>シュトク</t>
    </rPh>
    <rPh sb="12" eb="16">
      <t>カンキョウセイビ</t>
    </rPh>
    <rPh sb="17" eb="18">
      <t>ム</t>
    </rPh>
    <rPh sb="20" eb="23">
      <t>グタイテキ</t>
    </rPh>
    <rPh sb="24" eb="26">
      <t>トリクミ</t>
    </rPh>
    <rPh sb="27" eb="28">
      <t>オコナ</t>
    </rPh>
    <rPh sb="155" eb="156">
      <t>コ</t>
    </rPh>
    <rPh sb="179" eb="181">
      <t>シエン</t>
    </rPh>
    <rPh sb="199" eb="201">
      <t>タイセイ</t>
    </rPh>
    <rPh sb="210" eb="216">
      <t>タンジカンセイシャイン</t>
    </rPh>
    <phoneticPr fontId="5"/>
  </si>
  <si>
    <t>はしまほうわかい</t>
    <phoneticPr fontId="6"/>
  </si>
  <si>
    <t>○役員、マネージャー職を除いて、他の従業員は、あらかじめ設定したシフトにより就業し、基本的に残業はありません。
○親子で参加可能なボウリング大会を計画します。</t>
    <rPh sb="70" eb="72">
      <t>タイカイ</t>
    </rPh>
    <phoneticPr fontId="5"/>
  </si>
  <si>
    <t>○有給休暇を取得しやすい環境を整えます。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21"/>
  </si>
  <si>
    <t>○職員に育児休業制度を紹介し、取得しやすい環境の整備に努めます。
○ワークライフバランスを充実させるため、毎週水曜日を「NO残業デー」にします。
〇時間単位の年次有給休暇を導入します。</t>
    <rPh sb="45" eb="47">
      <t>ジュウジツ</t>
    </rPh>
    <rPh sb="53" eb="58">
      <t>マイシュウスイヨウビ</t>
    </rPh>
    <rPh sb="62" eb="64">
      <t>ザンギョウ</t>
    </rPh>
    <rPh sb="74" eb="76">
      <t>ジカン</t>
    </rPh>
    <rPh sb="76" eb="78">
      <t>タンイ</t>
    </rPh>
    <rPh sb="79" eb="85">
      <t>ネンジユウキュウキュウカ</t>
    </rPh>
    <rPh sb="86" eb="88">
      <t>ドウニュウ</t>
    </rPh>
    <phoneticPr fontId="5"/>
  </si>
  <si>
    <t>○院内託児所を併設しており、仕事と育児が両立できる職場環境づくりに努めます。
○リフレッシュ休暇3日の年間取得を奨励いたします。
○夫婦が協力して育児に取り組めるよう、時間外勤務の削減に努めます。</t>
    <rPh sb="1" eb="3">
      <t>インナイ</t>
    </rPh>
    <rPh sb="3" eb="6">
      <t>タクジショ</t>
    </rPh>
    <rPh sb="25" eb="27">
      <t>ショクバ</t>
    </rPh>
    <rPh sb="46" eb="48">
      <t>キュウカ</t>
    </rPh>
    <rPh sb="49" eb="50">
      <t>ニチ</t>
    </rPh>
    <rPh sb="51" eb="55">
      <t>ネンカンシュトク</t>
    </rPh>
    <rPh sb="56" eb="58">
      <t>ショウレイ</t>
    </rPh>
    <rPh sb="76" eb="77">
      <t>ト</t>
    </rPh>
    <rPh sb="78" eb="79">
      <t>ク</t>
    </rPh>
    <phoneticPr fontId="21"/>
  </si>
  <si>
    <t>○毎週水曜日を「ノー残業デー」とします。
○育児休業を取得しやすい環境を整えるため、社内広報を充実させ、社員への周知を図ります。
○放送番組などを通して、エリアの子どもたちをサポートします。
〇時間単位で年次有給休暇が取得できます。</t>
    <rPh sb="97" eb="101">
      <t>ジカンタンイ</t>
    </rPh>
    <rPh sb="102" eb="108">
      <t>ネンジユウキュウキュウカ</t>
    </rPh>
    <rPh sb="109" eb="111">
      <t>シュトク</t>
    </rPh>
    <phoneticPr fontId="5"/>
  </si>
  <si>
    <t>○従業員の子どもの傷病・学校行事等の休暇は優先的に与え、仕事と家庭の両立を積極的に支援する企業を目指します。
○働き方を見直すために、毎週水曜日を「ノー残業デー」とし、従業員のワーク・ライフ・バランスを充実させます。
○仕事と子育ての両立支援のため多様な勤務形態（勤務時間の変更・短縮・在宅勤務制度）を用意し、従業員が希望した場合は柔軟に対応します。
〇育児休業の取得を促進するため、相談窓口を設置し、社内制度の周知と育児休業に関する情報提供に取り組みます。</t>
    <rPh sb="28" eb="30">
      <t>シゴト</t>
    </rPh>
    <rPh sb="31" eb="33">
      <t>カテイ</t>
    </rPh>
    <rPh sb="34" eb="36">
      <t>リョウリツ</t>
    </rPh>
    <rPh sb="37" eb="40">
      <t>セッキョクテキ</t>
    </rPh>
    <rPh sb="41" eb="43">
      <t>シエン</t>
    </rPh>
    <rPh sb="45" eb="47">
      <t>キギョウ</t>
    </rPh>
    <rPh sb="48" eb="50">
      <t>メザ</t>
    </rPh>
    <rPh sb="56" eb="57">
      <t>ハタラ</t>
    </rPh>
    <rPh sb="58" eb="59">
      <t>カタ</t>
    </rPh>
    <rPh sb="60" eb="62">
      <t>ミナオ</t>
    </rPh>
    <rPh sb="84" eb="87">
      <t>ジュウギョウイン</t>
    </rPh>
    <rPh sb="101" eb="103">
      <t>ジュウジツ</t>
    </rPh>
    <rPh sb="113" eb="115">
      <t>コソダ</t>
    </rPh>
    <rPh sb="117" eb="121">
      <t>リョウリツシエン</t>
    </rPh>
    <rPh sb="124" eb="126">
      <t>タヨウ</t>
    </rPh>
    <rPh sb="127" eb="131">
      <t>キンムケイタイ</t>
    </rPh>
    <rPh sb="151" eb="153">
      <t>ヨウイ</t>
    </rPh>
    <rPh sb="155" eb="156">
      <t>ジュウ</t>
    </rPh>
    <rPh sb="159" eb="161">
      <t>キボウ</t>
    </rPh>
    <rPh sb="163" eb="165">
      <t>バアイ</t>
    </rPh>
    <rPh sb="166" eb="168">
      <t>ジュウナン</t>
    </rPh>
    <rPh sb="169" eb="171">
      <t>タイオウ</t>
    </rPh>
    <rPh sb="177" eb="179">
      <t>イクジ</t>
    </rPh>
    <rPh sb="179" eb="181">
      <t>キュウギョウ</t>
    </rPh>
    <rPh sb="182" eb="184">
      <t>シュトク</t>
    </rPh>
    <rPh sb="185" eb="187">
      <t>ソクシン</t>
    </rPh>
    <rPh sb="192" eb="194">
      <t>ソウダン</t>
    </rPh>
    <rPh sb="194" eb="196">
      <t>マドグチ</t>
    </rPh>
    <rPh sb="197" eb="199">
      <t>セッチ</t>
    </rPh>
    <rPh sb="201" eb="203">
      <t>シャナイ</t>
    </rPh>
    <rPh sb="203" eb="205">
      <t>セイド</t>
    </rPh>
    <rPh sb="206" eb="208">
      <t>シュウチ</t>
    </rPh>
    <rPh sb="209" eb="211">
      <t>イクジ</t>
    </rPh>
    <rPh sb="211" eb="213">
      <t>キュウギョウ</t>
    </rPh>
    <rPh sb="214" eb="215">
      <t>カン</t>
    </rPh>
    <rPh sb="217" eb="219">
      <t>ジョウホウ</t>
    </rPh>
    <rPh sb="219" eb="221">
      <t>テイキョウ</t>
    </rPh>
    <rPh sb="222" eb="223">
      <t>ト</t>
    </rPh>
    <rPh sb="224" eb="225">
      <t>ク</t>
    </rPh>
    <phoneticPr fontId="21"/>
  </si>
  <si>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〇現在運営している保育事業の充実を図り、今まで以上に職員や地域の方が安心して働くことができるように整備します。</t>
    <rPh sb="133" eb="137">
      <t>ゲンザイウンエイ</t>
    </rPh>
    <rPh sb="146" eb="148">
      <t>ジュウジツ</t>
    </rPh>
    <rPh sb="149" eb="150">
      <t>ハカ</t>
    </rPh>
    <rPh sb="152" eb="153">
      <t>イマ</t>
    </rPh>
    <rPh sb="155" eb="157">
      <t>イジョウ</t>
    </rPh>
    <rPh sb="181" eb="183">
      <t>セイビ</t>
    </rPh>
    <phoneticPr fontId="20"/>
  </si>
  <si>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○毎週水曜日のノー残業デーや月平均労働時間の短縮など、社員のワーク・ライフ・バランスに合った働き方を推進します。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49" eb="156">
      <t>ツキヘイキンロウドウジカン</t>
    </rPh>
    <rPh sb="157" eb="159">
      <t>タンシュク</t>
    </rPh>
    <rPh sb="162" eb="164">
      <t>シャイン</t>
    </rPh>
    <rPh sb="178" eb="179">
      <t>ア</t>
    </rPh>
    <rPh sb="181" eb="182">
      <t>ハタラ</t>
    </rPh>
    <rPh sb="183" eb="184">
      <t>カタ</t>
    </rPh>
    <rPh sb="185" eb="187">
      <t>スイシン</t>
    </rPh>
    <phoneticPr fontId="20"/>
  </si>
  <si>
    <t>新岡山陸運株式会社</t>
    <rPh sb="0" eb="1">
      <t>シン</t>
    </rPh>
    <rPh sb="1" eb="3">
      <t>オカヤマ</t>
    </rPh>
    <rPh sb="3" eb="5">
      <t>リクウン</t>
    </rPh>
    <rPh sb="5" eb="9">
      <t>カブシキガイシャ</t>
    </rPh>
    <phoneticPr fontId="6"/>
  </si>
  <si>
    <t>しんおかやまりくうん</t>
    <phoneticPr fontId="6"/>
  </si>
  <si>
    <t>http://kinoshita-gp.com</t>
    <phoneticPr fontId="6"/>
  </si>
  <si>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〇お父さんが、普段どんな仕事をしているのか、危険のない場所で見学し、お父さんの仕事に興味を持ったり、親子の会話を増やせる機会づくりに努めます。</t>
    <rPh sb="156" eb="157">
      <t>トウ</t>
    </rPh>
    <rPh sb="161" eb="163">
      <t>フダン</t>
    </rPh>
    <rPh sb="166" eb="168">
      <t>シゴト</t>
    </rPh>
    <rPh sb="176" eb="178">
      <t>キケン</t>
    </rPh>
    <rPh sb="181" eb="183">
      <t>バショ</t>
    </rPh>
    <rPh sb="184" eb="186">
      <t>ケンガク</t>
    </rPh>
    <rPh sb="189" eb="190">
      <t>トウ</t>
    </rPh>
    <rPh sb="193" eb="195">
      <t>シゴト</t>
    </rPh>
    <rPh sb="196" eb="198">
      <t>キョウミ</t>
    </rPh>
    <rPh sb="199" eb="200">
      <t>モ</t>
    </rPh>
    <rPh sb="204" eb="206">
      <t>オヤコ</t>
    </rPh>
    <rPh sb="207" eb="209">
      <t>カイワ</t>
    </rPh>
    <rPh sb="210" eb="211">
      <t>フ</t>
    </rPh>
    <rPh sb="214" eb="216">
      <t>キカイ</t>
    </rPh>
    <rPh sb="220" eb="221">
      <t>ツト</t>
    </rPh>
    <phoneticPr fontId="5"/>
  </si>
  <si>
    <t>○社内で育児休業等の制度に関する研修を行い、社内制度の理解を深め、男性従業員が育児休業を取得しやすい環境づくりに努めます。
〇小学校6年生までの子どもがいる従業員に対し、短時間勤務の制度を設けます。
〇小学校就学前の子どもがいる従業員に対し、育児目的休暇の制度を設けます。</t>
    <rPh sb="1" eb="3">
      <t>シャナイ</t>
    </rPh>
    <rPh sb="4" eb="9">
      <t>イクジキュウギョウトウ</t>
    </rPh>
    <rPh sb="10" eb="12">
      <t>セイド</t>
    </rPh>
    <rPh sb="13" eb="14">
      <t>カン</t>
    </rPh>
    <rPh sb="16" eb="18">
      <t>ケンシュウ</t>
    </rPh>
    <rPh sb="19" eb="20">
      <t>オコナ</t>
    </rPh>
    <rPh sb="22" eb="26">
      <t>シャナイセイド</t>
    </rPh>
    <rPh sb="27" eb="29">
      <t>リカイ</t>
    </rPh>
    <rPh sb="30" eb="31">
      <t>フカ</t>
    </rPh>
    <rPh sb="33" eb="34">
      <t>オトコ</t>
    </rPh>
    <rPh sb="50" eb="52">
      <t>カンキョウ</t>
    </rPh>
    <rPh sb="63" eb="66">
      <t>ショウガッコウ</t>
    </rPh>
    <rPh sb="67" eb="69">
      <t>ネンセイ</t>
    </rPh>
    <rPh sb="72" eb="73">
      <t>コ</t>
    </rPh>
    <rPh sb="78" eb="81">
      <t>ジュウギョウイン</t>
    </rPh>
    <rPh sb="82" eb="83">
      <t>タイ</t>
    </rPh>
    <rPh sb="85" eb="90">
      <t>タンジカンキンム</t>
    </rPh>
    <rPh sb="91" eb="93">
      <t>セイド</t>
    </rPh>
    <rPh sb="94" eb="95">
      <t>モウ</t>
    </rPh>
    <rPh sb="101" eb="104">
      <t>ショウガッコウ</t>
    </rPh>
    <rPh sb="104" eb="107">
      <t>シュウガクマエ</t>
    </rPh>
    <rPh sb="108" eb="109">
      <t>コ</t>
    </rPh>
    <rPh sb="114" eb="117">
      <t>ジュウギョウイン</t>
    </rPh>
    <rPh sb="118" eb="119">
      <t>タイ</t>
    </rPh>
    <rPh sb="121" eb="127">
      <t>イクジモクテキキュウカ</t>
    </rPh>
    <rPh sb="128" eb="130">
      <t>セイド</t>
    </rPh>
    <rPh sb="131" eb="132">
      <t>モウ</t>
    </rPh>
    <phoneticPr fontId="21"/>
  </si>
  <si>
    <t>○育休取得予定者と代替職員の並行勤務など引継がスムーズになるよう工夫します。
○育児休業中の従業員と定期的に情報交換を行い、職場復帰への不安を和らげます。
○男性従業員も育児休業を取得しやすい社内環境を整えるため、社内研修を行います。</t>
    <rPh sb="79" eb="84">
      <t>ダンセイジュウギョウイン</t>
    </rPh>
    <rPh sb="85" eb="89">
      <t>イクジキュウギョウ</t>
    </rPh>
    <rPh sb="90" eb="92">
      <t>シュトク</t>
    </rPh>
    <rPh sb="96" eb="98">
      <t>シャナイ</t>
    </rPh>
    <rPh sb="98" eb="100">
      <t>カンキョウ</t>
    </rPh>
    <rPh sb="101" eb="102">
      <t>トトノ</t>
    </rPh>
    <rPh sb="107" eb="111">
      <t>シャナイケンシュウ</t>
    </rPh>
    <rPh sb="112" eb="113">
      <t>オコナ</t>
    </rPh>
    <phoneticPr fontId="21"/>
  </si>
  <si>
    <t>○小学校入学前の子どもを持つ従業員には、所定外労働をさせないよう努めます。
○子どもを持つ従業員の学校行事やＰＴＡ活動への積極的な参加を奨励します。
○地域の子どもたちやその保護者の方に、絵本「森の戦士ボノロン」を配布します。</t>
    <rPh sb="61" eb="64">
      <t>セッキョクテキ</t>
    </rPh>
    <phoneticPr fontId="21"/>
  </si>
  <si>
    <t>○産休・育児休業中の代替要員の積極的な確保による、職場の負担軽減。
　職場復帰前に勤務時間、家庭事情等の相談を行い、復帰時の労働条件を本人の希望に沿って調整します。
○子どもたちの社会見学、専門学校等の実習生受入れを積極的に行います。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4" eb="85">
      <t>コ</t>
    </rPh>
    <rPh sb="90" eb="94">
      <t>シャカイケンガク</t>
    </rPh>
    <rPh sb="95" eb="100">
      <t>センモンガッコウトウ</t>
    </rPh>
    <rPh sb="101" eb="104">
      <t>ジッシュウセイ</t>
    </rPh>
    <rPh sb="104" eb="106">
      <t>ウケイ</t>
    </rPh>
    <rPh sb="108" eb="111">
      <t>セッキョクテキ</t>
    </rPh>
    <rPh sb="112" eb="113">
      <t>オコナ</t>
    </rPh>
    <phoneticPr fontId="21"/>
  </si>
  <si>
    <t>○小学校入学前の子をもつ従業員に、勤務時間短縮制度を認めます。
○妊婦の検診のための休暇を認めます。
○１年間に５日の子どもの看護休暇を認めます。</t>
    <phoneticPr fontId="21"/>
  </si>
  <si>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・社内行事や人事に関する情報などを二か月に１回以上発信する（希望者のみ）
・定期的な面談を実施し、お互いの状況把握に努める（希望者のみ）
・復帰前に試し出勤をすることができる機会を設ける（希望者のみ）
○子の受動喫煙防止の一環として、非喫煙者に対して禁煙手当を支給します。</t>
    <rPh sb="219" eb="220">
      <t>2</t>
    </rPh>
    <phoneticPr fontId="5"/>
  </si>
  <si>
    <t>0230</t>
    <phoneticPr fontId="6"/>
  </si>
  <si>
    <t>0229</t>
    <phoneticPr fontId="6"/>
  </si>
  <si>
    <t>0228</t>
    <phoneticPr fontId="6"/>
  </si>
  <si>
    <t>0235</t>
    <phoneticPr fontId="6"/>
  </si>
  <si>
    <t>0234</t>
  </si>
  <si>
    <t>0234</t>
    <phoneticPr fontId="6"/>
  </si>
  <si>
    <t>0233</t>
    <phoneticPr fontId="6"/>
  </si>
  <si>
    <t>0235</t>
    <phoneticPr fontId="20"/>
  </si>
  <si>
    <t>0233</t>
    <phoneticPr fontId="20"/>
  </si>
  <si>
    <t>株式会社ソーデン社</t>
  </si>
  <si>
    <t>そーでんしゃ</t>
  </si>
  <si>
    <t>https://www.sodensya.co.jp/</t>
  </si>
  <si>
    <t>〇仕事と育児を両立しやすい職場環境づくりを進めます。
〇男女従業員が育児休業を取得しやすい職場環境づくりに努めます。
〇育児中の時短勤務制度を設けています。</t>
    <phoneticPr fontId="21"/>
  </si>
  <si>
    <t>「人をつくり、人につくす」を経営理念として、人材教育、技術・社会貢献活動に努めています。業務4Kスローガン（キビキビと　キチッと　気配り　気持ちよく）を掲げ、業務品質の向上に日々邁進しています。</t>
  </si>
  <si>
    <t>https://www.yoikigen.com/</t>
  </si>
  <si>
    <t>https://www.kaneda-hp.or.jp/</t>
    <phoneticPr fontId="6"/>
  </si>
  <si>
    <t>https://hondamobility-chushikoku.co.jp/okayama/</t>
    <phoneticPr fontId="6"/>
  </si>
  <si>
    <t>https://nakayoshikanpo.com/</t>
    <phoneticPr fontId="20"/>
  </si>
  <si>
    <t>https://kenbi-kurashiki.jp/</t>
    <phoneticPr fontId="20"/>
  </si>
  <si>
    <t>http://k2kanatani-mimasakagift.com/about.html</t>
  </si>
  <si>
    <t>https://masumikai.or.jp/</t>
    <phoneticPr fontId="6"/>
  </si>
  <si>
    <t>https://www.jrc.or.jp/chapter/okayama/</t>
    <phoneticPr fontId="6"/>
  </si>
  <si>
    <t>https://jiarex-hcio.com/company/</t>
    <phoneticPr fontId="6"/>
  </si>
  <si>
    <t>株式会社グレー</t>
    <phoneticPr fontId="6"/>
  </si>
  <si>
    <t>https://www.mitsuicoop.jp/about/</t>
  </si>
  <si>
    <t>https://kasago.jp/</t>
  </si>
  <si>
    <t>https://www.ask-sys.co.jp/</t>
  </si>
  <si>
    <t>http://www.fas-logistic-ebisu.com/</t>
  </si>
  <si>
    <t>https://info-port.co.jp/</t>
    <phoneticPr fontId="20"/>
  </si>
  <si>
    <t>http://tama-katsu.com</t>
    <phoneticPr fontId="5"/>
  </si>
  <si>
    <t>〇年次有給休暇の取得促進のため、時間単位の有給休暇を取得可能としています。
〇所定外労働を削減するため、第一、第三水曜日をノー残業デーとしています。
〇短時間勤務制度を導入して、家庭と仕事の両立を支援しています。
〇働くママを応援するイベントを開催し、これからの働き方を考えるきっかけづくりを提供しています。</t>
    <rPh sb="1" eb="7">
      <t>ネンジユウキュウキュウカ</t>
    </rPh>
    <rPh sb="8" eb="12">
      <t>シュトクソクシン</t>
    </rPh>
    <rPh sb="16" eb="20">
      <t>ジカンタンイ</t>
    </rPh>
    <rPh sb="21" eb="25">
      <t>ユウキュウキュウカ</t>
    </rPh>
    <rPh sb="26" eb="30">
      <t>シュトクカノウ</t>
    </rPh>
    <rPh sb="39" eb="41">
      <t>ショテイ</t>
    </rPh>
    <rPh sb="41" eb="42">
      <t>ガイ</t>
    </rPh>
    <rPh sb="42" eb="44">
      <t>ロウドウ</t>
    </rPh>
    <rPh sb="45" eb="47">
      <t>サクゲン</t>
    </rPh>
    <rPh sb="52" eb="54">
      <t>ダイ1</t>
    </rPh>
    <rPh sb="55" eb="57">
      <t>ダイ3</t>
    </rPh>
    <rPh sb="57" eb="60">
      <t>スイヨウビ</t>
    </rPh>
    <rPh sb="63" eb="65">
      <t>ザンギョウ</t>
    </rPh>
    <rPh sb="76" eb="83">
      <t>タンジカンキンムセイド</t>
    </rPh>
    <rPh sb="84" eb="86">
      <t>ドウニュウ</t>
    </rPh>
    <rPh sb="89" eb="91">
      <t>カテイ</t>
    </rPh>
    <rPh sb="92" eb="94">
      <t>シゴト</t>
    </rPh>
    <rPh sb="95" eb="97">
      <t>リョウリツ</t>
    </rPh>
    <rPh sb="98" eb="100">
      <t>シエン</t>
    </rPh>
    <rPh sb="108" eb="109">
      <t>ハタラ</t>
    </rPh>
    <rPh sb="113" eb="115">
      <t>オウエン</t>
    </rPh>
    <rPh sb="122" eb="124">
      <t>カイサイ</t>
    </rPh>
    <rPh sb="131" eb="132">
      <t>ハタラ</t>
    </rPh>
    <rPh sb="133" eb="134">
      <t>カタ</t>
    </rPh>
    <rPh sb="135" eb="136">
      <t>カンガ</t>
    </rPh>
    <rPh sb="146" eb="148">
      <t>テイキョウ</t>
    </rPh>
    <phoneticPr fontId="21"/>
  </si>
  <si>
    <t>創業１１０年を超えた印刷会社です。「デザインの力で地域と未来を繋ぐ」を企業パーパスに掲げ、デザインと通して企業・地域課題の解決のお手伝いをさせていただいています。</t>
    <rPh sb="0" eb="2">
      <t>ソウギョウ</t>
    </rPh>
    <rPh sb="5" eb="6">
      <t>ネン</t>
    </rPh>
    <rPh sb="7" eb="8">
      <t>コ</t>
    </rPh>
    <rPh sb="10" eb="14">
      <t>インサツガイシャ</t>
    </rPh>
    <rPh sb="23" eb="24">
      <t>チカラ</t>
    </rPh>
    <rPh sb="25" eb="27">
      <t>チイキ</t>
    </rPh>
    <rPh sb="28" eb="30">
      <t>ミライ</t>
    </rPh>
    <rPh sb="31" eb="32">
      <t>ツナ</t>
    </rPh>
    <rPh sb="35" eb="37">
      <t>キギョウ</t>
    </rPh>
    <rPh sb="42" eb="43">
      <t>カカ</t>
    </rPh>
    <rPh sb="50" eb="51">
      <t>トオ</t>
    </rPh>
    <rPh sb="53" eb="55">
      <t>キギョウ</t>
    </rPh>
    <rPh sb="56" eb="60">
      <t>チイキカダイ</t>
    </rPh>
    <rPh sb="61" eb="63">
      <t>カイケツ</t>
    </rPh>
    <rPh sb="65" eb="67">
      <t>テツダ</t>
    </rPh>
    <phoneticPr fontId="5"/>
  </si>
  <si>
    <t>0238</t>
    <phoneticPr fontId="6"/>
  </si>
  <si>
    <t>0237</t>
    <phoneticPr fontId="6"/>
  </si>
  <si>
    <t>0236</t>
    <phoneticPr fontId="6"/>
  </si>
  <si>
    <t>https://www.ni-matsuwaru.com/</t>
  </si>
  <si>
    <t>https://www.mak-kk.jp/</t>
    <phoneticPr fontId="6"/>
  </si>
  <si>
    <t>https://suiseikai-group.jp/kunpukai/</t>
    <phoneticPr fontId="6"/>
  </si>
  <si>
    <t>https://kougaku-inc.com/</t>
    <phoneticPr fontId="6"/>
  </si>
  <si>
    <t>https://takehisa-ind.jp/</t>
    <phoneticPr fontId="6"/>
  </si>
  <si>
    <t>https://konanyoko.jp/</t>
    <phoneticPr fontId="6"/>
  </si>
  <si>
    <t>https://www.big-advance.site/c/141/1269/profile</t>
    <phoneticPr fontId="6"/>
  </si>
  <si>
    <t>https://suiseikai-group.jp/</t>
    <phoneticPr fontId="6"/>
  </si>
  <si>
    <t>R07336</t>
    <phoneticPr fontId="6"/>
  </si>
  <si>
    <t>R07337</t>
  </si>
  <si>
    <t>R07338</t>
    <phoneticPr fontId="6"/>
  </si>
  <si>
    <t>R07339</t>
  </si>
  <si>
    <t>R07340</t>
    <phoneticPr fontId="6"/>
  </si>
  <si>
    <t>R07341</t>
  </si>
  <si>
    <t>R07342</t>
    <phoneticPr fontId="6"/>
  </si>
  <si>
    <t>R07343</t>
  </si>
  <si>
    <t>R07344</t>
  </si>
  <si>
    <t>R07345</t>
    <phoneticPr fontId="6"/>
  </si>
  <si>
    <t>R07346</t>
  </si>
  <si>
    <t>R07347</t>
    <phoneticPr fontId="6"/>
  </si>
  <si>
    <t>○育児休業パンフレット作成により制度の内容や取得方法を周知することで育児休業を促進します。
○育児休業について、経営層並びに役付け者向け研修会開催により育児を支援する職場環境を整えます。</t>
    <rPh sb="11" eb="13">
      <t>サクセイ</t>
    </rPh>
    <rPh sb="16" eb="18">
      <t>セイド</t>
    </rPh>
    <rPh sb="19" eb="21">
      <t>ナイヨウ</t>
    </rPh>
    <rPh sb="22" eb="26">
      <t>シュトクホウホウ</t>
    </rPh>
    <rPh sb="27" eb="29">
      <t>シュウチ</t>
    </rPh>
    <rPh sb="34" eb="38">
      <t>イクジキュウギョウ</t>
    </rPh>
    <rPh sb="39" eb="41">
      <t>ソクシン</t>
    </rPh>
    <rPh sb="76" eb="78">
      <t>イクジ</t>
    </rPh>
    <rPh sb="79" eb="81">
      <t>シエン</t>
    </rPh>
    <rPh sb="83" eb="87">
      <t>ショクバカンキョウ</t>
    </rPh>
    <rPh sb="88" eb="89">
      <t>トトノ</t>
    </rPh>
    <phoneticPr fontId="6"/>
  </si>
  <si>
    <t>〇育児休業を取得し易い環境整備に向けて、職場内に相談窓口を設置し、社会保険労務士から育児休業等制度の最新情報を入手するとともに、労働者にパンフレット等で分かりやすく情報提供します。
〇ワーク・ライフ・バランスを推進するため、年次有給休暇の取得促進に取り組みます。
〇働き方を見直すため、毎週水曜日を「ノー残業デー」として職場の意識改革に取り組みます。</t>
    <rPh sb="1" eb="5">
      <t>イクジキュウギョウ</t>
    </rPh>
    <rPh sb="6" eb="8">
      <t>シュトク</t>
    </rPh>
    <rPh sb="9" eb="10">
      <t>ヤス</t>
    </rPh>
    <rPh sb="11" eb="15">
      <t>カンキョウセイビ</t>
    </rPh>
    <rPh sb="16" eb="17">
      <t>ム</t>
    </rPh>
    <phoneticPr fontId="21"/>
  </si>
  <si>
    <t>〇子どもをもつ従業員の学校行事への参加を奨励します。
〇子育て中の社員の働き方の選択肢を増やします。</t>
    <phoneticPr fontId="21"/>
  </si>
  <si>
    <t>https://www.jte-inc.com/</t>
  </si>
  <si>
    <t>https://kyouden-tanaka.co.jp/</t>
  </si>
  <si>
    <t>https://suiseikai-group.jp/kunpu-care/</t>
    <phoneticPr fontId="6"/>
  </si>
  <si>
    <t>https://suiseikai-group.jp/kunpu-care-plus/</t>
    <phoneticPr fontId="6"/>
  </si>
  <si>
    <t>http://www.aquamiho.jp/</t>
    <phoneticPr fontId="6"/>
  </si>
  <si>
    <t>http://www.kk-suehiro.com/</t>
    <phoneticPr fontId="6"/>
  </si>
  <si>
    <t>https://r-c-p.jp/</t>
  </si>
  <si>
    <t>http://www.arimoto-ex.com/</t>
    <phoneticPr fontId="6"/>
  </si>
  <si>
    <t>https://koshuen.co.jp/</t>
    <phoneticPr fontId="6"/>
  </si>
  <si>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
〇男性の育児休業の取得促進と職場理解を図る為、情報提供や制度周知・相談体制を整えます。</t>
    <rPh sb="148" eb="150">
      <t>ダンセイ</t>
    </rPh>
    <phoneticPr fontId="6"/>
  </si>
  <si>
    <t>○法令に準拠した規程を周知し、育児休業を取得しやすい環境を整えます。
○小学校３年生終了前までの子が1人の場合年5日、2人以上の場合は年10日を限度として子の看護休暇を認めます。
○仕事と生活の調和のために、勤務時間の変更・短縮に柔軟に対応します。</t>
    <rPh sb="40" eb="42">
      <t>ネンセイ</t>
    </rPh>
    <rPh sb="42" eb="45">
      <t>シュウリョウマエ</t>
    </rPh>
    <rPh sb="48" eb="49">
      <t>コ</t>
    </rPh>
    <phoneticPr fontId="6"/>
  </si>
  <si>
    <t>公共から民間まで様々な用途の工事に対するノウハウを有し、幅広い設計を行っている建築設計事務所です。
耐震診断やドローンを使用した外壁調査なども行い、独自性が魅力となっています。</t>
    <phoneticPr fontId="6"/>
  </si>
  <si>
    <t>R07348</t>
    <phoneticPr fontId="6"/>
  </si>
  <si>
    <t>R07349</t>
    <phoneticPr fontId="6"/>
  </si>
  <si>
    <t>R07350</t>
    <phoneticPr fontId="6"/>
  </si>
  <si>
    <t>R07351</t>
    <phoneticPr fontId="6"/>
  </si>
  <si>
    <t>R07352</t>
    <phoneticPr fontId="6"/>
  </si>
  <si>
    <t>R07353</t>
    <phoneticPr fontId="6"/>
  </si>
  <si>
    <t>〇従業員個々の家庭環境に寄り添った就労が出来るように規定の見直しを行います。
〇従業員の学校行事やＰＴＡ活動への参加を積極的に推奨します。
〇男性従業員の育児休業取得促進に努めます。</t>
    <rPh sb="20" eb="22">
      <t>デキ</t>
    </rPh>
    <rPh sb="26" eb="28">
      <t>キテイ</t>
    </rPh>
    <rPh sb="29" eb="31">
      <t>ミナオ</t>
    </rPh>
    <rPh sb="33" eb="34">
      <t>オコナ</t>
    </rPh>
    <rPh sb="71" eb="76">
      <t>ダンセイジュウギョウイン</t>
    </rPh>
    <rPh sb="77" eb="85">
      <t>イクジキュウギョウシュトクソクシン</t>
    </rPh>
    <rPh sb="86" eb="87">
      <t>ツト</t>
    </rPh>
    <phoneticPr fontId="6"/>
  </si>
  <si>
    <t>〇保育園の運営を行っており待機児童問題に対応しています。福利厚生として従業員のこどもは保育園利用料が無料です。早朝保育、延長保育に対応しており、保育園の開園時間に左右されず働ける環境を整えています。
〇従業員の育児休業取得促進に取り組みます。</t>
    <rPh sb="101" eb="104">
      <t>ジュウギョウイン</t>
    </rPh>
    <rPh sb="105" eb="113">
      <t>イクジキュウギョウシュトクソクシン</t>
    </rPh>
    <rPh sb="114" eb="115">
      <t>ト</t>
    </rPh>
    <rPh sb="116" eb="117">
      <t>ク</t>
    </rPh>
    <phoneticPr fontId="6"/>
  </si>
  <si>
    <t>日新コンベヤ株式会社</t>
    <rPh sb="0" eb="2">
      <t>ニッシン</t>
    </rPh>
    <rPh sb="6" eb="10">
      <t>カブシキガイシャ</t>
    </rPh>
    <phoneticPr fontId="6"/>
  </si>
  <si>
    <t>にっしんこんべや</t>
    <phoneticPr fontId="6"/>
  </si>
  <si>
    <t>700-8611</t>
    <phoneticPr fontId="5"/>
  </si>
  <si>
    <t>700-0982</t>
    <phoneticPr fontId="6"/>
  </si>
  <si>
    <t>https://wellstone-online.com</t>
    <phoneticPr fontId="6"/>
  </si>
  <si>
    <t>700-0907</t>
    <phoneticPr fontId="5"/>
  </si>
  <si>
    <t>○男女職員ともに育児休業制度や利用者情報を職員に周知し、取得しやすい環境づくりに努めます。
○出産予定の職員に対し、管理事務員又は専門家である社会保険労務士により育児休業給付金、出生時育児休業給付金等、出産一時金、出産手当金などの諸制度の説明を行います。
○妊娠・出産・育児を理由に退職した職員が再就職を希望する場合は、研修を実施するとともに、再雇用を検討します。</t>
    <rPh sb="8" eb="14">
      <t>イクジキュウギョウセイド</t>
    </rPh>
    <rPh sb="15" eb="20">
      <t>リヨウシャジョウホウ</t>
    </rPh>
    <rPh sb="21" eb="23">
      <t>ショクイン</t>
    </rPh>
    <rPh sb="24" eb="26">
      <t>シュウチ</t>
    </rPh>
    <rPh sb="28" eb="30">
      <t>シュトク</t>
    </rPh>
    <rPh sb="34" eb="36">
      <t>カンキョウ</t>
    </rPh>
    <rPh sb="40" eb="41">
      <t>ツト</t>
    </rPh>
    <rPh sb="47" eb="51">
      <t>シュッサンヨテイ</t>
    </rPh>
    <rPh sb="52" eb="54">
      <t>ショクイン</t>
    </rPh>
    <rPh sb="55" eb="56">
      <t>タイ</t>
    </rPh>
    <rPh sb="58" eb="64">
      <t>カンリジムインマタ</t>
    </rPh>
    <rPh sb="65" eb="68">
      <t>センモンカ</t>
    </rPh>
    <rPh sb="71" eb="78">
      <t>シャカイホケンロウムシ</t>
    </rPh>
    <rPh sb="81" eb="88">
      <t>イクジキュウギョウキュウフキン</t>
    </rPh>
    <rPh sb="101" eb="106">
      <t>シュッサンイチジキン</t>
    </rPh>
    <rPh sb="107" eb="111">
      <t>シュッサンテアテ</t>
    </rPh>
    <rPh sb="111" eb="112">
      <t>カネ</t>
    </rPh>
    <rPh sb="115" eb="118">
      <t>ショセイド</t>
    </rPh>
    <rPh sb="119" eb="121">
      <t>セツメイ</t>
    </rPh>
    <rPh sb="122" eb="123">
      <t>オコナ</t>
    </rPh>
    <rPh sb="135" eb="137">
      <t>イクジ</t>
    </rPh>
    <rPh sb="138" eb="140">
      <t>リユウ</t>
    </rPh>
    <rPh sb="141" eb="143">
      <t>タイショク</t>
    </rPh>
    <rPh sb="145" eb="147">
      <t>ショクイン</t>
    </rPh>
    <rPh sb="148" eb="151">
      <t>サイシュウショク</t>
    </rPh>
    <rPh sb="152" eb="154">
      <t>キボウ</t>
    </rPh>
    <rPh sb="156" eb="158">
      <t>バアイ</t>
    </rPh>
    <rPh sb="160" eb="162">
      <t>ケンシュウ</t>
    </rPh>
    <rPh sb="163" eb="165">
      <t>ジッシ</t>
    </rPh>
    <rPh sb="172" eb="175">
      <t>サイコヨウ</t>
    </rPh>
    <rPh sb="176" eb="178">
      <t>ケントウ</t>
    </rPh>
    <phoneticPr fontId="6"/>
  </si>
  <si>
    <t>弊社はダンプ運送業の会社です。
女性ドライバーの積極的な採用や、子育て世代が働きやすい環境づくりのため、おんぷ保育園の運営や産休育休の実現など、福利厚生の充実を図る取り組みをしています。</t>
    <phoneticPr fontId="6"/>
  </si>
  <si>
    <t>0239</t>
    <phoneticPr fontId="6"/>
  </si>
  <si>
    <t>0240</t>
    <phoneticPr fontId="6"/>
  </si>
  <si>
    <t>0241</t>
    <phoneticPr fontId="6"/>
  </si>
  <si>
    <t>0242</t>
    <phoneticPr fontId="6"/>
  </si>
  <si>
    <t>https://aiko-en.jp/</t>
  </si>
  <si>
    <t>〇小学校卒業までの子を養育する従業員に短時間勤務制度を設け、育児と仕事の両立しやすい職場環境づくりに努めます。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 eb="6">
      <t>ショウガッコウソツギョウ</t>
    </rPh>
    <rPh sb="154" eb="156">
      <t>キュウギョウ</t>
    </rPh>
    <phoneticPr fontId="6"/>
  </si>
  <si>
    <t>○働き方の見直しによる仕事と生活の調和を図るため、ＷＬＢワーキングを３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5"/>
  </si>
  <si>
    <t>○小学校就学前まで短時間勤務を承認し、職員の子育てを応援します。
○職員の多様な働き方に対応できるよう、事業所内保育園の開所時間を延長し、安心してお子さまを預けられる環境を整えます。
〇職員の子どもを対象とした「職場体験」「子ども参観」「体験型セミナー」などを開催します。</t>
    <rPh sb="34" eb="36">
      <t>ショクイン</t>
    </rPh>
    <rPh sb="37" eb="39">
      <t>タヨウ</t>
    </rPh>
    <rPh sb="40" eb="41">
      <t>ハタラ</t>
    </rPh>
    <rPh sb="42" eb="43">
      <t>カタ</t>
    </rPh>
    <rPh sb="44" eb="46">
      <t>タイオウ</t>
    </rPh>
    <rPh sb="78" eb="79">
      <t>アズ</t>
    </rPh>
    <rPh sb="83" eb="85">
      <t>カンキョウ</t>
    </rPh>
    <rPh sb="86" eb="87">
      <t>トトノ</t>
    </rPh>
    <phoneticPr fontId="5"/>
  </si>
  <si>
    <t>○事業所内保育園の充実に努め、安心して社会復帰できる環境を整えます。
○子どもが自分の保護者等の職場を見学・体験する「子ども参観日」を実施します。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36" eb="37">
      <t>コ</t>
    </rPh>
    <rPh sb="40" eb="42">
      <t>ジブン</t>
    </rPh>
    <rPh sb="43" eb="47">
      <t>ホゴシャトウ</t>
    </rPh>
    <rPh sb="48" eb="50">
      <t>ショクバ</t>
    </rPh>
    <rPh sb="51" eb="53">
      <t>ケンガク</t>
    </rPh>
    <rPh sb="54" eb="56">
      <t>タイケン</t>
    </rPh>
    <rPh sb="59" eb="60">
      <t>コ</t>
    </rPh>
    <rPh sb="62" eb="65">
      <t>サンカンビ</t>
    </rPh>
    <rPh sb="67" eb="69">
      <t>ジッシ</t>
    </rPh>
    <rPh sb="75" eb="77">
      <t>インナイ</t>
    </rPh>
    <rPh sb="77" eb="79">
      <t>キョウユウ</t>
    </rPh>
    <rPh sb="83" eb="84">
      <t>トウ</t>
    </rPh>
    <rPh sb="87" eb="89">
      <t>シュトク</t>
    </rPh>
    <rPh sb="89" eb="91">
      <t>ジッセキ</t>
    </rPh>
    <rPh sb="92" eb="94">
      <t>コウヒョウ</t>
    </rPh>
    <rPh sb="96" eb="98">
      <t>ダンセイ</t>
    </rPh>
    <rPh sb="99" eb="101">
      <t>イクジ</t>
    </rPh>
    <rPh sb="101" eb="103">
      <t>キュウギョウ</t>
    </rPh>
    <rPh sb="103" eb="104">
      <t>オヨ</t>
    </rPh>
    <rPh sb="105" eb="107">
      <t>イクジ</t>
    </rPh>
    <rPh sb="107" eb="110">
      <t>タンジカン</t>
    </rPh>
    <rPh sb="110" eb="112">
      <t>キンム</t>
    </rPh>
    <rPh sb="112" eb="114">
      <t>シュトク</t>
    </rPh>
    <rPh sb="118" eb="120">
      <t>シュウチ</t>
    </rPh>
    <rPh sb="121" eb="123">
      <t>ソクシン</t>
    </rPh>
    <rPh sb="124" eb="125">
      <t>オコナ</t>
    </rPh>
    <phoneticPr fontId="5"/>
  </si>
  <si>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○男性の子育て支援：独自のパパ休暇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ザイタク</t>
    </rPh>
    <rPh sb="382" eb="384">
      <t>キンム</t>
    </rPh>
    <rPh sb="384" eb="386">
      <t>セイド</t>
    </rPh>
    <rPh sb="387" eb="389">
      <t>ドウニュウ</t>
    </rPh>
    <rPh sb="452" eb="454">
      <t>タイセツ</t>
    </rPh>
    <rPh sb="957" eb="959">
      <t>ドクジ</t>
    </rPh>
    <phoneticPr fontId="21"/>
  </si>
  <si>
    <t>○従業員の仕事と育児の両立を支援し、「イクボス」として職場環境の整備を進め、管理職および男性の育児休業取得率50％を目指します。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14" eb="16">
      <t>シエン</t>
    </rPh>
    <rPh sb="27" eb="31">
      <t>ショクバカンキョウ</t>
    </rPh>
    <rPh sb="32" eb="34">
      <t>セイビ</t>
    </rPh>
    <rPh sb="35" eb="36">
      <t>スス</t>
    </rPh>
    <rPh sb="38" eb="41">
      <t>カンリショク</t>
    </rPh>
    <rPh sb="44" eb="46">
      <t>ダンセイ</t>
    </rPh>
    <rPh sb="97" eb="98">
      <t>タ</t>
    </rPh>
    <rPh sb="98" eb="100">
      <t>セダイ</t>
    </rPh>
    <rPh sb="100" eb="102">
      <t>コウリュウ</t>
    </rPh>
    <phoneticPr fontId="21"/>
  </si>
  <si>
    <t>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
○仕事と育児の両立支援のため、下記事由で有給休暇を取得した場合は、次年度に有給休暇を繰り越す際、休んだ日数分を残日数に補填します。
①中学生以下の子を養育する社員が、子の入学（園）式・卒業（園）式に参加する場合。
②小学校３年生修了までの子を養育する社員が、就業時間中に学校（保育園、こども園、幼稚園）から呼び出された場合。</t>
    <rPh sb="158" eb="160">
      <t>シゴト</t>
    </rPh>
    <rPh sb="172" eb="176">
      <t>カキジユウ</t>
    </rPh>
    <rPh sb="177" eb="181">
      <t>ユウキュウキュウカ</t>
    </rPh>
    <rPh sb="182" eb="184">
      <t>シュトク</t>
    </rPh>
    <rPh sb="190" eb="193">
      <t>ジネンド</t>
    </rPh>
    <rPh sb="194" eb="198">
      <t>ユウキュウキュウカ</t>
    </rPh>
    <rPh sb="199" eb="200">
      <t>ク</t>
    </rPh>
    <rPh sb="201" eb="202">
      <t>コ</t>
    </rPh>
    <rPh sb="203" eb="204">
      <t>サイ</t>
    </rPh>
    <rPh sb="205" eb="206">
      <t>ヤス</t>
    </rPh>
    <rPh sb="208" eb="211">
      <t>ニッスウブン</t>
    </rPh>
    <rPh sb="212" eb="215">
      <t>ザンニッスウ</t>
    </rPh>
    <rPh sb="216" eb="218">
      <t>ホテン</t>
    </rPh>
    <rPh sb="245" eb="246">
      <t>エン</t>
    </rPh>
    <phoneticPr fontId="5"/>
  </si>
  <si>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○育児短時間勤務など、育児中の職員の希望に寄り添い育児と仕事の両立を支援します。
○計画的な人員の配置、応援体制を整える等、男性職員が育児休業を取得しやすい環境づくりを行います。</t>
    <rPh sb="104" eb="111">
      <t>イクジタンジカンキンム</t>
    </rPh>
    <rPh sb="114" eb="117">
      <t>イクジチュウ</t>
    </rPh>
    <rPh sb="118" eb="120">
      <t>ショクイン</t>
    </rPh>
    <rPh sb="145" eb="148">
      <t>ケイカクテキ</t>
    </rPh>
    <rPh sb="149" eb="151">
      <t>ジンイン</t>
    </rPh>
    <rPh sb="152" eb="154">
      <t>ハイチ</t>
    </rPh>
    <rPh sb="155" eb="159">
      <t>オウエンタイセイ</t>
    </rPh>
    <rPh sb="160" eb="161">
      <t>トトノ</t>
    </rPh>
    <rPh sb="163" eb="164">
      <t>ナド</t>
    </rPh>
    <rPh sb="181" eb="183">
      <t>カンキョウ</t>
    </rPh>
    <rPh sb="187" eb="188">
      <t>オコナ</t>
    </rPh>
    <phoneticPr fontId="6"/>
  </si>
  <si>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
○男性の育児休業取得を促進するため、情報提供、相談体制の強化に取り組みます。</t>
    <rPh sb="21" eb="22">
      <t>ヒ</t>
    </rPh>
    <rPh sb="144" eb="146">
      <t>ダンセイ</t>
    </rPh>
    <rPh sb="147" eb="153">
      <t>イクジキュウギョウシュトク</t>
    </rPh>
    <rPh sb="154" eb="156">
      <t>ソクシン</t>
    </rPh>
    <rPh sb="161" eb="165">
      <t>ジョウホウテイキョウ</t>
    </rPh>
    <rPh sb="166" eb="170">
      <t>ソウダンタイセイ</t>
    </rPh>
    <rPh sb="171" eb="173">
      <t>キョウカ</t>
    </rPh>
    <rPh sb="174" eb="175">
      <t>ト</t>
    </rPh>
    <rPh sb="176" eb="177">
      <t>ク</t>
    </rPh>
    <phoneticPr fontId="6"/>
  </si>
  <si>
    <t>○妊娠中または小学校６年生の３月３１日までの子どもを持つ従業員に対し、短時間勤務制度を設けます。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○学校行事や通院などに有給休暇を利用しやすくするため、半日単位・時間単位で有休を取得できる制度を設けます。
〇テレワークを推進し、子育てと仕事を両立しやすい環境をつくります。
〇時差勤務を認め、個人の働き方に合わせて勤務時間の開始・終了を決められる制度を設けます。</t>
    <rPh sb="1" eb="4">
      <t>ニンシンチュウ</t>
    </rPh>
    <rPh sb="212" eb="213">
      <t>ヤス</t>
    </rPh>
    <phoneticPr fontId="5"/>
  </si>
  <si>
    <t>○妊娠中及び出産後の社員の健康管理や相談窓口の設置。
○保護者の働いているところを子どもが見ることができる「子ども参観日」の実施。
○男性社員の育児休業取得の促進。</t>
    <rPh sb="67" eb="71">
      <t>ダンセイシャイン</t>
    </rPh>
    <rPh sb="72" eb="78">
      <t>イクジキュウギョウシュトク</t>
    </rPh>
    <phoneticPr fontId="5"/>
  </si>
  <si>
    <t>〇時間外労働の削減と年次有給休暇の取得促進のための取組を実施します。
〇子が小学４年生修了までの間、希望者は短時間勤務制度を取得することができます。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5"/>
  </si>
  <si>
    <t>○家庭生活と職業生活の両立を支援するため、毎週水曜日をリフレッシュデー（ノー残業デー）とします。
○子が小学校６年生年度末に到達するまでの間は短時間勤務を認め、従業員の育児をサポートします。
○子どもたちの理科離れを防ぐため、小学校への出前授業に積極的に取り組みます。
〇性別に関係なく、誰もが育児休職を積極的に取得できるよう、制度の周知と理解促進に力を入れています。</t>
    <phoneticPr fontId="5"/>
  </si>
  <si>
    <t>〇子どもを持つ従業員の学校行事やPTA活動へ積極的な参加を奨励します。
〇ワークライフバランスの取れた職場環境を目指します。
〇若者の就労支援としてインターンシップを積極的に行います。</t>
    <phoneticPr fontId="5"/>
  </si>
  <si>
    <t>0243</t>
    <phoneticPr fontId="6"/>
  </si>
  <si>
    <t>工場内の作業の自動化を目的とする生産設備のオーダーメイド開発を行う企業です。子供手当、クリスマスケーキプレゼント、急な早退への対応など、子育て世帯への支援は数十年前より実施しております。</t>
  </si>
  <si>
    <t>○働き方を見直すために、毎週水曜日、週末稼働日及び、月末稼働日を「ノー残業デー」とします。
○前年の正社員の年次有給休暇付与日数に対する取得率が、平均65%以上又は年間取得日数が平均11日以上とします。
○過去3年間に、対象となる労働者の育児休業等取得率を、男性30%以上、女性95%以上とするよう社内環境を整えます。</t>
  </si>
  <si>
    <t>R07325</t>
  </si>
  <si>
    <t>https://ogwss.co.jp</t>
  </si>
  <si>
    <t>0243</t>
    <phoneticPr fontId="5"/>
  </si>
  <si>
    <t>おがわせいさくしょ</t>
  </si>
  <si>
    <t>有限会社小川製作所</t>
  </si>
  <si>
    <t>〇育児休業や時短勤務制度の拡充と運用の周知徹底及び相談窓口を設置します。
〇育児休業取得期間のフォロー体制づくりに努め、育児休業を取得しやすい環境を整備します。
〇子どもをもつ職員の保育園や幼稚園、学校行事への積極的な参加を奨励します。</t>
  </si>
  <si>
    <t>R07208</t>
  </si>
  <si>
    <t>0242</t>
    <phoneticPr fontId="5"/>
  </si>
  <si>
    <t>官公庁を主な受注先とした建設業を営んでおり、その他高速道路の保全作業、清掃作業、施設保全作業にも力を入れております。</t>
  </si>
  <si>
    <t>〇男女問わず育児休業を取得しやすいよう、ワーク・ライフ・バランスに特化した研修や周知活動に取り組みます。
〇育児休業前後の個別面談に力を入れ、多様な働き方をバックアップします。</t>
  </si>
  <si>
    <t>0241</t>
    <phoneticPr fontId="5"/>
  </si>
  <si>
    <t>出版・商業・事務用印刷の製造・販売。特に促進用カラーDMの企画・印刷・加工・宛名印字・発送代行までワンストップサービスをお客様に提供しています。</t>
  </si>
  <si>
    <t>〇男女ともに育児休業、看護休暇の取得しやすい環境を整え、育児休業の対象者に個別に周知し、取得の促進に努めます。
〇育児休業での相談しやすい環境を整える為に育児休業相談窓口を設置します。</t>
  </si>
  <si>
    <t>R07345</t>
  </si>
  <si>
    <t>https://www.kohhoku.co.jp/</t>
  </si>
  <si>
    <t>700-8549</t>
  </si>
  <si>
    <t>0240</t>
    <phoneticPr fontId="5"/>
  </si>
  <si>
    <t>こーほくいんさつ</t>
  </si>
  <si>
    <t>コーホク印刷株式会社</t>
  </si>
  <si>
    <t>岡山市東区西大寺で創立40周年になる法人です。
地域密着で運営をしており、歴史がありますが若手の育成にも力を入れており、新しいチャレンジを応援しています。</t>
  </si>
  <si>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</si>
  <si>
    <t>https://www.chuo-fukushikai.jp</t>
  </si>
  <si>
    <t>704-8194</t>
  </si>
  <si>
    <t>0239</t>
    <phoneticPr fontId="5"/>
  </si>
  <si>
    <t>おかやまちゅうおうふくしかい</t>
  </si>
  <si>
    <t>社会福祉法人岡山中央福祉会</t>
  </si>
  <si>
    <t>○子どもたちの社会科見学を積極的に受け入れます。
○妊娠・出産・育児を理由に退職した元職員が希望すれば再雇用を行います。</t>
  </si>
  <si>
    <t>701-4301</t>
  </si>
  <si>
    <t>0238</t>
    <phoneticPr fontId="5"/>
  </si>
  <si>
    <t>せいわ</t>
  </si>
  <si>
    <t>社会福祉法人誠和</t>
  </si>
  <si>
    <t>「全社員の物心両面の幸せを追求すると同時に”ものづくり”を通して人類・社会の進歩発展に貢献する」を経営理念とし、お客様の立場に立ち、お客様の満足する製品を提供することに、日々精進してまいります。</t>
  </si>
  <si>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</si>
  <si>
    <t>https://nikkotech.co.jp/</t>
  </si>
  <si>
    <t>0237</t>
    <phoneticPr fontId="5"/>
  </si>
  <si>
    <t>専門のスタッフが医療用医薬品・ＯＴＣ・飲食物等の相互作用チェックをはじめ、医療現場のあらゆる分野で活躍できるデータベースを研究開発しています。</t>
  </si>
  <si>
    <t>〇「育休の日」を設け、育児休業に関する情報を共有。男女ともに育児休業を取得しやすい職場づくりに努めます。
〇業務代替手当で支える人にも配慮し、育休業をより取得しやすい職場にします。
〇土日・祝日と有給休暇を組み合わせて、連続休暇に！「ブリッジホリデー」「プラスワン休暇」を奨励します。</t>
  </si>
  <si>
    <t>R07307</t>
  </si>
  <si>
    <t>https://www.systemyoshii.co.jp/dbstudio/index.html</t>
  </si>
  <si>
    <t>0236</t>
    <phoneticPr fontId="5"/>
  </si>
  <si>
    <t>でぃーびーすたじお</t>
  </si>
  <si>
    <t>株式会社DB　Studio</t>
  </si>
  <si>
    <t>○男性従業員の中・長期の育児休業の取得を促進する。
○短時間勤務制度を拡充し、仕事と子育ての両立度を上げる。</t>
  </si>
  <si>
    <t>いであす</t>
  </si>
  <si>
    <t>株式会社イデアス</t>
  </si>
  <si>
    <t>○男性の育児休業取得者の取得率30％以上を目指します。
〇育児休業等の制度を社内報で紹介し、取得しやすい環境づくりに努めます。
〇職場復帰前に勤務可能な時間、子どもの預け先等きめ細やかな相談を行い、配慮します。</t>
  </si>
  <si>
    <t>R07313</t>
  </si>
  <si>
    <t>ひかりの里はユースエール認定企業に認定されており（倉敷市で初めて７年連続認定）、各職員の協力により月平均残業時間１時間未満、有給休暇平均取得日数10日以上など、働きやすい環境づくりを実践しています。</t>
  </si>
  <si>
    <t>○一カ月あたりの平均時間外労働時間を職員一人あたり3時間未満にします。
○年次有給休暇の平均取得日数を職員一人あたり11日以上にします。
○職員のキャリアアップに資する資格取得を、勤務調整・有資格者によるキャリア面談・学習資料提供・有資格者への処遇改善などにより、積極的に支援します。
〇育児休業を取得し易い職場環境づくりに努めます。</t>
  </si>
  <si>
    <t>https://onkochishinkai.or.jp/</t>
  </si>
  <si>
    <t>おんこちしんかい</t>
  </si>
  <si>
    <t>社会福祉法人温故知新会</t>
  </si>
  <si>
    <t>○従業員の子どもの傷病・学校行事等の休暇は優先的に与え、仕事と家庭の両立を積極的に支援する企業を目指します。
○働き方を見直すために、毎週水曜日を「ノー残業デー」とし、従業員のワーク・ライフ・バランスを充実させます。
○仕事と子育ての両立支援のため多様な勤務形態（勤務時間の変更・短縮・在宅勤務制度）を用意し、従業員が希望した場合は柔軟に対応します。
〇育児休業の取得を促進するため、相談窓口を設置し、社内制度の周知と育児休業に関する情報提供に取り組みます。</t>
  </si>
  <si>
    <t>〇出産後の育児休業の取得を積極的にすすめます。
〇職員のお子様を対象としたイベントを企画します。
〇仕事と育児の両立を支援するために、休暇を取得しやすく、時間外勤務を減らす職場づくりに取り組みます。</t>
  </si>
  <si>
    <t>○事業所内保育園の充実に努め、安心して社会復帰できる環境を整えます。
○子どもが自分の保護者等の職場を見学・体験する「子ども参観日」を実施します。
〇院内共有システム等により取得実績を公表し、男性の育児休業及び育児短時間勤務取得について周知・促進を行います。</t>
  </si>
  <si>
    <t>○妊娠中または小学校６年生の３月３１日までの子どもを持つ従業員に対し、短時間勤務制度を設けます。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○学校行事や通院などに有給休暇を利用しやすくするため、半日単位・時間単位で有休を取得できる制度を設けます。
〇テレワークを推進し、子育てと仕事を両立しやすい環境をつくります。
〇時差勤務を認め、個人の働き方に合わせて勤務時間の開始・終了を決められる制度を設けます。</t>
  </si>
  <si>
    <t>○家庭生活と職業生活の両立を支援するため、毎週水曜日をリフレッシュデー（ノー残業デー）とします。
○子が小学校６年生年度末に到達するまでの間は短時間勤務を認め、従業員の育児をサポートします。
○子どもたちの理科離れを防ぐため、小学校への出前授業に積極的に取り組みます。
〇性別に関係なく、誰もが育児休職を積極的に取得できるよう、制度の周知と理解促進に力を入れています。</t>
  </si>
  <si>
    <t>https://suiseikai-group.jp/kunpukai/</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</si>
  <si>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
○男性の育児休業取得を促進するため、情報提供、相談体制の強化に取り組みます。</t>
  </si>
  <si>
    <t>〇時間外労働の削減と年次有給休暇の取得促進のための取組を実施します。
〇子が小学４年生修了までの間、希望者は短時間勤務制度を取得することができます。
〇男女問わず育児休業を取得しやすい環境づくりを目指し、出産・育児に関する制度の周知と利用促進の広報活動を行います。</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</si>
  <si>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○育児短時間勤務など、育児中の職員の希望に寄り添い育児と仕事の両立を支援します。
○計画的な人員の配置、応援体制を整える等、男性職員が育児休業を取得しやすい環境づくりを行います。</t>
  </si>
  <si>
    <t>○男性従業員の育児休業取得を推奨いたします。
〇「所定外労働の制限に関する制度」、「所定労働時間の短縮」のいずれかを、3歳から小学校1年生までの子どもを育てる労働者についても使用できるように改訂を行います。
〇年次有給休暇の全社における年間取得平均日数を1人あたり12日以上とします。</t>
  </si>
  <si>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
〇男性の育児休業の取得促進と職場理解を図る為、情報提供や制度周知・相談体制を整えます。</t>
  </si>
  <si>
    <t>https://masumikai.or.jp/</t>
  </si>
  <si>
    <t>○産休・育児休業中の代替要員の積極的な確保による、職場の負担軽減。
　職場復帰前に勤務時間、家庭事情等の相談を行い、復帰時の労働条件を本人の希望に沿って調整します。
○子どもたちの社会見学、専門学校等の実習生受入れを積極的に行います。</t>
  </si>
  <si>
    <t>https://hondamobility-chushikoku.co.jp/okayama/</t>
  </si>
  <si>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
〇企業主導型保育園2園、事業所内保育1園を完備し、育休後の職場復帰支援と福利厚生にて保育料の一部支援を行います。
〇夏休み、冬休み等の長期休み時、宿題をしたり、他の子どもと安心して遊べるキッズスペースを開設します。</t>
  </si>
  <si>
    <t>○妊娠中及び出産後の社員の健康管理や相談窓口の設置。
○保護者の働いているところを子どもが見ることができる「子ども参観日」の実施。
○男性社員の育児休業取得の促進。</t>
  </si>
  <si>
    <t>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
○仕事と育児の両立支援のため、下記事由で有給休暇を取得した場合は、次年度に有給休暇を繰り越す際、休んだ日数分を残日数に補填します。
①中学生以下の子を養育する社員が、子の入学（園）式・卒業（園）式に参加する場合。
②小学校３年生修了までの子を養育する社員が、就業時間中に学校（保育園、こども園、幼稚園）から呼び出された場合。</t>
  </si>
  <si>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○男性の子育て支援：独自のパパ休暇
・配偶者の出産に伴い、男性社員は子が1歳2ヵ月になるまで5日の範囲内において特別休暇（有休）を取得できます。</t>
  </si>
  <si>
    <t>○従業員の仕事と育児の両立を支援し、「イクボス」として職場環境の整備を進め、管理職および男性の育児休業取得率50％を目指します。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</si>
</sst>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
      <left style="thin">
        <color indexed="64"/>
      </left>
      <right/>
      <top/>
      <bottom/>
      <diagonal/>
    </border>
  </borders>
  <cellStyleXfs count="8">
    <xf numFmtId="0" fontId="0" fillId="0" borderId="0">
      <alignment vertical="center"/>
    </xf>
    <xf numFmtId="0" fontId="11"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4" fillId="0" borderId="0">
      <alignment vertical="center"/>
    </xf>
    <xf numFmtId="0" fontId="22" fillId="0" borderId="0">
      <alignment vertical="center"/>
    </xf>
    <xf numFmtId="0" fontId="31"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216">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3" xfId="0" applyFont="1" applyBorder="1">
      <alignment vertical="center"/>
    </xf>
    <xf numFmtId="0" fontId="13" fillId="0" borderId="4" xfId="0" applyFont="1" applyBorder="1" applyAlignment="1">
      <alignment horizontal="distributed"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lignment vertical="center"/>
    </xf>
    <xf numFmtId="0" fontId="13" fillId="0" borderId="7" xfId="0" applyFont="1" applyBorder="1" applyAlignment="1">
      <alignment horizontal="distributed"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lignment vertical="center"/>
    </xf>
    <xf numFmtId="0" fontId="13" fillId="0" borderId="10" xfId="0" applyFont="1" applyBorder="1" applyAlignment="1">
      <alignment horizontal="distributed"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distributed"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lignment vertical="center"/>
    </xf>
    <xf numFmtId="0" fontId="13" fillId="0" borderId="7" xfId="0" applyFont="1" applyBorder="1" applyAlignment="1">
      <alignment horizontal="distributed" vertical="center" shrinkToFit="1"/>
    </xf>
    <xf numFmtId="0" fontId="13" fillId="0" borderId="7" xfId="0" applyFont="1" applyBorder="1" applyAlignment="1">
      <alignment horizontal="center" vertical="center" shrinkToFit="1"/>
    </xf>
    <xf numFmtId="0" fontId="13" fillId="0" borderId="10" xfId="0" applyFont="1" applyBorder="1" applyAlignment="1">
      <alignment horizontal="distributed" vertical="center" shrinkToFit="1"/>
    </xf>
    <xf numFmtId="0" fontId="13" fillId="0" borderId="10" xfId="0" applyFont="1" applyBorder="1" applyAlignment="1">
      <alignment horizontal="center" vertical="center" shrinkToFit="1"/>
    </xf>
    <xf numFmtId="0" fontId="13" fillId="0" borderId="15" xfId="0" applyFont="1" applyBorder="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lignment vertical="center"/>
    </xf>
    <xf numFmtId="0" fontId="13" fillId="0" borderId="7" xfId="0" applyFont="1" applyBorder="1" applyAlignment="1">
      <alignment vertical="center" shrinkToFit="1"/>
    </xf>
    <xf numFmtId="0" fontId="13" fillId="0" borderId="21" xfId="0" applyFont="1" applyBorder="1" applyAlignment="1">
      <alignment vertical="center" shrinkToFi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lignment vertical="center"/>
    </xf>
    <xf numFmtId="0" fontId="13" fillId="0" borderId="10" xfId="0" applyFont="1" applyBorder="1" applyAlignment="1">
      <alignment vertical="center" shrinkToFit="1"/>
    </xf>
    <xf numFmtId="0" fontId="13" fillId="0" borderId="24" xfId="0" applyFont="1" applyBorder="1" applyAlignment="1">
      <alignment vertical="center" shrinkToFit="1"/>
    </xf>
    <xf numFmtId="0" fontId="13" fillId="0" borderId="2"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lignment vertical="center"/>
    </xf>
    <xf numFmtId="0" fontId="13" fillId="0" borderId="12" xfId="0" applyFont="1" applyBorder="1">
      <alignment vertical="center"/>
    </xf>
    <xf numFmtId="0" fontId="13" fillId="0" borderId="12" xfId="0" applyFont="1" applyBorder="1" applyAlignment="1">
      <alignment vertical="center" shrinkToFit="1"/>
    </xf>
    <xf numFmtId="0" fontId="13" fillId="0" borderId="26" xfId="0" applyFont="1" applyBorder="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6" xfId="0" applyFont="1" applyBorder="1">
      <alignment vertical="center"/>
    </xf>
    <xf numFmtId="0" fontId="13" fillId="0" borderId="16" xfId="0" applyFont="1" applyBorder="1" applyAlignment="1">
      <alignment vertical="center" shrinkToFit="1"/>
    </xf>
    <xf numFmtId="0" fontId="13" fillId="0" borderId="29" xfId="0" applyFont="1" applyBorder="1">
      <alignmen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16" xfId="0" applyFont="1" applyBorder="1" applyAlignment="1">
      <alignment horizontal="distributed" vertical="center"/>
    </xf>
    <xf numFmtId="38" fontId="13" fillId="0" borderId="8"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15" fillId="0" borderId="5" xfId="0" applyFont="1" applyBorder="1" applyAlignment="1">
      <alignment horizontal="center" vertical="center"/>
    </xf>
    <xf numFmtId="0" fontId="11" fillId="0" borderId="1" xfId="1" applyFill="1" applyBorder="1" applyAlignment="1" applyProtection="1">
      <alignment vertical="center" wrapText="1"/>
    </xf>
    <xf numFmtId="0" fontId="16" fillId="0" borderId="10" xfId="0" applyFont="1" applyBorder="1" applyAlignment="1">
      <alignment horizontal="distributed" vertical="center"/>
    </xf>
    <xf numFmtId="0" fontId="16" fillId="0" borderId="10" xfId="0" applyFont="1" applyBorder="1" applyAlignment="1">
      <alignment horizontal="distributed" vertical="center" shrinkToFit="1"/>
    </xf>
    <xf numFmtId="0" fontId="16" fillId="0" borderId="7" xfId="0" applyFont="1" applyBorder="1" applyAlignment="1">
      <alignment horizontal="distributed" vertical="center"/>
    </xf>
    <xf numFmtId="0" fontId="16" fillId="0" borderId="12" xfId="0" applyFont="1" applyBorder="1" applyAlignment="1">
      <alignment horizontal="distributed" vertical="center"/>
    </xf>
    <xf numFmtId="0" fontId="17"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distributed" vertical="center"/>
    </xf>
    <xf numFmtId="0" fontId="1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pplyAlignment="1">
      <alignment horizontal="distributed" vertical="center" shrinkToFit="1"/>
    </xf>
    <xf numFmtId="0" fontId="16" fillId="0" borderId="0" xfId="0" applyFont="1" applyAlignment="1">
      <alignment horizontal="distributed" vertical="center" shrinkToFit="1"/>
    </xf>
    <xf numFmtId="0" fontId="15" fillId="0" borderId="0" xfId="0" applyFont="1" applyAlignment="1">
      <alignment horizontal="center" vertical="center" shrinkToFit="1"/>
    </xf>
    <xf numFmtId="0" fontId="19" fillId="0" borderId="1" xfId="0" applyFont="1" applyBorder="1" applyAlignment="1">
      <alignment vertical="center" wrapText="1"/>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177" fontId="19" fillId="0" borderId="0" xfId="0" applyNumberFormat="1" applyFo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lignment vertical="center"/>
    </xf>
    <xf numFmtId="177" fontId="19" fillId="0" borderId="1" xfId="0" applyNumberFormat="1" applyFont="1" applyBorder="1">
      <alignment vertical="center"/>
    </xf>
    <xf numFmtId="0" fontId="22" fillId="0" borderId="1" xfId="1" applyFont="1" applyFill="1" applyBorder="1" applyAlignment="1" applyProtection="1">
      <alignment vertical="center" wrapText="1"/>
    </xf>
    <xf numFmtId="14" fontId="19" fillId="0" borderId="1" xfId="0" applyNumberFormat="1" applyFont="1" applyBorder="1" applyAlignment="1">
      <alignment vertical="center" wrapText="1"/>
    </xf>
    <xf numFmtId="14" fontId="19" fillId="0" borderId="1" xfId="0" applyNumberFormat="1" applyFont="1" applyBorder="1">
      <alignment vertical="center"/>
    </xf>
    <xf numFmtId="14" fontId="19" fillId="0" borderId="0" xfId="0" applyNumberFormat="1" applyFont="1">
      <alignment vertical="center"/>
    </xf>
    <xf numFmtId="0" fontId="19" fillId="0" borderId="1" xfId="0" applyFont="1" applyBorder="1" applyAlignment="1">
      <alignment vertical="center" wrapText="1" shrinkToFit="1"/>
    </xf>
    <xf numFmtId="0" fontId="19" fillId="0" borderId="32" xfId="0" applyFont="1" applyBorder="1">
      <alignment vertical="center"/>
    </xf>
    <xf numFmtId="0" fontId="19" fillId="0" borderId="32" xfId="0" applyFont="1" applyBorder="1" applyAlignment="1">
      <alignment vertical="center" wrapText="1"/>
    </xf>
    <xf numFmtId="0" fontId="19" fillId="0" borderId="32" xfId="0" applyFont="1" applyBorder="1" applyAlignment="1">
      <alignment vertical="center" wrapText="1" shrinkToFit="1"/>
    </xf>
    <xf numFmtId="177" fontId="19" fillId="0" borderId="32" xfId="0" applyNumberFormat="1" applyFont="1" applyBorder="1">
      <alignment vertical="center"/>
    </xf>
    <xf numFmtId="0" fontId="19" fillId="0" borderId="34" xfId="0" applyFont="1" applyBorder="1" applyAlignment="1">
      <alignment vertical="center" wrapText="1"/>
    </xf>
    <xf numFmtId="0" fontId="19" fillId="0" borderId="10" xfId="0" applyFont="1" applyBorder="1" applyAlignment="1">
      <alignment vertical="center" wrapText="1"/>
    </xf>
    <xf numFmtId="0" fontId="19" fillId="0" borderId="33" xfId="0" applyFont="1" applyBorder="1" applyAlignment="1">
      <alignment vertical="center" wrapText="1"/>
    </xf>
    <xf numFmtId="0" fontId="19" fillId="0" borderId="33" xfId="0" applyFont="1" applyBorder="1">
      <alignment vertical="center"/>
    </xf>
    <xf numFmtId="0" fontId="19" fillId="0" borderId="36" xfId="0" applyFont="1" applyBorder="1" applyAlignment="1">
      <alignment vertical="center" wrapText="1"/>
    </xf>
    <xf numFmtId="14" fontId="22" fillId="0" borderId="1" xfId="1" applyNumberFormat="1" applyFont="1" applyFill="1" applyBorder="1" applyAlignment="1" applyProtection="1">
      <alignment vertical="center" wrapText="1"/>
    </xf>
    <xf numFmtId="0" fontId="22" fillId="0" borderId="1" xfId="1" applyFont="1" applyFill="1" applyBorder="1" applyAlignment="1" applyProtection="1">
      <alignment vertical="center" wrapText="1" shrinkToFit="1"/>
    </xf>
    <xf numFmtId="38" fontId="22" fillId="0" borderId="1" xfId="2" applyFont="1" applyFill="1" applyBorder="1" applyAlignment="1" applyProtection="1">
      <alignment vertical="center" wrapText="1" shrinkToFit="1"/>
    </xf>
    <xf numFmtId="0" fontId="11" fillId="0" borderId="1" xfId="1" applyNumberFormat="1" applyFill="1" applyBorder="1" applyAlignment="1" applyProtection="1">
      <alignment vertical="center" wrapText="1"/>
    </xf>
    <xf numFmtId="0" fontId="19" fillId="0" borderId="34" xfId="0" applyFont="1" applyBorder="1">
      <alignment vertical="center"/>
    </xf>
    <xf numFmtId="49" fontId="19" fillId="0" borderId="1" xfId="0" applyNumberFormat="1" applyFont="1" applyBorder="1">
      <alignment vertical="center"/>
    </xf>
    <xf numFmtId="0" fontId="19" fillId="0" borderId="1" xfId="3" applyFont="1" applyBorder="1" applyAlignment="1">
      <alignment horizontal="center" vertical="center" wrapText="1"/>
    </xf>
    <xf numFmtId="177" fontId="19" fillId="0" borderId="1" xfId="3" applyNumberFormat="1" applyFont="1" applyBorder="1" applyAlignment="1">
      <alignment horizontal="center" vertical="center" wrapText="1"/>
    </xf>
    <xf numFmtId="0" fontId="4" fillId="0" borderId="0" xfId="3" applyAlignment="1">
      <alignment vertical="center" wrapText="1"/>
    </xf>
    <xf numFmtId="0" fontId="19" fillId="0" borderId="1" xfId="3" applyFont="1" applyBorder="1" applyAlignment="1">
      <alignment vertical="center" wrapText="1"/>
    </xf>
    <xf numFmtId="0" fontId="4" fillId="0" borderId="0" xfId="3">
      <alignment vertical="center"/>
    </xf>
    <xf numFmtId="0" fontId="19" fillId="0" borderId="0" xfId="3" applyFont="1" applyAlignment="1">
      <alignment horizontal="center" vertical="center"/>
    </xf>
    <xf numFmtId="177" fontId="19" fillId="0" borderId="0" xfId="3" applyNumberFormat="1" applyFont="1" applyAlignment="1">
      <alignment horizontal="center" vertical="center"/>
    </xf>
    <xf numFmtId="0" fontId="19" fillId="0" borderId="0" xfId="3" applyFont="1">
      <alignment vertical="center"/>
    </xf>
    <xf numFmtId="38" fontId="19" fillId="0" borderId="1" xfId="2" applyFont="1" applyFill="1" applyBorder="1" applyAlignment="1">
      <alignment horizontal="center" vertical="center" wrapText="1"/>
    </xf>
    <xf numFmtId="38" fontId="19" fillId="0" borderId="1" xfId="2" applyFont="1" applyFill="1" applyBorder="1" applyAlignment="1">
      <alignment vertical="center" wrapText="1"/>
    </xf>
    <xf numFmtId="0" fontId="19" fillId="0" borderId="0" xfId="3" applyFont="1" applyAlignment="1">
      <alignment horizontal="center" vertical="center" wrapText="1"/>
    </xf>
    <xf numFmtId="57" fontId="19" fillId="0" borderId="1" xfId="0" applyNumberFormat="1" applyFont="1" applyBorder="1" applyAlignment="1">
      <alignment vertical="center" wrapText="1"/>
    </xf>
    <xf numFmtId="0" fontId="19" fillId="2" borderId="1" xfId="0" applyFont="1" applyFill="1" applyBorder="1" applyAlignment="1">
      <alignment horizontal="left" vertical="center"/>
    </xf>
    <xf numFmtId="0" fontId="11" fillId="0" borderId="32" xfId="1" applyFill="1" applyBorder="1" applyAlignment="1" applyProtection="1">
      <alignment vertical="center" wrapText="1"/>
    </xf>
    <xf numFmtId="0" fontId="24" fillId="0" borderId="1" xfId="3" applyFont="1" applyBorder="1" applyAlignment="1">
      <alignment vertical="center" wrapText="1"/>
    </xf>
    <xf numFmtId="0" fontId="11" fillId="0" borderId="1" xfId="1" applyFill="1" applyBorder="1" applyAlignment="1" applyProtection="1">
      <alignment vertical="center" wrapText="1" shrinkToFit="1"/>
    </xf>
    <xf numFmtId="0" fontId="11" fillId="0" borderId="33" xfId="1" applyFill="1" applyBorder="1" applyAlignment="1" applyProtection="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57" fontId="0" fillId="0" borderId="1" xfId="0" applyNumberFormat="1" applyBorder="1">
      <alignment vertical="center"/>
    </xf>
    <xf numFmtId="49" fontId="0" fillId="0" borderId="1" xfId="0" quotePrefix="1" applyNumberFormat="1" applyBorder="1" applyAlignment="1">
      <alignment horizontal="right" vertical="center"/>
    </xf>
    <xf numFmtId="0" fontId="19" fillId="0" borderId="12" xfId="0" applyFont="1" applyBorder="1" applyAlignment="1">
      <alignment vertical="center" wrapText="1"/>
    </xf>
    <xf numFmtId="49" fontId="0" fillId="0" borderId="0" xfId="0" quotePrefix="1" applyNumberFormat="1" applyAlignment="1">
      <alignment horizontal="right" vertical="center"/>
    </xf>
    <xf numFmtId="57" fontId="0" fillId="0" borderId="0" xfId="0" applyNumberFormat="1">
      <alignment vertical="center"/>
    </xf>
    <xf numFmtId="0" fontId="0" fillId="0" borderId="0" xfId="0" applyAlignment="1">
      <alignment horizontal="center" vertical="center"/>
    </xf>
    <xf numFmtId="0" fontId="19"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14" fontId="19" fillId="0" borderId="24" xfId="0" applyNumberFormat="1" applyFont="1" applyBorder="1" applyAlignment="1">
      <alignment horizontal="center" vertical="center"/>
    </xf>
    <xf numFmtId="0" fontId="19" fillId="0" borderId="26" xfId="0" applyFont="1" applyBorder="1" applyAlignment="1">
      <alignment horizontal="center" vertical="center"/>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0" fillId="0" borderId="1" xfId="0" quotePrefix="1" applyBorder="1" applyAlignment="1">
      <alignment horizontal="right" vertical="center"/>
    </xf>
    <xf numFmtId="0" fontId="0" fillId="0" borderId="0" xfId="0" applyAlignment="1">
      <alignment vertical="center" wrapText="1"/>
    </xf>
    <xf numFmtId="49" fontId="0" fillId="0" borderId="1" xfId="0" applyNumberFormat="1" applyBorder="1" applyAlignment="1">
      <alignment horizontal="right" vertical="center"/>
    </xf>
    <xf numFmtId="0" fontId="19" fillId="0" borderId="1" xfId="0" applyFont="1" applyBorder="1" applyAlignment="1">
      <alignment vertical="top" wrapText="1"/>
    </xf>
    <xf numFmtId="0" fontId="25" fillId="0" borderId="0" xfId="0" applyFont="1" applyAlignment="1">
      <alignment vertical="center" wrapText="1"/>
    </xf>
    <xf numFmtId="0" fontId="0" fillId="0" borderId="1" xfId="0" applyBorder="1" applyAlignment="1">
      <alignment horizontal="left" vertical="center" wrapText="1"/>
    </xf>
    <xf numFmtId="57" fontId="0" fillId="0" borderId="1" xfId="0" quotePrefix="1" applyNumberFormat="1" applyBorder="1">
      <alignment vertical="center"/>
    </xf>
    <xf numFmtId="49" fontId="0" fillId="0" borderId="24" xfId="0" quotePrefix="1" applyNumberFormat="1" applyBorder="1" applyAlignment="1">
      <alignment horizontal="center" vertical="center"/>
    </xf>
    <xf numFmtId="57" fontId="0" fillId="0" borderId="1" xfId="0" quotePrefix="1" applyNumberFormat="1" applyBorder="1" applyAlignment="1">
      <alignment horizontal="right" vertical="center"/>
    </xf>
    <xf numFmtId="0" fontId="28" fillId="0" borderId="1" xfId="0" applyFont="1" applyBorder="1" applyAlignment="1">
      <alignment vertical="center" wrapText="1"/>
    </xf>
    <xf numFmtId="0" fontId="0" fillId="0" borderId="1" xfId="2" applyNumberFormat="1" applyFont="1" applyFill="1" applyBorder="1" applyAlignment="1">
      <alignment vertical="center"/>
    </xf>
    <xf numFmtId="0" fontId="27" fillId="0" borderId="1" xfId="0" applyFont="1" applyBorder="1">
      <alignment vertical="center"/>
    </xf>
    <xf numFmtId="0" fontId="32" fillId="0" borderId="0" xfId="0" applyFont="1">
      <alignment vertical="center"/>
    </xf>
    <xf numFmtId="0" fontId="22" fillId="0" borderId="1" xfId="0" applyFont="1" applyBorder="1" applyAlignment="1">
      <alignment vertical="center" wrapText="1" shrinkToFi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177" fontId="19"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quotePrefix="1" applyNumberFormat="1" applyFill="1" applyBorder="1" applyAlignment="1">
      <alignment horizontal="center" vertical="center"/>
    </xf>
    <xf numFmtId="0" fontId="19" fillId="2" borderId="24"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24" xfId="0" applyFont="1" applyBorder="1">
      <alignment vertical="center"/>
    </xf>
    <xf numFmtId="0" fontId="11" fillId="0" borderId="1" xfId="1" applyFill="1" applyBorder="1" applyAlignment="1" applyProtection="1">
      <alignment vertical="center"/>
    </xf>
    <xf numFmtId="57" fontId="0" fillId="0" borderId="1" xfId="0" applyNumberFormat="1" applyBorder="1" applyAlignment="1">
      <alignment vertical="center" wrapText="1"/>
    </xf>
    <xf numFmtId="0" fontId="11" fillId="0" borderId="0" xfId="1" applyFill="1" applyBorder="1" applyAlignment="1" applyProtection="1">
      <alignment vertical="center" wrapText="1"/>
    </xf>
    <xf numFmtId="0" fontId="23" fillId="0" borderId="1" xfId="1" applyFont="1" applyFill="1" applyBorder="1" applyAlignment="1" applyProtection="1">
      <alignment vertical="center" wrapText="1"/>
    </xf>
    <xf numFmtId="0" fontId="22" fillId="0" borderId="33" xfId="1" applyFont="1" applyFill="1" applyBorder="1" applyAlignment="1" applyProtection="1">
      <alignment vertical="center" wrapText="1"/>
    </xf>
    <xf numFmtId="0" fontId="22" fillId="0" borderId="32" xfId="1" applyFont="1" applyFill="1" applyBorder="1" applyAlignment="1" applyProtection="1">
      <alignment vertical="center" wrapText="1" shrinkToFit="1"/>
    </xf>
    <xf numFmtId="0" fontId="34" fillId="0" borderId="0" xfId="0" applyFont="1">
      <alignment vertical="center"/>
    </xf>
    <xf numFmtId="0" fontId="0" fillId="0" borderId="0" xfId="2" applyNumberFormat="1" applyFont="1" applyFill="1" applyBorder="1" applyAlignment="1">
      <alignment vertical="center"/>
    </xf>
    <xf numFmtId="0" fontId="19" fillId="0" borderId="33" xfId="0" applyFont="1" applyBorder="1" applyAlignment="1">
      <alignment vertical="center" wrapText="1" shrinkToFit="1"/>
    </xf>
    <xf numFmtId="0" fontId="11" fillId="0" borderId="0" xfId="1" applyBorder="1" applyAlignment="1" applyProtection="1">
      <alignment vertical="center"/>
    </xf>
    <xf numFmtId="0" fontId="32" fillId="0" borderId="2" xfId="0" applyFont="1" applyBorder="1" applyAlignment="1">
      <alignment vertical="center" wrapText="1"/>
    </xf>
    <xf numFmtId="0" fontId="32" fillId="0" borderId="1"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24" fillId="0" borderId="1" xfId="0" applyFont="1" applyBorder="1" applyAlignment="1">
      <alignment horizontal="left" vertical="center" wrapText="1"/>
    </xf>
    <xf numFmtId="0" fontId="11" fillId="0" borderId="1" xfId="1" applyBorder="1" applyAlignment="1" applyProtection="1">
      <alignment vertical="center" wrapText="1"/>
    </xf>
    <xf numFmtId="0" fontId="36" fillId="0" borderId="1" xfId="0" applyFont="1" applyBorder="1" applyAlignment="1">
      <alignment vertical="center" wrapText="1"/>
    </xf>
    <xf numFmtId="0" fontId="19" fillId="0" borderId="1" xfId="3" applyFont="1" applyBorder="1" applyAlignment="1">
      <alignment horizontal="center" vertical="center"/>
    </xf>
    <xf numFmtId="57" fontId="4" fillId="0" borderId="1" xfId="3" applyNumberFormat="1" applyBorder="1">
      <alignment vertical="center"/>
    </xf>
    <xf numFmtId="49" fontId="4" fillId="0" borderId="1" xfId="3" quotePrefix="1" applyNumberFormat="1" applyBorder="1" applyAlignment="1">
      <alignment horizontal="right" vertical="center"/>
    </xf>
    <xf numFmtId="49" fontId="3" fillId="0" borderId="1" xfId="3" quotePrefix="1" applyNumberFormat="1" applyFont="1" applyBorder="1" applyAlignment="1">
      <alignment horizontal="right" vertical="center"/>
    </xf>
    <xf numFmtId="0" fontId="0" fillId="0" borderId="32" xfId="0" applyBorder="1" applyAlignment="1">
      <alignment vertical="center" wrapText="1"/>
    </xf>
    <xf numFmtId="0" fontId="11" fillId="0" borderId="32" xfId="1" applyBorder="1" applyAlignment="1" applyProtection="1">
      <alignment vertical="center" wrapText="1"/>
    </xf>
    <xf numFmtId="0" fontId="19" fillId="0" borderId="24" xfId="0" applyFont="1" applyBorder="1" applyAlignment="1">
      <alignment vertical="center" wrapText="1"/>
    </xf>
    <xf numFmtId="49" fontId="0" fillId="0" borderId="1" xfId="0" applyNumberFormat="1" applyBorder="1" applyAlignment="1">
      <alignment horizontal="right" vertical="center" wrapText="1"/>
    </xf>
    <xf numFmtId="49" fontId="19" fillId="0" borderId="1" xfId="0" applyNumberFormat="1" applyFont="1" applyBorder="1" applyAlignment="1">
      <alignment horizontal="right" vertical="center" wrapText="1"/>
    </xf>
    <xf numFmtId="0" fontId="11" fillId="0" borderId="1" xfId="1" applyBorder="1" applyAlignment="1" applyProtection="1">
      <alignment vertical="center" wrapText="1" shrinkToFit="1"/>
    </xf>
    <xf numFmtId="49" fontId="0" fillId="0" borderId="1" xfId="0" quotePrefix="1" applyNumberFormat="1" applyBorder="1" applyAlignment="1">
      <alignment horizontal="right" vertical="center" wrapText="1"/>
    </xf>
    <xf numFmtId="49" fontId="0" fillId="0" borderId="1" xfId="0" applyNumberFormat="1" applyBorder="1">
      <alignment vertical="center"/>
    </xf>
    <xf numFmtId="0" fontId="19" fillId="0" borderId="37" xfId="0" applyFont="1" applyBorder="1" applyAlignment="1">
      <alignment vertical="center" wrapText="1"/>
    </xf>
    <xf numFmtId="177" fontId="0" fillId="0" borderId="1" xfId="0" applyNumberFormat="1" applyBorder="1" applyAlignment="1">
      <alignment vertical="center" wrapText="1"/>
    </xf>
    <xf numFmtId="0" fontId="19" fillId="0" borderId="0" xfId="7" applyFont="1" applyAlignment="1">
      <alignment horizontal="center" vertical="center"/>
    </xf>
    <xf numFmtId="0" fontId="13" fillId="0" borderId="3" xfId="0" applyFont="1" applyBorder="1" applyAlignment="1">
      <alignment horizontal="center" vertical="center"/>
    </xf>
    <xf numFmtId="0" fontId="16" fillId="0" borderId="4" xfId="0" applyFont="1" applyBorder="1">
      <alignment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0" fontId="16" fillId="0" borderId="35"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wrapText="1"/>
    </xf>
    <xf numFmtId="0" fontId="0" fillId="0" borderId="0" xfId="0">
      <alignment vertical="center"/>
    </xf>
    <xf numFmtId="0" fontId="19" fillId="0" borderId="1" xfId="0" applyFont="1" applyFill="1" applyBorder="1" applyAlignment="1">
      <alignment horizontal="center" vertical="center"/>
    </xf>
    <xf numFmtId="0" fontId="19" fillId="0" borderId="1" xfId="0" quotePrefix="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19" fillId="0" borderId="1" xfId="3" applyFont="1" applyFill="1" applyBorder="1" applyAlignment="1">
      <alignment horizontal="center" vertical="center"/>
    </xf>
    <xf numFmtId="0" fontId="19" fillId="0" borderId="1" xfId="0" applyFont="1" applyFill="1" applyBorder="1" applyAlignment="1">
      <alignment vertical="center" wrapText="1"/>
    </xf>
    <xf numFmtId="0" fontId="0" fillId="0" borderId="1" xfId="0" applyFill="1" applyBorder="1" applyAlignment="1">
      <alignment vertical="center" wrapText="1"/>
    </xf>
    <xf numFmtId="0" fontId="19" fillId="0" borderId="0" xfId="0" applyFont="1" applyFill="1">
      <alignment vertical="center"/>
    </xf>
    <xf numFmtId="0" fontId="19" fillId="0" borderId="0" xfId="0" applyFont="1" applyFill="1" applyAlignment="1">
      <alignment horizontal="center" vertical="center"/>
    </xf>
  </cellXfs>
  <cellStyles count="8">
    <cellStyle name="ハイパーリンク" xfId="1" builtinId="8"/>
    <cellStyle name="ハイパーリンク 2" xfId="5" xr:uid="{00000000-0005-0000-0000-000001000000}"/>
    <cellStyle name="桁区切り" xfId="2" builtinId="6"/>
    <cellStyle name="標準" xfId="0" builtinId="0"/>
    <cellStyle name="標準 2" xfId="3" xr:uid="{00000000-0005-0000-0000-000004000000}"/>
    <cellStyle name="標準 2 2" xfId="6" xr:uid="{00000000-0005-0000-0000-000005000000}"/>
    <cellStyle name="標準 2 2 2" xfId="7" xr:uid="{9B536EA6-EEEE-4FA5-BD14-E56DCFA10070}"/>
    <cellStyle name="標準 3" xfId="4" xr:uid="{00000000-0005-0000-0000-000006000000}"/>
  </cellStyles>
  <dxfs count="0"/>
  <tableStyles count="0" defaultTableStyle="TableStyleMedium9" defaultPivotStyle="PivotStyleLight16"/>
  <colors>
    <mruColors>
      <color rgb="FF71FFB1"/>
      <color rgb="FF99FF33"/>
      <color rgb="FFFF99CC"/>
      <color rgb="FFFF99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akagiri.co.jp/" TargetMode="External"/><Relationship Id="rId671" Type="http://schemas.openxmlformats.org/officeDocument/2006/relationships/hyperlink" Target="https://jiarex-hcio.com/company/" TargetMode="External"/><Relationship Id="rId21" Type="http://schemas.openxmlformats.org/officeDocument/2006/relationships/hyperlink" Target="http://asunarofuku.jp/" TargetMode="External"/><Relationship Id="rId324" Type="http://schemas.openxmlformats.org/officeDocument/2006/relationships/hyperlink" Target="https://suiseikai-group.jp/kunpukai/" TargetMode="External"/><Relationship Id="rId531" Type="http://schemas.openxmlformats.org/officeDocument/2006/relationships/hyperlink" Target="http://decohair.co.jp/" TargetMode="External"/><Relationship Id="rId629" Type="http://schemas.openxmlformats.org/officeDocument/2006/relationships/hyperlink" Target="https://www.saneigenffi.co.jp/" TargetMode="External"/><Relationship Id="rId170" Type="http://schemas.openxmlformats.org/officeDocument/2006/relationships/hyperlink" Target="http://www.clapsgroup.co.jp/index.html" TargetMode="External"/><Relationship Id="rId268" Type="http://schemas.openxmlformats.org/officeDocument/2006/relationships/hyperlink" Target="https://karakawa-kensetsu.jp/" TargetMode="External"/><Relationship Id="rId475" Type="http://schemas.openxmlformats.org/officeDocument/2006/relationships/hyperlink" Target="https://www.osakadatool.co.jp/" TargetMode="External"/><Relationship Id="rId32" Type="http://schemas.openxmlformats.org/officeDocument/2006/relationships/hyperlink" Target="http://www.kimura-shika.jp/" TargetMode="External"/><Relationship Id="rId128" Type="http://schemas.openxmlformats.org/officeDocument/2006/relationships/hyperlink" Target="http://www.e-alright.com/" TargetMode="External"/><Relationship Id="rId335" Type="http://schemas.openxmlformats.org/officeDocument/2006/relationships/hyperlink" Target="http://www.kcv.ne.jp/~midoriok/" TargetMode="External"/><Relationship Id="rId542" Type="http://schemas.openxmlformats.org/officeDocument/2006/relationships/hyperlink" Target="https://bicchu.jp/" TargetMode="External"/><Relationship Id="rId181" Type="http://schemas.openxmlformats.org/officeDocument/2006/relationships/hyperlink" Target="http://www.kawakami-yosetsu.com/" TargetMode="External"/><Relationship Id="rId402" Type="http://schemas.openxmlformats.org/officeDocument/2006/relationships/hyperlink" Target="https://www.grop.co.jp/" TargetMode="External"/><Relationship Id="rId279" Type="http://schemas.openxmlformats.org/officeDocument/2006/relationships/hyperlink" Target="https://www.meguro-kensetu.co.jp/" TargetMode="External"/><Relationship Id="rId486" Type="http://schemas.openxmlformats.org/officeDocument/2006/relationships/hyperlink" Target="https://dcconline.jp/" TargetMode="External"/><Relationship Id="rId43" Type="http://schemas.openxmlformats.org/officeDocument/2006/relationships/hyperlink" Target="http://www.okayama.med.or.jp/okayama/" TargetMode="External"/><Relationship Id="rId139" Type="http://schemas.openxmlformats.org/officeDocument/2006/relationships/hyperlink" Target="http://www.kajioka.co.jp/" TargetMode="External"/><Relationship Id="rId346" Type="http://schemas.openxmlformats.org/officeDocument/2006/relationships/hyperlink" Target="https://b-s-connect.com/" TargetMode="External"/><Relationship Id="rId553" Type="http://schemas.openxmlformats.org/officeDocument/2006/relationships/hyperlink" Target="https://numamoto-sangyo.com/" TargetMode="External"/><Relationship Id="rId192" Type="http://schemas.openxmlformats.org/officeDocument/2006/relationships/hyperlink" Target="http://okayama-aldostyle.com/" TargetMode="External"/><Relationship Id="rId206" Type="http://schemas.openxmlformats.org/officeDocument/2006/relationships/hyperlink" Target="http://www.a-do.ne.jp/satomisi/" TargetMode="External"/><Relationship Id="rId413" Type="http://schemas.openxmlformats.org/officeDocument/2006/relationships/hyperlink" Target="https://www.nice-work.co.jp/" TargetMode="External"/><Relationship Id="rId497" Type="http://schemas.openxmlformats.org/officeDocument/2006/relationships/hyperlink" Target="https://www.mitsubishi-motors.com/jp/" TargetMode="External"/><Relationship Id="rId620" Type="http://schemas.openxmlformats.org/officeDocument/2006/relationships/hyperlink" Target="http://www.seishin-kougyo.co.jp/" TargetMode="External"/><Relationship Id="rId357" Type="http://schemas.openxmlformats.org/officeDocument/2006/relationships/hyperlink" Target="https://akagigumi1919.jp/" TargetMode="External"/><Relationship Id="rId54" Type="http://schemas.openxmlformats.org/officeDocument/2006/relationships/hyperlink" Target="http://konkohp.jp/" TargetMode="External"/><Relationship Id="rId217" Type="http://schemas.openxmlformats.org/officeDocument/2006/relationships/hyperlink" Target="http://www.serio-toyo.co.jp/" TargetMode="External"/><Relationship Id="rId564" Type="http://schemas.openxmlformats.org/officeDocument/2006/relationships/hyperlink" Target="https://pochecigogne.co.jp/" TargetMode="External"/><Relationship Id="rId424" Type="http://schemas.openxmlformats.org/officeDocument/2006/relationships/hyperlink" Target="https://www.maniwa.tch.or.jp/" TargetMode="External"/><Relationship Id="rId631" Type="http://schemas.openxmlformats.org/officeDocument/2006/relationships/hyperlink" Target="https://sanyokiki.co.jp/" TargetMode="External"/><Relationship Id="rId270" Type="http://schemas.openxmlformats.org/officeDocument/2006/relationships/hyperlink" Target="http://www.mikiconstruction.jp/" TargetMode="External"/><Relationship Id="rId65" Type="http://schemas.openxmlformats.org/officeDocument/2006/relationships/hyperlink" Target="http://inoue-gr.jp/" TargetMode="External"/><Relationship Id="rId130" Type="http://schemas.openxmlformats.org/officeDocument/2006/relationships/hyperlink" Target="http://onoda-kaisouten.jp/" TargetMode="External"/><Relationship Id="rId368" Type="http://schemas.openxmlformats.org/officeDocument/2006/relationships/hyperlink" Target="https://www.kuraray.co.jp/" TargetMode="External"/><Relationship Id="rId575" Type="http://schemas.openxmlformats.org/officeDocument/2006/relationships/hyperlink" Target="https://yama-u.co.jp/" TargetMode="External"/><Relationship Id="rId228" Type="http://schemas.openxmlformats.org/officeDocument/2006/relationships/hyperlink" Target="http://www.maruilife.co.jp/" TargetMode="External"/><Relationship Id="rId435" Type="http://schemas.openxmlformats.org/officeDocument/2006/relationships/hyperlink" Target="https://www.okayama-reha-hp.or.jp/" TargetMode="External"/><Relationship Id="rId642" Type="http://schemas.openxmlformats.org/officeDocument/2006/relationships/hyperlink" Target="https://www.mec-value.com/" TargetMode="External"/><Relationship Id="rId281" Type="http://schemas.openxmlformats.org/officeDocument/2006/relationships/hyperlink" Target="https://ikeda-is-com.secure-web.jp/index.php" TargetMode="External"/><Relationship Id="rId502" Type="http://schemas.openxmlformats.org/officeDocument/2006/relationships/hyperlink" Target="https://www.s-hikari.or.jp/" TargetMode="External"/><Relationship Id="rId76" Type="http://schemas.openxmlformats.org/officeDocument/2006/relationships/hyperlink" Target="http://www.sinto-bosui.co.jp/" TargetMode="External"/><Relationship Id="rId141" Type="http://schemas.openxmlformats.org/officeDocument/2006/relationships/hyperlink" Target="http://www.fukutani-denso.co.jp/" TargetMode="External"/><Relationship Id="rId379" Type="http://schemas.openxmlformats.org/officeDocument/2006/relationships/hyperlink" Target="https://www.setup-jp.com/" TargetMode="External"/><Relationship Id="rId586" Type="http://schemas.openxmlformats.org/officeDocument/2006/relationships/hyperlink" Target="https://www.assess.co.jp/" TargetMode="External"/><Relationship Id="rId7" Type="http://schemas.openxmlformats.org/officeDocument/2006/relationships/hyperlink" Target="http://beehappy.jp/" TargetMode="External"/><Relationship Id="rId239" Type="http://schemas.openxmlformats.org/officeDocument/2006/relationships/hyperlink" Target="https://www.futabanet.com/" TargetMode="External"/><Relationship Id="rId446" Type="http://schemas.openxmlformats.org/officeDocument/2006/relationships/hyperlink" Target="https://greentool.jp/" TargetMode="External"/><Relationship Id="rId653" Type="http://schemas.openxmlformats.org/officeDocument/2006/relationships/hyperlink" Target="https://www.gate-sys.co.jp/" TargetMode="External"/><Relationship Id="rId292" Type="http://schemas.openxmlformats.org/officeDocument/2006/relationships/hyperlink" Target="https://www.kyowa-ft.co.jp/" TargetMode="External"/><Relationship Id="rId306" Type="http://schemas.openxmlformats.org/officeDocument/2006/relationships/hyperlink" Target="https://www.ichii-ind.com/" TargetMode="External"/><Relationship Id="rId87" Type="http://schemas.openxmlformats.org/officeDocument/2006/relationships/hyperlink" Target="http://www.komeya.co.jp/" TargetMode="External"/><Relationship Id="rId513" Type="http://schemas.openxmlformats.org/officeDocument/2006/relationships/hyperlink" Target="http://www.jpyuukabutu.com/" TargetMode="External"/><Relationship Id="rId597" Type="http://schemas.openxmlformats.org/officeDocument/2006/relationships/hyperlink" Target="https://www.conamore58.com/" TargetMode="External"/><Relationship Id="rId152" Type="http://schemas.openxmlformats.org/officeDocument/2006/relationships/hyperlink" Target="http://www.gansui.co.jp/" TargetMode="External"/><Relationship Id="rId457" Type="http://schemas.openxmlformats.org/officeDocument/2006/relationships/hyperlink" Target="https://fujii-iw.jp/" TargetMode="External"/><Relationship Id="rId664" Type="http://schemas.openxmlformats.org/officeDocument/2006/relationships/hyperlink" Target="https://kura-hcu.jp/" TargetMode="External"/><Relationship Id="rId14" Type="http://schemas.openxmlformats.org/officeDocument/2006/relationships/hyperlink" Target="http://www.happy-radiance.com/" TargetMode="External"/><Relationship Id="rId317" Type="http://schemas.openxmlformats.org/officeDocument/2006/relationships/hyperlink" Target="https://www.okayama-kimuraya.co.jp/" TargetMode="External"/><Relationship Id="rId524" Type="http://schemas.openxmlformats.org/officeDocument/2006/relationships/hyperlink" Target="https://eiko-techno.co.jp/" TargetMode="External"/><Relationship Id="rId98" Type="http://schemas.openxmlformats.org/officeDocument/2006/relationships/hyperlink" Target="https://www.seedsjp.com/" TargetMode="External"/><Relationship Id="rId163" Type="http://schemas.openxmlformats.org/officeDocument/2006/relationships/hyperlink" Target="http://www.koritsu.com/" TargetMode="External"/><Relationship Id="rId370" Type="http://schemas.openxmlformats.org/officeDocument/2006/relationships/hyperlink" Target="http://www.ikoma-rb.com/" TargetMode="External"/><Relationship Id="rId230" Type="http://schemas.openxmlformats.org/officeDocument/2006/relationships/hyperlink" Target="http://www.ohji-nouge.or.jp/" TargetMode="External"/><Relationship Id="rId468" Type="http://schemas.openxmlformats.org/officeDocument/2006/relationships/hyperlink" Target="https://www.btsbts.com/" TargetMode="External"/><Relationship Id="rId675" Type="http://schemas.openxmlformats.org/officeDocument/2006/relationships/hyperlink" Target="https://www.big-advance.site/c/141/1269/profile" TargetMode="External"/><Relationship Id="rId25" Type="http://schemas.openxmlformats.org/officeDocument/2006/relationships/hyperlink" Target="http://www.ts-alfresa.net/" TargetMode="External"/><Relationship Id="rId328" Type="http://schemas.openxmlformats.org/officeDocument/2006/relationships/hyperlink" Target="https://www.kbknet.co.jp/" TargetMode="External"/><Relationship Id="rId535" Type="http://schemas.openxmlformats.org/officeDocument/2006/relationships/hyperlink" Target="https://inakanoippin.com/" TargetMode="External"/><Relationship Id="rId174" Type="http://schemas.openxmlformats.org/officeDocument/2006/relationships/hyperlink" Target="http://www.clapsgroup.co.jp/index.html" TargetMode="External"/><Relationship Id="rId381" Type="http://schemas.openxmlformats.org/officeDocument/2006/relationships/hyperlink" Target="https://www.maysay.jp/" TargetMode="External"/><Relationship Id="rId602" Type="http://schemas.openxmlformats.org/officeDocument/2006/relationships/hyperlink" Target="https://www.fuji-wh.co.jp/" TargetMode="External"/><Relationship Id="rId241" Type="http://schemas.openxmlformats.org/officeDocument/2006/relationships/hyperlink" Target="https://www.takisawa.co.jp/" TargetMode="External"/><Relationship Id="rId479" Type="http://schemas.openxmlformats.org/officeDocument/2006/relationships/hyperlink" Target="https://www.ej-jimco.co.jp/" TargetMode="External"/><Relationship Id="rId36" Type="http://schemas.openxmlformats.org/officeDocument/2006/relationships/hyperlink" Target="http://www.3838.com/" TargetMode="External"/><Relationship Id="rId339" Type="http://schemas.openxmlformats.org/officeDocument/2006/relationships/hyperlink" Target="https://suiseikai-group.jp/" TargetMode="External"/><Relationship Id="rId546" Type="http://schemas.openxmlformats.org/officeDocument/2006/relationships/hyperlink" Target="https://leafedge.jp/" TargetMode="External"/><Relationship Id="rId101" Type="http://schemas.openxmlformats.org/officeDocument/2006/relationships/hyperlink" Target="http://www.tamashima.tv/" TargetMode="External"/><Relationship Id="rId185" Type="http://schemas.openxmlformats.org/officeDocument/2006/relationships/hyperlink" Target="https://www.rhizome-e.com/" TargetMode="External"/><Relationship Id="rId406" Type="http://schemas.openxmlformats.org/officeDocument/2006/relationships/hyperlink" Target="https://www.okayama-airport.co.jp/" TargetMode="External"/><Relationship Id="rId392" Type="http://schemas.openxmlformats.org/officeDocument/2006/relationships/hyperlink" Target="https://www.hondacars-tsuyama.co.jp/" TargetMode="External"/><Relationship Id="rId613" Type="http://schemas.openxmlformats.org/officeDocument/2006/relationships/hyperlink" Target="https://arimasengyo.com/" TargetMode="External"/><Relationship Id="rId252" Type="http://schemas.openxmlformats.org/officeDocument/2006/relationships/hyperlink" Target="https://www.glocallinks.co.jp/" TargetMode="External"/><Relationship Id="rId47" Type="http://schemas.openxmlformats.org/officeDocument/2006/relationships/hyperlink" Target="http://sohk-p.com/" TargetMode="External"/><Relationship Id="rId112" Type="http://schemas.openxmlformats.org/officeDocument/2006/relationships/hyperlink" Target="http://www.joie.co.jp/" TargetMode="External"/><Relationship Id="rId557" Type="http://schemas.openxmlformats.org/officeDocument/2006/relationships/hyperlink" Target="https://www.kwl.co.jp/" TargetMode="External"/><Relationship Id="rId196" Type="http://schemas.openxmlformats.org/officeDocument/2006/relationships/hyperlink" Target="http://crie.co.jp/" TargetMode="External"/><Relationship Id="rId417" Type="http://schemas.openxmlformats.org/officeDocument/2006/relationships/hyperlink" Target="https://www.kamigumi.co.jp/" TargetMode="External"/><Relationship Id="rId624" Type="http://schemas.openxmlformats.org/officeDocument/2006/relationships/hyperlink" Target="https://okushimaya.com/" TargetMode="External"/><Relationship Id="rId263" Type="http://schemas.openxmlformats.org/officeDocument/2006/relationships/hyperlink" Target="https://www.yuasa-system.jp/" TargetMode="External"/><Relationship Id="rId470" Type="http://schemas.openxmlformats.org/officeDocument/2006/relationships/hyperlink" Target="https://www.mclc.co.jp/" TargetMode="External"/><Relationship Id="rId58" Type="http://schemas.openxmlformats.org/officeDocument/2006/relationships/hyperlink" Target="http://www.anacpokayama.com/" TargetMode="External"/><Relationship Id="rId123" Type="http://schemas.openxmlformats.org/officeDocument/2006/relationships/hyperlink" Target="http://www.kougei-t.jp/" TargetMode="External"/><Relationship Id="rId330" Type="http://schemas.openxmlformats.org/officeDocument/2006/relationships/hyperlink" Target="https://www.profoods.co.jp/" TargetMode="External"/><Relationship Id="rId568" Type="http://schemas.openxmlformats.org/officeDocument/2006/relationships/hyperlink" Target="http://elims.co.jp/" TargetMode="External"/><Relationship Id="rId428" Type="http://schemas.openxmlformats.org/officeDocument/2006/relationships/hyperlink" Target="https://fistbump.co.jp/" TargetMode="External"/><Relationship Id="rId635" Type="http://schemas.openxmlformats.org/officeDocument/2006/relationships/hyperlink" Target="https://www.systemyoshii.co.jp/" TargetMode="External"/><Relationship Id="rId274" Type="http://schemas.openxmlformats.org/officeDocument/2006/relationships/hyperlink" Target="http://www.suemokko.co.jp/" TargetMode="External"/><Relationship Id="rId481" Type="http://schemas.openxmlformats.org/officeDocument/2006/relationships/hyperlink" Target="https://www.mes.co.jp/tokki/" TargetMode="External"/><Relationship Id="rId69" Type="http://schemas.openxmlformats.org/officeDocument/2006/relationships/hyperlink" Target="http://sunami-y.wix.com/sunamihifuku" TargetMode="External"/><Relationship Id="rId134" Type="http://schemas.openxmlformats.org/officeDocument/2006/relationships/hyperlink" Target="http://hashimoto-p.jp/" TargetMode="External"/><Relationship Id="rId579" Type="http://schemas.openxmlformats.org/officeDocument/2006/relationships/hyperlink" Target="https://emi-factory.co.jp/" TargetMode="External"/><Relationship Id="rId341" Type="http://schemas.openxmlformats.org/officeDocument/2006/relationships/hyperlink" Target="https://chuosetubi.co.jp/" TargetMode="External"/><Relationship Id="rId439" Type="http://schemas.openxmlformats.org/officeDocument/2006/relationships/hyperlink" Target="https://wakusuma.com/" TargetMode="External"/><Relationship Id="rId646" Type="http://schemas.openxmlformats.org/officeDocument/2006/relationships/hyperlink" Target="https://nakanodrum.jp/" TargetMode="External"/><Relationship Id="rId201" Type="http://schemas.openxmlformats.org/officeDocument/2006/relationships/hyperlink" Target="http://www.hanasakatec.co.jp/" TargetMode="External"/><Relationship Id="rId285" Type="http://schemas.openxmlformats.org/officeDocument/2006/relationships/hyperlink" Target="https://ecolife-shoyu.co.jp/" TargetMode="External"/><Relationship Id="rId506" Type="http://schemas.openxmlformats.org/officeDocument/2006/relationships/hyperlink" Target="https://www.tokiomarine-nichido.co.jp/" TargetMode="External"/><Relationship Id="rId492" Type="http://schemas.openxmlformats.org/officeDocument/2006/relationships/hyperlink" Target="https://www.jfe-steel.co.jp/works/west/" TargetMode="External"/><Relationship Id="rId91" Type="http://schemas.openxmlformats.org/officeDocument/2006/relationships/hyperlink" Target="http://ikedaiinn.sakura.ne.jp/" TargetMode="External"/><Relationship Id="rId145" Type="http://schemas.openxmlformats.org/officeDocument/2006/relationships/hyperlink" Target="http://sanyo-engineering.co.jp/" TargetMode="External"/><Relationship Id="rId187" Type="http://schemas.openxmlformats.org/officeDocument/2006/relationships/hyperlink" Target="http://e-g-life.jp/home/" TargetMode="External"/><Relationship Id="rId352" Type="http://schemas.openxmlformats.org/officeDocument/2006/relationships/hyperlink" Target="https://naramura.jp/" TargetMode="External"/><Relationship Id="rId394" Type="http://schemas.openxmlformats.org/officeDocument/2006/relationships/hyperlink" Target="https://www.okarin.co.jp/" TargetMode="External"/><Relationship Id="rId408" Type="http://schemas.openxmlformats.org/officeDocument/2006/relationships/hyperlink" Target="http://www.okasaisei-life.jp/ikoinooka" TargetMode="External"/><Relationship Id="rId615" Type="http://schemas.openxmlformats.org/officeDocument/2006/relationships/hyperlink" Target="https://saitonensi.jp/" TargetMode="External"/><Relationship Id="rId212" Type="http://schemas.openxmlformats.org/officeDocument/2006/relationships/hyperlink" Target="https://www.asahiinryo.co.jp/" TargetMode="External"/><Relationship Id="rId254" Type="http://schemas.openxmlformats.org/officeDocument/2006/relationships/hyperlink" Target="https://tanigawa-kougyo.co.jp/" TargetMode="External"/><Relationship Id="rId657" Type="http://schemas.openxmlformats.org/officeDocument/2006/relationships/hyperlink" Target="https:///www.wstakeda.net/" TargetMode="External"/><Relationship Id="rId49" Type="http://schemas.openxmlformats.org/officeDocument/2006/relationships/hyperlink" Target="http://www.tigrenet.ne.jp/" TargetMode="External"/><Relationship Id="rId114" Type="http://schemas.openxmlformats.org/officeDocument/2006/relationships/hyperlink" Target="http://www.sakuramichi-shika.com/" TargetMode="External"/><Relationship Id="rId296" Type="http://schemas.openxmlformats.org/officeDocument/2006/relationships/hyperlink" Target="https://www.e-nac.co.jp/" TargetMode="External"/><Relationship Id="rId461" Type="http://schemas.openxmlformats.org/officeDocument/2006/relationships/hyperlink" Target="https://oda-corp.com/" TargetMode="External"/><Relationship Id="rId517" Type="http://schemas.openxmlformats.org/officeDocument/2006/relationships/hyperlink" Target="http://www.oval-sports.com/" TargetMode="External"/><Relationship Id="rId559" Type="http://schemas.openxmlformats.org/officeDocument/2006/relationships/hyperlink" Target="http://sanyo-houtec.co.jp/" TargetMode="External"/><Relationship Id="rId60" Type="http://schemas.openxmlformats.org/officeDocument/2006/relationships/hyperlink" Target="https://www.u-sun.co.jp/" TargetMode="External"/><Relationship Id="rId156" Type="http://schemas.openxmlformats.org/officeDocument/2006/relationships/hyperlink" Target="http://www.mizushin.co.jp/" TargetMode="External"/><Relationship Id="rId198" Type="http://schemas.openxmlformats.org/officeDocument/2006/relationships/hyperlink" Target="https://web3.co.jp/" TargetMode="External"/><Relationship Id="rId321" Type="http://schemas.openxmlformats.org/officeDocument/2006/relationships/hyperlink" Target="https://www.aiikufukushi.or.jp/" TargetMode="External"/><Relationship Id="rId363" Type="http://schemas.openxmlformats.org/officeDocument/2006/relationships/hyperlink" Target="https://sonae.ltd/" TargetMode="External"/><Relationship Id="rId419" Type="http://schemas.openxmlformats.org/officeDocument/2006/relationships/hyperlink" Target="https://www.bizen-c.co.jp/" TargetMode="External"/><Relationship Id="rId570" Type="http://schemas.openxmlformats.org/officeDocument/2006/relationships/hyperlink" Target="https://www.ensui-industrial.com/" TargetMode="External"/><Relationship Id="rId626" Type="http://schemas.openxmlformats.org/officeDocument/2006/relationships/hyperlink" Target="https://kibikougen.co.jp/" TargetMode="External"/><Relationship Id="rId223" Type="http://schemas.openxmlformats.org/officeDocument/2006/relationships/hyperlink" Target="http://www.sisido-motors.com/lp" TargetMode="External"/><Relationship Id="rId430" Type="http://schemas.openxmlformats.org/officeDocument/2006/relationships/hyperlink" Target="https://taihei-ap.jp/" TargetMode="External"/><Relationship Id="rId668" Type="http://schemas.openxmlformats.org/officeDocument/2006/relationships/hyperlink" Target="https://www.kaneda-hp.or.jp/" TargetMode="External"/><Relationship Id="rId18" Type="http://schemas.openxmlformats.org/officeDocument/2006/relationships/hyperlink" Target="http://www.okakenko.jp/" TargetMode="External"/><Relationship Id="rId265" Type="http://schemas.openxmlformats.org/officeDocument/2006/relationships/hyperlink" Target="http://cleverlyhome-tsuyama.com/" TargetMode="External"/><Relationship Id="rId472" Type="http://schemas.openxmlformats.org/officeDocument/2006/relationships/hyperlink" Target="https://noct.co.jp/" TargetMode="External"/><Relationship Id="rId528" Type="http://schemas.openxmlformats.org/officeDocument/2006/relationships/hyperlink" Target="https://www.you-say.co.jp/" TargetMode="External"/><Relationship Id="rId125" Type="http://schemas.openxmlformats.org/officeDocument/2006/relationships/hyperlink" Target="http://www.asoa.jp/" TargetMode="External"/><Relationship Id="rId167" Type="http://schemas.openxmlformats.org/officeDocument/2006/relationships/hyperlink" Target="https://www.dia.ne.jp/" TargetMode="External"/><Relationship Id="rId332" Type="http://schemas.openxmlformats.org/officeDocument/2006/relationships/hyperlink" Target="https://www.tanigawahoken.jp/" TargetMode="External"/><Relationship Id="rId374" Type="http://schemas.openxmlformats.org/officeDocument/2006/relationships/hyperlink" Target="https://tokinobu.jp/" TargetMode="External"/><Relationship Id="rId581" Type="http://schemas.openxmlformats.org/officeDocument/2006/relationships/hyperlink" Target="https://iwanashi.co.jp/" TargetMode="External"/><Relationship Id="rId71" Type="http://schemas.openxmlformats.org/officeDocument/2006/relationships/hyperlink" Target="http://www.okayama-health.coop/" TargetMode="External"/><Relationship Id="rId234" Type="http://schemas.openxmlformats.org/officeDocument/2006/relationships/hyperlink" Target="http://www.nihonryokken.co.jp/" TargetMode="External"/><Relationship Id="rId637" Type="http://schemas.openxmlformats.org/officeDocument/2006/relationships/hyperlink" Target="https://kumegunshinrin.com/" TargetMode="External"/><Relationship Id="rId679" Type="http://schemas.openxmlformats.org/officeDocument/2006/relationships/printerSettings" Target="../printerSettings/printerSettings2.bin"/><Relationship Id="rId2" Type="http://schemas.openxmlformats.org/officeDocument/2006/relationships/hyperlink" Target="http://yamakawa-pharm.jp/index.html" TargetMode="External"/><Relationship Id="rId29" Type="http://schemas.openxmlformats.org/officeDocument/2006/relationships/hyperlink" Target="http://www.kchnet.or.jp/" TargetMode="External"/><Relationship Id="rId276" Type="http://schemas.openxmlformats.org/officeDocument/2006/relationships/hyperlink" Target="https://www.torigoekogyo.com/" TargetMode="External"/><Relationship Id="rId441" Type="http://schemas.openxmlformats.org/officeDocument/2006/relationships/hyperlink" Target="http://www.shinjoshakyo.or.jp/" TargetMode="External"/><Relationship Id="rId483" Type="http://schemas.openxmlformats.org/officeDocument/2006/relationships/hyperlink" Target="https://mestrc.co.jp/" TargetMode="External"/><Relationship Id="rId539" Type="http://schemas.openxmlformats.org/officeDocument/2006/relationships/hyperlink" Target="https://www.ichiken-farm.com/" TargetMode="External"/><Relationship Id="rId40" Type="http://schemas.openxmlformats.org/officeDocument/2006/relationships/hyperlink" Target="http://www.harada-ganka.jp/" TargetMode="External"/><Relationship Id="rId136" Type="http://schemas.openxmlformats.org/officeDocument/2006/relationships/hyperlink" Target="http://www.ymsk.jp/" TargetMode="External"/><Relationship Id="rId178" Type="http://schemas.openxmlformats.org/officeDocument/2006/relationships/hyperlink" Target="http://www.akashi-suc.jp/" TargetMode="External"/><Relationship Id="rId301" Type="http://schemas.openxmlformats.org/officeDocument/2006/relationships/hyperlink" Target="https://www.fujita-hospital.jp/" TargetMode="External"/><Relationship Id="rId343" Type="http://schemas.openxmlformats.org/officeDocument/2006/relationships/hyperlink" Target="http://www.shimotsui-hp.jp/" TargetMode="External"/><Relationship Id="rId550" Type="http://schemas.openxmlformats.org/officeDocument/2006/relationships/hyperlink" Target="https://www.mizden.co.jp/" TargetMode="External"/><Relationship Id="rId82" Type="http://schemas.openxmlformats.org/officeDocument/2006/relationships/hyperlink" Target="http://www.okunogumi.com/" TargetMode="External"/><Relationship Id="rId203" Type="http://schemas.openxmlformats.org/officeDocument/2006/relationships/hyperlink" Target="http://www.meisuibijin.co.jp/" TargetMode="External"/><Relationship Id="rId385" Type="http://schemas.openxmlformats.org/officeDocument/2006/relationships/hyperlink" Target="https://kasuke-fudousan.com/" TargetMode="External"/><Relationship Id="rId592" Type="http://schemas.openxmlformats.org/officeDocument/2006/relationships/hyperlink" Target="https://kurashikiya.co.jp/" TargetMode="External"/><Relationship Id="rId606" Type="http://schemas.openxmlformats.org/officeDocument/2006/relationships/hyperlink" Target="https://koshuen.co.jp/" TargetMode="External"/><Relationship Id="rId648" Type="http://schemas.openxmlformats.org/officeDocument/2006/relationships/hyperlink" Target="https://onkochishinkai.or.jp/" TargetMode="External"/><Relationship Id="rId245" Type="http://schemas.openxmlformats.org/officeDocument/2006/relationships/hyperlink" Target="https://www.anzen-sk.com/" TargetMode="External"/><Relationship Id="rId287" Type="http://schemas.openxmlformats.org/officeDocument/2006/relationships/hyperlink" Target="http://hajimecreate.com/" TargetMode="External"/><Relationship Id="rId410" Type="http://schemas.openxmlformats.org/officeDocument/2006/relationships/hyperlink" Target="https://okayama-oss.co.jp/" TargetMode="External"/><Relationship Id="rId452" Type="http://schemas.openxmlformats.org/officeDocument/2006/relationships/hyperlink" Target="https://www.hatano-sr.net/" TargetMode="External"/><Relationship Id="rId494" Type="http://schemas.openxmlformats.org/officeDocument/2006/relationships/hyperlink" Target="https://www.ibaraseiki.co.jp/" TargetMode="External"/><Relationship Id="rId508" Type="http://schemas.openxmlformats.org/officeDocument/2006/relationships/hyperlink" Target="https://kayoh.co.jp/" TargetMode="External"/><Relationship Id="rId105" Type="http://schemas.openxmlformats.org/officeDocument/2006/relationships/hyperlink" Target="http://ww3.tiki.ne.jp/~fukushiwake/" TargetMode="External"/><Relationship Id="rId147" Type="http://schemas.openxmlformats.org/officeDocument/2006/relationships/hyperlink" Target="http://www.maruhan.co.jp/" TargetMode="External"/><Relationship Id="rId312" Type="http://schemas.openxmlformats.org/officeDocument/2006/relationships/hyperlink" Target="https://minagi-bus.jp/" TargetMode="External"/><Relationship Id="rId354" Type="http://schemas.openxmlformats.org/officeDocument/2006/relationships/hyperlink" Target="https://tanaka-rc.co.jp/" TargetMode="External"/><Relationship Id="rId51" Type="http://schemas.openxmlformats.org/officeDocument/2006/relationships/hyperlink" Target="http://www.maco.co.jp/" TargetMode="External"/><Relationship Id="rId93" Type="http://schemas.openxmlformats.org/officeDocument/2006/relationships/hyperlink" Target="http://www.kurashiki.co.jp/" TargetMode="External"/><Relationship Id="rId189" Type="http://schemas.openxmlformats.org/officeDocument/2006/relationships/hyperlink" Target="http://www.123server.jp/" TargetMode="External"/><Relationship Id="rId396" Type="http://schemas.openxmlformats.org/officeDocument/2006/relationships/hyperlink" Target="https://daidotoso.co.jp/" TargetMode="External"/><Relationship Id="rId561" Type="http://schemas.openxmlformats.org/officeDocument/2006/relationships/hyperlink" Target="http://www.fujiwara-ironworks.co.jp/" TargetMode="External"/><Relationship Id="rId617" Type="http://schemas.openxmlformats.org/officeDocument/2006/relationships/hyperlink" Target="https://www.hayasaka-kensetsu.jp/company" TargetMode="External"/><Relationship Id="rId659" Type="http://schemas.openxmlformats.org/officeDocument/2006/relationships/hyperlink" Target="https://saraiyutaka.com/" TargetMode="External"/><Relationship Id="rId214" Type="http://schemas.openxmlformats.org/officeDocument/2006/relationships/hyperlink" Target="https://www.hagihara.co.jp/" TargetMode="External"/><Relationship Id="rId256" Type="http://schemas.openxmlformats.org/officeDocument/2006/relationships/hyperlink" Target="http://care-net.biz/33/kayousou753/" TargetMode="External"/><Relationship Id="rId298" Type="http://schemas.openxmlformats.org/officeDocument/2006/relationships/hyperlink" Target="https://jeans-wash.co.jp/" TargetMode="External"/><Relationship Id="rId421" Type="http://schemas.openxmlformats.org/officeDocument/2006/relationships/hyperlink" Target="https://cocoroha.in/" TargetMode="External"/><Relationship Id="rId463" Type="http://schemas.openxmlformats.org/officeDocument/2006/relationships/hyperlink" Target="https://group.nagase.com/viita/" TargetMode="External"/><Relationship Id="rId519" Type="http://schemas.openxmlformats.org/officeDocument/2006/relationships/hyperlink" Target="https://fujitechno-survey.com/" TargetMode="External"/><Relationship Id="rId670" Type="http://schemas.openxmlformats.org/officeDocument/2006/relationships/hyperlink" Target="https://masumikai.or.jp/" TargetMode="External"/><Relationship Id="rId116" Type="http://schemas.openxmlformats.org/officeDocument/2006/relationships/hyperlink" Target="http://www.misosyouyu.co.jp/" TargetMode="External"/><Relationship Id="rId158" Type="http://schemas.openxmlformats.org/officeDocument/2006/relationships/hyperlink" Target="http://www.toubutenrei.com/" TargetMode="External"/><Relationship Id="rId323" Type="http://schemas.openxmlformats.org/officeDocument/2006/relationships/hyperlink" Target="https://kurogane-sangyo.com/" TargetMode="External"/><Relationship Id="rId530" Type="http://schemas.openxmlformats.org/officeDocument/2006/relationships/hyperlink" Target="https://mikamostore.net/" TargetMode="External"/><Relationship Id="rId20" Type="http://schemas.openxmlformats.org/officeDocument/2006/relationships/hyperlink" Target="http://www.omrex.co.jp/" TargetMode="External"/><Relationship Id="rId62" Type="http://schemas.openxmlformats.org/officeDocument/2006/relationships/hyperlink" Target="http://www.bloom-group.co.jp/" TargetMode="External"/><Relationship Id="rId365" Type="http://schemas.openxmlformats.org/officeDocument/2006/relationships/hyperlink" Target="https://www.nkhr.info/" TargetMode="External"/><Relationship Id="rId572" Type="http://schemas.openxmlformats.org/officeDocument/2006/relationships/hyperlink" Target="https://www.mitsuhata.jp/" TargetMode="External"/><Relationship Id="rId628" Type="http://schemas.openxmlformats.org/officeDocument/2006/relationships/hyperlink" Target="https://fuji-chemicaleng.co.jp/" TargetMode="External"/><Relationship Id="rId225" Type="http://schemas.openxmlformats.org/officeDocument/2006/relationships/hyperlink" Target="http://www.kaneda-co.net/company/" TargetMode="External"/><Relationship Id="rId267" Type="http://schemas.openxmlformats.org/officeDocument/2006/relationships/hyperlink" Target="https://www.hightec.co.jp/" TargetMode="External"/><Relationship Id="rId432" Type="http://schemas.openxmlformats.org/officeDocument/2006/relationships/hyperlink" Target="https://www.kentaku.co.jp/" TargetMode="External"/><Relationship Id="rId474" Type="http://schemas.openxmlformats.org/officeDocument/2006/relationships/hyperlink" Target="https://www.tec-osc.co.jp/" TargetMode="External"/><Relationship Id="rId127" Type="http://schemas.openxmlformats.org/officeDocument/2006/relationships/hyperlink" Target="http://www.vanguard-okayama.co.jp/index.html" TargetMode="External"/><Relationship Id="rId681" Type="http://schemas.openxmlformats.org/officeDocument/2006/relationships/comments" Target="../comments1.xml"/><Relationship Id="rId31" Type="http://schemas.openxmlformats.org/officeDocument/2006/relationships/hyperlink" Target="http://medical-jiyukai.jp/" TargetMode="External"/><Relationship Id="rId73" Type="http://schemas.openxmlformats.org/officeDocument/2006/relationships/hyperlink" Target="http://www.kojuen.jp/" TargetMode="External"/><Relationship Id="rId169" Type="http://schemas.openxmlformats.org/officeDocument/2006/relationships/hyperlink" Target="http://www.clapsgroup.co.jp/index.html" TargetMode="External"/><Relationship Id="rId334" Type="http://schemas.openxmlformats.org/officeDocument/2006/relationships/hyperlink" Target="http://kunpoohukushikai.com/" TargetMode="External"/><Relationship Id="rId376" Type="http://schemas.openxmlformats.org/officeDocument/2006/relationships/hyperlink" Target="https://www.okasyo.jp/" TargetMode="External"/><Relationship Id="rId541" Type="http://schemas.openxmlformats.org/officeDocument/2006/relationships/hyperlink" Target="https://politech.co.jp/" TargetMode="External"/><Relationship Id="rId583" Type="http://schemas.openxmlformats.org/officeDocument/2006/relationships/hyperlink" Target="https://shimamokuzai.com/" TargetMode="External"/><Relationship Id="rId639" Type="http://schemas.openxmlformats.org/officeDocument/2006/relationships/hyperlink" Target="https://setouchicollege.com/" TargetMode="External"/><Relationship Id="rId4" Type="http://schemas.openxmlformats.org/officeDocument/2006/relationships/hyperlink" Target="http://www.hairmake-age.jp/" TargetMode="External"/><Relationship Id="rId180" Type="http://schemas.openxmlformats.org/officeDocument/2006/relationships/hyperlink" Target="http://apple-e.co.jp/" TargetMode="External"/><Relationship Id="rId236" Type="http://schemas.openxmlformats.org/officeDocument/2006/relationships/hyperlink" Target="http://www.toyonojoseikai.jp/" TargetMode="External"/><Relationship Id="rId278" Type="http://schemas.openxmlformats.org/officeDocument/2006/relationships/hyperlink" Target="https://matsunaga-web.jimdosite.com/" TargetMode="External"/><Relationship Id="rId401" Type="http://schemas.openxmlformats.org/officeDocument/2006/relationships/hyperlink" Target="https://jfe-ngs.co.jp/" TargetMode="External"/><Relationship Id="rId443" Type="http://schemas.openxmlformats.org/officeDocument/2006/relationships/hyperlink" Target="https://www.sun-design.jp/" TargetMode="External"/><Relationship Id="rId650" Type="http://schemas.openxmlformats.org/officeDocument/2006/relationships/hyperlink" Target="https://yumeno-sato.com/" TargetMode="External"/><Relationship Id="rId303" Type="http://schemas.openxmlformats.org/officeDocument/2006/relationships/hyperlink" Target="https://store.supersports.com/10449" TargetMode="External"/><Relationship Id="rId485" Type="http://schemas.openxmlformats.org/officeDocument/2006/relationships/hyperlink" Target="http://www.sanyodennetsu.co.jp/" TargetMode="External"/><Relationship Id="rId42" Type="http://schemas.openxmlformats.org/officeDocument/2006/relationships/hyperlink" Target="http://www.3838.com/" TargetMode="External"/><Relationship Id="rId84" Type="http://schemas.openxmlformats.org/officeDocument/2006/relationships/hyperlink" Target="http://www.duskin.co.jp/" TargetMode="External"/><Relationship Id="rId138" Type="http://schemas.openxmlformats.org/officeDocument/2006/relationships/hyperlink" Target="http://www.maruhan.co.jp/" TargetMode="External"/><Relationship Id="rId345" Type="http://schemas.openxmlformats.org/officeDocument/2006/relationships/hyperlink" Target="https://office-momotaro.jp/" TargetMode="External"/><Relationship Id="rId387" Type="http://schemas.openxmlformats.org/officeDocument/2006/relationships/hyperlink" Target="https://www.arakigumi.com/" TargetMode="External"/><Relationship Id="rId510" Type="http://schemas.openxmlformats.org/officeDocument/2006/relationships/hyperlink" Target="https://www.sr-yumika.com/" TargetMode="External"/><Relationship Id="rId552" Type="http://schemas.openxmlformats.org/officeDocument/2006/relationships/hyperlink" Target="https://shakumoto.co.jp/" TargetMode="External"/><Relationship Id="rId594" Type="http://schemas.openxmlformats.org/officeDocument/2006/relationships/hyperlink" Target="http://www.chuusui.co.jp/" TargetMode="External"/><Relationship Id="rId608" Type="http://schemas.openxmlformats.org/officeDocument/2006/relationships/hyperlink" Target="http://sanyo-houtec.co.jp/" TargetMode="External"/><Relationship Id="rId191" Type="http://schemas.openxmlformats.org/officeDocument/2006/relationships/hyperlink" Target="http://www.daishin-e.co.jp/" TargetMode="External"/><Relationship Id="rId205" Type="http://schemas.openxmlformats.org/officeDocument/2006/relationships/hyperlink" Target="http://www.optic.or.jp/navi_company/com/p/company_detail/index/1213.html" TargetMode="External"/><Relationship Id="rId247" Type="http://schemas.openxmlformats.org/officeDocument/2006/relationships/hyperlink" Target="http://www.caitac.co.jp/company/group/index04.html" TargetMode="External"/><Relationship Id="rId412" Type="http://schemas.openxmlformats.org/officeDocument/2006/relationships/hyperlink" Target="https://kurakan.co.jp/" TargetMode="External"/><Relationship Id="rId107" Type="http://schemas.openxmlformats.org/officeDocument/2006/relationships/hyperlink" Target="http://www.daikifoods.com/" TargetMode="External"/><Relationship Id="rId289" Type="http://schemas.openxmlformats.org/officeDocument/2006/relationships/hyperlink" Target="http://takatani.jp/" TargetMode="External"/><Relationship Id="rId454" Type="http://schemas.openxmlformats.org/officeDocument/2006/relationships/hyperlink" Target="https://www.okayama-fureai.or.jp/" TargetMode="External"/><Relationship Id="rId496" Type="http://schemas.openxmlformats.org/officeDocument/2006/relationships/hyperlink" Target="https://niimi.driver.co.jp/" TargetMode="External"/><Relationship Id="rId661" Type="http://schemas.openxmlformats.org/officeDocument/2006/relationships/hyperlink" Target="https://nodahatsu.jp/" TargetMode="External"/><Relationship Id="rId11" Type="http://schemas.openxmlformats.org/officeDocument/2006/relationships/hyperlink" Target="http://www.sanyo-safety.com/" TargetMode="External"/><Relationship Id="rId53" Type="http://schemas.openxmlformats.org/officeDocument/2006/relationships/hyperlink" Target="http://www.daiwalease.co.jp/" TargetMode="External"/><Relationship Id="rId149" Type="http://schemas.openxmlformats.org/officeDocument/2006/relationships/hyperlink" Target="http://www.trust-material.com/" TargetMode="External"/><Relationship Id="rId314" Type="http://schemas.openxmlformats.org/officeDocument/2006/relationships/hyperlink" Target="https://micro.rohm.com/jp/wako/" TargetMode="External"/><Relationship Id="rId356" Type="http://schemas.openxmlformats.org/officeDocument/2006/relationships/hyperlink" Target="https://arrowharness.com/" TargetMode="External"/><Relationship Id="rId398" Type="http://schemas.openxmlformats.org/officeDocument/2006/relationships/hyperlink" Target="https://www.kasaharagumi.jp/" TargetMode="External"/><Relationship Id="rId521" Type="http://schemas.openxmlformats.org/officeDocument/2006/relationships/hyperlink" Target="http://www.fujioka-grp.jp/" TargetMode="External"/><Relationship Id="rId563" Type="http://schemas.openxmlformats.org/officeDocument/2006/relationships/hyperlink" Target="https://pochecigogne.co.jp/" TargetMode="External"/><Relationship Id="rId619" Type="http://schemas.openxmlformats.org/officeDocument/2006/relationships/hyperlink" Target="https://www.kokopia.com/" TargetMode="External"/><Relationship Id="rId95" Type="http://schemas.openxmlformats.org/officeDocument/2006/relationships/hyperlink" Target="http://tama-katsu.com/" TargetMode="External"/><Relationship Id="rId160" Type="http://schemas.openxmlformats.org/officeDocument/2006/relationships/hyperlink" Target="http://www.soushinkai.com/home/" TargetMode="External"/><Relationship Id="rId216" Type="http://schemas.openxmlformats.org/officeDocument/2006/relationships/hyperlink" Target="http://www.tenjinkai.org/" TargetMode="External"/><Relationship Id="rId423" Type="http://schemas.openxmlformats.org/officeDocument/2006/relationships/hyperlink" Target="https://sus-shokunin.com/" TargetMode="External"/><Relationship Id="rId258" Type="http://schemas.openxmlformats.org/officeDocument/2006/relationships/hyperlink" Target="https://www.conic.co.jp/" TargetMode="External"/><Relationship Id="rId465" Type="http://schemas.openxmlformats.org/officeDocument/2006/relationships/hyperlink" Target="https://makino-dry-timber.jp/" TargetMode="External"/><Relationship Id="rId630" Type="http://schemas.openxmlformats.org/officeDocument/2006/relationships/hyperlink" Target="http://kennosho.com/" TargetMode="External"/><Relationship Id="rId672" Type="http://schemas.openxmlformats.org/officeDocument/2006/relationships/hyperlink" Target="https://kougaku-inc.com/" TargetMode="External"/><Relationship Id="rId22" Type="http://schemas.openxmlformats.org/officeDocument/2006/relationships/hyperlink" Target="http://www.popmc.jp/" TargetMode="External"/><Relationship Id="rId64" Type="http://schemas.openxmlformats.org/officeDocument/2006/relationships/hyperlink" Target="https://narikiyo-c.com/" TargetMode="External"/><Relationship Id="rId118" Type="http://schemas.openxmlformats.org/officeDocument/2006/relationships/hyperlink" Target="http://www.tamashin.co.jp/" TargetMode="External"/><Relationship Id="rId325" Type="http://schemas.openxmlformats.org/officeDocument/2006/relationships/hyperlink" Target="https://akashi-suc.jp/" TargetMode="External"/><Relationship Id="rId367" Type="http://schemas.openxmlformats.org/officeDocument/2006/relationships/hyperlink" Target="https://www.kuraray.co.jp/" TargetMode="External"/><Relationship Id="rId532" Type="http://schemas.openxmlformats.org/officeDocument/2006/relationships/hyperlink" Target="https://www.nankaigiken.com/" TargetMode="External"/><Relationship Id="rId574" Type="http://schemas.openxmlformats.org/officeDocument/2006/relationships/hyperlink" Target="http://www.kyoeigp.co.jp/" TargetMode="External"/><Relationship Id="rId171" Type="http://schemas.openxmlformats.org/officeDocument/2006/relationships/hyperlink" Target="http://www.clapsgroup.co.jp/index.html" TargetMode="External"/><Relationship Id="rId227" Type="http://schemas.openxmlformats.org/officeDocument/2006/relationships/hyperlink" Target="http://www.seiki-co.com/" TargetMode="External"/><Relationship Id="rId269" Type="http://schemas.openxmlformats.org/officeDocument/2006/relationships/hyperlink" Target="https://tamashima-housedo.com/" TargetMode="External"/><Relationship Id="rId434" Type="http://schemas.openxmlformats.org/officeDocument/2006/relationships/hyperlink" Target="https://www.sumitomolife.co.jp/" TargetMode="External"/><Relationship Id="rId476" Type="http://schemas.openxmlformats.org/officeDocument/2006/relationships/hyperlink" Target="https://btob-holdings.co.jp/" TargetMode="External"/><Relationship Id="rId641" Type="http://schemas.openxmlformats.org/officeDocument/2006/relationships/hyperlink" Target="https://www.misono-j.or.jp/facility/okayama/kodomo.html" TargetMode="External"/><Relationship Id="rId33" Type="http://schemas.openxmlformats.org/officeDocument/2006/relationships/hyperlink" Target="https://www.jrc.or.jp/chapter/okayama/" TargetMode="External"/><Relationship Id="rId129" Type="http://schemas.openxmlformats.org/officeDocument/2006/relationships/hyperlink" Target="http://www.ba-z.co.jp/" TargetMode="External"/><Relationship Id="rId280" Type="http://schemas.openxmlformats.org/officeDocument/2006/relationships/hyperlink" Target="http://www.fujiwaragumi-wb.co.jp/" TargetMode="External"/><Relationship Id="rId336" Type="http://schemas.openxmlformats.org/officeDocument/2006/relationships/hyperlink" Target="https://suiseikai-group.jp/kunpu-care-plus/" TargetMode="External"/><Relationship Id="rId501" Type="http://schemas.openxmlformats.org/officeDocument/2006/relationships/hyperlink" Target="http://k2senoo.com/" TargetMode="External"/><Relationship Id="rId543" Type="http://schemas.openxmlformats.org/officeDocument/2006/relationships/hyperlink" Target="https://www.kiniwametals.com/" TargetMode="External"/><Relationship Id="rId75" Type="http://schemas.openxmlformats.org/officeDocument/2006/relationships/hyperlink" Target="http://www.taniguchi-co.jp/" TargetMode="External"/><Relationship Id="rId140" Type="http://schemas.openxmlformats.org/officeDocument/2006/relationships/hyperlink" Target="http://sugatec.co.jp/outline/index.html" TargetMode="External"/><Relationship Id="rId182" Type="http://schemas.openxmlformats.org/officeDocument/2006/relationships/hyperlink" Target="http://oomorigakuen.ed.jp/" TargetMode="External"/><Relationship Id="rId378" Type="http://schemas.openxmlformats.org/officeDocument/2006/relationships/hyperlink" Target="https://www.hoshi-home.com/" TargetMode="External"/><Relationship Id="rId403" Type="http://schemas.openxmlformats.org/officeDocument/2006/relationships/hyperlink" Target="https://www.nics.ne.jp/" TargetMode="External"/><Relationship Id="rId585" Type="http://schemas.openxmlformats.org/officeDocument/2006/relationships/hyperlink" Target="http://nakanokaihatu21.co.jp/" TargetMode="External"/><Relationship Id="rId6" Type="http://schemas.openxmlformats.org/officeDocument/2006/relationships/hyperlink" Target="http://www.ubiq-c.jp/" TargetMode="External"/><Relationship Id="rId238" Type="http://schemas.openxmlformats.org/officeDocument/2006/relationships/hyperlink" Target="http://www.keyakidoori-dc.jp/" TargetMode="External"/><Relationship Id="rId445" Type="http://schemas.openxmlformats.org/officeDocument/2006/relationships/hyperlink" Target="https://www.j-yamaji.com/" TargetMode="External"/><Relationship Id="rId487" Type="http://schemas.openxmlformats.org/officeDocument/2006/relationships/hyperlink" Target="https://www.ndsk.co.jp/" TargetMode="External"/><Relationship Id="rId610" Type="http://schemas.openxmlformats.org/officeDocument/2006/relationships/hyperlink" Target="http://sanyo-houtec.co.jp/" TargetMode="External"/><Relationship Id="rId652" Type="http://schemas.openxmlformats.org/officeDocument/2006/relationships/hyperlink" Target="https://tokyo-ryobi.jp/" TargetMode="External"/><Relationship Id="rId291" Type="http://schemas.openxmlformats.org/officeDocument/2006/relationships/hyperlink" Target="https://fanatec.bsi.jp/" TargetMode="External"/><Relationship Id="rId305" Type="http://schemas.openxmlformats.org/officeDocument/2006/relationships/hyperlink" Target="https://www.tenmaya-store.co.jp/" TargetMode="External"/><Relationship Id="rId347" Type="http://schemas.openxmlformats.org/officeDocument/2006/relationships/hyperlink" Target="https://www.sankopr.co.jp/" TargetMode="External"/><Relationship Id="rId512" Type="http://schemas.openxmlformats.org/officeDocument/2006/relationships/hyperlink" Target="https://mkcraft.co.jp/" TargetMode="External"/><Relationship Id="rId44" Type="http://schemas.openxmlformats.org/officeDocument/2006/relationships/hyperlink" Target="http://ikel.co.jp/" TargetMode="External"/><Relationship Id="rId86" Type="http://schemas.openxmlformats.org/officeDocument/2006/relationships/hyperlink" Target="http://tsukumo.wixsite.com/tsukumo99" TargetMode="External"/><Relationship Id="rId151" Type="http://schemas.openxmlformats.org/officeDocument/2006/relationships/hyperlink" Target="https://d-tree.jp/" TargetMode="External"/><Relationship Id="rId389" Type="http://schemas.openxmlformats.org/officeDocument/2006/relationships/hyperlink" Target="https://www.nt-nagayama.co.jp/ienji/" TargetMode="External"/><Relationship Id="rId554" Type="http://schemas.openxmlformats.org/officeDocument/2006/relationships/hyperlink" Target="https://matsudakougyou.co.jp/" TargetMode="External"/><Relationship Id="rId596" Type="http://schemas.openxmlformats.org/officeDocument/2006/relationships/hyperlink" Target="https://belife-inc.com/" TargetMode="External"/><Relationship Id="rId193" Type="http://schemas.openxmlformats.org/officeDocument/2006/relationships/hyperlink" Target="https://www.og-wellness.jp/" TargetMode="External"/><Relationship Id="rId207" Type="http://schemas.openxmlformats.org/officeDocument/2006/relationships/hyperlink" Target="http://www.hattori-k.co.jp/" TargetMode="External"/><Relationship Id="rId249" Type="http://schemas.openxmlformats.org/officeDocument/2006/relationships/hyperlink" Target="https://www.meikenkogyo.com/" TargetMode="External"/><Relationship Id="rId414" Type="http://schemas.openxmlformats.org/officeDocument/2006/relationships/hyperlink" Target="https://www.s-enter.com/" TargetMode="External"/><Relationship Id="rId456" Type="http://schemas.openxmlformats.org/officeDocument/2006/relationships/hyperlink" Target="https://actas-okayama.com/" TargetMode="External"/><Relationship Id="rId498" Type="http://schemas.openxmlformats.org/officeDocument/2006/relationships/hyperlink" Target="https://nakaun.co.jp/" TargetMode="External"/><Relationship Id="rId621" Type="http://schemas.openxmlformats.org/officeDocument/2006/relationships/hyperlink" Target="https://wakana-kagamino.jp/" TargetMode="External"/><Relationship Id="rId663" Type="http://schemas.openxmlformats.org/officeDocument/2006/relationships/hyperlink" Target="https://www.kohhoku.co.jp/" TargetMode="External"/><Relationship Id="rId13" Type="http://schemas.openxmlformats.org/officeDocument/2006/relationships/hyperlink" Target="http://www.sogo-bussan.jp/" TargetMode="External"/><Relationship Id="rId109" Type="http://schemas.openxmlformats.org/officeDocument/2006/relationships/hyperlink" Target="http://www.kajinon.net/" TargetMode="External"/><Relationship Id="rId260" Type="http://schemas.openxmlformats.org/officeDocument/2006/relationships/hyperlink" Target="http://www.tjk.ne.jp/" TargetMode="External"/><Relationship Id="rId316" Type="http://schemas.openxmlformats.org/officeDocument/2006/relationships/hyperlink" Target="http://www.miyake-kk.co.jp/" TargetMode="External"/><Relationship Id="rId523" Type="http://schemas.openxmlformats.org/officeDocument/2006/relationships/hyperlink" Target="https://www.caitac.co.jp/" TargetMode="External"/><Relationship Id="rId55" Type="http://schemas.openxmlformats.org/officeDocument/2006/relationships/hyperlink" Target="http://denzai.jp/yaew/" TargetMode="External"/><Relationship Id="rId97" Type="http://schemas.openxmlformats.org/officeDocument/2006/relationships/hyperlink" Target="http://www.tamano-shakyou.or.jp/" TargetMode="External"/><Relationship Id="rId120" Type="http://schemas.openxmlformats.org/officeDocument/2006/relationships/hyperlink" Target="http://www.kazaken.co.jp/" TargetMode="External"/><Relationship Id="rId358" Type="http://schemas.openxmlformats.org/officeDocument/2006/relationships/hyperlink" Target="https://yamashin-giken.co.jp/" TargetMode="External"/><Relationship Id="rId565" Type="http://schemas.openxmlformats.org/officeDocument/2006/relationships/hyperlink" Target="https://adachifarm.jp/" TargetMode="External"/><Relationship Id="rId162" Type="http://schemas.openxmlformats.org/officeDocument/2006/relationships/hyperlink" Target="https://www.tazmo.co.jp/" TargetMode="External"/><Relationship Id="rId218" Type="http://schemas.openxmlformats.org/officeDocument/2006/relationships/hyperlink" Target="http://www.hamazaki-dental.com/" TargetMode="External"/><Relationship Id="rId425" Type="http://schemas.openxmlformats.org/officeDocument/2006/relationships/hyperlink" Target="https://www.ryoufhukai.ryoufhu.com/" TargetMode="External"/><Relationship Id="rId467" Type="http://schemas.openxmlformats.org/officeDocument/2006/relationships/hyperlink" Target="https://www.ideal0808.com/" TargetMode="External"/><Relationship Id="rId632" Type="http://schemas.openxmlformats.org/officeDocument/2006/relationships/hyperlink" Target="https://www.ohnit.co.jp/" TargetMode="External"/><Relationship Id="rId271" Type="http://schemas.openxmlformats.org/officeDocument/2006/relationships/hyperlink" Target="https://www.tosco.co.jp/" TargetMode="External"/><Relationship Id="rId674" Type="http://schemas.openxmlformats.org/officeDocument/2006/relationships/hyperlink" Target="https://konanyoko.jp/" TargetMode="External"/><Relationship Id="rId24" Type="http://schemas.openxmlformats.org/officeDocument/2006/relationships/hyperlink" Target="http://okayamamc.jp/index.php" TargetMode="External"/><Relationship Id="rId66" Type="http://schemas.openxmlformats.org/officeDocument/2006/relationships/hyperlink" Target="http://www.dolphinaid.jp/" TargetMode="External"/><Relationship Id="rId131" Type="http://schemas.openxmlformats.org/officeDocument/2006/relationships/hyperlink" Target="http://www.bizen-greenenergy.co.jp/" TargetMode="External"/><Relationship Id="rId327" Type="http://schemas.openxmlformats.org/officeDocument/2006/relationships/hyperlink" Target="https://www.makisystem.co.jp/index.html" TargetMode="External"/><Relationship Id="rId369" Type="http://schemas.openxmlformats.org/officeDocument/2006/relationships/hyperlink" Target="http://www.bizen-hatsujo.co.jp/" TargetMode="External"/><Relationship Id="rId534" Type="http://schemas.openxmlformats.org/officeDocument/2006/relationships/hyperlink" Target="https://seikoukinzoku.co.jp/" TargetMode="External"/><Relationship Id="rId576" Type="http://schemas.openxmlformats.org/officeDocument/2006/relationships/hyperlink" Target="https://all-maniwa.com/" TargetMode="External"/><Relationship Id="rId173" Type="http://schemas.openxmlformats.org/officeDocument/2006/relationships/hyperlink" Target="http://www.clapsgroup.co.jp/index.html" TargetMode="External"/><Relationship Id="rId229" Type="http://schemas.openxmlformats.org/officeDocument/2006/relationships/hyperlink" Target="http://www.morinagadoboku.co.jp/" TargetMode="External"/><Relationship Id="rId380" Type="http://schemas.openxmlformats.org/officeDocument/2006/relationships/hyperlink" Target="https://www.kuraka.co.jp/" TargetMode="External"/><Relationship Id="rId436" Type="http://schemas.openxmlformats.org/officeDocument/2006/relationships/hyperlink" Target="https://www.minan.jp/" TargetMode="External"/><Relationship Id="rId601" Type="http://schemas.openxmlformats.org/officeDocument/2006/relationships/hyperlink" Target="https://ultrazkingdom.net/" TargetMode="External"/><Relationship Id="rId643" Type="http://schemas.openxmlformats.org/officeDocument/2006/relationships/hyperlink" Target="http://okamoku.co.jp/" TargetMode="External"/><Relationship Id="rId240" Type="http://schemas.openxmlformats.org/officeDocument/2006/relationships/hyperlink" Target="https://www.maejima.co.jp/" TargetMode="External"/><Relationship Id="rId478" Type="http://schemas.openxmlformats.org/officeDocument/2006/relationships/hyperlink" Target="https://b-p-o.co.jp/" TargetMode="External"/><Relationship Id="rId35" Type="http://schemas.openxmlformats.org/officeDocument/2006/relationships/hyperlink" Target="http://www.hiromushisou.jp/" TargetMode="External"/><Relationship Id="rId77" Type="http://schemas.openxmlformats.org/officeDocument/2006/relationships/hyperlink" Target="http://www.fukushiokayama.or.jp/" TargetMode="External"/><Relationship Id="rId100" Type="http://schemas.openxmlformats.org/officeDocument/2006/relationships/hyperlink" Target="http://www.wako-gp.co.jp/" TargetMode="External"/><Relationship Id="rId282" Type="http://schemas.openxmlformats.org/officeDocument/2006/relationships/hyperlink" Target="http://www.daishinken.co.jp/" TargetMode="External"/><Relationship Id="rId338" Type="http://schemas.openxmlformats.org/officeDocument/2006/relationships/hyperlink" Target="http://www.midorijujikai.or.jp/" TargetMode="External"/><Relationship Id="rId503" Type="http://schemas.openxmlformats.org/officeDocument/2006/relationships/hyperlink" Target="https://hello-unyu.co.jp/" TargetMode="External"/><Relationship Id="rId545" Type="http://schemas.openxmlformats.org/officeDocument/2006/relationships/hyperlink" Target="https://hirusyoku.com/" TargetMode="External"/><Relationship Id="rId587" Type="http://schemas.openxmlformats.org/officeDocument/2006/relationships/hyperlink" Target="https://www.nissinconveyor.co.jp/" TargetMode="External"/><Relationship Id="rId8" Type="http://schemas.openxmlformats.org/officeDocument/2006/relationships/hyperlink" Target="http://k-shinko-s.com/" TargetMode="External"/><Relationship Id="rId142" Type="http://schemas.openxmlformats.org/officeDocument/2006/relationships/hyperlink" Target="http://tamagumi.jp/?page_id=613" TargetMode="External"/><Relationship Id="rId184" Type="http://schemas.openxmlformats.org/officeDocument/2006/relationships/hyperlink" Target="http://www.sinkura.com/" TargetMode="External"/><Relationship Id="rId391" Type="http://schemas.openxmlformats.org/officeDocument/2006/relationships/hyperlink" Target="https://tagoclinic.or.jp/" TargetMode="External"/><Relationship Id="rId405" Type="http://schemas.openxmlformats.org/officeDocument/2006/relationships/hyperlink" Target="http://www.obs-sash.co.jp/" TargetMode="External"/><Relationship Id="rId447" Type="http://schemas.openxmlformats.org/officeDocument/2006/relationships/hyperlink" Target="https://niimi-shinrin.jp/" TargetMode="External"/><Relationship Id="rId612" Type="http://schemas.openxmlformats.org/officeDocument/2006/relationships/hyperlink" Target="http://www.nakaya-m.com/" TargetMode="External"/><Relationship Id="rId251" Type="http://schemas.openxmlformats.org/officeDocument/2006/relationships/hyperlink" Target="http://www.caitac.co.jp/company/group/index01.html" TargetMode="External"/><Relationship Id="rId489" Type="http://schemas.openxmlformats.org/officeDocument/2006/relationships/hyperlink" Target="https://muscat.driver.co.jp/" TargetMode="External"/><Relationship Id="rId654" Type="http://schemas.openxmlformats.org/officeDocument/2006/relationships/hyperlink" Target="https://www.seitsu.com/" TargetMode="External"/><Relationship Id="rId46" Type="http://schemas.openxmlformats.org/officeDocument/2006/relationships/hyperlink" Target="http://www.oka-daihatsu.co.jp/" TargetMode="External"/><Relationship Id="rId293" Type="http://schemas.openxmlformats.org/officeDocument/2006/relationships/hyperlink" Target="https://katsuyamagumi.co.jp/" TargetMode="External"/><Relationship Id="rId307" Type="http://schemas.openxmlformats.org/officeDocument/2006/relationships/hyperlink" Target="https://www.mak-kk.jp/" TargetMode="External"/><Relationship Id="rId349" Type="http://schemas.openxmlformats.org/officeDocument/2006/relationships/hyperlink" Target="https://www.os-auto.jp/" TargetMode="External"/><Relationship Id="rId514" Type="http://schemas.openxmlformats.org/officeDocument/2006/relationships/hyperlink" Target="http://ww32.tiki.ne.jp/~kurumi/" TargetMode="External"/><Relationship Id="rId556" Type="http://schemas.openxmlformats.org/officeDocument/2006/relationships/hyperlink" Target="https://www.classy-design.works/" TargetMode="External"/><Relationship Id="rId88" Type="http://schemas.openxmlformats.org/officeDocument/2006/relationships/hyperlink" Target="http://www.ushimadorunbini.ed.jp/" TargetMode="External"/><Relationship Id="rId111" Type="http://schemas.openxmlformats.org/officeDocument/2006/relationships/hyperlink" Target="http://dainimakotokai.com/" TargetMode="External"/><Relationship Id="rId153" Type="http://schemas.openxmlformats.org/officeDocument/2006/relationships/hyperlink" Target="http://okayama-roudoukyoku.jsite.mhlw.go.jp/" TargetMode="External"/><Relationship Id="rId195" Type="http://schemas.openxmlformats.org/officeDocument/2006/relationships/hyperlink" Target="http://www.tomicare.com/" TargetMode="External"/><Relationship Id="rId209" Type="http://schemas.openxmlformats.org/officeDocument/2006/relationships/hyperlink" Target="https://nakayoshikanpo.com/" TargetMode="External"/><Relationship Id="rId360" Type="http://schemas.openxmlformats.org/officeDocument/2006/relationships/hyperlink" Target="http://www.miyahara-ss.co.jp/" TargetMode="External"/><Relationship Id="rId416" Type="http://schemas.openxmlformats.org/officeDocument/2006/relationships/hyperlink" Target="https://www.hayashi-dorin.or.jp/" TargetMode="External"/><Relationship Id="rId598" Type="http://schemas.openxmlformats.org/officeDocument/2006/relationships/hyperlink" Target="https://oomiyake.com/" TargetMode="External"/><Relationship Id="rId220" Type="http://schemas.openxmlformats.org/officeDocument/2006/relationships/hyperlink" Target="http://niimikirei.com/" TargetMode="External"/><Relationship Id="rId458" Type="http://schemas.openxmlformats.org/officeDocument/2006/relationships/hyperlink" Target="https://mirai-kurashiki.net/" TargetMode="External"/><Relationship Id="rId623" Type="http://schemas.openxmlformats.org/officeDocument/2006/relationships/hyperlink" Target="https://kuraka-g.com/" TargetMode="External"/><Relationship Id="rId665" Type="http://schemas.openxmlformats.org/officeDocument/2006/relationships/hyperlink" Target="https://retio-bodydesign.jp/" TargetMode="External"/><Relationship Id="rId15" Type="http://schemas.openxmlformats.org/officeDocument/2006/relationships/hyperlink" Target="http://www.mori-machinery.co.jp/" TargetMode="External"/><Relationship Id="rId57" Type="http://schemas.openxmlformats.org/officeDocument/2006/relationships/hyperlink" Target="http://www.kyouaikai.or.jp/" TargetMode="External"/><Relationship Id="rId262" Type="http://schemas.openxmlformats.org/officeDocument/2006/relationships/hyperlink" Target="https://www.youcom.co.jp/" TargetMode="External"/><Relationship Id="rId318" Type="http://schemas.openxmlformats.org/officeDocument/2006/relationships/hyperlink" Target="https://www.kajitani-shokuhin.co.jp/" TargetMode="External"/><Relationship Id="rId525" Type="http://schemas.openxmlformats.org/officeDocument/2006/relationships/hyperlink" Target="https://www.sings.bz/" TargetMode="External"/><Relationship Id="rId567" Type="http://schemas.openxmlformats.org/officeDocument/2006/relationships/hyperlink" Target="http://www.tac-co.com/" TargetMode="External"/><Relationship Id="rId99" Type="http://schemas.openxmlformats.org/officeDocument/2006/relationships/hyperlink" Target="http://www.taguchi-seika.com/" TargetMode="External"/><Relationship Id="rId122" Type="http://schemas.openxmlformats.org/officeDocument/2006/relationships/hyperlink" Target="http://www.matsumotokiyoshi-hd.co.jp/company/mk_cyushikoku/" TargetMode="External"/><Relationship Id="rId164" Type="http://schemas.openxmlformats.org/officeDocument/2006/relationships/hyperlink" Target="https://www.aimservices.co.jp/" TargetMode="External"/><Relationship Id="rId371" Type="http://schemas.openxmlformats.org/officeDocument/2006/relationships/hyperlink" Target="https://nakayoshi-ikuseikai.com/" TargetMode="External"/><Relationship Id="rId427" Type="http://schemas.openxmlformats.org/officeDocument/2006/relationships/hyperlink" Target="https://seiwa-cnst.com/" TargetMode="External"/><Relationship Id="rId469" Type="http://schemas.openxmlformats.org/officeDocument/2006/relationships/hyperlink" Target="http://www.hoyukai.co.jp/" TargetMode="External"/><Relationship Id="rId634" Type="http://schemas.openxmlformats.org/officeDocument/2006/relationships/hyperlink" Target="https://www.systemyoshii.co.jp/phartech/index.html" TargetMode="External"/><Relationship Id="rId676" Type="http://schemas.openxmlformats.org/officeDocument/2006/relationships/hyperlink" Target="http://kunpoo.jp/" TargetMode="External"/><Relationship Id="rId26" Type="http://schemas.openxmlformats.org/officeDocument/2006/relationships/hyperlink" Target="http://k-create.jp/" TargetMode="External"/><Relationship Id="rId231" Type="http://schemas.openxmlformats.org/officeDocument/2006/relationships/hyperlink" Target="https://www.sansha.co.jp/" TargetMode="External"/><Relationship Id="rId273" Type="http://schemas.openxmlformats.org/officeDocument/2006/relationships/hyperlink" Target="https://muramatsu.bsj.jp/" TargetMode="External"/><Relationship Id="rId329" Type="http://schemas.openxmlformats.org/officeDocument/2006/relationships/hyperlink" Target="http://www3.tvt.ne.jp/~tamurak/index.html" TargetMode="External"/><Relationship Id="rId480" Type="http://schemas.openxmlformats.org/officeDocument/2006/relationships/hyperlink" Target="https://shoenfukushikai.jp/" TargetMode="External"/><Relationship Id="rId536" Type="http://schemas.openxmlformats.org/officeDocument/2006/relationships/hyperlink" Target="https://nanjonori.jp/" TargetMode="External"/><Relationship Id="rId68" Type="http://schemas.openxmlformats.org/officeDocument/2006/relationships/hyperlink" Target="http://jigaku-dojo.com/" TargetMode="External"/><Relationship Id="rId133" Type="http://schemas.openxmlformats.org/officeDocument/2006/relationships/hyperlink" Target="http://www.ishinhome.co.jp/" TargetMode="External"/><Relationship Id="rId175" Type="http://schemas.openxmlformats.org/officeDocument/2006/relationships/hyperlink" Target="https://kenbi-kurashiki.jp/" TargetMode="External"/><Relationship Id="rId340" Type="http://schemas.openxmlformats.org/officeDocument/2006/relationships/hyperlink" Target="https://www.shinobufoods.co.jp/" TargetMode="External"/><Relationship Id="rId578" Type="http://schemas.openxmlformats.org/officeDocument/2006/relationships/hyperlink" Target="https://www.jyujiya-group.com/co/jujiya" TargetMode="External"/><Relationship Id="rId200" Type="http://schemas.openxmlformats.org/officeDocument/2006/relationships/hyperlink" Target="https://suzukiya-senbei.com/" TargetMode="External"/><Relationship Id="rId382" Type="http://schemas.openxmlformats.org/officeDocument/2006/relationships/hyperlink" Target="https://www.bioka.co.jp/" TargetMode="External"/><Relationship Id="rId438" Type="http://schemas.openxmlformats.org/officeDocument/2006/relationships/hyperlink" Target="https://www.daido-s.jp/" TargetMode="External"/><Relationship Id="rId603" Type="http://schemas.openxmlformats.org/officeDocument/2006/relationships/hyperlink" Target="https://www.sanyo-sm.co.jp/" TargetMode="External"/><Relationship Id="rId645" Type="http://schemas.openxmlformats.org/officeDocument/2006/relationships/hyperlink" Target="https://kibouen-dairy.co.jp/" TargetMode="External"/><Relationship Id="rId242" Type="http://schemas.openxmlformats.org/officeDocument/2006/relationships/hyperlink" Target="https://rita-style.co.jp/gym/okayama/ekimae" TargetMode="External"/><Relationship Id="rId284" Type="http://schemas.openxmlformats.org/officeDocument/2006/relationships/hyperlink" Target="http://www.shidakogyo.co.jp/" TargetMode="External"/><Relationship Id="rId491" Type="http://schemas.openxmlformats.org/officeDocument/2006/relationships/hyperlink" Target="https://setofuto.co.jp/" TargetMode="External"/><Relationship Id="rId505" Type="http://schemas.openxmlformats.org/officeDocument/2006/relationships/hyperlink" Target="https://www.sysproduct.com/" TargetMode="External"/><Relationship Id="rId37" Type="http://schemas.openxmlformats.org/officeDocument/2006/relationships/hyperlink" Target="http://www.green-dc.com/" TargetMode="External"/><Relationship Id="rId79" Type="http://schemas.openxmlformats.org/officeDocument/2006/relationships/hyperlink" Target="http://www.hikasa.jp/" TargetMode="External"/><Relationship Id="rId102" Type="http://schemas.openxmlformats.org/officeDocument/2006/relationships/hyperlink" Target="https://bizenplaypark.org/" TargetMode="External"/><Relationship Id="rId144" Type="http://schemas.openxmlformats.org/officeDocument/2006/relationships/hyperlink" Target="http://www.soujisha.com/" TargetMode="External"/><Relationship Id="rId547" Type="http://schemas.openxmlformats.org/officeDocument/2006/relationships/hyperlink" Target="https://sanyoalumi.jp/" TargetMode="External"/><Relationship Id="rId589" Type="http://schemas.openxmlformats.org/officeDocument/2006/relationships/hyperlink" Target="https://tenki1123.com/about/" TargetMode="External"/><Relationship Id="rId90" Type="http://schemas.openxmlformats.org/officeDocument/2006/relationships/hyperlink" Target="http://www.sanki-wellbe.com/" TargetMode="External"/><Relationship Id="rId186" Type="http://schemas.openxmlformats.org/officeDocument/2006/relationships/hyperlink" Target="http://www.aida-mecsys.co.jp/" TargetMode="External"/><Relationship Id="rId351" Type="http://schemas.openxmlformats.org/officeDocument/2006/relationships/hyperlink" Target="http://link.gr.jp/" TargetMode="External"/><Relationship Id="rId393" Type="http://schemas.openxmlformats.org/officeDocument/2006/relationships/hyperlink" Target="https://www.ntn.co.jp/japan/index.html" TargetMode="External"/><Relationship Id="rId407" Type="http://schemas.openxmlformats.org/officeDocument/2006/relationships/hyperlink" Target="https://shinwa-co.co.jp/" TargetMode="External"/><Relationship Id="rId449" Type="http://schemas.openxmlformats.org/officeDocument/2006/relationships/hyperlink" Target="https://choujukai.or.jp/" TargetMode="External"/><Relationship Id="rId614" Type="http://schemas.openxmlformats.org/officeDocument/2006/relationships/hyperlink" Target="https://yasudashi.com/" TargetMode="External"/><Relationship Id="rId656" Type="http://schemas.openxmlformats.org/officeDocument/2006/relationships/hyperlink" Target="https://www.matsumoto-ind.com/" TargetMode="External"/><Relationship Id="rId211" Type="http://schemas.openxmlformats.org/officeDocument/2006/relationships/hyperlink" Target="https://www.kibifukushikai.jp/" TargetMode="External"/><Relationship Id="rId253" Type="http://schemas.openxmlformats.org/officeDocument/2006/relationships/hyperlink" Target="http://ww9.tiki.ne.jp/~kotobuki/" TargetMode="External"/><Relationship Id="rId295" Type="http://schemas.openxmlformats.org/officeDocument/2006/relationships/hyperlink" Target="https://www.t2k.ne.jp/" TargetMode="External"/><Relationship Id="rId309" Type="http://schemas.openxmlformats.org/officeDocument/2006/relationships/hyperlink" Target="https://www.kawakami-cs.co.jp/" TargetMode="External"/><Relationship Id="rId460" Type="http://schemas.openxmlformats.org/officeDocument/2006/relationships/hyperlink" Target="https://wjg.co.jp/" TargetMode="External"/><Relationship Id="rId516" Type="http://schemas.openxmlformats.org/officeDocument/2006/relationships/hyperlink" Target="https://www.iris-co.biz/" TargetMode="External"/><Relationship Id="rId48" Type="http://schemas.openxmlformats.org/officeDocument/2006/relationships/hyperlink" Target="https://neseal.co.jp/" TargetMode="External"/><Relationship Id="rId113" Type="http://schemas.openxmlformats.org/officeDocument/2006/relationships/hyperlink" Target="http://ash-sv.jp/company.html" TargetMode="External"/><Relationship Id="rId320" Type="http://schemas.openxmlformats.org/officeDocument/2006/relationships/hyperlink" Target="https://www.shihoya.co.jp/" TargetMode="External"/><Relationship Id="rId558" Type="http://schemas.openxmlformats.org/officeDocument/2006/relationships/hyperlink" Target="https://www.unico.jp/" TargetMode="External"/><Relationship Id="rId155" Type="http://schemas.openxmlformats.org/officeDocument/2006/relationships/hyperlink" Target="http://www.fujiterminal.co.jp/" TargetMode="External"/><Relationship Id="rId197" Type="http://schemas.openxmlformats.org/officeDocument/2006/relationships/hyperlink" Target="https://www.bco.co.jp/" TargetMode="External"/><Relationship Id="rId362" Type="http://schemas.openxmlformats.org/officeDocument/2006/relationships/hyperlink" Target="https://www.sanyodenken.co.jp/" TargetMode="External"/><Relationship Id="rId418" Type="http://schemas.openxmlformats.org/officeDocument/2006/relationships/hyperlink" Target="https://www.tokaidenki.co.jp/" TargetMode="External"/><Relationship Id="rId625" Type="http://schemas.openxmlformats.org/officeDocument/2006/relationships/hyperlink" Target="https://spe-okayama.jp/" TargetMode="External"/><Relationship Id="rId222" Type="http://schemas.openxmlformats.org/officeDocument/2006/relationships/hyperlink" Target="http://tokufuu.or.jp/kibou/" TargetMode="External"/><Relationship Id="rId264" Type="http://schemas.openxmlformats.org/officeDocument/2006/relationships/hyperlink" Target="http://sesshu-fukushikai.or.jp/sereno" TargetMode="External"/><Relationship Id="rId471" Type="http://schemas.openxmlformats.org/officeDocument/2006/relationships/hyperlink" Target="https://www7b.biglobe.ne.jp/~soramame8054895/" TargetMode="External"/><Relationship Id="rId667" Type="http://schemas.openxmlformats.org/officeDocument/2006/relationships/hyperlink" Target="http://kinoshita-gp.com/" TargetMode="External"/><Relationship Id="rId17" Type="http://schemas.openxmlformats.org/officeDocument/2006/relationships/hyperlink" Target="http://www.oms.co.jp/" TargetMode="External"/><Relationship Id="rId59" Type="http://schemas.openxmlformats.org/officeDocument/2006/relationships/hyperlink" Target="http://oomotohosp.jp/" TargetMode="External"/><Relationship Id="rId124" Type="http://schemas.openxmlformats.org/officeDocument/2006/relationships/hyperlink" Target="http://daiwasecurity.co.jp/" TargetMode="External"/><Relationship Id="rId527" Type="http://schemas.openxmlformats.org/officeDocument/2006/relationships/hyperlink" Target="https://www.gamou.co.jp/" TargetMode="External"/><Relationship Id="rId569" Type="http://schemas.openxmlformats.org/officeDocument/2006/relationships/hyperlink" Target="https://sakatasaiseki.co.jp/" TargetMode="External"/><Relationship Id="rId70" Type="http://schemas.openxmlformats.org/officeDocument/2006/relationships/hyperlink" Target="http://www.okayama-takken.jp/" TargetMode="External"/><Relationship Id="rId166" Type="http://schemas.openxmlformats.org/officeDocument/2006/relationships/hyperlink" Target="https://info-port.co.jp/" TargetMode="External"/><Relationship Id="rId331" Type="http://schemas.openxmlformats.org/officeDocument/2006/relationships/hyperlink" Target="https://www.aisawa.co.jp/" TargetMode="External"/><Relationship Id="rId373" Type="http://schemas.openxmlformats.org/officeDocument/2006/relationships/hyperlink" Target="https://www.cink.jp/" TargetMode="External"/><Relationship Id="rId429" Type="http://schemas.openxmlformats.org/officeDocument/2006/relationships/hyperlink" Target="https://shiragiku.ed.jp/" TargetMode="External"/><Relationship Id="rId580" Type="http://schemas.openxmlformats.org/officeDocument/2006/relationships/hyperlink" Target="https://www.chikutei.co.jp/" TargetMode="External"/><Relationship Id="rId636" Type="http://schemas.openxmlformats.org/officeDocument/2006/relationships/hyperlink" Target="https://magritte.co.jp/" TargetMode="External"/><Relationship Id="rId1" Type="http://schemas.openxmlformats.org/officeDocument/2006/relationships/printerSettings" Target="../printerSettings/printerSettings1.bin"/><Relationship Id="rId233" Type="http://schemas.openxmlformats.org/officeDocument/2006/relationships/hyperlink" Target="https://melonjima.net/" TargetMode="External"/><Relationship Id="rId440" Type="http://schemas.openxmlformats.org/officeDocument/2006/relationships/hyperlink" Target="https://axcis-inc.com/" TargetMode="External"/><Relationship Id="rId678" Type="http://schemas.openxmlformats.org/officeDocument/2006/relationships/hyperlink" Target="https://wellstone-online.com/" TargetMode="External"/><Relationship Id="rId28" Type="http://schemas.openxmlformats.org/officeDocument/2006/relationships/hyperlink" Target="http://www.fujiwara-jp.com/" TargetMode="External"/><Relationship Id="rId275" Type="http://schemas.openxmlformats.org/officeDocument/2006/relationships/hyperlink" Target="https://www.awaitrees.com/" TargetMode="External"/><Relationship Id="rId300" Type="http://schemas.openxmlformats.org/officeDocument/2006/relationships/hyperlink" Target="https://group-mk.co.jp/" TargetMode="External"/><Relationship Id="rId482" Type="http://schemas.openxmlformats.org/officeDocument/2006/relationships/hyperlink" Target="https://www.shiotakogyo.com/" TargetMode="External"/><Relationship Id="rId538" Type="http://schemas.openxmlformats.org/officeDocument/2006/relationships/hyperlink" Target="https://glampark-setouchinouen.com/" TargetMode="External"/><Relationship Id="rId81" Type="http://schemas.openxmlformats.org/officeDocument/2006/relationships/hyperlink" Target="https://okhp.jp/" TargetMode="External"/><Relationship Id="rId135" Type="http://schemas.openxmlformats.org/officeDocument/2006/relationships/hyperlink" Target="https://x-link-life.co.jp/" TargetMode="External"/><Relationship Id="rId177" Type="http://schemas.openxmlformats.org/officeDocument/2006/relationships/hyperlink" Target="http://www.tsuyamaasahi.co.jp/" TargetMode="External"/><Relationship Id="rId342" Type="http://schemas.openxmlformats.org/officeDocument/2006/relationships/hyperlink" Target="https://kusaka-soujinkai.jp/" TargetMode="External"/><Relationship Id="rId384" Type="http://schemas.openxmlformats.org/officeDocument/2006/relationships/hyperlink" Target="https://www.dowa.okayama.jp/" TargetMode="External"/><Relationship Id="rId591" Type="http://schemas.openxmlformats.org/officeDocument/2006/relationships/hyperlink" Target="https://delica-yamasaki.jp/" TargetMode="External"/><Relationship Id="rId605" Type="http://schemas.openxmlformats.org/officeDocument/2006/relationships/hyperlink" Target="http://sanyo-houtec.co.jp/" TargetMode="External"/><Relationship Id="rId202" Type="http://schemas.openxmlformats.org/officeDocument/2006/relationships/hyperlink" Target="http://www.sotobayashi.co.jp/" TargetMode="External"/><Relationship Id="rId244" Type="http://schemas.openxmlformats.org/officeDocument/2006/relationships/hyperlink" Target="https://www.tombow.gr.jp/" TargetMode="External"/><Relationship Id="rId647" Type="http://schemas.openxmlformats.org/officeDocument/2006/relationships/hyperlink" Target="https://www.towayakuhin.co.jp/" TargetMode="External"/><Relationship Id="rId39" Type="http://schemas.openxmlformats.org/officeDocument/2006/relationships/hyperlink" Target="http://akaph.co.jp/" TargetMode="External"/><Relationship Id="rId286" Type="http://schemas.openxmlformats.org/officeDocument/2006/relationships/hyperlink" Target="https://www.takaya.co.jp/" TargetMode="External"/><Relationship Id="rId451" Type="http://schemas.openxmlformats.org/officeDocument/2006/relationships/hyperlink" Target="https://www.melec.co.jp/" TargetMode="External"/><Relationship Id="rId493" Type="http://schemas.openxmlformats.org/officeDocument/2006/relationships/hyperlink" Target="https://www.ansin-life.co.jp/" TargetMode="External"/><Relationship Id="rId507" Type="http://schemas.openxmlformats.org/officeDocument/2006/relationships/hyperlink" Target="http://gateau-mur.jp/" TargetMode="External"/><Relationship Id="rId549" Type="http://schemas.openxmlformats.org/officeDocument/2006/relationships/hyperlink" Target="http://www.bp-ochiai.com/" TargetMode="External"/><Relationship Id="rId50" Type="http://schemas.openxmlformats.org/officeDocument/2006/relationships/hyperlink" Target="http://www.dolphinaid.jp/" TargetMode="External"/><Relationship Id="rId104" Type="http://schemas.openxmlformats.org/officeDocument/2006/relationships/hyperlink" Target="http://tenshinryo.jp/" TargetMode="External"/><Relationship Id="rId146" Type="http://schemas.openxmlformats.org/officeDocument/2006/relationships/hyperlink" Target="http://www.nagaosh.co.jp/" TargetMode="External"/><Relationship Id="rId188" Type="http://schemas.openxmlformats.org/officeDocument/2006/relationships/hyperlink" Target="http://e-g-life.jp/" TargetMode="External"/><Relationship Id="rId311" Type="http://schemas.openxmlformats.org/officeDocument/2006/relationships/hyperlink" Target="https://keshigonosato.jp/index.html" TargetMode="External"/><Relationship Id="rId353" Type="http://schemas.openxmlformats.org/officeDocument/2006/relationships/hyperlink" Target="https://34economical.com/" TargetMode="External"/><Relationship Id="rId395" Type="http://schemas.openxmlformats.org/officeDocument/2006/relationships/hyperlink" Target="https://www.okarin.co.jp/" TargetMode="External"/><Relationship Id="rId409" Type="http://schemas.openxmlformats.org/officeDocument/2006/relationships/hyperlink" Target="https://www.ishihara-j.co.jp/" TargetMode="External"/><Relationship Id="rId560" Type="http://schemas.openxmlformats.org/officeDocument/2006/relationships/hyperlink" Target="https://www.fukami-gas-daidokoro.jp/" TargetMode="External"/><Relationship Id="rId92" Type="http://schemas.openxmlformats.org/officeDocument/2006/relationships/hyperlink" Target="http://www.ranwakai.or.jp/" TargetMode="External"/><Relationship Id="rId213" Type="http://schemas.openxmlformats.org/officeDocument/2006/relationships/hyperlink" Target="https://okharikyuu.com/" TargetMode="External"/><Relationship Id="rId420" Type="http://schemas.openxmlformats.org/officeDocument/2006/relationships/hyperlink" Target="https://www.ekkeagle.com/jp/" TargetMode="External"/><Relationship Id="rId616" Type="http://schemas.openxmlformats.org/officeDocument/2006/relationships/hyperlink" Target="https://irie-kogyo.co.jp/" TargetMode="External"/><Relationship Id="rId658" Type="http://schemas.openxmlformats.org/officeDocument/2006/relationships/hyperlink" Target="https://group.connect.panasonic.com/pki/" TargetMode="External"/><Relationship Id="rId255" Type="http://schemas.openxmlformats.org/officeDocument/2006/relationships/hyperlink" Target="https://www.suikyugrp.co.jp/" TargetMode="External"/><Relationship Id="rId297" Type="http://schemas.openxmlformats.org/officeDocument/2006/relationships/hyperlink" Target="http://tori2.com/" TargetMode="External"/><Relationship Id="rId462" Type="http://schemas.openxmlformats.org/officeDocument/2006/relationships/hyperlink" Target="https://www.mkh.or.jp/" TargetMode="External"/><Relationship Id="rId518" Type="http://schemas.openxmlformats.org/officeDocument/2006/relationships/hyperlink" Target="https://www.nakashima-hp.or.jp/" TargetMode="External"/><Relationship Id="rId115" Type="http://schemas.openxmlformats.org/officeDocument/2006/relationships/hyperlink" Target="http://tatsuoka.shoes/" TargetMode="External"/><Relationship Id="rId157" Type="http://schemas.openxmlformats.org/officeDocument/2006/relationships/hyperlink" Target="http://www.signal-blue.com/" TargetMode="External"/><Relationship Id="rId322" Type="http://schemas.openxmlformats.org/officeDocument/2006/relationships/hyperlink" Target="https://takeshin-pk.co.jp/" TargetMode="External"/><Relationship Id="rId364" Type="http://schemas.openxmlformats.org/officeDocument/2006/relationships/hyperlink" Target="https://www.nkhr.info/" TargetMode="External"/><Relationship Id="rId61" Type="http://schemas.openxmlformats.org/officeDocument/2006/relationships/hyperlink" Target="http://balance5.jp/" TargetMode="External"/><Relationship Id="rId199" Type="http://schemas.openxmlformats.org/officeDocument/2006/relationships/hyperlink" Target="http://www.tanaka-jitsugyo.co.jp/" TargetMode="External"/><Relationship Id="rId571" Type="http://schemas.openxmlformats.org/officeDocument/2006/relationships/hyperlink" Target="https://www.niimi-sanyuu.com/" TargetMode="External"/><Relationship Id="rId627" Type="http://schemas.openxmlformats.org/officeDocument/2006/relationships/hyperlink" Target="https://www.asahiforge.co.jp/" TargetMode="External"/><Relationship Id="rId669" Type="http://schemas.openxmlformats.org/officeDocument/2006/relationships/hyperlink" Target="https://hondamobility-chushikoku.co.jp/okayama/" TargetMode="External"/><Relationship Id="rId19" Type="http://schemas.openxmlformats.org/officeDocument/2006/relationships/hyperlink" Target="http://www.opa.or.jp/" TargetMode="External"/><Relationship Id="rId224" Type="http://schemas.openxmlformats.org/officeDocument/2006/relationships/hyperlink" Target="http://www.jyunshinkai.or.jp/" TargetMode="External"/><Relationship Id="rId266" Type="http://schemas.openxmlformats.org/officeDocument/2006/relationships/hyperlink" Target="http://www.kura-cci.or.jp/" TargetMode="External"/><Relationship Id="rId431" Type="http://schemas.openxmlformats.org/officeDocument/2006/relationships/hyperlink" Target="https://www.keikoukai.net/" TargetMode="External"/><Relationship Id="rId473" Type="http://schemas.openxmlformats.org/officeDocument/2006/relationships/hyperlink" Target="https://www.daiwa-gr.jp/daiwa-sanso/" TargetMode="External"/><Relationship Id="rId529" Type="http://schemas.openxmlformats.org/officeDocument/2006/relationships/hyperlink" Target="https://www.jinzaikaihatsu.co.jp/" TargetMode="External"/><Relationship Id="rId680" Type="http://schemas.openxmlformats.org/officeDocument/2006/relationships/vmlDrawing" Target="../drawings/vmlDrawing1.vml"/><Relationship Id="rId30" Type="http://schemas.openxmlformats.org/officeDocument/2006/relationships/hyperlink" Target="http://tanjifriend.com/" TargetMode="External"/><Relationship Id="rId126" Type="http://schemas.openxmlformats.org/officeDocument/2006/relationships/hyperlink" Target="http://www.gaku-bun.co.jp/" TargetMode="External"/><Relationship Id="rId168" Type="http://schemas.openxmlformats.org/officeDocument/2006/relationships/hyperlink" Target="http://www.clapsgroup.co.jp/index.html" TargetMode="External"/><Relationship Id="rId333" Type="http://schemas.openxmlformats.org/officeDocument/2006/relationships/hyperlink" Target="https://impam.co.jp/" TargetMode="External"/><Relationship Id="rId540" Type="http://schemas.openxmlformats.org/officeDocument/2006/relationships/hyperlink" Target="https://takeuchi-yakage.com/" TargetMode="External"/><Relationship Id="rId72" Type="http://schemas.openxmlformats.org/officeDocument/2006/relationships/hyperlink" Target="http://www.okayama-subaru.co.jp/" TargetMode="External"/><Relationship Id="rId375" Type="http://schemas.openxmlformats.org/officeDocument/2006/relationships/hyperlink" Target="https://meiko-kurashiki.com/" TargetMode="External"/><Relationship Id="rId582" Type="http://schemas.openxmlformats.org/officeDocument/2006/relationships/hyperlink" Target="https://bizen-chikara.jp/toubi/" TargetMode="External"/><Relationship Id="rId638" Type="http://schemas.openxmlformats.org/officeDocument/2006/relationships/hyperlink" Target="https://www.kibi.ne.jp/" TargetMode="External"/><Relationship Id="rId3" Type="http://schemas.openxmlformats.org/officeDocument/2006/relationships/hyperlink" Target="http://www.belief-web.com/" TargetMode="External"/><Relationship Id="rId235" Type="http://schemas.openxmlformats.org/officeDocument/2006/relationships/hyperlink" Target="http://okayama-cgc.or.jp/" TargetMode="External"/><Relationship Id="rId277" Type="http://schemas.openxmlformats.org/officeDocument/2006/relationships/hyperlink" Target="https://www.tohkakai.jp/home.php" TargetMode="External"/><Relationship Id="rId400" Type="http://schemas.openxmlformats.org/officeDocument/2006/relationships/hyperlink" Target="https://www.oec-o.co.jp/" TargetMode="External"/><Relationship Id="rId442" Type="http://schemas.openxmlformats.org/officeDocument/2006/relationships/hyperlink" Target="https://date-yakkyoku.com/" TargetMode="External"/><Relationship Id="rId484" Type="http://schemas.openxmlformats.org/officeDocument/2006/relationships/hyperlink" Target="https://www.satoukensetsu.co.jp/" TargetMode="External"/><Relationship Id="rId137" Type="http://schemas.openxmlformats.org/officeDocument/2006/relationships/hyperlink" Target="http://dealer.honda.co.jp/hondacars-kurashikihigashi/" TargetMode="External"/><Relationship Id="rId302" Type="http://schemas.openxmlformats.org/officeDocument/2006/relationships/hyperlink" Target="https://www.kobunkan.jp/" TargetMode="External"/><Relationship Id="rId344" Type="http://schemas.openxmlformats.org/officeDocument/2006/relationships/hyperlink" Target="https://www.kibi.co.jp/" TargetMode="External"/><Relationship Id="rId41" Type="http://schemas.openxmlformats.org/officeDocument/2006/relationships/hyperlink" Target="http://www.3838.com/" TargetMode="External"/><Relationship Id="rId83" Type="http://schemas.openxmlformats.org/officeDocument/2006/relationships/hyperlink" Target="https://www.abiko-fudousan.jp/" TargetMode="External"/><Relationship Id="rId179" Type="http://schemas.openxmlformats.org/officeDocument/2006/relationships/hyperlink" Target="http://www.ww-system.com/wws/company/index.html" TargetMode="External"/><Relationship Id="rId386" Type="http://schemas.openxmlformats.org/officeDocument/2006/relationships/hyperlink" Target="https://compass-net.com/" TargetMode="External"/><Relationship Id="rId551" Type="http://schemas.openxmlformats.org/officeDocument/2006/relationships/hyperlink" Target="https://yoshirei.com/" TargetMode="External"/><Relationship Id="rId593" Type="http://schemas.openxmlformats.org/officeDocument/2006/relationships/hyperlink" Target="http://www.kk-suehiro.com/" TargetMode="External"/><Relationship Id="rId607" Type="http://schemas.openxmlformats.org/officeDocument/2006/relationships/hyperlink" Target="http://sanyo-houtec.co.jp/" TargetMode="External"/><Relationship Id="rId649" Type="http://schemas.openxmlformats.org/officeDocument/2006/relationships/hyperlink" Target="https://ogwss.co.jp/" TargetMode="External"/><Relationship Id="rId190" Type="http://schemas.openxmlformats.org/officeDocument/2006/relationships/hyperlink" Target="http://www.kayougiken.co.jp/" TargetMode="External"/><Relationship Id="rId204" Type="http://schemas.openxmlformats.org/officeDocument/2006/relationships/hyperlink" Target="http://wadagumi.co.jp/" TargetMode="External"/><Relationship Id="rId246" Type="http://schemas.openxmlformats.org/officeDocument/2006/relationships/hyperlink" Target="https://www.nanei-spi.co.jp/" TargetMode="External"/><Relationship Id="rId288" Type="http://schemas.openxmlformats.org/officeDocument/2006/relationships/hyperlink" Target="http://ayumu-service.com/" TargetMode="External"/><Relationship Id="rId411" Type="http://schemas.openxmlformats.org/officeDocument/2006/relationships/hyperlink" Target="https://clean-air.co.jp/" TargetMode="External"/><Relationship Id="rId453" Type="http://schemas.openxmlformats.org/officeDocument/2006/relationships/hyperlink" Target="https://ivy-pharmacy.studio.site/" TargetMode="External"/><Relationship Id="rId509" Type="http://schemas.openxmlformats.org/officeDocument/2006/relationships/hyperlink" Target="https://taiheisouken.jp/" TargetMode="External"/><Relationship Id="rId660" Type="http://schemas.openxmlformats.org/officeDocument/2006/relationships/hyperlink" Target="https://okabe-juuken.com/" TargetMode="External"/><Relationship Id="rId106" Type="http://schemas.openxmlformats.org/officeDocument/2006/relationships/hyperlink" Target="http://akaiwakodomo.jp/" TargetMode="External"/><Relationship Id="rId313" Type="http://schemas.openxmlformats.org/officeDocument/2006/relationships/hyperlink" Target="https://www.glico.com/jp/" TargetMode="External"/><Relationship Id="rId495" Type="http://schemas.openxmlformats.org/officeDocument/2006/relationships/hyperlink" Target="http://www.kabutokai.jp/" TargetMode="External"/><Relationship Id="rId10" Type="http://schemas.openxmlformats.org/officeDocument/2006/relationships/hyperlink" Target="http://pione-welfare.or.jp/" TargetMode="External"/><Relationship Id="rId52" Type="http://schemas.openxmlformats.org/officeDocument/2006/relationships/hyperlink" Target="http://www.asahi-gf.co.jp/" TargetMode="External"/><Relationship Id="rId94" Type="http://schemas.openxmlformats.org/officeDocument/2006/relationships/hyperlink" Target="http://bizensw.or.jp/" TargetMode="External"/><Relationship Id="rId148" Type="http://schemas.openxmlformats.org/officeDocument/2006/relationships/hyperlink" Target="http://im-c.jp/company/" TargetMode="External"/><Relationship Id="rId355" Type="http://schemas.openxmlformats.org/officeDocument/2006/relationships/hyperlink" Target="https://www.wellsnet.jp/" TargetMode="External"/><Relationship Id="rId397" Type="http://schemas.openxmlformats.org/officeDocument/2006/relationships/hyperlink" Target="https://www.godoceramics.co.jp/" TargetMode="External"/><Relationship Id="rId520" Type="http://schemas.openxmlformats.org/officeDocument/2006/relationships/hyperlink" Target="https://www.suntaxi-g.com/" TargetMode="External"/><Relationship Id="rId562" Type="http://schemas.openxmlformats.org/officeDocument/2006/relationships/hyperlink" Target="http://www.daimei.jp/" TargetMode="External"/><Relationship Id="rId618" Type="http://schemas.openxmlformats.org/officeDocument/2006/relationships/hyperlink" Target="https://www.ippo-group.co.jp/" TargetMode="External"/><Relationship Id="rId215" Type="http://schemas.openxmlformats.org/officeDocument/2006/relationships/hyperlink" Target="http://www.katayama-co.jp/" TargetMode="External"/><Relationship Id="rId257" Type="http://schemas.openxmlformats.org/officeDocument/2006/relationships/hyperlink" Target="http://www.yuasakk.co.jp/" TargetMode="External"/><Relationship Id="rId422" Type="http://schemas.openxmlformats.org/officeDocument/2006/relationships/hyperlink" Target="https://www.zip-inc.co.jp/" TargetMode="External"/><Relationship Id="rId464" Type="http://schemas.openxmlformats.org/officeDocument/2006/relationships/hyperlink" Target="https://ohk-ep.co.jp/" TargetMode="External"/><Relationship Id="rId299" Type="http://schemas.openxmlformats.org/officeDocument/2006/relationships/hyperlink" Target="https://www.watanabe-ind.co.jp/" TargetMode="External"/><Relationship Id="rId63" Type="http://schemas.openxmlformats.org/officeDocument/2006/relationships/hyperlink" Target="http://www.housing-sanyo.jp/" TargetMode="External"/><Relationship Id="rId159" Type="http://schemas.openxmlformats.org/officeDocument/2006/relationships/hyperlink" Target="http://www.kurashikijisho.co.jp/" TargetMode="External"/><Relationship Id="rId366" Type="http://schemas.openxmlformats.org/officeDocument/2006/relationships/hyperlink" Target="https://www.tokai-mainte.co.jp/" TargetMode="External"/><Relationship Id="rId573" Type="http://schemas.openxmlformats.org/officeDocument/2006/relationships/hyperlink" Target="http://www.cr-kobe.jp/" TargetMode="External"/><Relationship Id="rId226" Type="http://schemas.openxmlformats.org/officeDocument/2006/relationships/hyperlink" Target="http://www.chemical.co.jp/" TargetMode="External"/><Relationship Id="rId433" Type="http://schemas.openxmlformats.org/officeDocument/2006/relationships/hyperlink" Target="https://magokoro-ok.com/" TargetMode="External"/><Relationship Id="rId640" Type="http://schemas.openxmlformats.org/officeDocument/2006/relationships/hyperlink" Target="https://ntaxoffice.com/" TargetMode="External"/><Relationship Id="rId74" Type="http://schemas.openxmlformats.org/officeDocument/2006/relationships/hyperlink" Target="http://www.shibuya-zei.jp/" TargetMode="External"/><Relationship Id="rId377" Type="http://schemas.openxmlformats.org/officeDocument/2006/relationships/hyperlink" Target="https://www.hoshi-home.com/" TargetMode="External"/><Relationship Id="rId500" Type="http://schemas.openxmlformats.org/officeDocument/2006/relationships/hyperlink" Target="https://www.japanblue.co.jp/" TargetMode="External"/><Relationship Id="rId584" Type="http://schemas.openxmlformats.org/officeDocument/2006/relationships/hyperlink" Target="https://www.milkyfactory.co.jp/" TargetMode="External"/><Relationship Id="rId5" Type="http://schemas.openxmlformats.org/officeDocument/2006/relationships/hyperlink" Target="http://www.yunagi.jp/" TargetMode="External"/><Relationship Id="rId237" Type="http://schemas.openxmlformats.org/officeDocument/2006/relationships/hyperlink" Target="http://www.minori21.or.jp/" TargetMode="External"/><Relationship Id="rId444" Type="http://schemas.openxmlformats.org/officeDocument/2006/relationships/hyperlink" Target="https://www.mes.co.jp/" TargetMode="External"/><Relationship Id="rId651" Type="http://schemas.openxmlformats.org/officeDocument/2006/relationships/hyperlink" Target="https://ryobitransport.com/" TargetMode="External"/><Relationship Id="rId290" Type="http://schemas.openxmlformats.org/officeDocument/2006/relationships/hyperlink" Target="https://www.s-one-net.co.jp/" TargetMode="External"/><Relationship Id="rId304" Type="http://schemas.openxmlformats.org/officeDocument/2006/relationships/hyperlink" Target="https://asahi-zeirishi.net/" TargetMode="External"/><Relationship Id="rId388" Type="http://schemas.openxmlformats.org/officeDocument/2006/relationships/hyperlink" Target="https://www.kimura-sekkei.co.jp/index.php" TargetMode="External"/><Relationship Id="rId511" Type="http://schemas.openxmlformats.org/officeDocument/2006/relationships/hyperlink" Target="https://www.redrice-co.com/" TargetMode="External"/><Relationship Id="rId609" Type="http://schemas.openxmlformats.org/officeDocument/2006/relationships/hyperlink" Target="http://sanyo-houtec.co.jp/" TargetMode="External"/><Relationship Id="rId85" Type="http://schemas.openxmlformats.org/officeDocument/2006/relationships/hyperlink" Target="http://www.intex-kk.com/" TargetMode="External"/><Relationship Id="rId150" Type="http://schemas.openxmlformats.org/officeDocument/2006/relationships/hyperlink" Target="http://www.ricoh.co.jp/" TargetMode="External"/><Relationship Id="rId595" Type="http://schemas.openxmlformats.org/officeDocument/2006/relationships/hyperlink" Target="https://inoue-yakkyoku.co.jp/" TargetMode="External"/><Relationship Id="rId248" Type="http://schemas.openxmlformats.org/officeDocument/2006/relationships/hyperlink" Target="http://www.caitac.co.jp/company/group/index02.html" TargetMode="External"/><Relationship Id="rId455" Type="http://schemas.openxmlformats.org/officeDocument/2006/relationships/hyperlink" Target="https://www.shi-ftec.co.jp/" TargetMode="External"/><Relationship Id="rId662" Type="http://schemas.openxmlformats.org/officeDocument/2006/relationships/hyperlink" Target="https://www.sanbellco.co.jp/" TargetMode="External"/><Relationship Id="rId12" Type="http://schemas.openxmlformats.org/officeDocument/2006/relationships/hyperlink" Target="http://asumo-cafe.co.jp/" TargetMode="External"/><Relationship Id="rId108" Type="http://schemas.openxmlformats.org/officeDocument/2006/relationships/hyperlink" Target="http://niimigas.com/" TargetMode="External"/><Relationship Id="rId315" Type="http://schemas.openxmlformats.org/officeDocument/2006/relationships/hyperlink" Target="https://www.fukui-union.co.jp/" TargetMode="External"/><Relationship Id="rId522" Type="http://schemas.openxmlformats.org/officeDocument/2006/relationships/hyperlink" Target="https://yokoyamaseimo.co.jp/" TargetMode="External"/><Relationship Id="rId96" Type="http://schemas.openxmlformats.org/officeDocument/2006/relationships/hyperlink" Target="http://www.fukoku-life.co.jp/" TargetMode="External"/><Relationship Id="rId161" Type="http://schemas.openxmlformats.org/officeDocument/2006/relationships/hyperlink" Target="http://www.daiwa-teko.co.jp/" TargetMode="External"/><Relationship Id="rId399" Type="http://schemas.openxmlformats.org/officeDocument/2006/relationships/hyperlink" Target="https://www.silver21.org/" TargetMode="External"/><Relationship Id="rId259" Type="http://schemas.openxmlformats.org/officeDocument/2006/relationships/hyperlink" Target="http://tsuyama-chouzai.co.jp/" TargetMode="External"/><Relationship Id="rId466" Type="http://schemas.openxmlformats.org/officeDocument/2006/relationships/hyperlink" Target="https://turuturu.co.jp/" TargetMode="External"/><Relationship Id="rId673" Type="http://schemas.openxmlformats.org/officeDocument/2006/relationships/hyperlink" Target="https://takehisa-ind.jp/" TargetMode="External"/><Relationship Id="rId23" Type="http://schemas.openxmlformats.org/officeDocument/2006/relationships/hyperlink" Target="http://www.okayama-med.jrc.or.jp/" TargetMode="External"/><Relationship Id="rId119" Type="http://schemas.openxmlformats.org/officeDocument/2006/relationships/hyperlink" Target="http://www.olive-family.com/" TargetMode="External"/><Relationship Id="rId326" Type="http://schemas.openxmlformats.org/officeDocument/2006/relationships/hyperlink" Target="https://www.saidaiji-hp.or.jp/" TargetMode="External"/><Relationship Id="rId533" Type="http://schemas.openxmlformats.org/officeDocument/2006/relationships/hyperlink" Target="https://yori-tekko.jp/" TargetMode="External"/><Relationship Id="rId172" Type="http://schemas.openxmlformats.org/officeDocument/2006/relationships/hyperlink" Target="http://www.clapsgroup.co.jp/index.html" TargetMode="External"/><Relationship Id="rId477" Type="http://schemas.openxmlformats.org/officeDocument/2006/relationships/hyperlink" Target="https://www.onetoone.co.jp/" TargetMode="External"/><Relationship Id="rId600" Type="http://schemas.openxmlformats.org/officeDocument/2006/relationships/hyperlink" Target="https://www.iss-j.co.jp/" TargetMode="External"/><Relationship Id="rId337" Type="http://schemas.openxmlformats.org/officeDocument/2006/relationships/hyperlink" Target="https://www.rcare.jp/" TargetMode="External"/><Relationship Id="rId34" Type="http://schemas.openxmlformats.org/officeDocument/2006/relationships/hyperlink" Target="http://junpukai.or.jp/" TargetMode="External"/><Relationship Id="rId544" Type="http://schemas.openxmlformats.org/officeDocument/2006/relationships/hyperlink" Target="https://www.hiryumen.co.jp/" TargetMode="External"/><Relationship Id="rId183" Type="http://schemas.openxmlformats.org/officeDocument/2006/relationships/hyperlink" Target="http://www.shibase.co.jp/" TargetMode="External"/><Relationship Id="rId390" Type="http://schemas.openxmlformats.org/officeDocument/2006/relationships/hyperlink" Target="https://www.mokutanworks.com/" TargetMode="External"/><Relationship Id="rId404" Type="http://schemas.openxmlformats.org/officeDocument/2006/relationships/hyperlink" Target="https://www.omrex.co.jp/" TargetMode="External"/><Relationship Id="rId611" Type="http://schemas.openxmlformats.org/officeDocument/2006/relationships/hyperlink" Target="http://sanyo-houtec.co.jp/" TargetMode="External"/><Relationship Id="rId250" Type="http://schemas.openxmlformats.org/officeDocument/2006/relationships/hyperlink" Target="http://www.netz-sanyo.jp/" TargetMode="External"/><Relationship Id="rId488" Type="http://schemas.openxmlformats.org/officeDocument/2006/relationships/hyperlink" Target="https://www.ibara-railway.co.jp/" TargetMode="External"/><Relationship Id="rId45" Type="http://schemas.openxmlformats.org/officeDocument/2006/relationships/hyperlink" Target="http://www.amda-minds.org/" TargetMode="External"/><Relationship Id="rId110" Type="http://schemas.openxmlformats.org/officeDocument/2006/relationships/hyperlink" Target="http://www.osakada.co.jp/" TargetMode="External"/><Relationship Id="rId348" Type="http://schemas.openxmlformats.org/officeDocument/2006/relationships/hyperlink" Target="https://www.hirano-ironworks.co.jp/" TargetMode="External"/><Relationship Id="rId555" Type="http://schemas.openxmlformats.org/officeDocument/2006/relationships/hyperlink" Target="https://www.yamamotokenzai.com/" TargetMode="External"/><Relationship Id="rId194" Type="http://schemas.openxmlformats.org/officeDocument/2006/relationships/hyperlink" Target="https://www.akazawaya.co.jp/" TargetMode="External"/><Relationship Id="rId208" Type="http://schemas.openxmlformats.org/officeDocument/2006/relationships/hyperlink" Target="http://www.paddock-air.com/index.html" TargetMode="External"/><Relationship Id="rId415" Type="http://schemas.openxmlformats.org/officeDocument/2006/relationships/hyperlink" Target="https://www.kimura-s.jp/" TargetMode="External"/><Relationship Id="rId622" Type="http://schemas.openxmlformats.org/officeDocument/2006/relationships/hyperlink" Target="http://www.seibuct.co.jp/" TargetMode="External"/><Relationship Id="rId261" Type="http://schemas.openxmlformats.org/officeDocument/2006/relationships/hyperlink" Target="http://tyl.jp/" TargetMode="External"/><Relationship Id="rId499" Type="http://schemas.openxmlformats.org/officeDocument/2006/relationships/hyperlink" Target="https://www.omochaoukoku.co.jp/" TargetMode="External"/><Relationship Id="rId56" Type="http://schemas.openxmlformats.org/officeDocument/2006/relationships/hyperlink" Target="http://www.ohji.ne.jp/" TargetMode="External"/><Relationship Id="rId359" Type="http://schemas.openxmlformats.org/officeDocument/2006/relationships/hyperlink" Target="https://www.fujibake.com/" TargetMode="External"/><Relationship Id="rId566" Type="http://schemas.openxmlformats.org/officeDocument/2006/relationships/hyperlink" Target="https://www.kayoushiki.jp/" TargetMode="External"/><Relationship Id="rId121" Type="http://schemas.openxmlformats.org/officeDocument/2006/relationships/hyperlink" Target="http://www.wordsystem.co.jp/" TargetMode="External"/><Relationship Id="rId219" Type="http://schemas.openxmlformats.org/officeDocument/2006/relationships/hyperlink" Target="http://www.kyoei-ci.co.jp/" TargetMode="External"/><Relationship Id="rId426" Type="http://schemas.openxmlformats.org/officeDocument/2006/relationships/hyperlink" Target="https://nikkotech.co.jp/" TargetMode="External"/><Relationship Id="rId633" Type="http://schemas.openxmlformats.org/officeDocument/2006/relationships/hyperlink" Target="https://www.systemyoshii.co.jp/dbstudio/index.html" TargetMode="External"/><Relationship Id="rId67" Type="http://schemas.openxmlformats.org/officeDocument/2006/relationships/hyperlink" Target="http://www.fortunetakakura.com/" TargetMode="External"/><Relationship Id="rId272" Type="http://schemas.openxmlformats.org/officeDocument/2006/relationships/hyperlink" Target="http://www.k-okuma.co.jp/" TargetMode="External"/><Relationship Id="rId577" Type="http://schemas.openxmlformats.org/officeDocument/2006/relationships/hyperlink" Target="https://www.jyujiya-group.com/co/maniwakankyo" TargetMode="External"/><Relationship Id="rId132" Type="http://schemas.openxmlformats.org/officeDocument/2006/relationships/hyperlink" Target="http://www.marine-f.jp/" TargetMode="External"/><Relationship Id="rId437" Type="http://schemas.openxmlformats.org/officeDocument/2006/relationships/hyperlink" Target="https://www.kwp.co.jp/" TargetMode="External"/><Relationship Id="rId644" Type="http://schemas.openxmlformats.org/officeDocument/2006/relationships/hyperlink" Target="https://www.elgeo.co.jp/" TargetMode="External"/><Relationship Id="rId283" Type="http://schemas.openxmlformats.org/officeDocument/2006/relationships/hyperlink" Target="http://www.kk-sanou.co.jp/" TargetMode="External"/><Relationship Id="rId490" Type="http://schemas.openxmlformats.org/officeDocument/2006/relationships/hyperlink" Target="https://shoei.driver.co.jp/" TargetMode="External"/><Relationship Id="rId504" Type="http://schemas.openxmlformats.org/officeDocument/2006/relationships/hyperlink" Target="https://www.chunky.co.jp/" TargetMode="External"/><Relationship Id="rId78" Type="http://schemas.openxmlformats.org/officeDocument/2006/relationships/hyperlink" Target="https://hughug.co.jp/" TargetMode="External"/><Relationship Id="rId143" Type="http://schemas.openxmlformats.org/officeDocument/2006/relationships/hyperlink" Target="http://www.optic.or.jp/kikou/kikou/02member/kaisha/06wakou/06wakou.html" TargetMode="External"/><Relationship Id="rId350" Type="http://schemas.openxmlformats.org/officeDocument/2006/relationships/hyperlink" Target="https://alloy-kogyo.com/" TargetMode="External"/><Relationship Id="rId588" Type="http://schemas.openxmlformats.org/officeDocument/2006/relationships/hyperlink" Target="https://www.sasayama-bk.jp/" TargetMode="External"/><Relationship Id="rId9" Type="http://schemas.openxmlformats.org/officeDocument/2006/relationships/hyperlink" Target="http://www.chiroro.co.jp/" TargetMode="External"/><Relationship Id="rId210" Type="http://schemas.openxmlformats.org/officeDocument/2006/relationships/hyperlink" Target="http://slow-home.jp/" TargetMode="External"/><Relationship Id="rId448" Type="http://schemas.openxmlformats.org/officeDocument/2006/relationships/hyperlink" Target="https://www.takeda-casting.com/" TargetMode="External"/><Relationship Id="rId655" Type="http://schemas.openxmlformats.org/officeDocument/2006/relationships/hyperlink" Target="https://uchida-seikei.jp/" TargetMode="External"/><Relationship Id="rId294" Type="http://schemas.openxmlformats.org/officeDocument/2006/relationships/hyperlink" Target="https://www.ts-jidousha.com/" TargetMode="External"/><Relationship Id="rId308" Type="http://schemas.openxmlformats.org/officeDocument/2006/relationships/hyperlink" Target="https://green-management.jp/" TargetMode="External"/><Relationship Id="rId515" Type="http://schemas.openxmlformats.org/officeDocument/2006/relationships/hyperlink" Target="https://relationplus.jp/" TargetMode="External"/><Relationship Id="rId89" Type="http://schemas.openxmlformats.org/officeDocument/2006/relationships/hyperlink" Target="http://&#30887;&#23665;&#33624;.com/tokuyou" TargetMode="External"/><Relationship Id="rId154" Type="http://schemas.openxmlformats.org/officeDocument/2006/relationships/hyperlink" Target="http://toyotahome-oka.com/" TargetMode="External"/><Relationship Id="rId361" Type="http://schemas.openxmlformats.org/officeDocument/2006/relationships/hyperlink" Target="https://www.daito-hr.co.jp/" TargetMode="External"/><Relationship Id="rId599" Type="http://schemas.openxmlformats.org/officeDocument/2006/relationships/hyperlink" Target="https://www.seiran-g.com/" TargetMode="External"/><Relationship Id="rId459" Type="http://schemas.openxmlformats.org/officeDocument/2006/relationships/hyperlink" Target="https://www.shizenkyosei.co.jp/" TargetMode="External"/><Relationship Id="rId666" Type="http://schemas.openxmlformats.org/officeDocument/2006/relationships/hyperlink" Target="https://yamada-g.co.jp/" TargetMode="External"/><Relationship Id="rId16" Type="http://schemas.openxmlformats.org/officeDocument/2006/relationships/hyperlink" Target="http://www.kct.ne.jp/~mch/" TargetMode="External"/><Relationship Id="rId221" Type="http://schemas.openxmlformats.org/officeDocument/2006/relationships/hyperlink" Target="http://sanyokirei.com/" TargetMode="External"/><Relationship Id="rId319" Type="http://schemas.openxmlformats.org/officeDocument/2006/relationships/hyperlink" Target="https://okayama-cityhotel.co.jp/" TargetMode="External"/><Relationship Id="rId526" Type="http://schemas.openxmlformats.org/officeDocument/2006/relationships/hyperlink" Target="https://okutsuso.com/" TargetMode="External"/><Relationship Id="rId165" Type="http://schemas.openxmlformats.org/officeDocument/2006/relationships/hyperlink" Target="http://www.motoyama-gokin.co.jp/" TargetMode="External"/><Relationship Id="rId372" Type="http://schemas.openxmlformats.org/officeDocument/2006/relationships/hyperlink" Target="http://www.aquamiho.jp/" TargetMode="External"/><Relationship Id="rId677" Type="http://schemas.openxmlformats.org/officeDocument/2006/relationships/hyperlink" Target="http://www.arimoto-ex.com/" TargetMode="External"/><Relationship Id="rId232" Type="http://schemas.openxmlformats.org/officeDocument/2006/relationships/hyperlink" Target="https://www.nanno-mfg.jp/" TargetMode="External"/><Relationship Id="rId27" Type="http://schemas.openxmlformats.org/officeDocument/2006/relationships/hyperlink" Target="http://www.okayama.bc.jrc.or.jp/" TargetMode="External"/><Relationship Id="rId537" Type="http://schemas.openxmlformats.org/officeDocument/2006/relationships/hyperlink" Target="https://konpou-hako.jp/" TargetMode="External"/><Relationship Id="rId80" Type="http://schemas.openxmlformats.org/officeDocument/2006/relationships/hyperlink" Target="http://www.okaview.jp/" TargetMode="External"/><Relationship Id="rId176" Type="http://schemas.openxmlformats.org/officeDocument/2006/relationships/hyperlink" Target="http://www.kurashiki-towel.co.jp/" TargetMode="External"/><Relationship Id="rId383" Type="http://schemas.openxmlformats.org/officeDocument/2006/relationships/hyperlink" Target="https://www.shigei.or.jp/smrh/" TargetMode="External"/><Relationship Id="rId590" Type="http://schemas.openxmlformats.org/officeDocument/2006/relationships/hyperlink" Target="https://nakamoto88.co.jp/" TargetMode="External"/><Relationship Id="rId604" Type="http://schemas.openxmlformats.org/officeDocument/2006/relationships/hyperlink" Target="http://f-keishinkai.jp/" TargetMode="External"/><Relationship Id="rId243" Type="http://schemas.openxmlformats.org/officeDocument/2006/relationships/hyperlink" Target="https://www.aoba2003.com/" TargetMode="External"/><Relationship Id="rId450" Type="http://schemas.openxmlformats.org/officeDocument/2006/relationships/hyperlink" Target="https://www.kyoritsu-seiki.com/" TargetMode="External"/><Relationship Id="rId38" Type="http://schemas.openxmlformats.org/officeDocument/2006/relationships/hyperlink" Target="http://www.green-dc.com/" TargetMode="External"/><Relationship Id="rId103" Type="http://schemas.openxmlformats.org/officeDocument/2006/relationships/hyperlink" Target="http://www.hayashi-sr.jp/" TargetMode="External"/><Relationship Id="rId310" Type="http://schemas.openxmlformats.org/officeDocument/2006/relationships/hyperlink" Target="https://www.kasuke.co.jp/" TargetMode="External"/><Relationship Id="rId548" Type="http://schemas.openxmlformats.org/officeDocument/2006/relationships/hyperlink" Target="https://tomura-corporation.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883"/>
  <sheetViews>
    <sheetView tabSelected="1" view="pageBreakPreview" zoomScale="78" zoomScaleNormal="78" zoomScaleSheetLayoutView="78" workbookViewId="0">
      <pane xSplit="1" ySplit="1" topLeftCell="B1565" activePane="bottomRight" state="frozen"/>
      <selection pane="topRight" activeCell="B1" sqref="B1"/>
      <selection pane="bottomLeft" activeCell="A2" sqref="A2"/>
      <selection pane="bottomRight" activeCell="P1568" sqref="P1568"/>
    </sheetView>
  </sheetViews>
  <sheetFormatPr defaultColWidth="9" defaultRowHeight="13.5"/>
  <cols>
    <col min="1" max="1" width="20.75" style="77" customWidth="1"/>
    <col min="2" max="2" width="8.125" style="136" customWidth="1"/>
    <col min="3" max="3" width="7" style="215" customWidth="1"/>
    <col min="4" max="4" width="11.375" style="76" customWidth="1"/>
    <col min="5" max="5" width="11.625" style="76" customWidth="1"/>
    <col min="6" max="6" width="13.875" style="77" customWidth="1"/>
    <col min="7" max="7" width="9.75" style="80" customWidth="1"/>
    <col min="8" max="8" width="8.875" style="128" customWidth="1"/>
    <col min="9" max="9" width="8.875" style="127" customWidth="1"/>
    <col min="10" max="10" width="10.375" style="78" customWidth="1"/>
    <col min="11" max="11" width="15.125" style="77" customWidth="1"/>
    <col min="12" max="12" width="90.5" style="77" customWidth="1"/>
    <col min="13" max="13" width="76.25" style="77" customWidth="1"/>
    <col min="14" max="16384" width="9" style="76"/>
  </cols>
  <sheetData>
    <row r="1" spans="1:13" s="78" customFormat="1" ht="40.5">
      <c r="A1" s="151" t="s">
        <v>104</v>
      </c>
      <c r="B1" s="152" t="s">
        <v>199</v>
      </c>
      <c r="C1" s="151" t="s">
        <v>1028</v>
      </c>
      <c r="D1" s="151" t="s">
        <v>1029</v>
      </c>
      <c r="E1" s="153" t="s">
        <v>88</v>
      </c>
      <c r="F1" s="151" t="s">
        <v>1811</v>
      </c>
      <c r="G1" s="154" t="s">
        <v>1050</v>
      </c>
      <c r="H1" s="155" t="s">
        <v>2631</v>
      </c>
      <c r="I1" s="156" t="s">
        <v>2642</v>
      </c>
      <c r="J1" s="157" t="s">
        <v>110</v>
      </c>
      <c r="K1" s="152" t="s">
        <v>160</v>
      </c>
      <c r="L1" s="151" t="s">
        <v>2857</v>
      </c>
      <c r="M1" s="151" t="s">
        <v>338</v>
      </c>
    </row>
    <row r="2" spans="1:13" ht="67.5">
      <c r="A2" s="85" t="s">
        <v>2321</v>
      </c>
      <c r="B2" s="122" t="s">
        <v>2904</v>
      </c>
      <c r="C2" s="204">
        <v>19002</v>
      </c>
      <c r="D2" s="83" t="s">
        <v>33</v>
      </c>
      <c r="E2" s="83" t="s">
        <v>89</v>
      </c>
      <c r="F2" s="85" t="s">
        <v>1582</v>
      </c>
      <c r="G2" s="84">
        <v>39330</v>
      </c>
      <c r="H2" s="124"/>
      <c r="I2" s="125"/>
      <c r="J2" s="131" t="s">
        <v>1522</v>
      </c>
      <c r="K2" s="75" t="s">
        <v>1953</v>
      </c>
      <c r="L2" s="75" t="s">
        <v>7243</v>
      </c>
      <c r="M2" s="75" t="s">
        <v>4592</v>
      </c>
    </row>
    <row r="3" spans="1:13" ht="121.5">
      <c r="A3" s="85" t="s">
        <v>31</v>
      </c>
      <c r="B3" s="122" t="s">
        <v>2905</v>
      </c>
      <c r="C3" s="204">
        <v>19003</v>
      </c>
      <c r="D3" s="83" t="s">
        <v>32</v>
      </c>
      <c r="E3" s="83" t="s">
        <v>89</v>
      </c>
      <c r="F3" s="85" t="s">
        <v>1583</v>
      </c>
      <c r="G3" s="84">
        <v>39330</v>
      </c>
      <c r="H3" s="124"/>
      <c r="I3" s="125"/>
      <c r="J3" s="130" t="s">
        <v>1525</v>
      </c>
      <c r="K3" s="75" t="s">
        <v>1953</v>
      </c>
      <c r="L3" s="75" t="s">
        <v>4030</v>
      </c>
      <c r="M3" s="75" t="s">
        <v>4593</v>
      </c>
    </row>
    <row r="4" spans="1:13" ht="67.5">
      <c r="A4" s="85" t="s">
        <v>988</v>
      </c>
      <c r="B4" s="122" t="s">
        <v>2906</v>
      </c>
      <c r="C4" s="204">
        <v>19004</v>
      </c>
      <c r="D4" s="83" t="s">
        <v>30</v>
      </c>
      <c r="E4" s="83" t="s">
        <v>90</v>
      </c>
      <c r="F4" s="85" t="s">
        <v>1584</v>
      </c>
      <c r="G4" s="84">
        <v>39330</v>
      </c>
      <c r="H4" s="124"/>
      <c r="I4" s="125"/>
      <c r="J4" s="130"/>
      <c r="K4" s="75" t="s">
        <v>1953</v>
      </c>
      <c r="L4" s="75" t="s">
        <v>4031</v>
      </c>
      <c r="M4" s="75" t="s">
        <v>4594</v>
      </c>
    </row>
    <row r="5" spans="1:13" ht="148.5">
      <c r="A5" s="85" t="s">
        <v>28</v>
      </c>
      <c r="B5" s="122" t="s">
        <v>2907</v>
      </c>
      <c r="C5" s="204">
        <v>19006</v>
      </c>
      <c r="D5" s="83" t="s">
        <v>29</v>
      </c>
      <c r="E5" s="83" t="s">
        <v>95</v>
      </c>
      <c r="F5" s="85" t="s">
        <v>5552</v>
      </c>
      <c r="G5" s="84">
        <v>39360</v>
      </c>
      <c r="H5" s="124">
        <v>45504</v>
      </c>
      <c r="I5" s="125" t="s">
        <v>6822</v>
      </c>
      <c r="J5" s="131" t="s">
        <v>1519</v>
      </c>
      <c r="K5" s="75" t="s">
        <v>1953</v>
      </c>
      <c r="L5" s="75" t="s">
        <v>7767</v>
      </c>
      <c r="M5" s="75" t="s">
        <v>4595</v>
      </c>
    </row>
    <row r="6" spans="1:13" ht="40.5">
      <c r="A6" s="85" t="s">
        <v>26</v>
      </c>
      <c r="B6" s="122" t="s">
        <v>234</v>
      </c>
      <c r="C6" s="204">
        <v>19009</v>
      </c>
      <c r="D6" s="83" t="s">
        <v>27</v>
      </c>
      <c r="E6" s="83" t="s">
        <v>6036</v>
      </c>
      <c r="F6" s="85" t="s">
        <v>1585</v>
      </c>
      <c r="G6" s="84">
        <v>39360</v>
      </c>
      <c r="H6" s="124"/>
      <c r="I6" s="125"/>
      <c r="J6" s="130"/>
      <c r="K6" s="75" t="s">
        <v>1953</v>
      </c>
      <c r="L6" s="75" t="s">
        <v>4032</v>
      </c>
      <c r="M6" s="75" t="s">
        <v>4596</v>
      </c>
    </row>
    <row r="7" spans="1:13" ht="94.5">
      <c r="A7" s="85" t="s">
        <v>23</v>
      </c>
      <c r="B7" s="122" t="s">
        <v>235</v>
      </c>
      <c r="C7" s="204">
        <v>19011</v>
      </c>
      <c r="D7" s="83" t="s">
        <v>24</v>
      </c>
      <c r="E7" s="83" t="s">
        <v>6036</v>
      </c>
      <c r="F7" s="85" t="s">
        <v>1586</v>
      </c>
      <c r="G7" s="84">
        <v>39360</v>
      </c>
      <c r="H7" s="124">
        <v>44712</v>
      </c>
      <c r="I7" s="125" t="s">
        <v>5403</v>
      </c>
      <c r="J7" s="130"/>
      <c r="K7" s="75" t="s">
        <v>149</v>
      </c>
      <c r="L7" s="75" t="s">
        <v>6173</v>
      </c>
      <c r="M7" s="75" t="s">
        <v>4597</v>
      </c>
    </row>
    <row r="8" spans="1:13" ht="40.5">
      <c r="A8" s="85" t="s">
        <v>236</v>
      </c>
      <c r="B8" s="122" t="s">
        <v>237</v>
      </c>
      <c r="C8" s="204">
        <v>19012</v>
      </c>
      <c r="D8" s="83" t="s">
        <v>22</v>
      </c>
      <c r="E8" s="83" t="s">
        <v>89</v>
      </c>
      <c r="F8" s="85" t="s">
        <v>1587</v>
      </c>
      <c r="G8" s="84">
        <v>39360</v>
      </c>
      <c r="H8" s="124"/>
      <c r="I8" s="125"/>
      <c r="J8" s="130"/>
      <c r="K8" s="75" t="s">
        <v>155</v>
      </c>
      <c r="L8" s="75" t="s">
        <v>4033</v>
      </c>
      <c r="M8" s="75" t="s">
        <v>4598</v>
      </c>
    </row>
    <row r="9" spans="1:13" ht="54">
      <c r="A9" s="85" t="s">
        <v>238</v>
      </c>
      <c r="B9" s="122" t="s">
        <v>239</v>
      </c>
      <c r="C9" s="204">
        <v>19013</v>
      </c>
      <c r="D9" s="83" t="s">
        <v>21</v>
      </c>
      <c r="E9" s="83" t="s">
        <v>94</v>
      </c>
      <c r="F9" s="85" t="s">
        <v>1588</v>
      </c>
      <c r="G9" s="84">
        <v>39391</v>
      </c>
      <c r="H9" s="124"/>
      <c r="I9" s="125"/>
      <c r="J9" s="130"/>
      <c r="K9" s="75" t="s">
        <v>155</v>
      </c>
      <c r="L9" s="75" t="s">
        <v>4034</v>
      </c>
      <c r="M9" s="75" t="s">
        <v>4628</v>
      </c>
    </row>
    <row r="10" spans="1:13" ht="67.5">
      <c r="A10" s="85" t="s">
        <v>19</v>
      </c>
      <c r="B10" s="122" t="s">
        <v>2859</v>
      </c>
      <c r="C10" s="204">
        <v>19014</v>
      </c>
      <c r="D10" s="83" t="s">
        <v>20</v>
      </c>
      <c r="E10" s="83" t="s">
        <v>6036</v>
      </c>
      <c r="F10" s="85" t="s">
        <v>1589</v>
      </c>
      <c r="G10" s="84">
        <v>39391</v>
      </c>
      <c r="H10" s="124"/>
      <c r="I10" s="125"/>
      <c r="J10" s="130"/>
      <c r="K10" s="75" t="s">
        <v>1953</v>
      </c>
      <c r="L10" s="75" t="s">
        <v>4035</v>
      </c>
      <c r="M10" s="75" t="s">
        <v>4599</v>
      </c>
    </row>
    <row r="11" spans="1:13" ht="121.5">
      <c r="A11" s="85" t="s">
        <v>1926</v>
      </c>
      <c r="B11" s="122" t="s">
        <v>2754</v>
      </c>
      <c r="C11" s="204">
        <v>19016</v>
      </c>
      <c r="D11" s="83" t="s">
        <v>16</v>
      </c>
      <c r="E11" s="83" t="s">
        <v>6036</v>
      </c>
      <c r="F11" s="85" t="s">
        <v>1590</v>
      </c>
      <c r="G11" s="84">
        <v>39391</v>
      </c>
      <c r="H11" s="124">
        <v>45412</v>
      </c>
      <c r="I11" s="125" t="s">
        <v>6631</v>
      </c>
      <c r="J11" s="132" t="s">
        <v>1951</v>
      </c>
      <c r="K11" s="75" t="s">
        <v>189</v>
      </c>
      <c r="L11" s="75" t="s">
        <v>11882</v>
      </c>
      <c r="M11" s="75" t="s">
        <v>4600</v>
      </c>
    </row>
    <row r="12" spans="1:13" ht="40.5">
      <c r="A12" s="85" t="s">
        <v>17</v>
      </c>
      <c r="B12" s="122" t="s">
        <v>240</v>
      </c>
      <c r="C12" s="204">
        <v>19017</v>
      </c>
      <c r="D12" s="83" t="s">
        <v>18</v>
      </c>
      <c r="E12" s="83" t="s">
        <v>6036</v>
      </c>
      <c r="F12" s="85" t="s">
        <v>1591</v>
      </c>
      <c r="G12" s="84">
        <v>39391</v>
      </c>
      <c r="H12" s="124">
        <v>44985</v>
      </c>
      <c r="I12" s="125" t="s">
        <v>5678</v>
      </c>
      <c r="J12" s="131" t="s">
        <v>1520</v>
      </c>
      <c r="K12" s="75" t="s">
        <v>186</v>
      </c>
      <c r="L12" s="75" t="s">
        <v>4036</v>
      </c>
      <c r="M12" s="75" t="s">
        <v>4601</v>
      </c>
    </row>
    <row r="13" spans="1:13" ht="54">
      <c r="A13" s="85" t="s">
        <v>1956</v>
      </c>
      <c r="B13" s="122" t="s">
        <v>241</v>
      </c>
      <c r="C13" s="204">
        <v>19019</v>
      </c>
      <c r="D13" s="83" t="s">
        <v>15</v>
      </c>
      <c r="E13" s="83" t="s">
        <v>6036</v>
      </c>
      <c r="F13" s="85" t="s">
        <v>1592</v>
      </c>
      <c r="G13" s="84">
        <v>39391</v>
      </c>
      <c r="H13" s="124"/>
      <c r="I13" s="125"/>
      <c r="J13" s="132" t="s">
        <v>1950</v>
      </c>
      <c r="K13" s="75" t="s">
        <v>189</v>
      </c>
      <c r="L13" s="75" t="s">
        <v>4037</v>
      </c>
      <c r="M13" s="75" t="s">
        <v>4602</v>
      </c>
    </row>
    <row r="14" spans="1:13" ht="94.5">
      <c r="A14" s="85" t="s">
        <v>256</v>
      </c>
      <c r="B14" s="122" t="s">
        <v>242</v>
      </c>
      <c r="C14" s="204">
        <v>19020</v>
      </c>
      <c r="D14" s="83" t="s">
        <v>14</v>
      </c>
      <c r="E14" s="83" t="s">
        <v>6036</v>
      </c>
      <c r="F14" s="85" t="s">
        <v>1593</v>
      </c>
      <c r="G14" s="84">
        <v>39391</v>
      </c>
      <c r="H14" s="124"/>
      <c r="I14" s="125"/>
      <c r="J14" s="131" t="s">
        <v>1519</v>
      </c>
      <c r="K14" s="75" t="s">
        <v>121</v>
      </c>
      <c r="L14" s="75" t="s">
        <v>5553</v>
      </c>
      <c r="M14" s="75" t="s">
        <v>4603</v>
      </c>
    </row>
    <row r="15" spans="1:13" ht="40.5">
      <c r="A15" s="85" t="s">
        <v>53</v>
      </c>
      <c r="B15" s="122" t="s">
        <v>2858</v>
      </c>
      <c r="C15" s="204">
        <v>19022</v>
      </c>
      <c r="D15" s="83" t="s">
        <v>5</v>
      </c>
      <c r="E15" s="83" t="s">
        <v>6036</v>
      </c>
      <c r="F15" s="85" t="s">
        <v>1594</v>
      </c>
      <c r="G15" s="84">
        <v>39421</v>
      </c>
      <c r="H15" s="124"/>
      <c r="I15" s="125"/>
      <c r="J15" s="130"/>
      <c r="K15" s="75" t="s">
        <v>1953</v>
      </c>
      <c r="L15" s="75" t="s">
        <v>4038</v>
      </c>
      <c r="M15" s="75" t="s">
        <v>4604</v>
      </c>
    </row>
    <row r="16" spans="1:13" ht="54">
      <c r="A16" s="85" t="s">
        <v>257</v>
      </c>
      <c r="B16" s="122" t="s">
        <v>243</v>
      </c>
      <c r="C16" s="204">
        <v>19023</v>
      </c>
      <c r="D16" s="83" t="s">
        <v>52</v>
      </c>
      <c r="E16" s="83" t="s">
        <v>6036</v>
      </c>
      <c r="F16" s="85" t="s">
        <v>1595</v>
      </c>
      <c r="G16" s="84">
        <v>39421</v>
      </c>
      <c r="H16" s="124"/>
      <c r="I16" s="125"/>
      <c r="J16" s="130"/>
      <c r="K16" s="75" t="s">
        <v>155</v>
      </c>
      <c r="L16" s="75" t="s">
        <v>4039</v>
      </c>
      <c r="M16" s="75" t="s">
        <v>4605</v>
      </c>
    </row>
    <row r="17" spans="1:13" ht="81">
      <c r="A17" s="85" t="s">
        <v>50</v>
      </c>
      <c r="B17" s="122" t="s">
        <v>1947</v>
      </c>
      <c r="C17" s="204">
        <v>19024</v>
      </c>
      <c r="D17" s="83" t="s">
        <v>51</v>
      </c>
      <c r="E17" s="83" t="s">
        <v>92</v>
      </c>
      <c r="F17" s="85" t="s">
        <v>1596</v>
      </c>
      <c r="G17" s="84">
        <v>39421</v>
      </c>
      <c r="H17" s="124">
        <v>44865</v>
      </c>
      <c r="I17" s="125" t="s">
        <v>5620</v>
      </c>
      <c r="J17" s="129" t="s">
        <v>1520</v>
      </c>
      <c r="K17" s="75" t="s">
        <v>1953</v>
      </c>
      <c r="L17" s="75" t="s">
        <v>4971</v>
      </c>
      <c r="M17" s="75" t="s">
        <v>4606</v>
      </c>
    </row>
    <row r="18" spans="1:13" ht="40.5">
      <c r="A18" s="85" t="s">
        <v>258</v>
      </c>
      <c r="B18" s="122" t="s">
        <v>244</v>
      </c>
      <c r="C18" s="204">
        <v>19025</v>
      </c>
      <c r="D18" s="83" t="s">
        <v>49</v>
      </c>
      <c r="E18" s="83" t="s">
        <v>6036</v>
      </c>
      <c r="F18" s="85" t="s">
        <v>1597</v>
      </c>
      <c r="G18" s="84">
        <v>39421</v>
      </c>
      <c r="H18" s="124">
        <v>44253</v>
      </c>
      <c r="I18" s="125" t="s">
        <v>4699</v>
      </c>
      <c r="J18" s="130"/>
      <c r="K18" s="75" t="s">
        <v>149</v>
      </c>
      <c r="L18" s="75" t="s">
        <v>6776</v>
      </c>
      <c r="M18" s="75" t="s">
        <v>4607</v>
      </c>
    </row>
    <row r="19" spans="1:13" ht="40.5">
      <c r="A19" s="85" t="s">
        <v>1812</v>
      </c>
      <c r="B19" s="122" t="s">
        <v>245</v>
      </c>
      <c r="C19" s="204">
        <v>19026</v>
      </c>
      <c r="D19" s="83" t="s">
        <v>48</v>
      </c>
      <c r="E19" s="83" t="s">
        <v>89</v>
      </c>
      <c r="F19" s="85" t="s">
        <v>1598</v>
      </c>
      <c r="G19" s="84">
        <v>39421</v>
      </c>
      <c r="H19" s="124"/>
      <c r="I19" s="125"/>
      <c r="J19" s="130"/>
      <c r="K19" s="75" t="s">
        <v>1450</v>
      </c>
      <c r="L19" s="75" t="s">
        <v>4040</v>
      </c>
      <c r="M19" s="75" t="s">
        <v>4608</v>
      </c>
    </row>
    <row r="20" spans="1:13" ht="94.5">
      <c r="A20" s="85" t="s">
        <v>5554</v>
      </c>
      <c r="B20" s="122" t="s">
        <v>2908</v>
      </c>
      <c r="C20" s="204">
        <v>19027</v>
      </c>
      <c r="D20" s="83" t="s">
        <v>47</v>
      </c>
      <c r="E20" s="83" t="s">
        <v>91</v>
      </c>
      <c r="F20" s="85" t="s">
        <v>1599</v>
      </c>
      <c r="G20" s="84">
        <v>39421</v>
      </c>
      <c r="H20" s="124"/>
      <c r="I20" s="125"/>
      <c r="J20" s="129" t="s">
        <v>1520</v>
      </c>
      <c r="K20" s="75" t="s">
        <v>1953</v>
      </c>
      <c r="L20" s="75" t="s">
        <v>4041</v>
      </c>
      <c r="M20" s="75" t="s">
        <v>4609</v>
      </c>
    </row>
    <row r="21" spans="1:13" ht="67.5">
      <c r="A21" s="85" t="s">
        <v>156</v>
      </c>
      <c r="B21" s="122" t="s">
        <v>246</v>
      </c>
      <c r="C21" s="204">
        <v>19028</v>
      </c>
      <c r="D21" s="83" t="s">
        <v>46</v>
      </c>
      <c r="E21" s="83" t="s">
        <v>89</v>
      </c>
      <c r="F21" s="85" t="s">
        <v>1600</v>
      </c>
      <c r="G21" s="84">
        <v>39421</v>
      </c>
      <c r="H21" s="124"/>
      <c r="I21" s="125"/>
      <c r="J21" s="130"/>
      <c r="K21" s="75" t="s">
        <v>1450</v>
      </c>
      <c r="L21" s="75" t="s">
        <v>4042</v>
      </c>
      <c r="M21" s="75" t="s">
        <v>4610</v>
      </c>
    </row>
    <row r="22" spans="1:13" ht="175.5">
      <c r="A22" s="85" t="s">
        <v>259</v>
      </c>
      <c r="B22" s="122" t="s">
        <v>247</v>
      </c>
      <c r="C22" s="204">
        <v>19029</v>
      </c>
      <c r="D22" s="83" t="s">
        <v>45</v>
      </c>
      <c r="E22" s="83" t="s">
        <v>6036</v>
      </c>
      <c r="F22" s="85" t="s">
        <v>1601</v>
      </c>
      <c r="G22" s="84">
        <v>39457</v>
      </c>
      <c r="H22" s="124">
        <v>44377</v>
      </c>
      <c r="I22" s="125" t="s">
        <v>4848</v>
      </c>
      <c r="J22" s="131" t="s">
        <v>1519</v>
      </c>
      <c r="K22" s="75" t="s">
        <v>186</v>
      </c>
      <c r="L22" s="75" t="s">
        <v>7706</v>
      </c>
      <c r="M22" s="75" t="s">
        <v>4611</v>
      </c>
    </row>
    <row r="23" spans="1:13" ht="94.5">
      <c r="A23" s="75" t="s">
        <v>43</v>
      </c>
      <c r="B23" s="122" t="s">
        <v>2909</v>
      </c>
      <c r="C23" s="204">
        <v>19030</v>
      </c>
      <c r="D23" s="83" t="s">
        <v>44</v>
      </c>
      <c r="E23" s="83" t="s">
        <v>97</v>
      </c>
      <c r="F23" s="75"/>
      <c r="G23" s="84">
        <v>39457</v>
      </c>
      <c r="H23" s="124">
        <v>44530</v>
      </c>
      <c r="I23" s="125" t="s">
        <v>5102</v>
      </c>
      <c r="J23" s="132" t="s">
        <v>1523</v>
      </c>
      <c r="K23" s="75" t="s">
        <v>1953</v>
      </c>
      <c r="L23" s="75" t="s">
        <v>4043</v>
      </c>
      <c r="M23" s="75" t="s">
        <v>4612</v>
      </c>
    </row>
    <row r="24" spans="1:13" ht="40.5">
      <c r="A24" s="85" t="s">
        <v>4972</v>
      </c>
      <c r="B24" s="122" t="s">
        <v>248</v>
      </c>
      <c r="C24" s="204">
        <v>19031</v>
      </c>
      <c r="D24" s="83" t="s">
        <v>42</v>
      </c>
      <c r="E24" s="83" t="s">
        <v>89</v>
      </c>
      <c r="F24" s="85" t="s">
        <v>1602</v>
      </c>
      <c r="G24" s="84">
        <v>39457</v>
      </c>
      <c r="H24" s="124"/>
      <c r="I24" s="125"/>
      <c r="J24" s="130"/>
      <c r="K24" s="75" t="s">
        <v>1450</v>
      </c>
      <c r="L24" s="75" t="s">
        <v>11764</v>
      </c>
      <c r="M24" s="75" t="s">
        <v>4613</v>
      </c>
    </row>
    <row r="25" spans="1:13" ht="81">
      <c r="A25" s="85" t="s">
        <v>40</v>
      </c>
      <c r="B25" s="122" t="s">
        <v>2860</v>
      </c>
      <c r="C25" s="204">
        <v>19032</v>
      </c>
      <c r="D25" s="83" t="s">
        <v>41</v>
      </c>
      <c r="E25" s="83" t="s">
        <v>94</v>
      </c>
      <c r="F25" s="85" t="s">
        <v>1603</v>
      </c>
      <c r="G25" s="84">
        <v>39457</v>
      </c>
      <c r="H25" s="124"/>
      <c r="I25" s="125"/>
      <c r="J25" s="130"/>
      <c r="K25" s="75" t="s">
        <v>1450</v>
      </c>
      <c r="L25" s="75" t="s">
        <v>4044</v>
      </c>
      <c r="M25" s="75" t="s">
        <v>4614</v>
      </c>
    </row>
    <row r="26" spans="1:13" ht="67.5">
      <c r="A26" s="85" t="s">
        <v>260</v>
      </c>
      <c r="B26" s="122" t="s">
        <v>249</v>
      </c>
      <c r="C26" s="204">
        <v>19035</v>
      </c>
      <c r="D26" s="83" t="s">
        <v>1023</v>
      </c>
      <c r="E26" s="83" t="s">
        <v>6036</v>
      </c>
      <c r="F26" s="85" t="s">
        <v>1604</v>
      </c>
      <c r="G26" s="84">
        <v>39457</v>
      </c>
      <c r="H26" s="124"/>
      <c r="I26" s="125"/>
      <c r="J26" s="130"/>
      <c r="K26" s="75" t="s">
        <v>186</v>
      </c>
      <c r="L26" s="75" t="s">
        <v>4045</v>
      </c>
      <c r="M26" s="75" t="s">
        <v>4615</v>
      </c>
    </row>
    <row r="27" spans="1:13" ht="40.5">
      <c r="A27" s="85" t="s">
        <v>261</v>
      </c>
      <c r="B27" s="122" t="s">
        <v>250</v>
      </c>
      <c r="C27" s="204">
        <v>19037</v>
      </c>
      <c r="D27" s="83" t="s">
        <v>6522</v>
      </c>
      <c r="E27" s="83" t="s">
        <v>91</v>
      </c>
      <c r="F27" s="61" t="s">
        <v>6523</v>
      </c>
      <c r="G27" s="84">
        <v>39483</v>
      </c>
      <c r="H27" s="124">
        <v>45596</v>
      </c>
      <c r="I27" s="125" t="s">
        <v>7521</v>
      </c>
      <c r="J27" s="130"/>
      <c r="K27" s="75" t="s">
        <v>118</v>
      </c>
      <c r="L27" s="75" t="s">
        <v>6831</v>
      </c>
      <c r="M27" s="75" t="s">
        <v>4616</v>
      </c>
    </row>
    <row r="28" spans="1:13" ht="94.5">
      <c r="A28" s="85" t="s">
        <v>196</v>
      </c>
      <c r="B28" s="122" t="s">
        <v>251</v>
      </c>
      <c r="C28" s="204">
        <v>19038</v>
      </c>
      <c r="D28" s="83" t="s">
        <v>37</v>
      </c>
      <c r="E28" s="83" t="s">
        <v>6036</v>
      </c>
      <c r="F28" s="85" t="s">
        <v>1605</v>
      </c>
      <c r="G28" s="84">
        <v>39483</v>
      </c>
      <c r="H28" s="124">
        <v>45380</v>
      </c>
      <c r="I28" s="125" t="s">
        <v>6413</v>
      </c>
      <c r="J28" s="129" t="s">
        <v>1521</v>
      </c>
      <c r="K28" s="75" t="s">
        <v>186</v>
      </c>
      <c r="L28" s="75" t="s">
        <v>4046</v>
      </c>
      <c r="M28" s="75" t="s">
        <v>4617</v>
      </c>
    </row>
    <row r="29" spans="1:13" ht="40.5">
      <c r="A29" s="85" t="s">
        <v>262</v>
      </c>
      <c r="B29" s="122" t="s">
        <v>252</v>
      </c>
      <c r="C29" s="204">
        <v>19039</v>
      </c>
      <c r="D29" s="83" t="s">
        <v>36</v>
      </c>
      <c r="E29" s="83" t="s">
        <v>6036</v>
      </c>
      <c r="F29" s="85" t="s">
        <v>1606</v>
      </c>
      <c r="G29" s="84">
        <v>39483</v>
      </c>
      <c r="H29" s="124"/>
      <c r="I29" s="125"/>
      <c r="J29" s="130"/>
      <c r="K29" s="75" t="s">
        <v>1451</v>
      </c>
      <c r="L29" s="75" t="s">
        <v>4047</v>
      </c>
      <c r="M29" s="75" t="s">
        <v>4618</v>
      </c>
    </row>
    <row r="30" spans="1:13" ht="67.5">
      <c r="A30" s="85" t="s">
        <v>2532</v>
      </c>
      <c r="B30" s="122" t="s">
        <v>2533</v>
      </c>
      <c r="C30" s="204">
        <v>19040</v>
      </c>
      <c r="D30" s="83" t="s">
        <v>35</v>
      </c>
      <c r="E30" s="83" t="s">
        <v>6036</v>
      </c>
      <c r="F30" s="85" t="s">
        <v>1607</v>
      </c>
      <c r="G30" s="84">
        <v>39483</v>
      </c>
      <c r="H30" s="124"/>
      <c r="I30" s="125"/>
      <c r="J30" s="130"/>
      <c r="K30" s="75" t="s">
        <v>146</v>
      </c>
      <c r="L30" s="75" t="s">
        <v>4048</v>
      </c>
      <c r="M30" s="75" t="s">
        <v>4619</v>
      </c>
    </row>
    <row r="31" spans="1:13" ht="94.5">
      <c r="A31" s="85" t="s">
        <v>2428</v>
      </c>
      <c r="B31" s="122" t="s">
        <v>2429</v>
      </c>
      <c r="C31" s="204">
        <v>19041</v>
      </c>
      <c r="D31" s="83" t="s">
        <v>2426</v>
      </c>
      <c r="E31" s="83" t="s">
        <v>6036</v>
      </c>
      <c r="F31" s="138" t="s">
        <v>2427</v>
      </c>
      <c r="G31" s="84">
        <v>39483</v>
      </c>
      <c r="H31" s="124"/>
      <c r="I31" s="125"/>
      <c r="J31" s="130"/>
      <c r="K31" s="75" t="s">
        <v>139</v>
      </c>
      <c r="L31" s="75" t="s">
        <v>4552</v>
      </c>
      <c r="M31" s="75" t="s">
        <v>4620</v>
      </c>
    </row>
    <row r="32" spans="1:13" ht="54">
      <c r="A32" s="85" t="s">
        <v>263</v>
      </c>
      <c r="B32" s="122" t="s">
        <v>253</v>
      </c>
      <c r="C32" s="204">
        <v>19042</v>
      </c>
      <c r="D32" s="83" t="s">
        <v>4973</v>
      </c>
      <c r="E32" s="83" t="s">
        <v>6036</v>
      </c>
      <c r="F32" s="85" t="s">
        <v>1608</v>
      </c>
      <c r="G32" s="84">
        <v>39483</v>
      </c>
      <c r="H32" s="124"/>
      <c r="I32" s="125"/>
      <c r="J32" s="130"/>
      <c r="K32" s="75" t="s">
        <v>121</v>
      </c>
      <c r="L32" s="75" t="s">
        <v>7244</v>
      </c>
      <c r="M32" s="75" t="s">
        <v>4621</v>
      </c>
    </row>
    <row r="33" spans="1:13" ht="94.5">
      <c r="A33" s="85" t="s">
        <v>2534</v>
      </c>
      <c r="B33" s="122" t="s">
        <v>2869</v>
      </c>
      <c r="C33" s="204">
        <v>19043</v>
      </c>
      <c r="D33" s="83" t="s">
        <v>1529</v>
      </c>
      <c r="E33" s="83" t="s">
        <v>6036</v>
      </c>
      <c r="F33" s="85" t="s">
        <v>1609</v>
      </c>
      <c r="G33" s="84">
        <v>39512</v>
      </c>
      <c r="H33" s="124"/>
      <c r="I33" s="125"/>
      <c r="J33" s="130"/>
      <c r="K33" s="75" t="s">
        <v>189</v>
      </c>
      <c r="L33" s="75" t="s">
        <v>4049</v>
      </c>
      <c r="M33" s="75" t="s">
        <v>4622</v>
      </c>
    </row>
    <row r="34" spans="1:13" ht="67.5">
      <c r="A34" s="85" t="s">
        <v>264</v>
      </c>
      <c r="B34" s="122" t="s">
        <v>2861</v>
      </c>
      <c r="C34" s="204">
        <v>19044</v>
      </c>
      <c r="D34" s="83" t="s">
        <v>59</v>
      </c>
      <c r="E34" s="83" t="s">
        <v>6036</v>
      </c>
      <c r="F34" s="85" t="s">
        <v>1610</v>
      </c>
      <c r="G34" s="84">
        <v>39512</v>
      </c>
      <c r="H34" s="124"/>
      <c r="I34" s="125"/>
      <c r="J34" s="130"/>
      <c r="K34" s="75" t="s">
        <v>139</v>
      </c>
      <c r="L34" s="75" t="s">
        <v>4050</v>
      </c>
      <c r="M34" s="75" t="s">
        <v>4623</v>
      </c>
    </row>
    <row r="35" spans="1:13" ht="40.5">
      <c r="A35" s="85" t="s">
        <v>5345</v>
      </c>
      <c r="B35" s="122" t="s">
        <v>5346</v>
      </c>
      <c r="C35" s="204">
        <v>19045</v>
      </c>
      <c r="D35" s="83" t="s">
        <v>58</v>
      </c>
      <c r="E35" s="83" t="s">
        <v>6036</v>
      </c>
      <c r="F35" s="85" t="s">
        <v>1611</v>
      </c>
      <c r="G35" s="84">
        <v>39512</v>
      </c>
      <c r="H35" s="124">
        <v>44104</v>
      </c>
      <c r="I35" s="125" t="s">
        <v>2827</v>
      </c>
      <c r="J35" s="130"/>
      <c r="K35" s="75" t="s">
        <v>1451</v>
      </c>
      <c r="L35" s="75" t="s">
        <v>4051</v>
      </c>
      <c r="M35" s="75" t="s">
        <v>4624</v>
      </c>
    </row>
    <row r="36" spans="1:13" ht="54">
      <c r="A36" s="85" t="s">
        <v>56</v>
      </c>
      <c r="B36" s="122" t="s">
        <v>254</v>
      </c>
      <c r="C36" s="204">
        <v>19046</v>
      </c>
      <c r="D36" s="83" t="s">
        <v>57</v>
      </c>
      <c r="E36" s="83" t="s">
        <v>6036</v>
      </c>
      <c r="F36" s="85" t="s">
        <v>1612</v>
      </c>
      <c r="G36" s="84">
        <v>39512</v>
      </c>
      <c r="H36" s="124"/>
      <c r="I36" s="125"/>
      <c r="J36" s="130"/>
      <c r="K36" s="75" t="s">
        <v>149</v>
      </c>
      <c r="L36" s="75" t="s">
        <v>6188</v>
      </c>
      <c r="M36" s="75" t="s">
        <v>4625</v>
      </c>
    </row>
    <row r="37" spans="1:13" ht="54">
      <c r="A37" s="85" t="s">
        <v>265</v>
      </c>
      <c r="B37" s="122" t="s">
        <v>255</v>
      </c>
      <c r="C37" s="204">
        <v>19048</v>
      </c>
      <c r="D37" s="83" t="s">
        <v>55</v>
      </c>
      <c r="E37" s="83" t="s">
        <v>6036</v>
      </c>
      <c r="F37" s="85" t="s">
        <v>1613</v>
      </c>
      <c r="G37" s="84">
        <v>39512</v>
      </c>
      <c r="H37" s="124"/>
      <c r="I37" s="125"/>
      <c r="J37" s="130"/>
      <c r="K37" s="75" t="s">
        <v>147</v>
      </c>
      <c r="L37" s="75" t="s">
        <v>4052</v>
      </c>
      <c r="M37" s="75" t="s">
        <v>4626</v>
      </c>
    </row>
    <row r="38" spans="1:13" ht="40.5">
      <c r="A38" s="85" t="s">
        <v>266</v>
      </c>
      <c r="B38" s="122" t="s">
        <v>305</v>
      </c>
      <c r="C38" s="204">
        <v>19049</v>
      </c>
      <c r="D38" s="83" t="s">
        <v>54</v>
      </c>
      <c r="E38" s="83" t="s">
        <v>6036</v>
      </c>
      <c r="F38" s="85" t="s">
        <v>1614</v>
      </c>
      <c r="G38" s="84">
        <v>39512</v>
      </c>
      <c r="H38" s="124"/>
      <c r="I38" s="125"/>
      <c r="J38" s="130"/>
      <c r="K38" s="75" t="s">
        <v>1450</v>
      </c>
      <c r="L38" s="75" t="s">
        <v>4053</v>
      </c>
      <c r="M38" s="75" t="s">
        <v>4627</v>
      </c>
    </row>
    <row r="39" spans="1:13" ht="54">
      <c r="A39" s="85" t="s">
        <v>1813</v>
      </c>
      <c r="B39" s="122" t="s">
        <v>306</v>
      </c>
      <c r="C39" s="204">
        <v>19050</v>
      </c>
      <c r="D39" s="83" t="s">
        <v>1957</v>
      </c>
      <c r="E39" s="83" t="s">
        <v>6036</v>
      </c>
      <c r="F39" s="85" t="s">
        <v>1615</v>
      </c>
      <c r="G39" s="84">
        <v>39512</v>
      </c>
      <c r="H39" s="124"/>
      <c r="I39" s="125"/>
      <c r="J39" s="129" t="s">
        <v>1522</v>
      </c>
      <c r="K39" s="75" t="s">
        <v>148</v>
      </c>
      <c r="L39" s="75" t="s">
        <v>4054</v>
      </c>
      <c r="M39" s="75" t="s">
        <v>1086</v>
      </c>
    </row>
    <row r="40" spans="1:13" ht="81">
      <c r="A40" s="85" t="s">
        <v>267</v>
      </c>
      <c r="B40" s="122" t="s">
        <v>307</v>
      </c>
      <c r="C40" s="204">
        <v>20001</v>
      </c>
      <c r="D40" s="83" t="s">
        <v>39</v>
      </c>
      <c r="E40" s="83" t="s">
        <v>6036</v>
      </c>
      <c r="F40" s="85" t="s">
        <v>1695</v>
      </c>
      <c r="G40" s="84">
        <v>39545</v>
      </c>
      <c r="H40" s="124"/>
      <c r="I40" s="125"/>
      <c r="J40" s="130"/>
      <c r="K40" s="75" t="s">
        <v>121</v>
      </c>
      <c r="L40" s="75" t="s">
        <v>8039</v>
      </c>
      <c r="M40" s="75" t="s">
        <v>1087</v>
      </c>
    </row>
    <row r="41" spans="1:13" ht="81">
      <c r="A41" s="85" t="s">
        <v>84</v>
      </c>
      <c r="B41" s="122" t="s">
        <v>308</v>
      </c>
      <c r="C41" s="204">
        <v>20002</v>
      </c>
      <c r="D41" s="83" t="s">
        <v>85</v>
      </c>
      <c r="E41" s="83" t="s">
        <v>6036</v>
      </c>
      <c r="F41" s="85" t="s">
        <v>1694</v>
      </c>
      <c r="G41" s="84">
        <v>39545</v>
      </c>
      <c r="H41" s="124"/>
      <c r="I41" s="125"/>
      <c r="J41" s="129" t="s">
        <v>1520</v>
      </c>
      <c r="K41" s="75" t="s">
        <v>148</v>
      </c>
      <c r="L41" s="75" t="s">
        <v>4055</v>
      </c>
      <c r="M41" s="75" t="s">
        <v>1088</v>
      </c>
    </row>
    <row r="42" spans="1:13" ht="54">
      <c r="A42" s="85" t="s">
        <v>5555</v>
      </c>
      <c r="B42" s="122" t="s">
        <v>2846</v>
      </c>
      <c r="C42" s="204">
        <v>20003</v>
      </c>
      <c r="D42" s="83" t="s">
        <v>83</v>
      </c>
      <c r="E42" s="83" t="s">
        <v>6036</v>
      </c>
      <c r="F42" s="85" t="s">
        <v>5556</v>
      </c>
      <c r="G42" s="84">
        <v>39545</v>
      </c>
      <c r="H42" s="124"/>
      <c r="I42" s="125"/>
      <c r="J42" s="130"/>
      <c r="K42" s="75" t="s">
        <v>121</v>
      </c>
      <c r="L42" s="75" t="s">
        <v>8166</v>
      </c>
      <c r="M42" s="75" t="s">
        <v>1089</v>
      </c>
    </row>
    <row r="43" spans="1:13" ht="67.5">
      <c r="A43" s="85" t="s">
        <v>268</v>
      </c>
      <c r="B43" s="122" t="s">
        <v>309</v>
      </c>
      <c r="C43" s="204">
        <v>20004</v>
      </c>
      <c r="D43" s="83" t="s">
        <v>82</v>
      </c>
      <c r="E43" s="83" t="s">
        <v>6036</v>
      </c>
      <c r="F43" s="85" t="s">
        <v>1693</v>
      </c>
      <c r="G43" s="84">
        <v>39545</v>
      </c>
      <c r="H43" s="124"/>
      <c r="I43" s="125"/>
      <c r="J43" s="130"/>
      <c r="K43" s="75" t="s">
        <v>139</v>
      </c>
      <c r="L43" s="75" t="s">
        <v>4056</v>
      </c>
      <c r="M43" s="75" t="s">
        <v>11760</v>
      </c>
    </row>
    <row r="44" spans="1:13" ht="94.5">
      <c r="A44" s="85" t="s">
        <v>269</v>
      </c>
      <c r="B44" s="122" t="s">
        <v>2862</v>
      </c>
      <c r="C44" s="204">
        <v>20006</v>
      </c>
      <c r="D44" s="83" t="s">
        <v>1863</v>
      </c>
      <c r="E44" s="83" t="s">
        <v>6036</v>
      </c>
      <c r="F44" s="85"/>
      <c r="G44" s="84">
        <v>39545</v>
      </c>
      <c r="H44" s="124"/>
      <c r="I44" s="125"/>
      <c r="J44" s="131" t="s">
        <v>1520</v>
      </c>
      <c r="K44" s="75" t="s">
        <v>1451</v>
      </c>
      <c r="L44" s="75" t="s">
        <v>4057</v>
      </c>
      <c r="M44" s="75" t="s">
        <v>1090</v>
      </c>
    </row>
    <row r="45" spans="1:13" ht="40.5">
      <c r="A45" s="75" t="s">
        <v>270</v>
      </c>
      <c r="B45" s="122" t="s">
        <v>310</v>
      </c>
      <c r="C45" s="204">
        <v>20007</v>
      </c>
      <c r="D45" s="83" t="s">
        <v>81</v>
      </c>
      <c r="E45" s="83" t="s">
        <v>6036</v>
      </c>
      <c r="F45" s="75"/>
      <c r="G45" s="84">
        <v>39545</v>
      </c>
      <c r="H45" s="124"/>
      <c r="I45" s="125"/>
      <c r="J45" s="130"/>
      <c r="K45" s="75" t="s">
        <v>139</v>
      </c>
      <c r="L45" s="75" t="s">
        <v>4058</v>
      </c>
      <c r="M45" s="75" t="s">
        <v>1091</v>
      </c>
    </row>
    <row r="46" spans="1:13" ht="54">
      <c r="A46" s="85" t="s">
        <v>420</v>
      </c>
      <c r="B46" s="122" t="s">
        <v>311</v>
      </c>
      <c r="C46" s="204">
        <v>20008</v>
      </c>
      <c r="D46" s="83" t="s">
        <v>80</v>
      </c>
      <c r="E46" s="83" t="s">
        <v>96</v>
      </c>
      <c r="F46" s="85" t="s">
        <v>1692</v>
      </c>
      <c r="G46" s="84">
        <v>39545</v>
      </c>
      <c r="H46" s="124"/>
      <c r="I46" s="125"/>
      <c r="J46" s="129" t="s">
        <v>1521</v>
      </c>
      <c r="K46" s="75" t="s">
        <v>1953</v>
      </c>
      <c r="L46" s="75" t="s">
        <v>4555</v>
      </c>
      <c r="M46" s="75" t="s">
        <v>1092</v>
      </c>
    </row>
    <row r="47" spans="1:13" ht="81">
      <c r="A47" s="85" t="s">
        <v>271</v>
      </c>
      <c r="B47" s="122" t="s">
        <v>312</v>
      </c>
      <c r="C47" s="204">
        <v>20009</v>
      </c>
      <c r="D47" s="83" t="s">
        <v>11725</v>
      </c>
      <c r="E47" s="83" t="s">
        <v>6036</v>
      </c>
      <c r="F47" s="85" t="s">
        <v>1691</v>
      </c>
      <c r="G47" s="84">
        <v>39580</v>
      </c>
      <c r="H47" s="124"/>
      <c r="I47" s="125"/>
      <c r="J47" s="130"/>
      <c r="K47" s="75" t="s">
        <v>147</v>
      </c>
      <c r="L47" s="75" t="s">
        <v>7245</v>
      </c>
      <c r="M47" s="75" t="s">
        <v>1093</v>
      </c>
    </row>
    <row r="48" spans="1:13" ht="67.5">
      <c r="A48" s="85" t="s">
        <v>272</v>
      </c>
      <c r="B48" s="122" t="s">
        <v>313</v>
      </c>
      <c r="C48" s="204">
        <v>20010</v>
      </c>
      <c r="D48" s="83" t="s">
        <v>79</v>
      </c>
      <c r="E48" s="83" t="s">
        <v>6036</v>
      </c>
      <c r="F48" s="85" t="s">
        <v>1690</v>
      </c>
      <c r="G48" s="84">
        <v>39580</v>
      </c>
      <c r="H48" s="124"/>
      <c r="I48" s="125"/>
      <c r="J48" s="130"/>
      <c r="K48" s="75" t="s">
        <v>139</v>
      </c>
      <c r="L48" s="75" t="s">
        <v>4556</v>
      </c>
      <c r="M48" s="75" t="s">
        <v>1094</v>
      </c>
    </row>
    <row r="49" spans="1:13" ht="54">
      <c r="A49" s="85" t="s">
        <v>273</v>
      </c>
      <c r="B49" s="122" t="s">
        <v>2179</v>
      </c>
      <c r="C49" s="204">
        <v>20011</v>
      </c>
      <c r="D49" s="83" t="s">
        <v>78</v>
      </c>
      <c r="E49" s="83" t="s">
        <v>97</v>
      </c>
      <c r="F49" s="85" t="s">
        <v>1689</v>
      </c>
      <c r="G49" s="84">
        <v>39580</v>
      </c>
      <c r="H49" s="124"/>
      <c r="I49" s="125"/>
      <c r="J49" s="130"/>
      <c r="K49" s="75" t="s">
        <v>189</v>
      </c>
      <c r="L49" s="75" t="s">
        <v>4576</v>
      </c>
      <c r="M49" s="75" t="s">
        <v>1095</v>
      </c>
    </row>
    <row r="50" spans="1:13" ht="54">
      <c r="A50" s="85" t="s">
        <v>274</v>
      </c>
      <c r="B50" s="122" t="s">
        <v>314</v>
      </c>
      <c r="C50" s="204">
        <v>20012</v>
      </c>
      <c r="D50" s="83" t="s">
        <v>5724</v>
      </c>
      <c r="E50" s="83" t="s">
        <v>6036</v>
      </c>
      <c r="F50" s="85" t="s">
        <v>1688</v>
      </c>
      <c r="G50" s="84">
        <v>39580</v>
      </c>
      <c r="H50" s="124"/>
      <c r="I50" s="125"/>
      <c r="J50" s="130"/>
      <c r="K50" s="75" t="s">
        <v>129</v>
      </c>
      <c r="L50" s="75" t="s">
        <v>4557</v>
      </c>
      <c r="M50" s="75" t="s">
        <v>1096</v>
      </c>
    </row>
    <row r="51" spans="1:13" ht="81">
      <c r="A51" s="85" t="s">
        <v>77</v>
      </c>
      <c r="B51" s="122" t="s">
        <v>315</v>
      </c>
      <c r="C51" s="204">
        <v>20013</v>
      </c>
      <c r="D51" s="83" t="s">
        <v>70</v>
      </c>
      <c r="E51" s="83" t="s">
        <v>89</v>
      </c>
      <c r="F51" s="85" t="s">
        <v>1687</v>
      </c>
      <c r="G51" s="84">
        <v>39610</v>
      </c>
      <c r="H51" s="124"/>
      <c r="I51" s="125"/>
      <c r="J51" s="130"/>
      <c r="K51" s="75" t="s">
        <v>1953</v>
      </c>
      <c r="L51" s="75" t="s">
        <v>4558</v>
      </c>
      <c r="M51" s="75" t="s">
        <v>1097</v>
      </c>
    </row>
    <row r="52" spans="1:13" ht="54">
      <c r="A52" s="85" t="s">
        <v>75</v>
      </c>
      <c r="B52" s="122" t="s">
        <v>2910</v>
      </c>
      <c r="C52" s="204">
        <v>20014</v>
      </c>
      <c r="D52" s="83" t="s">
        <v>76</v>
      </c>
      <c r="E52" s="83" t="s">
        <v>93</v>
      </c>
      <c r="F52" s="85" t="s">
        <v>1686</v>
      </c>
      <c r="G52" s="84">
        <v>39610</v>
      </c>
      <c r="H52" s="124">
        <v>44865</v>
      </c>
      <c r="I52" s="125" t="s">
        <v>5623</v>
      </c>
      <c r="J52" s="130"/>
      <c r="K52" s="75" t="s">
        <v>1953</v>
      </c>
      <c r="L52" s="75" t="s">
        <v>7246</v>
      </c>
      <c r="M52" s="75" t="s">
        <v>1098</v>
      </c>
    </row>
    <row r="53" spans="1:13" ht="54">
      <c r="A53" s="75" t="s">
        <v>4974</v>
      </c>
      <c r="B53" s="122" t="s">
        <v>316</v>
      </c>
      <c r="C53" s="204">
        <v>20015</v>
      </c>
      <c r="D53" s="83" t="s">
        <v>2166</v>
      </c>
      <c r="E53" s="83" t="s">
        <v>6036</v>
      </c>
      <c r="F53" s="75"/>
      <c r="G53" s="84">
        <v>39610</v>
      </c>
      <c r="H53" s="124"/>
      <c r="I53" s="125"/>
      <c r="J53" s="130"/>
      <c r="K53" s="75" t="s">
        <v>1953</v>
      </c>
      <c r="L53" s="75" t="s">
        <v>4559</v>
      </c>
      <c r="M53" s="75" t="s">
        <v>1099</v>
      </c>
    </row>
    <row r="54" spans="1:13" ht="40.5">
      <c r="A54" s="85" t="s">
        <v>6</v>
      </c>
      <c r="B54" s="122" t="s">
        <v>317</v>
      </c>
      <c r="C54" s="204">
        <v>20016</v>
      </c>
      <c r="D54" s="83" t="s">
        <v>7</v>
      </c>
      <c r="E54" s="83" t="s">
        <v>89</v>
      </c>
      <c r="F54" s="85" t="s">
        <v>1685</v>
      </c>
      <c r="G54" s="84">
        <v>39610</v>
      </c>
      <c r="H54" s="124"/>
      <c r="I54" s="125"/>
      <c r="J54" s="130"/>
      <c r="K54" s="75" t="s">
        <v>145</v>
      </c>
      <c r="L54" s="75" t="s">
        <v>4560</v>
      </c>
      <c r="M54" s="75" t="s">
        <v>1100</v>
      </c>
    </row>
    <row r="55" spans="1:13" ht="54">
      <c r="A55" s="85" t="s">
        <v>72</v>
      </c>
      <c r="B55" s="122" t="s">
        <v>318</v>
      </c>
      <c r="C55" s="204">
        <v>20017</v>
      </c>
      <c r="D55" s="83" t="s">
        <v>73</v>
      </c>
      <c r="E55" s="83" t="s">
        <v>89</v>
      </c>
      <c r="F55" s="85" t="s">
        <v>1684</v>
      </c>
      <c r="G55" s="84">
        <v>39610</v>
      </c>
      <c r="H55" s="124"/>
      <c r="I55" s="125"/>
      <c r="J55" s="130"/>
      <c r="K55" s="75" t="s">
        <v>145</v>
      </c>
      <c r="L55" s="75" t="s">
        <v>4579</v>
      </c>
      <c r="M55" s="75" t="s">
        <v>1101</v>
      </c>
    </row>
    <row r="56" spans="1:13" ht="94.5">
      <c r="A56" s="85" t="s">
        <v>319</v>
      </c>
      <c r="B56" s="122" t="s">
        <v>2163</v>
      </c>
      <c r="C56" s="204">
        <v>20018</v>
      </c>
      <c r="D56" s="83" t="s">
        <v>71</v>
      </c>
      <c r="E56" s="83" t="s">
        <v>93</v>
      </c>
      <c r="F56" s="85" t="s">
        <v>1683</v>
      </c>
      <c r="G56" s="84">
        <v>39639</v>
      </c>
      <c r="H56" s="124"/>
      <c r="I56" s="125"/>
      <c r="J56" s="130"/>
      <c r="K56" s="75" t="s">
        <v>1450</v>
      </c>
      <c r="L56" s="75" t="s">
        <v>4580</v>
      </c>
      <c r="M56" s="75" t="s">
        <v>1102</v>
      </c>
    </row>
    <row r="57" spans="1:13" ht="81">
      <c r="A57" s="75" t="s">
        <v>320</v>
      </c>
      <c r="B57" s="122" t="s">
        <v>321</v>
      </c>
      <c r="C57" s="204">
        <v>20019</v>
      </c>
      <c r="D57" s="83" t="s">
        <v>70</v>
      </c>
      <c r="E57" s="83" t="s">
        <v>89</v>
      </c>
      <c r="F57" s="75"/>
      <c r="G57" s="84">
        <v>39639</v>
      </c>
      <c r="H57" s="124"/>
      <c r="I57" s="125"/>
      <c r="J57" s="130"/>
      <c r="K57" s="75" t="s">
        <v>1450</v>
      </c>
      <c r="L57" s="75" t="s">
        <v>4565</v>
      </c>
      <c r="M57" s="75" t="s">
        <v>1103</v>
      </c>
    </row>
    <row r="58" spans="1:13" ht="40.5">
      <c r="A58" s="85" t="s">
        <v>11805</v>
      </c>
      <c r="B58" s="122" t="s">
        <v>322</v>
      </c>
      <c r="C58" s="204">
        <v>20020</v>
      </c>
      <c r="D58" s="83" t="s">
        <v>16</v>
      </c>
      <c r="E58" s="83" t="s">
        <v>6036</v>
      </c>
      <c r="F58" s="61" t="s">
        <v>11804</v>
      </c>
      <c r="G58" s="84">
        <v>39639</v>
      </c>
      <c r="H58" s="124"/>
      <c r="I58" s="125"/>
      <c r="J58" s="130"/>
      <c r="K58" s="75" t="s">
        <v>139</v>
      </c>
      <c r="L58" s="75" t="s">
        <v>4564</v>
      </c>
      <c r="M58" s="75" t="s">
        <v>1104</v>
      </c>
    </row>
    <row r="59" spans="1:13" ht="54">
      <c r="A59" s="85" t="s">
        <v>323</v>
      </c>
      <c r="B59" s="122" t="s">
        <v>324</v>
      </c>
      <c r="C59" s="204">
        <v>20021</v>
      </c>
      <c r="D59" s="83" t="s">
        <v>16</v>
      </c>
      <c r="E59" s="83" t="s">
        <v>6036</v>
      </c>
      <c r="F59" s="85" t="s">
        <v>1682</v>
      </c>
      <c r="G59" s="84">
        <v>39639</v>
      </c>
      <c r="H59" s="124"/>
      <c r="I59" s="125"/>
      <c r="J59" s="130"/>
      <c r="K59" s="75" t="s">
        <v>1450</v>
      </c>
      <c r="L59" s="75" t="s">
        <v>4563</v>
      </c>
      <c r="M59" s="75" t="s">
        <v>1105</v>
      </c>
    </row>
    <row r="60" spans="1:13" ht="94.5">
      <c r="A60" s="85" t="s">
        <v>4975</v>
      </c>
      <c r="B60" s="122" t="s">
        <v>325</v>
      </c>
      <c r="C60" s="204">
        <v>20022</v>
      </c>
      <c r="D60" s="83" t="s">
        <v>69</v>
      </c>
      <c r="E60" s="83" t="s">
        <v>95</v>
      </c>
      <c r="F60" s="85" t="s">
        <v>1681</v>
      </c>
      <c r="G60" s="84">
        <v>39639</v>
      </c>
      <c r="H60" s="124"/>
      <c r="I60" s="125"/>
      <c r="J60" s="130"/>
      <c r="K60" s="75" t="s">
        <v>139</v>
      </c>
      <c r="L60" s="75" t="s">
        <v>4059</v>
      </c>
      <c r="M60" s="75" t="s">
        <v>1106</v>
      </c>
    </row>
    <row r="61" spans="1:13" ht="40.5">
      <c r="A61" s="85" t="s">
        <v>327</v>
      </c>
      <c r="B61" s="122" t="s">
        <v>326</v>
      </c>
      <c r="C61" s="204">
        <v>20023</v>
      </c>
      <c r="D61" s="83" t="s">
        <v>68</v>
      </c>
      <c r="E61" s="83" t="s">
        <v>91</v>
      </c>
      <c r="F61" s="85" t="s">
        <v>1680</v>
      </c>
      <c r="G61" s="84">
        <v>39639</v>
      </c>
      <c r="H61" s="124"/>
      <c r="I61" s="125"/>
      <c r="J61" s="130"/>
      <c r="K61" s="75" t="s">
        <v>139</v>
      </c>
      <c r="L61" s="75" t="s">
        <v>5557</v>
      </c>
      <c r="M61" s="75" t="s">
        <v>1107</v>
      </c>
    </row>
    <row r="62" spans="1:13" ht="54">
      <c r="A62" s="85" t="s">
        <v>275</v>
      </c>
      <c r="B62" s="122" t="s">
        <v>328</v>
      </c>
      <c r="C62" s="204">
        <v>20024</v>
      </c>
      <c r="D62" s="83" t="s">
        <v>67</v>
      </c>
      <c r="E62" s="83" t="s">
        <v>96</v>
      </c>
      <c r="F62" s="85" t="s">
        <v>1679</v>
      </c>
      <c r="G62" s="84">
        <v>39665</v>
      </c>
      <c r="H62" s="124"/>
      <c r="I62" s="125"/>
      <c r="J62" s="130"/>
      <c r="K62" s="75" t="s">
        <v>146</v>
      </c>
      <c r="L62" s="75" t="s">
        <v>4060</v>
      </c>
      <c r="M62" s="75" t="s">
        <v>1108</v>
      </c>
    </row>
    <row r="63" spans="1:13" ht="40.5">
      <c r="A63" s="85" t="s">
        <v>276</v>
      </c>
      <c r="B63" s="122" t="s">
        <v>329</v>
      </c>
      <c r="C63" s="204">
        <v>20025</v>
      </c>
      <c r="D63" s="83" t="s">
        <v>66</v>
      </c>
      <c r="E63" s="83" t="s">
        <v>99</v>
      </c>
      <c r="F63" s="85" t="s">
        <v>1678</v>
      </c>
      <c r="G63" s="84">
        <v>39665</v>
      </c>
      <c r="H63" s="124"/>
      <c r="I63" s="125"/>
      <c r="J63" s="130"/>
      <c r="K63" s="75" t="s">
        <v>189</v>
      </c>
      <c r="L63" s="75" t="s">
        <v>4061</v>
      </c>
      <c r="M63" s="75" t="s">
        <v>1109</v>
      </c>
    </row>
    <row r="64" spans="1:13" ht="54">
      <c r="A64" s="85" t="s">
        <v>277</v>
      </c>
      <c r="B64" s="122" t="s">
        <v>330</v>
      </c>
      <c r="C64" s="204">
        <v>20026</v>
      </c>
      <c r="D64" s="83" t="s">
        <v>65</v>
      </c>
      <c r="E64" s="83" t="s">
        <v>99</v>
      </c>
      <c r="F64" s="85" t="s">
        <v>1677</v>
      </c>
      <c r="G64" s="84">
        <v>39665</v>
      </c>
      <c r="H64" s="124"/>
      <c r="I64" s="125"/>
      <c r="J64" s="130"/>
      <c r="K64" s="75" t="s">
        <v>189</v>
      </c>
      <c r="L64" s="75" t="s">
        <v>4566</v>
      </c>
      <c r="M64" s="75" t="s">
        <v>1110</v>
      </c>
    </row>
    <row r="65" spans="1:13" ht="67.5">
      <c r="A65" s="85" t="s">
        <v>2438</v>
      </c>
      <c r="B65" s="122" t="s">
        <v>2868</v>
      </c>
      <c r="C65" s="204">
        <v>20027</v>
      </c>
      <c r="D65" s="83" t="s">
        <v>64</v>
      </c>
      <c r="E65" s="83" t="s">
        <v>99</v>
      </c>
      <c r="F65" s="61" t="s">
        <v>2439</v>
      </c>
      <c r="G65" s="84">
        <v>39665</v>
      </c>
      <c r="H65" s="124">
        <v>45504</v>
      </c>
      <c r="I65" s="125" t="s">
        <v>6820</v>
      </c>
      <c r="J65" s="130"/>
      <c r="K65" s="75" t="s">
        <v>189</v>
      </c>
      <c r="L65" s="75" t="s">
        <v>6634</v>
      </c>
      <c r="M65" s="75" t="s">
        <v>1111</v>
      </c>
    </row>
    <row r="66" spans="1:13" ht="67.5">
      <c r="A66" s="85" t="s">
        <v>62</v>
      </c>
      <c r="B66" s="122" t="s">
        <v>331</v>
      </c>
      <c r="C66" s="204">
        <v>20028</v>
      </c>
      <c r="D66" s="83" t="s">
        <v>63</v>
      </c>
      <c r="E66" s="83" t="s">
        <v>91</v>
      </c>
      <c r="F66" s="85" t="s">
        <v>1676</v>
      </c>
      <c r="G66" s="84">
        <v>39665</v>
      </c>
      <c r="H66" s="124"/>
      <c r="I66" s="125"/>
      <c r="J66" s="130"/>
      <c r="K66" s="75" t="s">
        <v>145</v>
      </c>
      <c r="L66" s="75" t="s">
        <v>10712</v>
      </c>
      <c r="M66" s="75" t="s">
        <v>10713</v>
      </c>
    </row>
    <row r="67" spans="1:13" ht="40.5">
      <c r="A67" s="85" t="s">
        <v>2200</v>
      </c>
      <c r="B67" s="122" t="s">
        <v>332</v>
      </c>
      <c r="C67" s="204">
        <v>20029</v>
      </c>
      <c r="D67" s="83" t="s">
        <v>61</v>
      </c>
      <c r="E67" s="83" t="s">
        <v>100</v>
      </c>
      <c r="F67" s="85" t="s">
        <v>2847</v>
      </c>
      <c r="G67" s="84">
        <v>39665</v>
      </c>
      <c r="H67" s="124"/>
      <c r="I67" s="125"/>
      <c r="J67" s="130"/>
      <c r="K67" s="75" t="s">
        <v>189</v>
      </c>
      <c r="L67" s="75" t="s">
        <v>4062</v>
      </c>
      <c r="M67" s="75" t="s">
        <v>1112</v>
      </c>
    </row>
    <row r="68" spans="1:13" ht="81">
      <c r="A68" s="85" t="s">
        <v>278</v>
      </c>
      <c r="B68" s="122" t="s">
        <v>333</v>
      </c>
      <c r="C68" s="204">
        <v>20030</v>
      </c>
      <c r="D68" s="83" t="s">
        <v>2462</v>
      </c>
      <c r="E68" s="83" t="s">
        <v>90</v>
      </c>
      <c r="F68" s="85" t="s">
        <v>1675</v>
      </c>
      <c r="G68" s="84">
        <v>39665</v>
      </c>
      <c r="H68" s="124">
        <v>43707</v>
      </c>
      <c r="I68" s="125" t="s">
        <v>2646</v>
      </c>
      <c r="J68" s="131" t="s">
        <v>1520</v>
      </c>
      <c r="K68" s="75" t="s">
        <v>189</v>
      </c>
      <c r="L68" s="75" t="s">
        <v>4063</v>
      </c>
      <c r="M68" s="75" t="s">
        <v>2578</v>
      </c>
    </row>
    <row r="69" spans="1:13" ht="40.5">
      <c r="A69" s="85" t="s">
        <v>4976</v>
      </c>
      <c r="B69" s="122" t="s">
        <v>2945</v>
      </c>
      <c r="C69" s="204">
        <v>20031</v>
      </c>
      <c r="D69" s="83" t="s">
        <v>65</v>
      </c>
      <c r="E69" s="83" t="s">
        <v>99</v>
      </c>
      <c r="F69" s="85" t="s">
        <v>1674</v>
      </c>
      <c r="G69" s="84">
        <v>39665</v>
      </c>
      <c r="H69" s="124"/>
      <c r="I69" s="125"/>
      <c r="J69" s="130"/>
      <c r="K69" s="75" t="s">
        <v>189</v>
      </c>
      <c r="L69" s="75" t="s">
        <v>7247</v>
      </c>
      <c r="M69" s="75" t="s">
        <v>1113</v>
      </c>
    </row>
    <row r="70" spans="1:13" ht="54">
      <c r="A70" s="75" t="s">
        <v>279</v>
      </c>
      <c r="B70" s="122" t="s">
        <v>334</v>
      </c>
      <c r="C70" s="204">
        <v>20032</v>
      </c>
      <c r="D70" s="83" t="s">
        <v>984</v>
      </c>
      <c r="E70" s="83" t="s">
        <v>95</v>
      </c>
      <c r="F70" s="75"/>
      <c r="G70" s="84">
        <v>39665</v>
      </c>
      <c r="H70" s="124"/>
      <c r="I70" s="125"/>
      <c r="J70" s="130"/>
      <c r="K70" s="75" t="s">
        <v>189</v>
      </c>
      <c r="L70" s="75" t="s">
        <v>4064</v>
      </c>
      <c r="M70" s="75" t="s">
        <v>1114</v>
      </c>
    </row>
    <row r="71" spans="1:13" ht="40.5">
      <c r="A71" s="85" t="s">
        <v>280</v>
      </c>
      <c r="B71" s="122" t="s">
        <v>335</v>
      </c>
      <c r="C71" s="204">
        <v>20034</v>
      </c>
      <c r="D71" s="83" t="s">
        <v>1</v>
      </c>
      <c r="E71" s="83" t="s">
        <v>6036</v>
      </c>
      <c r="F71" s="85" t="s">
        <v>1703</v>
      </c>
      <c r="G71" s="84">
        <v>39696</v>
      </c>
      <c r="H71" s="124"/>
      <c r="I71" s="125"/>
      <c r="J71" s="130"/>
      <c r="K71" s="75" t="s">
        <v>1450</v>
      </c>
      <c r="L71" s="75" t="s">
        <v>4065</v>
      </c>
      <c r="M71" s="75" t="s">
        <v>2485</v>
      </c>
    </row>
    <row r="72" spans="1:13" ht="108">
      <c r="A72" s="75" t="s">
        <v>7248</v>
      </c>
      <c r="B72" s="122" t="s">
        <v>7249</v>
      </c>
      <c r="C72" s="205">
        <v>20035</v>
      </c>
      <c r="D72" s="83" t="s">
        <v>0</v>
      </c>
      <c r="E72" s="83" t="s">
        <v>101</v>
      </c>
      <c r="F72" s="75"/>
      <c r="G72" s="84">
        <v>39696</v>
      </c>
      <c r="H72" s="124"/>
      <c r="I72" s="125"/>
      <c r="J72" s="130"/>
      <c r="K72" s="75" t="s">
        <v>1953</v>
      </c>
      <c r="L72" s="75" t="s">
        <v>4567</v>
      </c>
      <c r="M72" s="75" t="s">
        <v>1115</v>
      </c>
    </row>
    <row r="73" spans="1:13" ht="40.5">
      <c r="A73" s="85" t="s">
        <v>4977</v>
      </c>
      <c r="B73" s="122" t="s">
        <v>336</v>
      </c>
      <c r="C73" s="204">
        <v>20036</v>
      </c>
      <c r="D73" s="83" t="s">
        <v>5</v>
      </c>
      <c r="E73" s="83" t="s">
        <v>6036</v>
      </c>
      <c r="F73" s="85" t="s">
        <v>1702</v>
      </c>
      <c r="G73" s="84">
        <v>39696</v>
      </c>
      <c r="H73" s="124">
        <v>44469</v>
      </c>
      <c r="I73" s="125" t="s">
        <v>4969</v>
      </c>
      <c r="J73" s="130"/>
      <c r="K73" s="75" t="s">
        <v>189</v>
      </c>
      <c r="L73" s="75" t="s">
        <v>11883</v>
      </c>
      <c r="M73" s="75" t="s">
        <v>7691</v>
      </c>
    </row>
    <row r="74" spans="1:13" ht="40.5">
      <c r="A74" s="75" t="s">
        <v>281</v>
      </c>
      <c r="B74" s="122" t="s">
        <v>419</v>
      </c>
      <c r="C74" s="204">
        <v>20040</v>
      </c>
      <c r="D74" s="83" t="s">
        <v>3</v>
      </c>
      <c r="E74" s="83" t="s">
        <v>95</v>
      </c>
      <c r="F74" s="75"/>
      <c r="G74" s="84">
        <v>39696</v>
      </c>
      <c r="H74" s="124"/>
      <c r="I74" s="125"/>
      <c r="J74" s="130"/>
      <c r="K74" s="75" t="s">
        <v>1451</v>
      </c>
      <c r="L74" s="75" t="s">
        <v>4568</v>
      </c>
      <c r="M74" s="75" t="s">
        <v>1117</v>
      </c>
    </row>
    <row r="75" spans="1:13" ht="54">
      <c r="A75" s="85" t="s">
        <v>282</v>
      </c>
      <c r="B75" s="122" t="s">
        <v>418</v>
      </c>
      <c r="C75" s="204">
        <v>20041</v>
      </c>
      <c r="D75" s="83" t="s">
        <v>2</v>
      </c>
      <c r="E75" s="83" t="s">
        <v>92</v>
      </c>
      <c r="F75" s="85"/>
      <c r="G75" s="84">
        <v>39696</v>
      </c>
      <c r="H75" s="124"/>
      <c r="I75" s="125"/>
      <c r="J75" s="130"/>
      <c r="K75" s="75" t="s">
        <v>189</v>
      </c>
      <c r="L75" s="75" t="s">
        <v>4577</v>
      </c>
      <c r="M75" s="75" t="s">
        <v>1118</v>
      </c>
    </row>
    <row r="76" spans="1:13" ht="81">
      <c r="A76" s="75" t="s">
        <v>7250</v>
      </c>
      <c r="B76" s="122" t="s">
        <v>5561</v>
      </c>
      <c r="C76" s="204">
        <v>20043</v>
      </c>
      <c r="D76" s="83" t="s">
        <v>16</v>
      </c>
      <c r="E76" s="83" t="s">
        <v>89</v>
      </c>
      <c r="F76" s="75"/>
      <c r="G76" s="84">
        <v>39707</v>
      </c>
      <c r="H76" s="124"/>
      <c r="I76" s="125"/>
      <c r="J76" s="130"/>
      <c r="K76" s="75" t="s">
        <v>139</v>
      </c>
      <c r="L76" s="75" t="s">
        <v>11778</v>
      </c>
      <c r="M76" s="75" t="s">
        <v>1119</v>
      </c>
    </row>
    <row r="77" spans="1:13" ht="108">
      <c r="A77" s="85" t="s">
        <v>6189</v>
      </c>
      <c r="B77" s="122" t="s">
        <v>6190</v>
      </c>
      <c r="C77" s="204">
        <v>20046</v>
      </c>
      <c r="D77" s="83" t="s">
        <v>8</v>
      </c>
      <c r="E77" s="83" t="s">
        <v>93</v>
      </c>
      <c r="F77" s="85" t="s">
        <v>1701</v>
      </c>
      <c r="G77" s="84">
        <v>39707</v>
      </c>
      <c r="H77" s="124"/>
      <c r="I77" s="125"/>
      <c r="J77" s="130"/>
      <c r="K77" s="75" t="s">
        <v>1953</v>
      </c>
      <c r="L77" s="75" t="s">
        <v>4066</v>
      </c>
      <c r="M77" s="75" t="s">
        <v>1120</v>
      </c>
    </row>
    <row r="78" spans="1:13" ht="67.5">
      <c r="A78" s="85" t="s">
        <v>415</v>
      </c>
      <c r="B78" s="122" t="s">
        <v>2911</v>
      </c>
      <c r="C78" s="204">
        <v>20047</v>
      </c>
      <c r="D78" s="83" t="s">
        <v>34</v>
      </c>
      <c r="E78" s="83" t="s">
        <v>6036</v>
      </c>
      <c r="F78" s="85" t="s">
        <v>1700</v>
      </c>
      <c r="G78" s="84">
        <v>39707</v>
      </c>
      <c r="H78" s="124"/>
      <c r="I78" s="125"/>
      <c r="J78" s="130"/>
      <c r="K78" s="75" t="s">
        <v>1953</v>
      </c>
      <c r="L78" s="75" t="s">
        <v>4067</v>
      </c>
      <c r="M78" s="75" t="s">
        <v>1121</v>
      </c>
    </row>
    <row r="79" spans="1:13" ht="81">
      <c r="A79" s="85" t="s">
        <v>2545</v>
      </c>
      <c r="B79" s="122" t="s">
        <v>2863</v>
      </c>
      <c r="C79" s="204">
        <v>20048</v>
      </c>
      <c r="D79" s="83" t="s">
        <v>10</v>
      </c>
      <c r="E79" s="83" t="s">
        <v>96</v>
      </c>
      <c r="F79" s="61" t="s">
        <v>2546</v>
      </c>
      <c r="G79" s="84">
        <v>39707</v>
      </c>
      <c r="H79" s="124"/>
      <c r="I79" s="125"/>
      <c r="J79" s="130"/>
      <c r="K79" s="75" t="s">
        <v>1953</v>
      </c>
      <c r="L79" s="75" t="s">
        <v>4910</v>
      </c>
      <c r="M79" s="75" t="s">
        <v>4665</v>
      </c>
    </row>
    <row r="80" spans="1:13" ht="54">
      <c r="A80" s="75" t="s">
        <v>283</v>
      </c>
      <c r="B80" s="122" t="s">
        <v>417</v>
      </c>
      <c r="C80" s="204">
        <v>20049</v>
      </c>
      <c r="D80" s="83" t="s">
        <v>13</v>
      </c>
      <c r="E80" s="83" t="s">
        <v>6036</v>
      </c>
      <c r="F80" s="75"/>
      <c r="G80" s="84">
        <v>39741</v>
      </c>
      <c r="H80" s="124"/>
      <c r="I80" s="125"/>
      <c r="J80" s="130"/>
      <c r="K80" s="75" t="s">
        <v>146</v>
      </c>
      <c r="L80" s="75" t="s">
        <v>4068</v>
      </c>
      <c r="M80" s="75" t="s">
        <v>1122</v>
      </c>
    </row>
    <row r="81" spans="1:13" ht="54">
      <c r="A81" s="85" t="s">
        <v>284</v>
      </c>
      <c r="B81" s="122" t="s">
        <v>416</v>
      </c>
      <c r="C81" s="204">
        <v>20050</v>
      </c>
      <c r="D81" s="83" t="s">
        <v>12</v>
      </c>
      <c r="E81" s="83" t="s">
        <v>6036</v>
      </c>
      <c r="F81" s="85" t="s">
        <v>1699</v>
      </c>
      <c r="G81" s="84">
        <v>39741</v>
      </c>
      <c r="H81" s="124"/>
      <c r="I81" s="125"/>
      <c r="J81" s="130"/>
      <c r="K81" s="75" t="s">
        <v>139</v>
      </c>
      <c r="L81" s="75" t="s">
        <v>4069</v>
      </c>
      <c r="M81" s="75" t="s">
        <v>1123</v>
      </c>
    </row>
    <row r="82" spans="1:13" ht="40.5">
      <c r="A82" s="85" t="s">
        <v>1815</v>
      </c>
      <c r="B82" s="122" t="s">
        <v>1055</v>
      </c>
      <c r="C82" s="204">
        <v>20051</v>
      </c>
      <c r="D82" s="83" t="s">
        <v>11</v>
      </c>
      <c r="E82" s="83" t="s">
        <v>102</v>
      </c>
      <c r="F82" s="162" t="s">
        <v>7251</v>
      </c>
      <c r="G82" s="84">
        <v>39741</v>
      </c>
      <c r="H82" s="124"/>
      <c r="I82" s="125"/>
      <c r="J82" s="130"/>
      <c r="K82" s="75" t="s">
        <v>147</v>
      </c>
      <c r="L82" s="75" t="s">
        <v>5558</v>
      </c>
      <c r="M82" s="75" t="s">
        <v>7252</v>
      </c>
    </row>
    <row r="83" spans="1:13" ht="108">
      <c r="A83" s="85" t="s">
        <v>1528</v>
      </c>
      <c r="B83" s="122" t="s">
        <v>2912</v>
      </c>
      <c r="C83" s="204">
        <v>20053</v>
      </c>
      <c r="D83" s="83" t="s">
        <v>1030</v>
      </c>
      <c r="E83" s="83" t="s">
        <v>6036</v>
      </c>
      <c r="F83" s="85"/>
      <c r="G83" s="84">
        <v>39777</v>
      </c>
      <c r="H83" s="124"/>
      <c r="I83" s="125"/>
      <c r="J83" s="130"/>
      <c r="K83" s="75" t="s">
        <v>147</v>
      </c>
      <c r="L83" s="75" t="s">
        <v>4070</v>
      </c>
      <c r="M83" s="75" t="s">
        <v>1124</v>
      </c>
    </row>
    <row r="84" spans="1:13" ht="67.5">
      <c r="A84" s="75" t="s">
        <v>414</v>
      </c>
      <c r="B84" s="122" t="s">
        <v>2913</v>
      </c>
      <c r="C84" s="204">
        <v>20054</v>
      </c>
      <c r="D84" s="83" t="s">
        <v>1452</v>
      </c>
      <c r="E84" s="83" t="s">
        <v>103</v>
      </c>
      <c r="F84" s="75"/>
      <c r="G84" s="84">
        <v>39777</v>
      </c>
      <c r="H84" s="124">
        <v>44498</v>
      </c>
      <c r="I84" s="125" t="s">
        <v>5081</v>
      </c>
      <c r="J84" s="130"/>
      <c r="K84" s="75" t="s">
        <v>1953</v>
      </c>
      <c r="L84" s="75" t="s">
        <v>4569</v>
      </c>
      <c r="M84" s="75" t="s">
        <v>1125</v>
      </c>
    </row>
    <row r="85" spans="1:13" ht="40.5">
      <c r="A85" s="85" t="s">
        <v>285</v>
      </c>
      <c r="B85" s="122" t="s">
        <v>413</v>
      </c>
      <c r="C85" s="204">
        <v>20055</v>
      </c>
      <c r="D85" s="83" t="s">
        <v>1453</v>
      </c>
      <c r="E85" s="83" t="s">
        <v>89</v>
      </c>
      <c r="F85" s="85" t="s">
        <v>1698</v>
      </c>
      <c r="G85" s="84">
        <v>39777</v>
      </c>
      <c r="H85" s="124"/>
      <c r="I85" s="125"/>
      <c r="J85" s="130"/>
      <c r="K85" s="75" t="s">
        <v>1451</v>
      </c>
      <c r="L85" s="75" t="s">
        <v>4071</v>
      </c>
      <c r="M85" s="75" t="s">
        <v>1126</v>
      </c>
    </row>
    <row r="86" spans="1:13" ht="54">
      <c r="A86" s="85" t="s">
        <v>4978</v>
      </c>
      <c r="B86" s="122" t="s">
        <v>412</v>
      </c>
      <c r="C86" s="204">
        <v>20056</v>
      </c>
      <c r="D86" s="83" t="s">
        <v>1454</v>
      </c>
      <c r="E86" s="83" t="s">
        <v>6036</v>
      </c>
      <c r="F86" s="85" t="s">
        <v>1697</v>
      </c>
      <c r="G86" s="84">
        <v>39777</v>
      </c>
      <c r="H86" s="124"/>
      <c r="I86" s="125"/>
      <c r="J86" s="130"/>
      <c r="K86" s="75" t="s">
        <v>1451</v>
      </c>
      <c r="L86" s="75" t="s">
        <v>4072</v>
      </c>
      <c r="M86" s="75" t="s">
        <v>1127</v>
      </c>
    </row>
    <row r="87" spans="1:13" ht="40.5">
      <c r="A87" s="85" t="s">
        <v>286</v>
      </c>
      <c r="B87" s="122" t="s">
        <v>411</v>
      </c>
      <c r="C87" s="204">
        <v>20057</v>
      </c>
      <c r="D87" s="83" t="s">
        <v>32</v>
      </c>
      <c r="E87" s="83" t="s">
        <v>89</v>
      </c>
      <c r="F87" s="85" t="s">
        <v>1696</v>
      </c>
      <c r="G87" s="84">
        <v>39777</v>
      </c>
      <c r="H87" s="124">
        <v>44193</v>
      </c>
      <c r="I87" s="125" t="s">
        <v>4702</v>
      </c>
      <c r="J87" s="130"/>
      <c r="K87" s="75" t="s">
        <v>147</v>
      </c>
      <c r="L87" s="75" t="s">
        <v>4073</v>
      </c>
      <c r="M87" s="75" t="s">
        <v>1128</v>
      </c>
    </row>
    <row r="88" spans="1:13" ht="27">
      <c r="A88" s="75" t="s">
        <v>4979</v>
      </c>
      <c r="B88" s="122" t="s">
        <v>410</v>
      </c>
      <c r="C88" s="204">
        <v>20058</v>
      </c>
      <c r="D88" s="83" t="s">
        <v>87</v>
      </c>
      <c r="E88" s="83" t="s">
        <v>6036</v>
      </c>
      <c r="F88" s="75"/>
      <c r="G88" s="84">
        <v>39777</v>
      </c>
      <c r="H88" s="124"/>
      <c r="I88" s="125"/>
      <c r="J88" s="130"/>
      <c r="K88" s="75" t="s">
        <v>1450</v>
      </c>
      <c r="L88" s="75" t="s">
        <v>4074</v>
      </c>
      <c r="M88" s="75" t="s">
        <v>1129</v>
      </c>
    </row>
    <row r="89" spans="1:13" ht="67.5">
      <c r="A89" s="85" t="s">
        <v>5559</v>
      </c>
      <c r="B89" s="122" t="s">
        <v>2914</v>
      </c>
      <c r="C89" s="204">
        <v>20060</v>
      </c>
      <c r="D89" s="83" t="s">
        <v>86</v>
      </c>
      <c r="E89" s="83" t="s">
        <v>6036</v>
      </c>
      <c r="F89" s="85" t="s">
        <v>5560</v>
      </c>
      <c r="G89" s="84">
        <v>39777</v>
      </c>
      <c r="H89" s="124"/>
      <c r="I89" s="125"/>
      <c r="J89" s="130" t="s">
        <v>1524</v>
      </c>
      <c r="K89" s="75" t="s">
        <v>1953</v>
      </c>
      <c r="L89" s="75" t="s">
        <v>4075</v>
      </c>
      <c r="M89" s="75" t="s">
        <v>1130</v>
      </c>
    </row>
    <row r="90" spans="1:13" s="88" customFormat="1" ht="40.5">
      <c r="A90" s="86" t="s">
        <v>395</v>
      </c>
      <c r="B90" s="122" t="s">
        <v>409</v>
      </c>
      <c r="C90" s="204">
        <v>20061</v>
      </c>
      <c r="D90" s="87" t="s">
        <v>1464</v>
      </c>
      <c r="E90" s="83" t="s">
        <v>6036</v>
      </c>
      <c r="F90" s="86"/>
      <c r="G90" s="84">
        <v>39828</v>
      </c>
      <c r="H90" s="124"/>
      <c r="I90" s="125"/>
      <c r="J90" s="133"/>
      <c r="K90" s="75" t="s">
        <v>121</v>
      </c>
      <c r="L90" s="86" t="s">
        <v>4076</v>
      </c>
      <c r="M90" s="86" t="s">
        <v>1131</v>
      </c>
    </row>
    <row r="91" spans="1:13" s="88" customFormat="1" ht="27">
      <c r="A91" s="86" t="s">
        <v>394</v>
      </c>
      <c r="B91" s="122" t="s">
        <v>408</v>
      </c>
      <c r="C91" s="204">
        <v>20062</v>
      </c>
      <c r="D91" s="87" t="s">
        <v>79</v>
      </c>
      <c r="E91" s="83" t="s">
        <v>6036</v>
      </c>
      <c r="F91" s="86"/>
      <c r="G91" s="84">
        <v>39828</v>
      </c>
      <c r="H91" s="124"/>
      <c r="I91" s="125"/>
      <c r="J91" s="133"/>
      <c r="K91" s="75" t="s">
        <v>1953</v>
      </c>
      <c r="L91" s="86" t="s">
        <v>4077</v>
      </c>
      <c r="M91" s="86" t="s">
        <v>1132</v>
      </c>
    </row>
    <row r="92" spans="1:13" s="88" customFormat="1" ht="40.5">
      <c r="A92" s="86" t="s">
        <v>393</v>
      </c>
      <c r="B92" s="122" t="s">
        <v>407</v>
      </c>
      <c r="C92" s="204">
        <v>20063</v>
      </c>
      <c r="D92" s="87" t="s">
        <v>1465</v>
      </c>
      <c r="E92" s="83" t="s">
        <v>6036</v>
      </c>
      <c r="F92" s="86"/>
      <c r="G92" s="84">
        <v>39828</v>
      </c>
      <c r="H92" s="124"/>
      <c r="I92" s="125"/>
      <c r="J92" s="133"/>
      <c r="K92" s="86" t="s">
        <v>118</v>
      </c>
      <c r="L92" s="86" t="s">
        <v>4078</v>
      </c>
      <c r="M92" s="86" t="s">
        <v>1133</v>
      </c>
    </row>
    <row r="93" spans="1:13" s="88" customFormat="1" ht="40.5">
      <c r="A93" s="86" t="s">
        <v>392</v>
      </c>
      <c r="B93" s="122" t="s">
        <v>406</v>
      </c>
      <c r="C93" s="204">
        <v>20064</v>
      </c>
      <c r="D93" s="87" t="s">
        <v>6172</v>
      </c>
      <c r="E93" s="83" t="s">
        <v>89</v>
      </c>
      <c r="F93" s="86"/>
      <c r="G93" s="84">
        <v>39828</v>
      </c>
      <c r="H93" s="124"/>
      <c r="I93" s="125"/>
      <c r="J93" s="133"/>
      <c r="K93" s="75" t="s">
        <v>121</v>
      </c>
      <c r="L93" s="86" t="s">
        <v>4079</v>
      </c>
      <c r="M93" s="86" t="s">
        <v>1134</v>
      </c>
    </row>
    <row r="94" spans="1:13" s="88" customFormat="1" ht="27">
      <c r="A94" s="86" t="s">
        <v>194</v>
      </c>
      <c r="B94" s="122" t="s">
        <v>405</v>
      </c>
      <c r="C94" s="204">
        <v>20065</v>
      </c>
      <c r="D94" s="87" t="s">
        <v>1466</v>
      </c>
      <c r="E94" s="83" t="s">
        <v>6036</v>
      </c>
      <c r="F94" s="86"/>
      <c r="G94" s="84">
        <v>39828</v>
      </c>
      <c r="H94" s="124"/>
      <c r="I94" s="125"/>
      <c r="J94" s="133"/>
      <c r="K94" s="75" t="s">
        <v>1450</v>
      </c>
      <c r="L94" s="86" t="s">
        <v>4080</v>
      </c>
      <c r="M94" s="86" t="s">
        <v>1135</v>
      </c>
    </row>
    <row r="95" spans="1:13" s="88" customFormat="1" ht="27">
      <c r="A95" s="86" t="s">
        <v>287</v>
      </c>
      <c r="B95" s="122" t="s">
        <v>404</v>
      </c>
      <c r="C95" s="204">
        <v>20066</v>
      </c>
      <c r="D95" s="87" t="s">
        <v>15</v>
      </c>
      <c r="E95" s="83" t="s">
        <v>6036</v>
      </c>
      <c r="F95" s="86"/>
      <c r="G95" s="84">
        <v>39828</v>
      </c>
      <c r="H95" s="124"/>
      <c r="I95" s="125"/>
      <c r="J95" s="133"/>
      <c r="K95" s="75" t="s">
        <v>139</v>
      </c>
      <c r="L95" s="86" t="s">
        <v>4081</v>
      </c>
      <c r="M95" s="86" t="s">
        <v>1136</v>
      </c>
    </row>
    <row r="96" spans="1:13" s="88" customFormat="1" ht="40.5">
      <c r="A96" s="99" t="s">
        <v>391</v>
      </c>
      <c r="B96" s="122" t="s">
        <v>403</v>
      </c>
      <c r="C96" s="204">
        <v>20067</v>
      </c>
      <c r="D96" s="87" t="s">
        <v>1467</v>
      </c>
      <c r="E96" s="83" t="s">
        <v>6036</v>
      </c>
      <c r="F96" s="99" t="s">
        <v>1705</v>
      </c>
      <c r="G96" s="84">
        <v>39828</v>
      </c>
      <c r="H96" s="124"/>
      <c r="I96" s="125"/>
      <c r="J96" s="131" t="s">
        <v>1521</v>
      </c>
      <c r="K96" s="75" t="s">
        <v>148</v>
      </c>
      <c r="L96" s="86" t="s">
        <v>4082</v>
      </c>
      <c r="M96" s="86" t="s">
        <v>4629</v>
      </c>
    </row>
    <row r="97" spans="1:13" s="88" customFormat="1" ht="27">
      <c r="A97" s="86" t="s">
        <v>288</v>
      </c>
      <c r="B97" s="122" t="s">
        <v>402</v>
      </c>
      <c r="C97" s="204">
        <v>20068</v>
      </c>
      <c r="D97" s="87" t="s">
        <v>1468</v>
      </c>
      <c r="E97" s="83" t="s">
        <v>105</v>
      </c>
      <c r="F97" s="86"/>
      <c r="G97" s="84">
        <v>39828</v>
      </c>
      <c r="H97" s="124"/>
      <c r="I97" s="125"/>
      <c r="J97" s="133"/>
      <c r="K97" s="75" t="s">
        <v>121</v>
      </c>
      <c r="L97" s="86" t="s">
        <v>4083</v>
      </c>
      <c r="M97" s="86" t="s">
        <v>1137</v>
      </c>
    </row>
    <row r="98" spans="1:13" s="88" customFormat="1" ht="27">
      <c r="A98" s="86" t="s">
        <v>390</v>
      </c>
      <c r="B98" s="122" t="s">
        <v>401</v>
      </c>
      <c r="C98" s="204">
        <v>20069</v>
      </c>
      <c r="D98" s="87" t="s">
        <v>1466</v>
      </c>
      <c r="E98" s="83" t="s">
        <v>89</v>
      </c>
      <c r="F98" s="86"/>
      <c r="G98" s="84">
        <v>39828</v>
      </c>
      <c r="H98" s="124"/>
      <c r="I98" s="125"/>
      <c r="J98" s="133"/>
      <c r="K98" s="75" t="s">
        <v>189</v>
      </c>
      <c r="L98" s="86" t="s">
        <v>4084</v>
      </c>
      <c r="M98" s="86" t="s">
        <v>1138</v>
      </c>
    </row>
    <row r="99" spans="1:13" s="88" customFormat="1" ht="40.5">
      <c r="A99" s="86" t="s">
        <v>4980</v>
      </c>
      <c r="B99" s="122" t="s">
        <v>2864</v>
      </c>
      <c r="C99" s="204">
        <v>20072</v>
      </c>
      <c r="D99" s="87" t="s">
        <v>6524</v>
      </c>
      <c r="E99" s="83" t="s">
        <v>6036</v>
      </c>
      <c r="F99" s="86"/>
      <c r="G99" s="84">
        <v>39828</v>
      </c>
      <c r="H99" s="124"/>
      <c r="I99" s="125"/>
      <c r="J99" s="133"/>
      <c r="K99" s="75" t="s">
        <v>139</v>
      </c>
      <c r="L99" s="86" t="s">
        <v>4085</v>
      </c>
      <c r="M99" s="86" t="s">
        <v>1139</v>
      </c>
    </row>
    <row r="100" spans="1:13" s="88" customFormat="1" ht="54">
      <c r="A100" s="86" t="s">
        <v>289</v>
      </c>
      <c r="B100" s="122" t="s">
        <v>400</v>
      </c>
      <c r="C100" s="204">
        <v>20073</v>
      </c>
      <c r="D100" s="87" t="s">
        <v>985</v>
      </c>
      <c r="E100" s="83" t="s">
        <v>6036</v>
      </c>
      <c r="F100" s="86"/>
      <c r="G100" s="84">
        <v>39828</v>
      </c>
      <c r="H100" s="124"/>
      <c r="I100" s="125"/>
      <c r="J100" s="133"/>
      <c r="K100" s="75" t="s">
        <v>1450</v>
      </c>
      <c r="L100" s="86" t="s">
        <v>4086</v>
      </c>
      <c r="M100" s="86" t="s">
        <v>1140</v>
      </c>
    </row>
    <row r="101" spans="1:13" s="88" customFormat="1" ht="40.5">
      <c r="A101" s="86" t="s">
        <v>4981</v>
      </c>
      <c r="B101" s="122" t="s">
        <v>399</v>
      </c>
      <c r="C101" s="204">
        <v>20074</v>
      </c>
      <c r="D101" s="87" t="s">
        <v>7</v>
      </c>
      <c r="E101" s="83" t="s">
        <v>89</v>
      </c>
      <c r="F101" s="86"/>
      <c r="G101" s="84">
        <v>39828</v>
      </c>
      <c r="H101" s="124"/>
      <c r="I101" s="125"/>
      <c r="J101" s="133"/>
      <c r="K101" s="75" t="s">
        <v>1450</v>
      </c>
      <c r="L101" s="86" t="s">
        <v>4050</v>
      </c>
      <c r="M101" s="86" t="s">
        <v>1141</v>
      </c>
    </row>
    <row r="102" spans="1:13" s="88" customFormat="1" ht="67.5">
      <c r="A102" s="86" t="s">
        <v>1816</v>
      </c>
      <c r="B102" s="122" t="s">
        <v>398</v>
      </c>
      <c r="C102" s="204">
        <v>20075</v>
      </c>
      <c r="D102" s="87" t="s">
        <v>1469</v>
      </c>
      <c r="E102" s="83" t="s">
        <v>89</v>
      </c>
      <c r="F102" s="86"/>
      <c r="G102" s="84">
        <v>39828</v>
      </c>
      <c r="H102" s="124"/>
      <c r="I102" s="125"/>
      <c r="J102" s="133"/>
      <c r="K102" s="75" t="s">
        <v>1450</v>
      </c>
      <c r="L102" s="86" t="s">
        <v>4087</v>
      </c>
      <c r="M102" s="86" t="s">
        <v>1142</v>
      </c>
    </row>
    <row r="103" spans="1:13" s="88" customFormat="1" ht="40.5">
      <c r="A103" s="99" t="s">
        <v>290</v>
      </c>
      <c r="B103" s="122" t="s">
        <v>1946</v>
      </c>
      <c r="C103" s="204">
        <v>20076</v>
      </c>
      <c r="D103" s="87" t="s">
        <v>7</v>
      </c>
      <c r="E103" s="83" t="s">
        <v>89</v>
      </c>
      <c r="F103" s="99" t="s">
        <v>1704</v>
      </c>
      <c r="G103" s="84">
        <v>39828</v>
      </c>
      <c r="H103" s="124"/>
      <c r="I103" s="125"/>
      <c r="J103" s="133"/>
      <c r="K103" s="75" t="s">
        <v>1450</v>
      </c>
      <c r="L103" s="86" t="s">
        <v>4088</v>
      </c>
      <c r="M103" s="86" t="s">
        <v>1143</v>
      </c>
    </row>
    <row r="104" spans="1:13" s="88" customFormat="1" ht="27">
      <c r="A104" s="86" t="s">
        <v>1817</v>
      </c>
      <c r="B104" s="122" t="s">
        <v>397</v>
      </c>
      <c r="C104" s="204">
        <v>20077</v>
      </c>
      <c r="D104" s="87" t="s">
        <v>1470</v>
      </c>
      <c r="E104" s="83" t="s">
        <v>6036</v>
      </c>
      <c r="F104" s="86"/>
      <c r="G104" s="84">
        <v>39828</v>
      </c>
      <c r="H104" s="124"/>
      <c r="I104" s="125"/>
      <c r="J104" s="133"/>
      <c r="K104" s="75" t="s">
        <v>146</v>
      </c>
      <c r="L104" s="86" t="s">
        <v>4089</v>
      </c>
      <c r="M104" s="86" t="s">
        <v>1144</v>
      </c>
    </row>
    <row r="105" spans="1:13" s="88" customFormat="1" ht="67.5">
      <c r="A105" s="86" t="s">
        <v>1818</v>
      </c>
      <c r="B105" s="122" t="s">
        <v>396</v>
      </c>
      <c r="C105" s="204">
        <v>20079</v>
      </c>
      <c r="D105" s="87" t="s">
        <v>1471</v>
      </c>
      <c r="E105" s="83" t="s">
        <v>6036</v>
      </c>
      <c r="F105" s="86"/>
      <c r="G105" s="84">
        <v>39828</v>
      </c>
      <c r="H105" s="124"/>
      <c r="I105" s="125"/>
      <c r="J105" s="133"/>
      <c r="K105" s="75" t="s">
        <v>1953</v>
      </c>
      <c r="L105" s="86" t="s">
        <v>4090</v>
      </c>
      <c r="M105" s="86" t="s">
        <v>1145</v>
      </c>
    </row>
    <row r="106" spans="1:13" s="88" customFormat="1" ht="135">
      <c r="A106" s="86" t="s">
        <v>291</v>
      </c>
      <c r="B106" s="122" t="s">
        <v>389</v>
      </c>
      <c r="C106" s="204">
        <v>20081</v>
      </c>
      <c r="D106" s="87" t="s">
        <v>1463</v>
      </c>
      <c r="E106" s="83" t="s">
        <v>6036</v>
      </c>
      <c r="F106" s="86"/>
      <c r="G106" s="84">
        <v>39864</v>
      </c>
      <c r="H106" s="124"/>
      <c r="I106" s="125"/>
      <c r="J106" s="133"/>
      <c r="K106" s="75" t="s">
        <v>1450</v>
      </c>
      <c r="L106" s="86" t="s">
        <v>4091</v>
      </c>
      <c r="M106" s="86" t="s">
        <v>1146</v>
      </c>
    </row>
    <row r="107" spans="1:13" s="88" customFormat="1" ht="67.5">
      <c r="A107" s="86" t="s">
        <v>1819</v>
      </c>
      <c r="B107" s="122" t="s">
        <v>388</v>
      </c>
      <c r="C107" s="204">
        <v>20082</v>
      </c>
      <c r="D107" s="87" t="s">
        <v>1472</v>
      </c>
      <c r="E107" s="83" t="s">
        <v>6036</v>
      </c>
      <c r="F107" s="86"/>
      <c r="G107" s="84">
        <v>39864</v>
      </c>
      <c r="H107" s="124"/>
      <c r="I107" s="125"/>
      <c r="J107" s="133"/>
      <c r="K107" s="75" t="s">
        <v>1953</v>
      </c>
      <c r="L107" s="86" t="s">
        <v>4074</v>
      </c>
      <c r="M107" s="86" t="s">
        <v>1147</v>
      </c>
    </row>
    <row r="108" spans="1:13" s="88" customFormat="1" ht="121.5">
      <c r="A108" s="86" t="s">
        <v>1820</v>
      </c>
      <c r="B108" s="122" t="s">
        <v>387</v>
      </c>
      <c r="C108" s="204">
        <v>20084</v>
      </c>
      <c r="D108" s="87" t="s">
        <v>25</v>
      </c>
      <c r="E108" s="83" t="s">
        <v>6036</v>
      </c>
      <c r="F108" s="86"/>
      <c r="G108" s="84">
        <v>39864</v>
      </c>
      <c r="H108" s="124"/>
      <c r="I108" s="125"/>
      <c r="J108" s="130"/>
      <c r="K108" s="75" t="s">
        <v>1953</v>
      </c>
      <c r="L108" s="75" t="s">
        <v>4092</v>
      </c>
      <c r="M108" s="75" t="s">
        <v>1148</v>
      </c>
    </row>
    <row r="109" spans="1:13" s="88" customFormat="1" ht="81">
      <c r="A109" s="86" t="s">
        <v>109</v>
      </c>
      <c r="B109" s="122" t="s">
        <v>2915</v>
      </c>
      <c r="C109" s="204">
        <v>20085</v>
      </c>
      <c r="D109" s="87" t="s">
        <v>1473</v>
      </c>
      <c r="E109" s="83" t="s">
        <v>89</v>
      </c>
      <c r="F109" s="86"/>
      <c r="G109" s="84">
        <v>39864</v>
      </c>
      <c r="H109" s="124"/>
      <c r="I109" s="125"/>
      <c r="J109" s="131" t="s">
        <v>1521</v>
      </c>
      <c r="K109" s="75" t="s">
        <v>1953</v>
      </c>
      <c r="L109" s="75" t="s">
        <v>11765</v>
      </c>
      <c r="M109" s="75" t="s">
        <v>1149</v>
      </c>
    </row>
    <row r="110" spans="1:13" s="88" customFormat="1" ht="54">
      <c r="A110" s="86" t="s">
        <v>360</v>
      </c>
      <c r="B110" s="122" t="s">
        <v>386</v>
      </c>
      <c r="C110" s="204">
        <v>20086</v>
      </c>
      <c r="D110" s="87" t="s">
        <v>1474</v>
      </c>
      <c r="E110" s="83" t="s">
        <v>89</v>
      </c>
      <c r="F110" s="86"/>
      <c r="G110" s="84">
        <v>39864</v>
      </c>
      <c r="H110" s="124"/>
      <c r="I110" s="125"/>
      <c r="J110" s="130"/>
      <c r="K110" s="75" t="s">
        <v>1450</v>
      </c>
      <c r="L110" s="75" t="s">
        <v>4093</v>
      </c>
      <c r="M110" s="75" t="s">
        <v>1150</v>
      </c>
    </row>
    <row r="111" spans="1:13" ht="67.5">
      <c r="A111" s="86" t="s">
        <v>4982</v>
      </c>
      <c r="B111" s="122" t="s">
        <v>385</v>
      </c>
      <c r="C111" s="204">
        <v>20087</v>
      </c>
      <c r="D111" s="87" t="s">
        <v>1475</v>
      </c>
      <c r="E111" s="83" t="s">
        <v>6036</v>
      </c>
      <c r="F111" s="86"/>
      <c r="G111" s="84">
        <v>39864</v>
      </c>
      <c r="H111" s="124"/>
      <c r="I111" s="125"/>
      <c r="J111" s="130"/>
      <c r="K111" s="75" t="s">
        <v>147</v>
      </c>
      <c r="L111" s="75" t="s">
        <v>4094</v>
      </c>
      <c r="M111" s="75" t="s">
        <v>1151</v>
      </c>
    </row>
    <row r="112" spans="1:13" ht="40.5">
      <c r="A112" s="86" t="s">
        <v>293</v>
      </c>
      <c r="B112" s="122" t="s">
        <v>384</v>
      </c>
      <c r="C112" s="204">
        <v>20088</v>
      </c>
      <c r="D112" s="87" t="s">
        <v>1476</v>
      </c>
      <c r="E112" s="83" t="s">
        <v>102</v>
      </c>
      <c r="F112" s="86"/>
      <c r="G112" s="84">
        <v>39864</v>
      </c>
      <c r="H112" s="124"/>
      <c r="I112" s="125"/>
      <c r="J112" s="130"/>
      <c r="K112" s="75" t="s">
        <v>139</v>
      </c>
      <c r="L112" s="75" t="s">
        <v>4095</v>
      </c>
      <c r="M112" s="75" t="s">
        <v>1152</v>
      </c>
    </row>
    <row r="113" spans="1:13" ht="40.5">
      <c r="A113" s="86" t="s">
        <v>292</v>
      </c>
      <c r="B113" s="122" t="s">
        <v>383</v>
      </c>
      <c r="C113" s="204">
        <v>20089</v>
      </c>
      <c r="D113" s="87" t="s">
        <v>1477</v>
      </c>
      <c r="E113" s="83" t="s">
        <v>106</v>
      </c>
      <c r="F113" s="86"/>
      <c r="G113" s="84">
        <v>39864</v>
      </c>
      <c r="H113" s="124"/>
      <c r="I113" s="125"/>
      <c r="J113" s="133"/>
      <c r="K113" s="75" t="s">
        <v>1451</v>
      </c>
      <c r="L113" s="86" t="s">
        <v>4096</v>
      </c>
      <c r="M113" s="86" t="s">
        <v>1153</v>
      </c>
    </row>
    <row r="114" spans="1:13" ht="40.5">
      <c r="A114" s="86" t="s">
        <v>359</v>
      </c>
      <c r="B114" s="122" t="s">
        <v>382</v>
      </c>
      <c r="C114" s="204">
        <v>20090</v>
      </c>
      <c r="D114" s="87" t="s">
        <v>1478</v>
      </c>
      <c r="E114" s="83" t="s">
        <v>89</v>
      </c>
      <c r="F114" s="86"/>
      <c r="G114" s="84">
        <v>39864</v>
      </c>
      <c r="H114" s="124"/>
      <c r="I114" s="125"/>
      <c r="J114" s="133"/>
      <c r="K114" s="75" t="s">
        <v>139</v>
      </c>
      <c r="L114" s="86" t="s">
        <v>4097</v>
      </c>
      <c r="M114" s="86" t="s">
        <v>1154</v>
      </c>
    </row>
    <row r="115" spans="1:13" ht="40.5">
      <c r="A115" s="86" t="s">
        <v>5725</v>
      </c>
      <c r="B115" s="122" t="s">
        <v>5726</v>
      </c>
      <c r="C115" s="204">
        <v>20091</v>
      </c>
      <c r="D115" s="87" t="s">
        <v>25</v>
      </c>
      <c r="E115" s="83" t="s">
        <v>6036</v>
      </c>
      <c r="F115" s="86"/>
      <c r="G115" s="84">
        <v>39864</v>
      </c>
      <c r="H115" s="124"/>
      <c r="I115" s="125"/>
      <c r="J115" s="133"/>
      <c r="K115" s="75" t="s">
        <v>1451</v>
      </c>
      <c r="L115" s="86" t="s">
        <v>4098</v>
      </c>
      <c r="M115" s="86" t="s">
        <v>1155</v>
      </c>
    </row>
    <row r="116" spans="1:13" ht="54">
      <c r="A116" s="86" t="s">
        <v>150</v>
      </c>
      <c r="B116" s="122" t="s">
        <v>381</v>
      </c>
      <c r="C116" s="204">
        <v>20092</v>
      </c>
      <c r="D116" s="87" t="s">
        <v>453</v>
      </c>
      <c r="E116" s="83" t="s">
        <v>6036</v>
      </c>
      <c r="F116" s="86"/>
      <c r="G116" s="84">
        <v>39864</v>
      </c>
      <c r="H116" s="124"/>
      <c r="I116" s="125"/>
      <c r="J116" s="130"/>
      <c r="K116" s="75" t="s">
        <v>149</v>
      </c>
      <c r="L116" s="75" t="s">
        <v>4099</v>
      </c>
      <c r="M116" s="75" t="s">
        <v>1156</v>
      </c>
    </row>
    <row r="117" spans="1:13" ht="27">
      <c r="A117" s="86" t="s">
        <v>294</v>
      </c>
      <c r="B117" s="122" t="s">
        <v>380</v>
      </c>
      <c r="C117" s="204">
        <v>20093</v>
      </c>
      <c r="D117" s="87" t="s">
        <v>1479</v>
      </c>
      <c r="E117" s="83" t="s">
        <v>6036</v>
      </c>
      <c r="F117" s="86"/>
      <c r="G117" s="84">
        <v>39864</v>
      </c>
      <c r="H117" s="124"/>
      <c r="I117" s="125"/>
      <c r="J117" s="130"/>
      <c r="K117" s="75" t="s">
        <v>1451</v>
      </c>
      <c r="L117" s="75" t="s">
        <v>4100</v>
      </c>
      <c r="M117" s="75" t="s">
        <v>1157</v>
      </c>
    </row>
    <row r="118" spans="1:13" ht="27">
      <c r="A118" s="86" t="s">
        <v>4983</v>
      </c>
      <c r="B118" s="122" t="s">
        <v>379</v>
      </c>
      <c r="C118" s="204">
        <v>20094</v>
      </c>
      <c r="D118" s="87" t="s">
        <v>1480</v>
      </c>
      <c r="E118" s="83" t="s">
        <v>92</v>
      </c>
      <c r="F118" s="86"/>
      <c r="G118" s="84">
        <v>39864</v>
      </c>
      <c r="H118" s="124"/>
      <c r="I118" s="125"/>
      <c r="J118" s="130"/>
      <c r="K118" s="75" t="s">
        <v>1451</v>
      </c>
      <c r="L118" s="75" t="s">
        <v>4100</v>
      </c>
      <c r="M118" s="75" t="s">
        <v>1157</v>
      </c>
    </row>
    <row r="119" spans="1:13" ht="27">
      <c r="A119" s="86" t="s">
        <v>978</v>
      </c>
      <c r="B119" s="122" t="s">
        <v>1949</v>
      </c>
      <c r="C119" s="204">
        <v>20095</v>
      </c>
      <c r="D119" s="87" t="s">
        <v>979</v>
      </c>
      <c r="E119" s="83" t="s">
        <v>6036</v>
      </c>
      <c r="F119" s="86"/>
      <c r="G119" s="84">
        <v>39864</v>
      </c>
      <c r="H119" s="124"/>
      <c r="I119" s="125"/>
      <c r="J119" s="130"/>
      <c r="K119" s="75" t="s">
        <v>1451</v>
      </c>
      <c r="L119" s="75" t="s">
        <v>4101</v>
      </c>
      <c r="M119" s="75" t="s">
        <v>1157</v>
      </c>
    </row>
    <row r="120" spans="1:13" ht="40.5">
      <c r="A120" s="86" t="s">
        <v>151</v>
      </c>
      <c r="B120" s="122" t="s">
        <v>378</v>
      </c>
      <c r="C120" s="204">
        <v>20098</v>
      </c>
      <c r="D120" s="87" t="s">
        <v>7</v>
      </c>
      <c r="E120" s="83" t="s">
        <v>89</v>
      </c>
      <c r="F120" s="86"/>
      <c r="G120" s="84">
        <v>39864</v>
      </c>
      <c r="H120" s="124"/>
      <c r="I120" s="125"/>
      <c r="J120" s="130"/>
      <c r="K120" s="75" t="s">
        <v>139</v>
      </c>
      <c r="L120" s="75" t="s">
        <v>4097</v>
      </c>
      <c r="M120" s="75" t="s">
        <v>1158</v>
      </c>
    </row>
    <row r="121" spans="1:13" ht="54">
      <c r="A121" s="86" t="s">
        <v>295</v>
      </c>
      <c r="B121" s="122" t="s">
        <v>377</v>
      </c>
      <c r="C121" s="204">
        <v>20100</v>
      </c>
      <c r="D121" s="83" t="s">
        <v>1481</v>
      </c>
      <c r="E121" s="83" t="s">
        <v>108</v>
      </c>
      <c r="F121" s="86"/>
      <c r="G121" s="84">
        <v>39864</v>
      </c>
      <c r="H121" s="124"/>
      <c r="I121" s="125"/>
      <c r="J121" s="130"/>
      <c r="K121" s="75" t="s">
        <v>139</v>
      </c>
      <c r="L121" s="75" t="s">
        <v>4102</v>
      </c>
      <c r="M121" s="75" t="s">
        <v>1159</v>
      </c>
    </row>
    <row r="122" spans="1:13" ht="54">
      <c r="A122" s="86" t="s">
        <v>296</v>
      </c>
      <c r="B122" s="122" t="s">
        <v>376</v>
      </c>
      <c r="C122" s="204">
        <v>20101</v>
      </c>
      <c r="D122" s="83" t="s">
        <v>1482</v>
      </c>
      <c r="E122" s="83" t="s">
        <v>6036</v>
      </c>
      <c r="F122" s="86"/>
      <c r="G122" s="84">
        <v>39864</v>
      </c>
      <c r="H122" s="124"/>
      <c r="I122" s="125"/>
      <c r="J122" s="130"/>
      <c r="K122" s="75" t="s">
        <v>189</v>
      </c>
      <c r="L122" s="75" t="s">
        <v>4103</v>
      </c>
      <c r="M122" s="75" t="s">
        <v>1160</v>
      </c>
    </row>
    <row r="123" spans="1:13" ht="27">
      <c r="A123" s="75" t="s">
        <v>1821</v>
      </c>
      <c r="B123" s="122" t="s">
        <v>375</v>
      </c>
      <c r="C123" s="204">
        <v>20102</v>
      </c>
      <c r="D123" s="83" t="s">
        <v>424</v>
      </c>
      <c r="E123" s="83" t="s">
        <v>6036</v>
      </c>
      <c r="F123" s="75"/>
      <c r="G123" s="84">
        <v>39864</v>
      </c>
      <c r="H123" s="124"/>
      <c r="I123" s="125"/>
      <c r="J123" s="130"/>
      <c r="K123" s="75" t="s">
        <v>1450</v>
      </c>
      <c r="L123" s="75" t="s">
        <v>4097</v>
      </c>
      <c r="M123" s="75" t="s">
        <v>1161</v>
      </c>
    </row>
    <row r="124" spans="1:13" ht="67.5">
      <c r="A124" s="75" t="s">
        <v>297</v>
      </c>
      <c r="B124" s="122" t="s">
        <v>373</v>
      </c>
      <c r="C124" s="204">
        <v>20103</v>
      </c>
      <c r="D124" s="83" t="s">
        <v>1483</v>
      </c>
      <c r="E124" s="83" t="s">
        <v>108</v>
      </c>
      <c r="F124" s="75"/>
      <c r="G124" s="84">
        <v>39864</v>
      </c>
      <c r="H124" s="124"/>
      <c r="I124" s="125"/>
      <c r="J124" s="130"/>
      <c r="K124" s="75" t="s">
        <v>189</v>
      </c>
      <c r="L124" s="75" t="s">
        <v>4104</v>
      </c>
      <c r="M124" s="75" t="s">
        <v>1162</v>
      </c>
    </row>
    <row r="125" spans="1:13" ht="27">
      <c r="A125" s="75" t="s">
        <v>107</v>
      </c>
      <c r="B125" s="122" t="s">
        <v>374</v>
      </c>
      <c r="C125" s="204">
        <v>20105</v>
      </c>
      <c r="D125" s="83" t="s">
        <v>1484</v>
      </c>
      <c r="E125" s="83" t="s">
        <v>6036</v>
      </c>
      <c r="F125" s="75"/>
      <c r="G125" s="84">
        <v>39864</v>
      </c>
      <c r="H125" s="124"/>
      <c r="I125" s="125"/>
      <c r="J125" s="130"/>
      <c r="K125" s="75" t="s">
        <v>1953</v>
      </c>
      <c r="L125" s="75" t="s">
        <v>4105</v>
      </c>
      <c r="M125" s="75" t="s">
        <v>1163</v>
      </c>
    </row>
    <row r="126" spans="1:13" ht="40.5">
      <c r="A126" s="75" t="s">
        <v>298</v>
      </c>
      <c r="B126" s="122" t="s">
        <v>372</v>
      </c>
      <c r="C126" s="204">
        <v>20106</v>
      </c>
      <c r="D126" s="83" t="s">
        <v>1484</v>
      </c>
      <c r="E126" s="83" t="s">
        <v>6036</v>
      </c>
      <c r="F126" s="75"/>
      <c r="G126" s="84">
        <v>39864</v>
      </c>
      <c r="H126" s="124"/>
      <c r="I126" s="125"/>
      <c r="J126" s="130"/>
      <c r="K126" s="75" t="s">
        <v>1953</v>
      </c>
      <c r="L126" s="75" t="s">
        <v>4106</v>
      </c>
      <c r="M126" s="75" t="s">
        <v>1164</v>
      </c>
    </row>
    <row r="127" spans="1:13" ht="40.5">
      <c r="A127" s="85" t="s">
        <v>299</v>
      </c>
      <c r="B127" s="122" t="s">
        <v>354</v>
      </c>
      <c r="C127" s="204">
        <v>21001</v>
      </c>
      <c r="D127" s="83" t="s">
        <v>1485</v>
      </c>
      <c r="E127" s="83" t="s">
        <v>89</v>
      </c>
      <c r="F127" s="85" t="s">
        <v>1629</v>
      </c>
      <c r="G127" s="84">
        <v>39927</v>
      </c>
      <c r="H127" s="124"/>
      <c r="I127" s="125"/>
      <c r="J127" s="130"/>
      <c r="K127" s="75" t="s">
        <v>189</v>
      </c>
      <c r="L127" s="75" t="s">
        <v>4107</v>
      </c>
      <c r="M127" s="75" t="s">
        <v>1165</v>
      </c>
    </row>
    <row r="128" spans="1:13" ht="40.5">
      <c r="A128" s="85" t="s">
        <v>111</v>
      </c>
      <c r="B128" s="122" t="s">
        <v>355</v>
      </c>
      <c r="C128" s="204">
        <v>21002</v>
      </c>
      <c r="D128" s="83" t="s">
        <v>1486</v>
      </c>
      <c r="E128" s="83" t="s">
        <v>96</v>
      </c>
      <c r="F128" s="85" t="s">
        <v>1628</v>
      </c>
      <c r="G128" s="84">
        <v>39983</v>
      </c>
      <c r="H128" s="124"/>
      <c r="I128" s="125"/>
      <c r="J128" s="130"/>
      <c r="K128" s="75" t="s">
        <v>1953</v>
      </c>
      <c r="L128" s="75" t="s">
        <v>6191</v>
      </c>
      <c r="M128" s="75" t="s">
        <v>1166</v>
      </c>
    </row>
    <row r="129" spans="1:13" ht="54">
      <c r="A129" s="85" t="s">
        <v>300</v>
      </c>
      <c r="B129" s="122" t="s">
        <v>356</v>
      </c>
      <c r="C129" s="204">
        <v>21003</v>
      </c>
      <c r="D129" s="83" t="s">
        <v>1487</v>
      </c>
      <c r="E129" s="83" t="s">
        <v>90</v>
      </c>
      <c r="F129" s="85" t="s">
        <v>1627</v>
      </c>
      <c r="G129" s="84">
        <v>40056</v>
      </c>
      <c r="H129" s="124">
        <v>43707</v>
      </c>
      <c r="I129" s="125" t="s">
        <v>2644</v>
      </c>
      <c r="J129" s="131" t="s">
        <v>1521</v>
      </c>
      <c r="K129" s="75" t="s">
        <v>189</v>
      </c>
      <c r="L129" s="75" t="s">
        <v>8164</v>
      </c>
      <c r="M129" s="75" t="s">
        <v>1167</v>
      </c>
    </row>
    <row r="130" spans="1:13" ht="54">
      <c r="A130" s="85" t="s">
        <v>358</v>
      </c>
      <c r="B130" s="122" t="s">
        <v>357</v>
      </c>
      <c r="C130" s="204">
        <v>21004</v>
      </c>
      <c r="D130" s="83" t="s">
        <v>1475</v>
      </c>
      <c r="E130" s="83" t="s">
        <v>6036</v>
      </c>
      <c r="F130" s="85" t="s">
        <v>1616</v>
      </c>
      <c r="G130" s="84">
        <v>40101</v>
      </c>
      <c r="H130" s="124"/>
      <c r="I130" s="125"/>
      <c r="J130" s="130"/>
      <c r="K130" s="75" t="s">
        <v>1451</v>
      </c>
      <c r="L130" s="75" t="s">
        <v>4108</v>
      </c>
      <c r="M130" s="75" t="s">
        <v>1168</v>
      </c>
    </row>
    <row r="131" spans="1:13" ht="67.5">
      <c r="A131" s="85" t="s">
        <v>6192</v>
      </c>
      <c r="B131" s="122" t="s">
        <v>6193</v>
      </c>
      <c r="C131" s="204">
        <v>21005</v>
      </c>
      <c r="D131" s="83" t="s">
        <v>9</v>
      </c>
      <c r="E131" s="83" t="s">
        <v>6036</v>
      </c>
      <c r="F131" s="85" t="s">
        <v>1617</v>
      </c>
      <c r="G131" s="84">
        <v>40122</v>
      </c>
      <c r="H131" s="124"/>
      <c r="I131" s="125"/>
      <c r="J131" s="130"/>
      <c r="K131" s="75" t="s">
        <v>139</v>
      </c>
      <c r="L131" s="75" t="s">
        <v>4109</v>
      </c>
      <c r="M131" s="75" t="s">
        <v>1169</v>
      </c>
    </row>
    <row r="132" spans="1:13" ht="54">
      <c r="A132" s="75" t="s">
        <v>301</v>
      </c>
      <c r="B132" s="122" t="s">
        <v>2916</v>
      </c>
      <c r="C132" s="204">
        <v>21006</v>
      </c>
      <c r="D132" s="83" t="s">
        <v>1488</v>
      </c>
      <c r="E132" s="83" t="s">
        <v>94</v>
      </c>
      <c r="F132" s="75"/>
      <c r="G132" s="84">
        <v>40122</v>
      </c>
      <c r="H132" s="124"/>
      <c r="I132" s="125"/>
      <c r="J132" s="130"/>
      <c r="K132" s="75" t="s">
        <v>139</v>
      </c>
      <c r="L132" s="75" t="s">
        <v>4110</v>
      </c>
      <c r="M132" s="75" t="s">
        <v>1170</v>
      </c>
    </row>
    <row r="133" spans="1:13" ht="40.5">
      <c r="A133" s="85" t="s">
        <v>154</v>
      </c>
      <c r="B133" s="122" t="s">
        <v>353</v>
      </c>
      <c r="C133" s="204">
        <v>21007</v>
      </c>
      <c r="D133" s="83" t="s">
        <v>15</v>
      </c>
      <c r="E133" s="83" t="s">
        <v>6036</v>
      </c>
      <c r="F133" s="85" t="s">
        <v>1618</v>
      </c>
      <c r="G133" s="84">
        <v>40122</v>
      </c>
      <c r="H133" s="124">
        <v>44469</v>
      </c>
      <c r="I133" s="125" t="s">
        <v>4957</v>
      </c>
      <c r="J133" s="130"/>
      <c r="K133" s="75" t="s">
        <v>1953</v>
      </c>
      <c r="L133" s="75" t="s">
        <v>4111</v>
      </c>
      <c r="M133" s="75" t="s">
        <v>1171</v>
      </c>
    </row>
    <row r="134" spans="1:13" ht="81">
      <c r="A134" s="85" t="s">
        <v>4984</v>
      </c>
      <c r="B134" s="122" t="s">
        <v>352</v>
      </c>
      <c r="C134" s="204">
        <v>21008</v>
      </c>
      <c r="D134" s="83" t="s">
        <v>1489</v>
      </c>
      <c r="E134" s="83" t="s">
        <v>6036</v>
      </c>
      <c r="F134" s="85" t="s">
        <v>1619</v>
      </c>
      <c r="G134" s="84">
        <v>40134</v>
      </c>
      <c r="H134" s="124"/>
      <c r="I134" s="125"/>
      <c r="J134" s="130" t="s">
        <v>2223</v>
      </c>
      <c r="K134" s="75" t="s">
        <v>1450</v>
      </c>
      <c r="L134" s="75" t="s">
        <v>7141</v>
      </c>
      <c r="M134" s="75" t="s">
        <v>2205</v>
      </c>
    </row>
    <row r="135" spans="1:13" ht="54">
      <c r="A135" s="85" t="s">
        <v>1822</v>
      </c>
      <c r="B135" s="122" t="s">
        <v>351</v>
      </c>
      <c r="C135" s="204">
        <v>21009</v>
      </c>
      <c r="D135" s="83" t="s">
        <v>1455</v>
      </c>
      <c r="E135" s="83" t="s">
        <v>6036</v>
      </c>
      <c r="F135" s="85"/>
      <c r="G135" s="84">
        <v>40134</v>
      </c>
      <c r="H135" s="124"/>
      <c r="I135" s="125"/>
      <c r="J135" s="130"/>
      <c r="K135" s="75" t="s">
        <v>1450</v>
      </c>
      <c r="L135" s="75" t="s">
        <v>4112</v>
      </c>
      <c r="M135" s="75" t="s">
        <v>1172</v>
      </c>
    </row>
    <row r="136" spans="1:13" ht="40.5">
      <c r="A136" s="85" t="s">
        <v>4985</v>
      </c>
      <c r="B136" s="122" t="s">
        <v>350</v>
      </c>
      <c r="C136" s="204">
        <v>21010</v>
      </c>
      <c r="D136" s="83" t="s">
        <v>1490</v>
      </c>
      <c r="E136" s="83" t="s">
        <v>6036</v>
      </c>
      <c r="F136" s="61" t="s">
        <v>6247</v>
      </c>
      <c r="G136" s="84">
        <v>40141</v>
      </c>
      <c r="H136" s="124"/>
      <c r="I136" s="125"/>
      <c r="J136" s="130"/>
      <c r="K136" s="75" t="s">
        <v>189</v>
      </c>
      <c r="L136" s="75" t="s">
        <v>4113</v>
      </c>
      <c r="M136" s="75" t="s">
        <v>1173</v>
      </c>
    </row>
    <row r="137" spans="1:13" ht="67.5">
      <c r="A137" s="85" t="s">
        <v>302</v>
      </c>
      <c r="B137" s="122" t="s">
        <v>349</v>
      </c>
      <c r="C137" s="204">
        <v>21011</v>
      </c>
      <c r="D137" s="83" t="s">
        <v>1491</v>
      </c>
      <c r="E137" s="83" t="s">
        <v>112</v>
      </c>
      <c r="F137" s="85" t="s">
        <v>1620</v>
      </c>
      <c r="G137" s="84">
        <v>40141</v>
      </c>
      <c r="H137" s="124"/>
      <c r="I137" s="125"/>
      <c r="J137" s="130"/>
      <c r="K137" s="75" t="s">
        <v>189</v>
      </c>
      <c r="L137" s="75" t="s">
        <v>11712</v>
      </c>
      <c r="M137" s="75" t="s">
        <v>2477</v>
      </c>
    </row>
    <row r="138" spans="1:13" ht="40.5">
      <c r="A138" s="75" t="s">
        <v>303</v>
      </c>
      <c r="B138" s="122" t="s">
        <v>2865</v>
      </c>
      <c r="C138" s="204">
        <v>21012</v>
      </c>
      <c r="D138" s="83" t="s">
        <v>1492</v>
      </c>
      <c r="E138" s="83" t="s">
        <v>93</v>
      </c>
      <c r="F138" s="75"/>
      <c r="G138" s="84">
        <v>40141</v>
      </c>
      <c r="H138" s="124"/>
      <c r="I138" s="125"/>
      <c r="J138" s="130"/>
      <c r="K138" s="75" t="s">
        <v>1451</v>
      </c>
      <c r="L138" s="75" t="s">
        <v>4114</v>
      </c>
      <c r="M138" s="75" t="s">
        <v>2787</v>
      </c>
    </row>
    <row r="139" spans="1:13" ht="121.5">
      <c r="A139" s="85" t="s">
        <v>113</v>
      </c>
      <c r="B139" s="122" t="s">
        <v>2917</v>
      </c>
      <c r="C139" s="204">
        <v>21014</v>
      </c>
      <c r="D139" s="83" t="s">
        <v>1455</v>
      </c>
      <c r="E139" s="83" t="s">
        <v>6036</v>
      </c>
      <c r="F139" s="85" t="s">
        <v>1621</v>
      </c>
      <c r="G139" s="84">
        <v>40148</v>
      </c>
      <c r="H139" s="124">
        <v>45351</v>
      </c>
      <c r="I139" s="125" t="s">
        <v>6357</v>
      </c>
      <c r="J139" s="131" t="s">
        <v>1521</v>
      </c>
      <c r="K139" s="75" t="s">
        <v>139</v>
      </c>
      <c r="L139" s="75" t="s">
        <v>6182</v>
      </c>
      <c r="M139" s="75" t="s">
        <v>6183</v>
      </c>
    </row>
    <row r="140" spans="1:13" ht="40.5">
      <c r="A140" s="85" t="s">
        <v>304</v>
      </c>
      <c r="B140" s="122" t="s">
        <v>348</v>
      </c>
      <c r="C140" s="204">
        <v>21015</v>
      </c>
      <c r="D140" s="83" t="s">
        <v>1493</v>
      </c>
      <c r="E140" s="83" t="s">
        <v>6036</v>
      </c>
      <c r="F140" s="85" t="s">
        <v>1622</v>
      </c>
      <c r="G140" s="84">
        <v>40162</v>
      </c>
      <c r="H140" s="124"/>
      <c r="I140" s="125"/>
      <c r="J140" s="130"/>
      <c r="K140" s="75" t="s">
        <v>189</v>
      </c>
      <c r="L140" s="75" t="s">
        <v>7259</v>
      </c>
      <c r="M140" s="75" t="s">
        <v>1174</v>
      </c>
    </row>
    <row r="141" spans="1:13" ht="94.5">
      <c r="A141" s="85" t="s">
        <v>114</v>
      </c>
      <c r="B141" s="122" t="s">
        <v>2918</v>
      </c>
      <c r="C141" s="204">
        <v>21016</v>
      </c>
      <c r="D141" s="83" t="s">
        <v>1494</v>
      </c>
      <c r="E141" s="83" t="s">
        <v>89</v>
      </c>
      <c r="F141" s="85" t="s">
        <v>1623</v>
      </c>
      <c r="G141" s="84">
        <v>40162</v>
      </c>
      <c r="H141" s="124"/>
      <c r="I141" s="125"/>
      <c r="J141" s="130"/>
      <c r="K141" s="75" t="s">
        <v>1953</v>
      </c>
      <c r="L141" s="75" t="s">
        <v>4115</v>
      </c>
      <c r="M141" s="75" t="s">
        <v>1175</v>
      </c>
    </row>
    <row r="142" spans="1:13" ht="67.5">
      <c r="A142" s="85" t="s">
        <v>2468</v>
      </c>
      <c r="B142" s="122" t="s">
        <v>2919</v>
      </c>
      <c r="C142" s="204">
        <v>21017</v>
      </c>
      <c r="D142" s="83" t="s">
        <v>1494</v>
      </c>
      <c r="E142" s="83" t="s">
        <v>89</v>
      </c>
      <c r="F142" s="138" t="s">
        <v>2469</v>
      </c>
      <c r="G142" s="84">
        <v>40162</v>
      </c>
      <c r="H142" s="124"/>
      <c r="I142" s="125"/>
      <c r="J142" s="130"/>
      <c r="K142" s="75" t="s">
        <v>1953</v>
      </c>
      <c r="L142" s="75" t="s">
        <v>4116</v>
      </c>
      <c r="M142" s="75" t="s">
        <v>1176</v>
      </c>
    </row>
    <row r="143" spans="1:13" ht="81">
      <c r="A143" s="85" t="s">
        <v>1952</v>
      </c>
      <c r="B143" s="122" t="s">
        <v>2920</v>
      </c>
      <c r="C143" s="204">
        <v>21018</v>
      </c>
      <c r="D143" s="83" t="s">
        <v>866</v>
      </c>
      <c r="E143" s="83" t="s">
        <v>6036</v>
      </c>
      <c r="F143" s="85" t="s">
        <v>1624</v>
      </c>
      <c r="G143" s="84">
        <v>40171</v>
      </c>
      <c r="H143" s="124"/>
      <c r="I143" s="125"/>
      <c r="J143" s="130"/>
      <c r="K143" s="75" t="s">
        <v>147</v>
      </c>
      <c r="L143" s="75" t="s">
        <v>4117</v>
      </c>
      <c r="M143" s="75" t="s">
        <v>1177</v>
      </c>
    </row>
    <row r="144" spans="1:13" ht="54">
      <c r="A144" s="85" t="s">
        <v>115</v>
      </c>
      <c r="B144" s="122" t="s">
        <v>2921</v>
      </c>
      <c r="C144" s="204">
        <v>21019</v>
      </c>
      <c r="D144" s="83" t="s">
        <v>1495</v>
      </c>
      <c r="E144" s="83" t="s">
        <v>89</v>
      </c>
      <c r="F144" s="85" t="s">
        <v>1625</v>
      </c>
      <c r="G144" s="84">
        <v>40204</v>
      </c>
      <c r="H144" s="124"/>
      <c r="I144" s="125"/>
      <c r="J144" s="130"/>
      <c r="K144" s="75" t="s">
        <v>1953</v>
      </c>
      <c r="L144" s="75" t="s">
        <v>4118</v>
      </c>
      <c r="M144" s="75" t="s">
        <v>1178</v>
      </c>
    </row>
    <row r="145" spans="1:13" ht="54">
      <c r="A145" s="85" t="s">
        <v>116</v>
      </c>
      <c r="B145" s="122" t="s">
        <v>2866</v>
      </c>
      <c r="C145" s="204">
        <v>21020</v>
      </c>
      <c r="D145" s="83" t="s">
        <v>1496</v>
      </c>
      <c r="E145" s="83" t="s">
        <v>6036</v>
      </c>
      <c r="F145" s="85" t="s">
        <v>1626</v>
      </c>
      <c r="G145" s="84">
        <v>40234</v>
      </c>
      <c r="H145" s="124"/>
      <c r="I145" s="125"/>
      <c r="J145" s="130"/>
      <c r="K145" s="75" t="s">
        <v>189</v>
      </c>
      <c r="L145" s="75" t="s">
        <v>4119</v>
      </c>
      <c r="M145" s="75" t="s">
        <v>1179</v>
      </c>
    </row>
    <row r="146" spans="1:13" ht="54">
      <c r="A146" s="75" t="s">
        <v>4987</v>
      </c>
      <c r="B146" s="122" t="s">
        <v>233</v>
      </c>
      <c r="C146" s="204">
        <v>22002</v>
      </c>
      <c r="D146" s="83" t="s">
        <v>4986</v>
      </c>
      <c r="E146" s="83" t="s">
        <v>89</v>
      </c>
      <c r="F146" s="75"/>
      <c r="G146" s="84">
        <v>40421</v>
      </c>
      <c r="H146" s="124"/>
      <c r="I146" s="125"/>
      <c r="J146" s="130"/>
      <c r="K146" s="75" t="s">
        <v>1451</v>
      </c>
      <c r="L146" s="75" t="s">
        <v>4120</v>
      </c>
      <c r="M146" s="75" t="s">
        <v>1180</v>
      </c>
    </row>
    <row r="147" spans="1:13" ht="54">
      <c r="A147" s="85" t="s">
        <v>2630</v>
      </c>
      <c r="B147" s="122" t="s">
        <v>232</v>
      </c>
      <c r="C147" s="204">
        <v>22003</v>
      </c>
      <c r="D147" s="83" t="s">
        <v>5562</v>
      </c>
      <c r="E147" s="83" t="s">
        <v>6036</v>
      </c>
      <c r="F147" s="85" t="s">
        <v>1666</v>
      </c>
      <c r="G147" s="84">
        <v>40421</v>
      </c>
      <c r="H147" s="124"/>
      <c r="I147" s="125"/>
      <c r="J147" s="130"/>
      <c r="K147" s="75" t="s">
        <v>1953</v>
      </c>
      <c r="L147" s="75" t="s">
        <v>4121</v>
      </c>
      <c r="M147" s="75" t="s">
        <v>1181</v>
      </c>
    </row>
    <row r="148" spans="1:13" ht="40.5">
      <c r="A148" s="85" t="s">
        <v>361</v>
      </c>
      <c r="B148" s="122" t="s">
        <v>2922</v>
      </c>
      <c r="C148" s="204">
        <v>22005</v>
      </c>
      <c r="D148" s="83" t="s">
        <v>38</v>
      </c>
      <c r="E148" s="83" t="s">
        <v>6036</v>
      </c>
      <c r="F148" s="85" t="s">
        <v>1665</v>
      </c>
      <c r="G148" s="84">
        <v>40421</v>
      </c>
      <c r="H148" s="124"/>
      <c r="I148" s="125"/>
      <c r="J148" s="130"/>
      <c r="K148" s="75" t="s">
        <v>189</v>
      </c>
      <c r="L148" s="75" t="s">
        <v>4122</v>
      </c>
      <c r="M148" s="75" t="s">
        <v>1182</v>
      </c>
    </row>
    <row r="149" spans="1:13" ht="27">
      <c r="A149" s="85" t="s">
        <v>362</v>
      </c>
      <c r="B149" s="122" t="s">
        <v>231</v>
      </c>
      <c r="C149" s="204">
        <v>22006</v>
      </c>
      <c r="D149" s="83" t="s">
        <v>342</v>
      </c>
      <c r="E149" s="83" t="s">
        <v>6036</v>
      </c>
      <c r="F149" s="85" t="s">
        <v>1664</v>
      </c>
      <c r="G149" s="84">
        <v>40429</v>
      </c>
      <c r="H149" s="124"/>
      <c r="I149" s="125"/>
      <c r="J149" s="130"/>
      <c r="K149" s="75" t="s">
        <v>1451</v>
      </c>
      <c r="L149" s="75" t="s">
        <v>4123</v>
      </c>
      <c r="M149" s="75" t="s">
        <v>1183</v>
      </c>
    </row>
    <row r="150" spans="1:13" ht="40.5">
      <c r="A150" s="85" t="s">
        <v>363</v>
      </c>
      <c r="B150" s="122" t="s">
        <v>230</v>
      </c>
      <c r="C150" s="204">
        <v>22008</v>
      </c>
      <c r="D150" s="83" t="s">
        <v>1497</v>
      </c>
      <c r="E150" s="83" t="s">
        <v>119</v>
      </c>
      <c r="F150" s="138" t="s">
        <v>2535</v>
      </c>
      <c r="G150" s="84">
        <v>40455</v>
      </c>
      <c r="H150" s="124"/>
      <c r="I150" s="125"/>
      <c r="J150" s="130"/>
      <c r="K150" s="75" t="s">
        <v>120</v>
      </c>
      <c r="L150" s="75" t="s">
        <v>4124</v>
      </c>
      <c r="M150" s="75" t="s">
        <v>1184</v>
      </c>
    </row>
    <row r="151" spans="1:13" ht="94.5">
      <c r="A151" s="85" t="s">
        <v>127</v>
      </c>
      <c r="B151" s="122" t="s">
        <v>229</v>
      </c>
      <c r="C151" s="204">
        <v>22009</v>
      </c>
      <c r="D151" s="83" t="s">
        <v>488</v>
      </c>
      <c r="E151" s="83" t="s">
        <v>1498</v>
      </c>
      <c r="F151" s="85" t="s">
        <v>1663</v>
      </c>
      <c r="G151" s="84">
        <v>40455</v>
      </c>
      <c r="H151" s="124"/>
      <c r="I151" s="125"/>
      <c r="J151" s="130" t="s">
        <v>2568</v>
      </c>
      <c r="K151" s="75" t="s">
        <v>1953</v>
      </c>
      <c r="L151" s="75" t="s">
        <v>4125</v>
      </c>
      <c r="M151" s="75" t="s">
        <v>1185</v>
      </c>
    </row>
    <row r="152" spans="1:13" ht="40.5">
      <c r="A152" s="85" t="s">
        <v>364</v>
      </c>
      <c r="B152" s="122" t="s">
        <v>228</v>
      </c>
      <c r="C152" s="204">
        <v>22012</v>
      </c>
      <c r="D152" s="83" t="s">
        <v>1499</v>
      </c>
      <c r="E152" s="83" t="s">
        <v>6036</v>
      </c>
      <c r="F152" s="85" t="s">
        <v>1660</v>
      </c>
      <c r="G152" s="84">
        <v>40487</v>
      </c>
      <c r="H152" s="124"/>
      <c r="I152" s="125"/>
      <c r="J152" s="130"/>
      <c r="K152" s="75" t="s">
        <v>121</v>
      </c>
      <c r="L152" s="75" t="s">
        <v>4126</v>
      </c>
      <c r="M152" s="75" t="s">
        <v>1186</v>
      </c>
    </row>
    <row r="153" spans="1:13" ht="67.5">
      <c r="A153" s="85" t="s">
        <v>4988</v>
      </c>
      <c r="B153" s="122" t="s">
        <v>227</v>
      </c>
      <c r="C153" s="204">
        <v>22013</v>
      </c>
      <c r="D153" s="83" t="s">
        <v>661</v>
      </c>
      <c r="E153" s="83" t="s">
        <v>6036</v>
      </c>
      <c r="F153" s="85" t="s">
        <v>1661</v>
      </c>
      <c r="G153" s="84">
        <v>40487</v>
      </c>
      <c r="H153" s="124"/>
      <c r="I153" s="125"/>
      <c r="J153" s="130"/>
      <c r="K153" s="75" t="s">
        <v>1450</v>
      </c>
      <c r="L153" s="75" t="s">
        <v>4127</v>
      </c>
      <c r="M153" s="82"/>
    </row>
    <row r="154" spans="1:13" ht="81">
      <c r="A154" s="85" t="s">
        <v>365</v>
      </c>
      <c r="B154" s="122" t="s">
        <v>226</v>
      </c>
      <c r="C154" s="204">
        <v>22014</v>
      </c>
      <c r="D154" s="83" t="s">
        <v>123</v>
      </c>
      <c r="E154" s="83" t="s">
        <v>122</v>
      </c>
      <c r="F154" s="85" t="s">
        <v>1662</v>
      </c>
      <c r="G154" s="84">
        <v>40487</v>
      </c>
      <c r="H154" s="124"/>
      <c r="I154" s="125"/>
      <c r="J154" s="130"/>
      <c r="K154" s="75" t="s">
        <v>124</v>
      </c>
      <c r="L154" s="75" t="s">
        <v>7769</v>
      </c>
      <c r="M154" s="75" t="s">
        <v>1187</v>
      </c>
    </row>
    <row r="155" spans="1:13" ht="40.5">
      <c r="A155" s="85" t="s">
        <v>4989</v>
      </c>
      <c r="B155" s="122" t="s">
        <v>1456</v>
      </c>
      <c r="C155" s="204">
        <v>22015</v>
      </c>
      <c r="D155" s="83" t="s">
        <v>1500</v>
      </c>
      <c r="E155" s="83" t="s">
        <v>6036</v>
      </c>
      <c r="F155" s="85" t="s">
        <v>1659</v>
      </c>
      <c r="G155" s="84">
        <v>40487</v>
      </c>
      <c r="H155" s="124"/>
      <c r="I155" s="125"/>
      <c r="J155" s="130"/>
      <c r="K155" s="75" t="s">
        <v>120</v>
      </c>
      <c r="L155" s="75" t="s">
        <v>4128</v>
      </c>
      <c r="M155" s="75" t="s">
        <v>1188</v>
      </c>
    </row>
    <row r="156" spans="1:13" ht="40.5">
      <c r="A156" s="85" t="s">
        <v>4990</v>
      </c>
      <c r="B156" s="122" t="s">
        <v>1501</v>
      </c>
      <c r="C156" s="204">
        <v>22016</v>
      </c>
      <c r="D156" s="83" t="s">
        <v>602</v>
      </c>
      <c r="E156" s="83" t="s">
        <v>482</v>
      </c>
      <c r="F156" s="85" t="s">
        <v>1667</v>
      </c>
      <c r="G156" s="84">
        <v>40487</v>
      </c>
      <c r="H156" s="124"/>
      <c r="I156" s="125"/>
      <c r="J156" s="130"/>
      <c r="K156" s="75" t="s">
        <v>1502</v>
      </c>
      <c r="L156" s="75" t="s">
        <v>4129</v>
      </c>
      <c r="M156" s="75" t="s">
        <v>1189</v>
      </c>
    </row>
    <row r="157" spans="1:13" ht="54">
      <c r="A157" s="85" t="s">
        <v>1019</v>
      </c>
      <c r="B157" s="122" t="s">
        <v>2867</v>
      </c>
      <c r="C157" s="204">
        <v>22018</v>
      </c>
      <c r="D157" s="83" t="s">
        <v>2318</v>
      </c>
      <c r="E157" s="83" t="s">
        <v>100</v>
      </c>
      <c r="F157" s="85"/>
      <c r="G157" s="84">
        <v>40487</v>
      </c>
      <c r="H157" s="124">
        <v>44530</v>
      </c>
      <c r="I157" s="125" t="s">
        <v>5107</v>
      </c>
      <c r="J157" s="131" t="s">
        <v>1522</v>
      </c>
      <c r="K157" s="75" t="s">
        <v>124</v>
      </c>
      <c r="L157" s="75" t="s">
        <v>6184</v>
      </c>
      <c r="M157" s="75" t="s">
        <v>1190</v>
      </c>
    </row>
    <row r="158" spans="1:13" ht="81">
      <c r="A158" s="85" t="s">
        <v>366</v>
      </c>
      <c r="B158" s="122" t="s">
        <v>2923</v>
      </c>
      <c r="C158" s="204">
        <v>22019</v>
      </c>
      <c r="D158" s="83" t="s">
        <v>1503</v>
      </c>
      <c r="E158" s="83" t="s">
        <v>6036</v>
      </c>
      <c r="F158" s="85" t="s">
        <v>1658</v>
      </c>
      <c r="G158" s="84">
        <v>40515</v>
      </c>
      <c r="H158" s="124"/>
      <c r="I158" s="125"/>
      <c r="J158" s="130"/>
      <c r="K158" s="75" t="s">
        <v>124</v>
      </c>
      <c r="L158" s="75" t="s">
        <v>4130</v>
      </c>
      <c r="M158" s="75" t="s">
        <v>1191</v>
      </c>
    </row>
    <row r="159" spans="1:13" ht="40.5">
      <c r="A159" s="85" t="s">
        <v>367</v>
      </c>
      <c r="B159" s="122" t="s">
        <v>1457</v>
      </c>
      <c r="C159" s="204">
        <v>22020</v>
      </c>
      <c r="D159" s="83" t="s">
        <v>1458</v>
      </c>
      <c r="E159" s="83" t="s">
        <v>6036</v>
      </c>
      <c r="F159" s="85" t="s">
        <v>1657</v>
      </c>
      <c r="G159" s="84">
        <v>40515</v>
      </c>
      <c r="H159" s="124"/>
      <c r="I159" s="125"/>
      <c r="J159" s="130"/>
      <c r="K159" s="75" t="s">
        <v>120</v>
      </c>
      <c r="L159" s="75" t="s">
        <v>4131</v>
      </c>
      <c r="M159" s="75" t="s">
        <v>1192</v>
      </c>
    </row>
    <row r="160" spans="1:13" ht="54">
      <c r="A160" s="85" t="s">
        <v>128</v>
      </c>
      <c r="B160" s="122" t="s">
        <v>1504</v>
      </c>
      <c r="C160" s="204">
        <v>22021</v>
      </c>
      <c r="D160" s="83" t="s">
        <v>1505</v>
      </c>
      <c r="E160" s="83" t="s">
        <v>1506</v>
      </c>
      <c r="F160" s="85" t="s">
        <v>1656</v>
      </c>
      <c r="G160" s="84">
        <v>40515</v>
      </c>
      <c r="H160" s="124"/>
      <c r="I160" s="125"/>
      <c r="J160" s="131" t="s">
        <v>1522</v>
      </c>
      <c r="K160" s="75" t="s">
        <v>124</v>
      </c>
      <c r="L160" s="75" t="s">
        <v>4132</v>
      </c>
      <c r="M160" s="75" t="s">
        <v>1193</v>
      </c>
    </row>
    <row r="161" spans="1:13" ht="54">
      <c r="A161" s="85" t="s">
        <v>4991</v>
      </c>
      <c r="B161" s="122" t="s">
        <v>1459</v>
      </c>
      <c r="C161" s="204">
        <v>22022</v>
      </c>
      <c r="D161" s="83" t="s">
        <v>1460</v>
      </c>
      <c r="E161" s="83" t="s">
        <v>6036</v>
      </c>
      <c r="F161" s="85" t="s">
        <v>1655</v>
      </c>
      <c r="G161" s="84">
        <v>40515</v>
      </c>
      <c r="H161" s="124">
        <v>45322</v>
      </c>
      <c r="I161" s="125" t="s">
        <v>6333</v>
      </c>
      <c r="J161" s="130"/>
      <c r="K161" s="75" t="s">
        <v>1953</v>
      </c>
      <c r="L161" s="75" t="s">
        <v>4133</v>
      </c>
      <c r="M161" s="75" t="s">
        <v>7692</v>
      </c>
    </row>
    <row r="162" spans="1:13" ht="81">
      <c r="A162" s="85" t="s">
        <v>4677</v>
      </c>
      <c r="B162" s="122" t="s">
        <v>4678</v>
      </c>
      <c r="C162" s="204">
        <v>22023</v>
      </c>
      <c r="D162" s="83" t="s">
        <v>1461</v>
      </c>
      <c r="E162" s="83" t="s">
        <v>130</v>
      </c>
      <c r="F162" s="61" t="s">
        <v>2466</v>
      </c>
      <c r="G162" s="84">
        <v>40515</v>
      </c>
      <c r="H162" s="124"/>
      <c r="I162" s="125"/>
      <c r="J162" s="130"/>
      <c r="K162" s="75" t="s">
        <v>131</v>
      </c>
      <c r="L162" s="75" t="s">
        <v>4134</v>
      </c>
      <c r="M162" s="75" t="s">
        <v>1194</v>
      </c>
    </row>
    <row r="163" spans="1:13" ht="54">
      <c r="A163" s="85" t="s">
        <v>4992</v>
      </c>
      <c r="B163" s="122" t="s">
        <v>1507</v>
      </c>
      <c r="C163" s="204">
        <v>22024</v>
      </c>
      <c r="D163" s="83" t="s">
        <v>2178</v>
      </c>
      <c r="E163" s="83" t="s">
        <v>6036</v>
      </c>
      <c r="F163" s="85" t="s">
        <v>1654</v>
      </c>
      <c r="G163" s="84">
        <v>40515</v>
      </c>
      <c r="H163" s="124"/>
      <c r="I163" s="125"/>
      <c r="J163" s="130"/>
      <c r="K163" s="75" t="s">
        <v>1953</v>
      </c>
      <c r="L163" s="75" t="s">
        <v>4135</v>
      </c>
      <c r="M163" s="75" t="s">
        <v>1195</v>
      </c>
    </row>
    <row r="164" spans="1:13" ht="40.5">
      <c r="A164" s="85" t="s">
        <v>368</v>
      </c>
      <c r="B164" s="122" t="s">
        <v>1508</v>
      </c>
      <c r="C164" s="204">
        <v>22025</v>
      </c>
      <c r="D164" s="83" t="s">
        <v>1509</v>
      </c>
      <c r="E164" s="83" t="s">
        <v>132</v>
      </c>
      <c r="F164" s="85" t="s">
        <v>1649</v>
      </c>
      <c r="G164" s="84">
        <v>40515</v>
      </c>
      <c r="H164" s="124"/>
      <c r="I164" s="125"/>
      <c r="J164" s="130"/>
      <c r="K164" s="75" t="s">
        <v>118</v>
      </c>
      <c r="L164" s="75" t="s">
        <v>4136</v>
      </c>
      <c r="M164" s="75" t="s">
        <v>1196</v>
      </c>
    </row>
    <row r="165" spans="1:13" ht="54">
      <c r="A165" s="85" t="s">
        <v>4993</v>
      </c>
      <c r="B165" s="122" t="s">
        <v>2924</v>
      </c>
      <c r="C165" s="204">
        <v>22026</v>
      </c>
      <c r="D165" s="83" t="s">
        <v>1510</v>
      </c>
      <c r="E165" s="83" t="s">
        <v>6036</v>
      </c>
      <c r="F165" s="85" t="s">
        <v>1648</v>
      </c>
      <c r="G165" s="84">
        <v>40515</v>
      </c>
      <c r="H165" s="124"/>
      <c r="I165" s="125"/>
      <c r="J165" s="130"/>
      <c r="K165" s="75" t="s">
        <v>147</v>
      </c>
      <c r="L165" s="75" t="s">
        <v>4137</v>
      </c>
      <c r="M165" s="75" t="s">
        <v>1197</v>
      </c>
    </row>
    <row r="166" spans="1:13" ht="67.5">
      <c r="A166" s="85" t="s">
        <v>4994</v>
      </c>
      <c r="B166" s="122" t="s">
        <v>1511</v>
      </c>
      <c r="C166" s="204">
        <v>22027</v>
      </c>
      <c r="D166" s="83" t="s">
        <v>1512</v>
      </c>
      <c r="E166" s="83" t="s">
        <v>6036</v>
      </c>
      <c r="F166" s="85" t="s">
        <v>1650</v>
      </c>
      <c r="G166" s="84">
        <v>40540</v>
      </c>
      <c r="H166" s="124"/>
      <c r="I166" s="125"/>
      <c r="J166" s="130"/>
      <c r="K166" s="75" t="s">
        <v>129</v>
      </c>
      <c r="L166" s="75" t="s">
        <v>4138</v>
      </c>
      <c r="M166" s="75" t="s">
        <v>2497</v>
      </c>
    </row>
    <row r="167" spans="1:13" ht="67.5">
      <c r="A167" s="85" t="s">
        <v>134</v>
      </c>
      <c r="B167" s="122" t="s">
        <v>6827</v>
      </c>
      <c r="C167" s="204">
        <v>22032</v>
      </c>
      <c r="D167" s="83" t="s">
        <v>1513</v>
      </c>
      <c r="E167" s="83" t="s">
        <v>6036</v>
      </c>
      <c r="F167" s="85" t="s">
        <v>1650</v>
      </c>
      <c r="G167" s="84">
        <v>40540</v>
      </c>
      <c r="H167" s="124"/>
      <c r="I167" s="125"/>
      <c r="J167" s="130"/>
      <c r="K167" s="75" t="s">
        <v>129</v>
      </c>
      <c r="L167" s="75" t="s">
        <v>4139</v>
      </c>
      <c r="M167" s="75" t="s">
        <v>2467</v>
      </c>
    </row>
    <row r="168" spans="1:13" ht="40.5">
      <c r="A168" s="75" t="s">
        <v>135</v>
      </c>
      <c r="B168" s="122" t="s">
        <v>225</v>
      </c>
      <c r="C168" s="204">
        <v>22033</v>
      </c>
      <c r="D168" s="83" t="s">
        <v>136</v>
      </c>
      <c r="E168" s="83" t="s">
        <v>137</v>
      </c>
      <c r="F168" s="75"/>
      <c r="G168" s="84">
        <v>40540</v>
      </c>
      <c r="H168" s="124"/>
      <c r="I168" s="125"/>
      <c r="J168" s="130"/>
      <c r="K168" s="75" t="s">
        <v>131</v>
      </c>
      <c r="L168" s="75" t="s">
        <v>4140</v>
      </c>
      <c r="M168" s="75" t="s">
        <v>1198</v>
      </c>
    </row>
    <row r="169" spans="1:13" ht="54">
      <c r="A169" s="75" t="s">
        <v>369</v>
      </c>
      <c r="B169" s="122" t="s">
        <v>224</v>
      </c>
      <c r="C169" s="204">
        <v>22034</v>
      </c>
      <c r="D169" s="83" t="s">
        <v>193</v>
      </c>
      <c r="E169" s="83" t="s">
        <v>119</v>
      </c>
      <c r="F169" s="75"/>
      <c r="G169" s="84">
        <v>40540</v>
      </c>
      <c r="H169" s="124"/>
      <c r="I169" s="125"/>
      <c r="J169" s="130"/>
      <c r="K169" s="75" t="s">
        <v>1953</v>
      </c>
      <c r="L169" s="75" t="s">
        <v>4141</v>
      </c>
      <c r="M169" s="82" t="s">
        <v>1199</v>
      </c>
    </row>
    <row r="170" spans="1:13" ht="54">
      <c r="A170" s="85" t="s">
        <v>4995</v>
      </c>
      <c r="B170" s="122" t="s">
        <v>223</v>
      </c>
      <c r="C170" s="204">
        <v>22035</v>
      </c>
      <c r="D170" s="83" t="s">
        <v>192</v>
      </c>
      <c r="E170" s="83" t="s">
        <v>119</v>
      </c>
      <c r="F170" s="85" t="s">
        <v>1651</v>
      </c>
      <c r="G170" s="84">
        <v>40540</v>
      </c>
      <c r="H170" s="124"/>
      <c r="I170" s="125"/>
      <c r="J170" s="130"/>
      <c r="K170" s="75" t="s">
        <v>1953</v>
      </c>
      <c r="L170" s="75" t="s">
        <v>4142</v>
      </c>
      <c r="M170" s="75" t="s">
        <v>1200</v>
      </c>
    </row>
    <row r="171" spans="1:13" ht="54">
      <c r="A171" s="85" t="s">
        <v>4996</v>
      </c>
      <c r="B171" s="122" t="s">
        <v>222</v>
      </c>
      <c r="C171" s="204">
        <v>22036</v>
      </c>
      <c r="D171" s="83" t="s">
        <v>133</v>
      </c>
      <c r="E171" s="83" t="s">
        <v>132</v>
      </c>
      <c r="F171" s="85"/>
      <c r="G171" s="84">
        <v>40540</v>
      </c>
      <c r="H171" s="124"/>
      <c r="I171" s="125"/>
      <c r="J171" s="130"/>
      <c r="K171" s="75" t="s">
        <v>1953</v>
      </c>
      <c r="L171" s="75" t="s">
        <v>11766</v>
      </c>
      <c r="M171" s="75" t="s">
        <v>1201</v>
      </c>
    </row>
    <row r="172" spans="1:13" ht="40.5">
      <c r="A172" s="75" t="s">
        <v>370</v>
      </c>
      <c r="B172" s="122" t="s">
        <v>221</v>
      </c>
      <c r="C172" s="204">
        <v>22037</v>
      </c>
      <c r="D172" s="83" t="s">
        <v>138</v>
      </c>
      <c r="E172" s="83" t="s">
        <v>1498</v>
      </c>
      <c r="F172" s="75"/>
      <c r="G172" s="84">
        <v>40540</v>
      </c>
      <c r="H172" s="124"/>
      <c r="I172" s="125"/>
      <c r="J172" s="130"/>
      <c r="K172" s="75" t="s">
        <v>139</v>
      </c>
      <c r="L172" s="75" t="s">
        <v>4143</v>
      </c>
      <c r="M172" s="75" t="s">
        <v>1202</v>
      </c>
    </row>
    <row r="173" spans="1:13" ht="40.5">
      <c r="A173" s="85" t="s">
        <v>4997</v>
      </c>
      <c r="B173" s="122" t="s">
        <v>220</v>
      </c>
      <c r="C173" s="204">
        <v>22038</v>
      </c>
      <c r="D173" s="83" t="s">
        <v>2519</v>
      </c>
      <c r="E173" s="83" t="s">
        <v>6036</v>
      </c>
      <c r="F173" s="85" t="s">
        <v>5648</v>
      </c>
      <c r="G173" s="84">
        <v>40540</v>
      </c>
      <c r="H173" s="124">
        <v>44957</v>
      </c>
      <c r="I173" s="125" t="s">
        <v>6624</v>
      </c>
      <c r="J173" s="130"/>
      <c r="K173" s="75" t="s">
        <v>189</v>
      </c>
      <c r="L173" s="75" t="s">
        <v>5649</v>
      </c>
      <c r="M173" s="75" t="s">
        <v>5650</v>
      </c>
    </row>
    <row r="174" spans="1:13" ht="54">
      <c r="A174" s="85" t="s">
        <v>4998</v>
      </c>
      <c r="B174" s="122" t="s">
        <v>2925</v>
      </c>
      <c r="C174" s="204">
        <v>22039</v>
      </c>
      <c r="D174" s="83" t="s">
        <v>141</v>
      </c>
      <c r="E174" s="83" t="s">
        <v>6036</v>
      </c>
      <c r="F174" s="85" t="s">
        <v>1653</v>
      </c>
      <c r="G174" s="84">
        <v>40540</v>
      </c>
      <c r="H174" s="124">
        <v>44923</v>
      </c>
      <c r="I174" s="125" t="s">
        <v>6630</v>
      </c>
      <c r="J174" s="130"/>
      <c r="K174" s="75" t="s">
        <v>1450</v>
      </c>
      <c r="L174" s="75" t="s">
        <v>7340</v>
      </c>
      <c r="M174" s="75" t="s">
        <v>1203</v>
      </c>
    </row>
    <row r="175" spans="1:13" ht="81">
      <c r="A175" s="75" t="s">
        <v>1861</v>
      </c>
      <c r="B175" s="122" t="s">
        <v>2926</v>
      </c>
      <c r="C175" s="204">
        <v>22042</v>
      </c>
      <c r="D175" s="83" t="s">
        <v>152</v>
      </c>
      <c r="E175" s="83" t="s">
        <v>1498</v>
      </c>
      <c r="F175" s="75"/>
      <c r="G175" s="84">
        <v>40540</v>
      </c>
      <c r="H175" s="124"/>
      <c r="I175" s="125"/>
      <c r="J175" s="130"/>
      <c r="K175" s="75" t="s">
        <v>1953</v>
      </c>
      <c r="L175" s="75" t="s">
        <v>4144</v>
      </c>
      <c r="M175" s="75" t="s">
        <v>1204</v>
      </c>
    </row>
    <row r="176" spans="1:13" ht="67.5">
      <c r="A176" s="85" t="s">
        <v>371</v>
      </c>
      <c r="B176" s="122" t="s">
        <v>219</v>
      </c>
      <c r="C176" s="204">
        <v>22044</v>
      </c>
      <c r="D176" s="83" t="s">
        <v>1514</v>
      </c>
      <c r="E176" s="83" t="s">
        <v>1498</v>
      </c>
      <c r="F176" s="85" t="s">
        <v>1652</v>
      </c>
      <c r="G176" s="84">
        <v>40540</v>
      </c>
      <c r="H176" s="124"/>
      <c r="I176" s="125"/>
      <c r="J176" s="130" t="s">
        <v>1524</v>
      </c>
      <c r="K176" s="75" t="s">
        <v>131</v>
      </c>
      <c r="L176" s="75" t="s">
        <v>8198</v>
      </c>
      <c r="M176" s="75" t="s">
        <v>1205</v>
      </c>
    </row>
    <row r="177" spans="1:13" ht="40.5">
      <c r="A177" s="100" t="s">
        <v>1823</v>
      </c>
      <c r="B177" s="122" t="s">
        <v>337</v>
      </c>
      <c r="C177" s="204">
        <v>22045</v>
      </c>
      <c r="D177" s="83" t="s">
        <v>6093</v>
      </c>
      <c r="E177" s="83" t="s">
        <v>6036</v>
      </c>
      <c r="F177" s="100" t="s">
        <v>1668</v>
      </c>
      <c r="G177" s="84">
        <v>40595</v>
      </c>
      <c r="H177" s="124"/>
      <c r="I177" s="125"/>
      <c r="J177" s="130" t="s">
        <v>1525</v>
      </c>
      <c r="K177" s="75" t="s">
        <v>177</v>
      </c>
      <c r="L177" s="75" t="s">
        <v>4145</v>
      </c>
      <c r="M177" s="75" t="s">
        <v>1206</v>
      </c>
    </row>
    <row r="178" spans="1:13" ht="40.5">
      <c r="A178" s="100" t="s">
        <v>1824</v>
      </c>
      <c r="B178" s="122" t="s">
        <v>218</v>
      </c>
      <c r="C178" s="204">
        <v>22046</v>
      </c>
      <c r="D178" s="75" t="s">
        <v>138</v>
      </c>
      <c r="E178" s="83" t="s">
        <v>1498</v>
      </c>
      <c r="F178" s="100" t="s">
        <v>1673</v>
      </c>
      <c r="G178" s="84">
        <v>40597</v>
      </c>
      <c r="H178" s="124"/>
      <c r="I178" s="125"/>
      <c r="J178" s="130"/>
      <c r="K178" s="75" t="s">
        <v>189</v>
      </c>
      <c r="L178" s="75" t="s">
        <v>4146</v>
      </c>
      <c r="M178" s="75" t="s">
        <v>1207</v>
      </c>
    </row>
    <row r="179" spans="1:13" ht="67.5">
      <c r="A179" s="100" t="s">
        <v>4999</v>
      </c>
      <c r="B179" s="122" t="s">
        <v>217</v>
      </c>
      <c r="C179" s="204">
        <v>22047</v>
      </c>
      <c r="D179" s="83" t="s">
        <v>1515</v>
      </c>
      <c r="E179" s="83" t="s">
        <v>157</v>
      </c>
      <c r="F179" s="100" t="s">
        <v>1673</v>
      </c>
      <c r="G179" s="84">
        <v>40597</v>
      </c>
      <c r="H179" s="124">
        <v>45197</v>
      </c>
      <c r="I179" s="125" t="s">
        <v>6076</v>
      </c>
      <c r="J179" s="130"/>
      <c r="K179" s="75" t="s">
        <v>1953</v>
      </c>
      <c r="L179" s="75" t="s">
        <v>4147</v>
      </c>
      <c r="M179" s="75" t="s">
        <v>1208</v>
      </c>
    </row>
    <row r="180" spans="1:13" ht="40.5">
      <c r="A180" s="100" t="s">
        <v>2848</v>
      </c>
      <c r="B180" s="122" t="s">
        <v>2927</v>
      </c>
      <c r="C180" s="204">
        <v>22048</v>
      </c>
      <c r="D180" s="83" t="s">
        <v>2849</v>
      </c>
      <c r="E180" s="83" t="s">
        <v>6036</v>
      </c>
      <c r="F180" s="100" t="s">
        <v>1672</v>
      </c>
      <c r="G180" s="84">
        <v>40597</v>
      </c>
      <c r="H180" s="124"/>
      <c r="I180" s="125"/>
      <c r="J180" s="130" t="s">
        <v>1525</v>
      </c>
      <c r="K180" s="75" t="s">
        <v>155</v>
      </c>
      <c r="L180" s="75" t="s">
        <v>4148</v>
      </c>
      <c r="M180" s="75" t="s">
        <v>1209</v>
      </c>
    </row>
    <row r="181" spans="1:13" ht="67.5">
      <c r="A181" s="89" t="s">
        <v>1825</v>
      </c>
      <c r="B181" s="122" t="s">
        <v>421</v>
      </c>
      <c r="C181" s="204">
        <v>22050</v>
      </c>
      <c r="D181" s="83" t="s">
        <v>941</v>
      </c>
      <c r="E181" s="83" t="s">
        <v>6036</v>
      </c>
      <c r="F181" s="89"/>
      <c r="G181" s="84">
        <v>40597</v>
      </c>
      <c r="H181" s="124"/>
      <c r="I181" s="125"/>
      <c r="J181" s="130"/>
      <c r="K181" s="75" t="s">
        <v>189</v>
      </c>
      <c r="L181" s="75" t="s">
        <v>4149</v>
      </c>
      <c r="M181" s="75" t="s">
        <v>1210</v>
      </c>
    </row>
    <row r="182" spans="1:13" ht="67.5">
      <c r="A182" s="89" t="s">
        <v>5000</v>
      </c>
      <c r="B182" s="122" t="s">
        <v>2928</v>
      </c>
      <c r="C182" s="204">
        <v>22051</v>
      </c>
      <c r="D182" s="83" t="s">
        <v>21</v>
      </c>
      <c r="E182" s="83" t="s">
        <v>94</v>
      </c>
      <c r="F182" s="89"/>
      <c r="G182" s="84">
        <v>40597</v>
      </c>
      <c r="H182" s="124"/>
      <c r="I182" s="125"/>
      <c r="J182" s="130"/>
      <c r="K182" s="75" t="s">
        <v>1953</v>
      </c>
      <c r="L182" s="75" t="s">
        <v>4150</v>
      </c>
      <c r="M182" s="75" t="s">
        <v>1211</v>
      </c>
    </row>
    <row r="183" spans="1:13" ht="40.5">
      <c r="A183" s="89" t="s">
        <v>5001</v>
      </c>
      <c r="B183" s="122" t="s">
        <v>2929</v>
      </c>
      <c r="C183" s="204">
        <v>22052</v>
      </c>
      <c r="D183" s="83" t="s">
        <v>1516</v>
      </c>
      <c r="E183" s="83" t="s">
        <v>6036</v>
      </c>
      <c r="F183" s="89"/>
      <c r="G183" s="84">
        <v>40597</v>
      </c>
      <c r="H183" s="124"/>
      <c r="I183" s="125"/>
      <c r="J183" s="130"/>
      <c r="K183" s="75" t="s">
        <v>189</v>
      </c>
      <c r="L183" s="75" t="s">
        <v>4151</v>
      </c>
      <c r="M183" s="75" t="s">
        <v>1212</v>
      </c>
    </row>
    <row r="184" spans="1:13" ht="40.5">
      <c r="A184" s="100" t="s">
        <v>5002</v>
      </c>
      <c r="B184" s="122" t="s">
        <v>2930</v>
      </c>
      <c r="C184" s="204">
        <v>22053</v>
      </c>
      <c r="D184" s="83" t="s">
        <v>1517</v>
      </c>
      <c r="E184" s="83" t="s">
        <v>6036</v>
      </c>
      <c r="F184" s="100" t="s">
        <v>1671</v>
      </c>
      <c r="G184" s="84">
        <v>40597</v>
      </c>
      <c r="H184" s="124"/>
      <c r="I184" s="125"/>
      <c r="J184" s="130"/>
      <c r="K184" s="75" t="s">
        <v>177</v>
      </c>
      <c r="L184" s="75" t="s">
        <v>4152</v>
      </c>
      <c r="M184" s="75" t="s">
        <v>1213</v>
      </c>
    </row>
    <row r="185" spans="1:13" ht="54">
      <c r="A185" s="100" t="s">
        <v>5003</v>
      </c>
      <c r="B185" s="122" t="s">
        <v>216</v>
      </c>
      <c r="C185" s="204">
        <v>22054</v>
      </c>
      <c r="D185" s="83" t="s">
        <v>178</v>
      </c>
      <c r="E185" s="83" t="s">
        <v>102</v>
      </c>
      <c r="F185" s="100" t="s">
        <v>1670</v>
      </c>
      <c r="G185" s="84">
        <v>40597</v>
      </c>
      <c r="H185" s="124"/>
      <c r="I185" s="125"/>
      <c r="J185" s="130"/>
      <c r="K185" s="75" t="s">
        <v>1953</v>
      </c>
      <c r="L185" s="75" t="s">
        <v>4153</v>
      </c>
      <c r="M185" s="75" t="s">
        <v>1214</v>
      </c>
    </row>
    <row r="186" spans="1:13" ht="54">
      <c r="A186" s="89" t="s">
        <v>1826</v>
      </c>
      <c r="B186" s="122" t="s">
        <v>215</v>
      </c>
      <c r="C186" s="204">
        <v>22055</v>
      </c>
      <c r="D186" s="83" t="s">
        <v>179</v>
      </c>
      <c r="E186" s="83" t="s">
        <v>112</v>
      </c>
      <c r="F186" s="89"/>
      <c r="G186" s="84">
        <v>40597</v>
      </c>
      <c r="H186" s="124"/>
      <c r="I186" s="125"/>
      <c r="J186" s="130"/>
      <c r="K186" s="75" t="s">
        <v>189</v>
      </c>
      <c r="L186" s="75" t="s">
        <v>4154</v>
      </c>
      <c r="M186" s="75" t="s">
        <v>1215</v>
      </c>
    </row>
    <row r="187" spans="1:13" ht="54">
      <c r="A187" s="100" t="s">
        <v>1827</v>
      </c>
      <c r="B187" s="122" t="s">
        <v>343</v>
      </c>
      <c r="C187" s="204">
        <v>22056</v>
      </c>
      <c r="D187" s="83" t="s">
        <v>180</v>
      </c>
      <c r="E187" s="83" t="s">
        <v>6036</v>
      </c>
      <c r="F187" s="100" t="s">
        <v>1669</v>
      </c>
      <c r="G187" s="84">
        <v>40597</v>
      </c>
      <c r="H187" s="124"/>
      <c r="I187" s="125"/>
      <c r="J187" s="130"/>
      <c r="K187" s="75" t="s">
        <v>139</v>
      </c>
      <c r="L187" s="75" t="s">
        <v>4155</v>
      </c>
      <c r="M187" s="75" t="s">
        <v>1216</v>
      </c>
    </row>
    <row r="188" spans="1:13" ht="40.5">
      <c r="A188" s="100" t="s">
        <v>5006</v>
      </c>
      <c r="B188" s="122" t="s">
        <v>214</v>
      </c>
      <c r="C188" s="204">
        <v>22057</v>
      </c>
      <c r="D188" s="83" t="s">
        <v>181</v>
      </c>
      <c r="E188" s="83" t="s">
        <v>6036</v>
      </c>
      <c r="F188" s="100" t="s">
        <v>5004</v>
      </c>
      <c r="G188" s="84">
        <v>40597</v>
      </c>
      <c r="H188" s="124"/>
      <c r="I188" s="125"/>
      <c r="J188" s="130" t="s">
        <v>1525</v>
      </c>
      <c r="K188" s="75" t="s">
        <v>149</v>
      </c>
      <c r="L188" s="75" t="s">
        <v>5005</v>
      </c>
      <c r="M188" s="75" t="s">
        <v>1217</v>
      </c>
    </row>
    <row r="189" spans="1:13" ht="54">
      <c r="A189" s="100" t="s">
        <v>5007</v>
      </c>
      <c r="B189" s="122" t="s">
        <v>2931</v>
      </c>
      <c r="C189" s="204">
        <v>22058</v>
      </c>
      <c r="D189" s="83" t="s">
        <v>15</v>
      </c>
      <c r="E189" s="83" t="s">
        <v>6036</v>
      </c>
      <c r="F189" s="100" t="s">
        <v>5563</v>
      </c>
      <c r="G189" s="84">
        <v>40597</v>
      </c>
      <c r="H189" s="124"/>
      <c r="I189" s="125"/>
      <c r="J189" s="130"/>
      <c r="K189" s="75" t="s">
        <v>131</v>
      </c>
      <c r="L189" s="75" t="s">
        <v>4156</v>
      </c>
      <c r="M189" s="75" t="s">
        <v>1218</v>
      </c>
    </row>
    <row r="190" spans="1:13" ht="40.5">
      <c r="A190" s="89" t="s">
        <v>1828</v>
      </c>
      <c r="B190" s="122" t="s">
        <v>213</v>
      </c>
      <c r="C190" s="204">
        <v>22059</v>
      </c>
      <c r="D190" s="83" t="s">
        <v>1465</v>
      </c>
      <c r="E190" s="83" t="s">
        <v>6036</v>
      </c>
      <c r="F190" s="89"/>
      <c r="G190" s="84">
        <v>40597</v>
      </c>
      <c r="H190" s="124"/>
      <c r="I190" s="125"/>
      <c r="J190" s="130"/>
      <c r="K190" s="75" t="s">
        <v>177</v>
      </c>
      <c r="L190" s="75" t="s">
        <v>4157</v>
      </c>
      <c r="M190" s="75" t="s">
        <v>1219</v>
      </c>
    </row>
    <row r="191" spans="1:13" ht="40.5">
      <c r="A191" s="100" t="s">
        <v>1829</v>
      </c>
      <c r="B191" s="122" t="s">
        <v>212</v>
      </c>
      <c r="C191" s="204">
        <v>22060</v>
      </c>
      <c r="D191" s="83" t="s">
        <v>1464</v>
      </c>
      <c r="E191" s="83" t="s">
        <v>6036</v>
      </c>
      <c r="F191" s="100" t="s">
        <v>1647</v>
      </c>
      <c r="G191" s="84">
        <v>40617</v>
      </c>
      <c r="H191" s="124"/>
      <c r="I191" s="125"/>
      <c r="J191" s="130"/>
      <c r="K191" s="75" t="s">
        <v>189</v>
      </c>
      <c r="L191" s="75" t="s">
        <v>4158</v>
      </c>
      <c r="M191" s="75" t="s">
        <v>1220</v>
      </c>
    </row>
    <row r="192" spans="1:13" ht="67.5">
      <c r="A192" s="100" t="s">
        <v>5008</v>
      </c>
      <c r="B192" s="122" t="s">
        <v>208</v>
      </c>
      <c r="C192" s="204">
        <v>22062</v>
      </c>
      <c r="D192" s="83" t="s">
        <v>423</v>
      </c>
      <c r="E192" s="83" t="s">
        <v>137</v>
      </c>
      <c r="F192" s="100" t="s">
        <v>1646</v>
      </c>
      <c r="G192" s="84">
        <v>40617</v>
      </c>
      <c r="H192" s="124"/>
      <c r="I192" s="125"/>
      <c r="J192" s="130" t="s">
        <v>1526</v>
      </c>
      <c r="K192" s="75" t="s">
        <v>163</v>
      </c>
      <c r="L192" s="75" t="s">
        <v>4159</v>
      </c>
      <c r="M192" s="75" t="s">
        <v>1221</v>
      </c>
    </row>
    <row r="193" spans="1:13" ht="40.5">
      <c r="A193" s="100" t="s">
        <v>1830</v>
      </c>
      <c r="B193" s="122" t="s">
        <v>207</v>
      </c>
      <c r="C193" s="204">
        <v>22063</v>
      </c>
      <c r="D193" s="83" t="s">
        <v>985</v>
      </c>
      <c r="E193" s="83" t="s">
        <v>6036</v>
      </c>
      <c r="F193" s="100" t="s">
        <v>1645</v>
      </c>
      <c r="G193" s="84">
        <v>40617</v>
      </c>
      <c r="H193" s="124"/>
      <c r="I193" s="125"/>
      <c r="J193" s="130"/>
      <c r="K193" s="75" t="s">
        <v>187</v>
      </c>
      <c r="L193" s="75" t="s">
        <v>4160</v>
      </c>
      <c r="M193" s="75" t="s">
        <v>1222</v>
      </c>
    </row>
    <row r="194" spans="1:13" ht="54">
      <c r="A194" s="100" t="s">
        <v>5009</v>
      </c>
      <c r="B194" s="122" t="s">
        <v>206</v>
      </c>
      <c r="C194" s="204">
        <v>22064</v>
      </c>
      <c r="D194" s="83" t="s">
        <v>188</v>
      </c>
      <c r="E194" s="83" t="s">
        <v>6036</v>
      </c>
      <c r="F194" s="100" t="s">
        <v>1644</v>
      </c>
      <c r="G194" s="84">
        <v>40617</v>
      </c>
      <c r="H194" s="124"/>
      <c r="I194" s="125"/>
      <c r="J194" s="130"/>
      <c r="K194" s="75" t="s">
        <v>190</v>
      </c>
      <c r="L194" s="75" t="s">
        <v>4161</v>
      </c>
      <c r="M194" s="75" t="s">
        <v>1223</v>
      </c>
    </row>
    <row r="195" spans="1:13" ht="81">
      <c r="A195" s="100" t="s">
        <v>5010</v>
      </c>
      <c r="B195" s="122" t="s">
        <v>1862</v>
      </c>
      <c r="C195" s="204">
        <v>22065</v>
      </c>
      <c r="D195" s="83" t="s">
        <v>4</v>
      </c>
      <c r="E195" s="83" t="s">
        <v>6036</v>
      </c>
      <c r="F195" s="100" t="s">
        <v>1643</v>
      </c>
      <c r="G195" s="84">
        <v>40617</v>
      </c>
      <c r="H195" s="124"/>
      <c r="I195" s="125"/>
      <c r="J195" s="130"/>
      <c r="K195" s="75" t="s">
        <v>177</v>
      </c>
      <c r="L195" s="75" t="s">
        <v>7341</v>
      </c>
      <c r="M195" s="75" t="s">
        <v>1224</v>
      </c>
    </row>
    <row r="196" spans="1:13" ht="54">
      <c r="A196" s="89" t="s">
        <v>1831</v>
      </c>
      <c r="B196" s="122" t="s">
        <v>204</v>
      </c>
      <c r="C196" s="204">
        <v>22066</v>
      </c>
      <c r="D196" s="83" t="s">
        <v>60</v>
      </c>
      <c r="E196" s="83" t="s">
        <v>6036</v>
      </c>
      <c r="F196" s="89"/>
      <c r="G196" s="84">
        <v>40617</v>
      </c>
      <c r="H196" s="124"/>
      <c r="I196" s="125"/>
      <c r="J196" s="130"/>
      <c r="K196" s="75" t="s">
        <v>131</v>
      </c>
      <c r="L196" s="75" t="s">
        <v>4162</v>
      </c>
      <c r="M196" s="75" t="s">
        <v>1225</v>
      </c>
    </row>
    <row r="197" spans="1:13" ht="40.5">
      <c r="A197" s="89" t="s">
        <v>5011</v>
      </c>
      <c r="B197" s="122" t="s">
        <v>203</v>
      </c>
      <c r="C197" s="204">
        <v>22067</v>
      </c>
      <c r="D197" s="83" t="s">
        <v>195</v>
      </c>
      <c r="E197" s="83" t="s">
        <v>102</v>
      </c>
      <c r="F197" s="186" t="s">
        <v>10668</v>
      </c>
      <c r="G197" s="84">
        <v>40617</v>
      </c>
      <c r="H197" s="124"/>
      <c r="I197" s="125"/>
      <c r="J197" s="130"/>
      <c r="K197" s="75" t="s">
        <v>190</v>
      </c>
      <c r="L197" s="75" t="s">
        <v>4163</v>
      </c>
      <c r="M197" s="75" t="s">
        <v>1226</v>
      </c>
    </row>
    <row r="198" spans="1:13" ht="54">
      <c r="A198" s="100" t="s">
        <v>1832</v>
      </c>
      <c r="B198" s="122" t="s">
        <v>202</v>
      </c>
      <c r="C198" s="204">
        <v>22068</v>
      </c>
      <c r="D198" s="83" t="s">
        <v>74</v>
      </c>
      <c r="E198" s="83" t="s">
        <v>6036</v>
      </c>
      <c r="F198" s="100" t="s">
        <v>1642</v>
      </c>
      <c r="G198" s="84">
        <v>40617</v>
      </c>
      <c r="H198" s="124"/>
      <c r="I198" s="125"/>
      <c r="J198" s="130"/>
      <c r="K198" s="75" t="s">
        <v>177</v>
      </c>
      <c r="L198" s="75" t="s">
        <v>4151</v>
      </c>
      <c r="M198" s="75" t="s">
        <v>1227</v>
      </c>
    </row>
    <row r="199" spans="1:13" ht="54">
      <c r="A199" s="100" t="s">
        <v>2475</v>
      </c>
      <c r="B199" s="122" t="s">
        <v>2474</v>
      </c>
      <c r="C199" s="204">
        <v>22069</v>
      </c>
      <c r="D199" s="83" t="s">
        <v>2476</v>
      </c>
      <c r="E199" s="83" t="s">
        <v>6036</v>
      </c>
      <c r="F199" s="100" t="s">
        <v>1641</v>
      </c>
      <c r="G199" s="84">
        <v>40617</v>
      </c>
      <c r="H199" s="124">
        <v>45625</v>
      </c>
      <c r="I199" s="125" t="s">
        <v>7763</v>
      </c>
      <c r="J199" s="130"/>
      <c r="K199" s="75" t="s">
        <v>177</v>
      </c>
      <c r="L199" s="75" t="s">
        <v>7253</v>
      </c>
      <c r="M199" s="75" t="s">
        <v>7254</v>
      </c>
    </row>
    <row r="200" spans="1:13" ht="40.5">
      <c r="A200" s="100" t="s">
        <v>5012</v>
      </c>
      <c r="B200" s="122" t="s">
        <v>201</v>
      </c>
      <c r="C200" s="204">
        <v>22070</v>
      </c>
      <c r="D200" s="83" t="s">
        <v>55</v>
      </c>
      <c r="E200" s="83" t="s">
        <v>6036</v>
      </c>
      <c r="F200" s="100" t="s">
        <v>1640</v>
      </c>
      <c r="G200" s="84">
        <v>40617</v>
      </c>
      <c r="H200" s="124"/>
      <c r="I200" s="125"/>
      <c r="J200" s="130"/>
      <c r="K200" s="75" t="s">
        <v>139</v>
      </c>
      <c r="L200" s="75" t="s">
        <v>4164</v>
      </c>
      <c r="M200" s="75" t="s">
        <v>1228</v>
      </c>
    </row>
    <row r="201" spans="1:13" ht="40.5">
      <c r="A201" s="100" t="s">
        <v>1833</v>
      </c>
      <c r="B201" s="122" t="s">
        <v>339</v>
      </c>
      <c r="C201" s="204">
        <v>22072</v>
      </c>
      <c r="D201" s="83" t="s">
        <v>191</v>
      </c>
      <c r="E201" s="83" t="s">
        <v>94</v>
      </c>
      <c r="F201" s="100" t="s">
        <v>2850</v>
      </c>
      <c r="G201" s="84">
        <v>40617</v>
      </c>
      <c r="H201" s="124"/>
      <c r="I201" s="125"/>
      <c r="J201" s="130"/>
      <c r="K201" s="75" t="s">
        <v>139</v>
      </c>
      <c r="L201" s="75" t="s">
        <v>4165</v>
      </c>
      <c r="M201" s="75" t="s">
        <v>2465</v>
      </c>
    </row>
    <row r="202" spans="1:13" ht="40.5">
      <c r="A202" s="100" t="s">
        <v>422</v>
      </c>
      <c r="B202" s="122" t="s">
        <v>211</v>
      </c>
      <c r="C202" s="204">
        <v>22073</v>
      </c>
      <c r="D202" s="83" t="s">
        <v>2817</v>
      </c>
      <c r="E202" s="83" t="s">
        <v>2052</v>
      </c>
      <c r="F202" s="100" t="s">
        <v>1639</v>
      </c>
      <c r="G202" s="84">
        <v>40631</v>
      </c>
      <c r="H202" s="124"/>
      <c r="I202" s="125"/>
      <c r="J202" s="130"/>
      <c r="K202" s="75" t="s">
        <v>189</v>
      </c>
      <c r="L202" s="75" t="s">
        <v>4166</v>
      </c>
      <c r="M202" s="75" t="s">
        <v>1229</v>
      </c>
    </row>
    <row r="203" spans="1:13" ht="40.5">
      <c r="A203" s="89" t="s">
        <v>1834</v>
      </c>
      <c r="B203" s="122" t="s">
        <v>210</v>
      </c>
      <c r="C203" s="204">
        <v>22074</v>
      </c>
      <c r="D203" s="83" t="s">
        <v>182</v>
      </c>
      <c r="E203" s="83" t="s">
        <v>6036</v>
      </c>
      <c r="F203" s="89"/>
      <c r="G203" s="84">
        <v>40631</v>
      </c>
      <c r="H203" s="124"/>
      <c r="I203" s="125"/>
      <c r="J203" s="130"/>
      <c r="K203" s="75" t="s">
        <v>139</v>
      </c>
      <c r="L203" s="75" t="s">
        <v>4167</v>
      </c>
      <c r="M203" s="75" t="s">
        <v>1230</v>
      </c>
    </row>
    <row r="204" spans="1:13" ht="54">
      <c r="A204" s="100" t="s">
        <v>5013</v>
      </c>
      <c r="B204" s="122" t="s">
        <v>209</v>
      </c>
      <c r="C204" s="204">
        <v>22075</v>
      </c>
      <c r="D204" s="83" t="s">
        <v>183</v>
      </c>
      <c r="E204" s="83" t="s">
        <v>132</v>
      </c>
      <c r="F204" s="100" t="s">
        <v>1638</v>
      </c>
      <c r="G204" s="84">
        <v>40631</v>
      </c>
      <c r="H204" s="124">
        <v>45534</v>
      </c>
      <c r="I204" s="125" t="s">
        <v>10316</v>
      </c>
      <c r="J204" s="130"/>
      <c r="K204" s="75" t="s">
        <v>1953</v>
      </c>
      <c r="L204" s="75" t="s">
        <v>4168</v>
      </c>
      <c r="M204" s="75" t="s">
        <v>1231</v>
      </c>
    </row>
    <row r="205" spans="1:13" ht="40.5">
      <c r="A205" s="89" t="s">
        <v>1835</v>
      </c>
      <c r="B205" s="122" t="s">
        <v>205</v>
      </c>
      <c r="C205" s="204">
        <v>22076</v>
      </c>
      <c r="D205" s="83" t="s">
        <v>2547</v>
      </c>
      <c r="E205" s="83" t="s">
        <v>92</v>
      </c>
      <c r="F205" s="89"/>
      <c r="G205" s="84">
        <v>40631</v>
      </c>
      <c r="H205" s="124"/>
      <c r="I205" s="125"/>
      <c r="J205" s="130"/>
      <c r="K205" s="75" t="s">
        <v>131</v>
      </c>
      <c r="L205" s="75" t="s">
        <v>4169</v>
      </c>
      <c r="M205" s="75" t="s">
        <v>1232</v>
      </c>
    </row>
    <row r="206" spans="1:13" ht="40.5">
      <c r="A206" s="100" t="s">
        <v>5014</v>
      </c>
      <c r="B206" s="122" t="s">
        <v>200</v>
      </c>
      <c r="C206" s="204">
        <v>22077</v>
      </c>
      <c r="D206" s="83" t="s">
        <v>198</v>
      </c>
      <c r="E206" s="83" t="s">
        <v>197</v>
      </c>
      <c r="F206" s="100" t="s">
        <v>1637</v>
      </c>
      <c r="G206" s="84">
        <v>40631</v>
      </c>
      <c r="H206" s="124">
        <v>44923</v>
      </c>
      <c r="I206" s="125" t="s">
        <v>6617</v>
      </c>
      <c r="J206" s="130"/>
      <c r="K206" s="75" t="s">
        <v>190</v>
      </c>
      <c r="L206" s="75" t="s">
        <v>4170</v>
      </c>
      <c r="M206" s="75" t="s">
        <v>1233</v>
      </c>
    </row>
    <row r="207" spans="1:13" ht="54">
      <c r="A207" s="100" t="s">
        <v>5015</v>
      </c>
      <c r="B207" s="122" t="s">
        <v>340</v>
      </c>
      <c r="C207" s="204">
        <v>22078</v>
      </c>
      <c r="D207" s="83" t="s">
        <v>341</v>
      </c>
      <c r="E207" s="83" t="s">
        <v>94</v>
      </c>
      <c r="F207" s="100" t="s">
        <v>1636</v>
      </c>
      <c r="G207" s="84">
        <v>40631</v>
      </c>
      <c r="H207" s="124"/>
      <c r="I207" s="125"/>
      <c r="J207" s="130"/>
      <c r="K207" s="75" t="s">
        <v>1953</v>
      </c>
      <c r="L207" s="75" t="s">
        <v>4171</v>
      </c>
      <c r="M207" s="75" t="s">
        <v>1234</v>
      </c>
    </row>
    <row r="208" spans="1:13" ht="40.5">
      <c r="A208" s="100" t="s">
        <v>5017</v>
      </c>
      <c r="B208" s="122" t="s">
        <v>347</v>
      </c>
      <c r="C208" s="204">
        <v>22079</v>
      </c>
      <c r="D208" s="83" t="s">
        <v>345</v>
      </c>
      <c r="E208" s="83" t="s">
        <v>97</v>
      </c>
      <c r="F208" s="100" t="s">
        <v>1635</v>
      </c>
      <c r="G208" s="84">
        <v>40631</v>
      </c>
      <c r="H208" s="124"/>
      <c r="I208" s="125"/>
      <c r="J208" s="130"/>
      <c r="K208" s="75" t="s">
        <v>346</v>
      </c>
      <c r="L208" s="75" t="s">
        <v>5016</v>
      </c>
      <c r="M208" s="75" t="s">
        <v>1235</v>
      </c>
    </row>
    <row r="209" spans="1:13" ht="40.5">
      <c r="A209" s="100" t="s">
        <v>426</v>
      </c>
      <c r="B209" s="122" t="s">
        <v>425</v>
      </c>
      <c r="C209" s="204">
        <v>23002</v>
      </c>
      <c r="D209" s="83" t="s">
        <v>427</v>
      </c>
      <c r="E209" s="83" t="s">
        <v>6036</v>
      </c>
      <c r="F209" s="100" t="s">
        <v>1630</v>
      </c>
      <c r="G209" s="84">
        <v>40690</v>
      </c>
      <c r="H209" s="124"/>
      <c r="I209" s="125"/>
      <c r="J209" s="130"/>
      <c r="K209" s="75" t="s">
        <v>118</v>
      </c>
      <c r="L209" s="75" t="s">
        <v>4172</v>
      </c>
      <c r="M209" s="75" t="s">
        <v>1236</v>
      </c>
    </row>
    <row r="210" spans="1:13" ht="67.5">
      <c r="A210" s="100" t="s">
        <v>429</v>
      </c>
      <c r="B210" s="122" t="s">
        <v>428</v>
      </c>
      <c r="C210" s="204">
        <v>23003</v>
      </c>
      <c r="D210" s="83" t="s">
        <v>430</v>
      </c>
      <c r="E210" s="83" t="s">
        <v>431</v>
      </c>
      <c r="F210" s="100"/>
      <c r="G210" s="84">
        <v>40690</v>
      </c>
      <c r="H210" s="124"/>
      <c r="I210" s="125"/>
      <c r="J210" s="130"/>
      <c r="K210" s="75" t="s">
        <v>187</v>
      </c>
      <c r="L210" s="75" t="s">
        <v>4173</v>
      </c>
      <c r="M210" s="75" t="s">
        <v>1237</v>
      </c>
    </row>
    <row r="211" spans="1:13" ht="54">
      <c r="A211" s="100" t="s">
        <v>433</v>
      </c>
      <c r="B211" s="122" t="s">
        <v>432</v>
      </c>
      <c r="C211" s="204">
        <v>23004</v>
      </c>
      <c r="D211" s="83" t="s">
        <v>434</v>
      </c>
      <c r="E211" s="83" t="s">
        <v>126</v>
      </c>
      <c r="F211" s="100" t="s">
        <v>1631</v>
      </c>
      <c r="G211" s="84">
        <v>40690</v>
      </c>
      <c r="H211" s="124"/>
      <c r="I211" s="125"/>
      <c r="J211" s="130"/>
      <c r="K211" s="75" t="s">
        <v>131</v>
      </c>
      <c r="L211" s="75" t="s">
        <v>8221</v>
      </c>
      <c r="M211" s="75" t="s">
        <v>1238</v>
      </c>
    </row>
    <row r="212" spans="1:13" ht="40.5">
      <c r="A212" s="100" t="s">
        <v>435</v>
      </c>
      <c r="B212" s="122" t="s">
        <v>2771</v>
      </c>
      <c r="C212" s="204">
        <v>23005</v>
      </c>
      <c r="D212" s="83" t="s">
        <v>436</v>
      </c>
      <c r="E212" s="83" t="s">
        <v>6036</v>
      </c>
      <c r="F212" s="100"/>
      <c r="G212" s="84">
        <v>40729</v>
      </c>
      <c r="H212" s="124"/>
      <c r="I212" s="125"/>
      <c r="J212" s="130"/>
      <c r="K212" s="75" t="s">
        <v>129</v>
      </c>
      <c r="L212" s="75" t="s">
        <v>4174</v>
      </c>
      <c r="M212" s="75" t="s">
        <v>1239</v>
      </c>
    </row>
    <row r="213" spans="1:13" ht="81">
      <c r="A213" s="100" t="s">
        <v>437</v>
      </c>
      <c r="B213" s="122" t="s">
        <v>2769</v>
      </c>
      <c r="C213" s="204">
        <v>23006</v>
      </c>
      <c r="D213" s="83" t="s">
        <v>133</v>
      </c>
      <c r="E213" s="83" t="s">
        <v>132</v>
      </c>
      <c r="F213" s="100" t="s">
        <v>1634</v>
      </c>
      <c r="G213" s="84">
        <v>40758</v>
      </c>
      <c r="H213" s="124"/>
      <c r="I213" s="125"/>
      <c r="J213" s="130"/>
      <c r="K213" s="75" t="s">
        <v>118</v>
      </c>
      <c r="L213" s="75" t="s">
        <v>4175</v>
      </c>
      <c r="M213" s="75" t="s">
        <v>1240</v>
      </c>
    </row>
    <row r="214" spans="1:13" ht="54">
      <c r="A214" s="100" t="s">
        <v>438</v>
      </c>
      <c r="B214" s="122" t="s">
        <v>2870</v>
      </c>
      <c r="C214" s="204">
        <v>23007</v>
      </c>
      <c r="D214" s="83" t="s">
        <v>439</v>
      </c>
      <c r="E214" s="83" t="s">
        <v>6036</v>
      </c>
      <c r="F214" s="100"/>
      <c r="G214" s="84">
        <v>40758</v>
      </c>
      <c r="H214" s="124"/>
      <c r="I214" s="125"/>
      <c r="J214" s="130"/>
      <c r="K214" s="75" t="s">
        <v>129</v>
      </c>
      <c r="L214" s="75" t="s">
        <v>4176</v>
      </c>
      <c r="M214" s="75" t="s">
        <v>1241</v>
      </c>
    </row>
    <row r="215" spans="1:13" ht="54">
      <c r="A215" s="100" t="s">
        <v>440</v>
      </c>
      <c r="B215" s="122" t="s">
        <v>539</v>
      </c>
      <c r="C215" s="204">
        <v>23008</v>
      </c>
      <c r="D215" s="83" t="s">
        <v>441</v>
      </c>
      <c r="E215" s="83" t="s">
        <v>6036</v>
      </c>
      <c r="F215" s="100" t="s">
        <v>1633</v>
      </c>
      <c r="G215" s="84">
        <v>40758</v>
      </c>
      <c r="H215" s="124"/>
      <c r="I215" s="125"/>
      <c r="J215" s="130"/>
      <c r="K215" s="75" t="s">
        <v>118</v>
      </c>
      <c r="L215" s="75" t="s">
        <v>4172</v>
      </c>
      <c r="M215" s="75" t="s">
        <v>1242</v>
      </c>
    </row>
    <row r="216" spans="1:13" ht="40.5">
      <c r="A216" s="100" t="s">
        <v>442</v>
      </c>
      <c r="B216" s="122" t="s">
        <v>540</v>
      </c>
      <c r="C216" s="204">
        <v>23009</v>
      </c>
      <c r="D216" s="83" t="s">
        <v>443</v>
      </c>
      <c r="E216" s="83" t="s">
        <v>185</v>
      </c>
      <c r="F216" s="100" t="s">
        <v>1632</v>
      </c>
      <c r="G216" s="84">
        <v>40758</v>
      </c>
      <c r="H216" s="124">
        <v>44865</v>
      </c>
      <c r="I216" s="125" t="s">
        <v>5618</v>
      </c>
      <c r="J216" s="130"/>
      <c r="K216" s="75" t="s">
        <v>121</v>
      </c>
      <c r="L216" s="75" t="s">
        <v>7941</v>
      </c>
      <c r="M216" s="75" t="s">
        <v>7940</v>
      </c>
    </row>
    <row r="217" spans="1:13" ht="67.5">
      <c r="A217" s="100" t="s">
        <v>444</v>
      </c>
      <c r="B217" s="122" t="s">
        <v>1945</v>
      </c>
      <c r="C217" s="204">
        <v>23010</v>
      </c>
      <c r="D217" s="83" t="s">
        <v>445</v>
      </c>
      <c r="E217" s="83" t="s">
        <v>6036</v>
      </c>
      <c r="F217" s="100" t="s">
        <v>1706</v>
      </c>
      <c r="G217" s="84">
        <v>40787</v>
      </c>
      <c r="H217" s="124">
        <v>43769</v>
      </c>
      <c r="I217" s="139" t="s">
        <v>2664</v>
      </c>
      <c r="J217" s="130" t="s">
        <v>1525</v>
      </c>
      <c r="K217" s="75" t="s">
        <v>578</v>
      </c>
      <c r="L217" s="75" t="s">
        <v>4177</v>
      </c>
      <c r="M217" s="75" t="s">
        <v>1243</v>
      </c>
    </row>
    <row r="218" spans="1:13" ht="40.5">
      <c r="A218" s="100" t="s">
        <v>446</v>
      </c>
      <c r="B218" s="122" t="s">
        <v>541</v>
      </c>
      <c r="C218" s="204">
        <v>23011</v>
      </c>
      <c r="D218" s="83" t="s">
        <v>447</v>
      </c>
      <c r="E218" s="83" t="s">
        <v>6036</v>
      </c>
      <c r="F218" s="100" t="s">
        <v>1707</v>
      </c>
      <c r="G218" s="84">
        <v>40787</v>
      </c>
      <c r="H218" s="124"/>
      <c r="I218" s="125"/>
      <c r="J218" s="130"/>
      <c r="K218" s="75" t="s">
        <v>129</v>
      </c>
      <c r="L218" s="75" t="s">
        <v>4178</v>
      </c>
      <c r="M218" s="75" t="s">
        <v>1244</v>
      </c>
    </row>
    <row r="219" spans="1:13" ht="54">
      <c r="A219" s="100" t="s">
        <v>448</v>
      </c>
      <c r="B219" s="122" t="s">
        <v>542</v>
      </c>
      <c r="C219" s="204">
        <v>23012</v>
      </c>
      <c r="D219" s="83" t="s">
        <v>449</v>
      </c>
      <c r="E219" s="83" t="s">
        <v>132</v>
      </c>
      <c r="F219" s="100"/>
      <c r="G219" s="84">
        <v>40787</v>
      </c>
      <c r="H219" s="124"/>
      <c r="I219" s="125"/>
      <c r="J219" s="130"/>
      <c r="K219" s="75" t="s">
        <v>121</v>
      </c>
      <c r="L219" s="75" t="s">
        <v>4179</v>
      </c>
      <c r="M219" s="75" t="s">
        <v>1245</v>
      </c>
    </row>
    <row r="220" spans="1:13" ht="40.5">
      <c r="A220" s="100" t="s">
        <v>2667</v>
      </c>
      <c r="B220" s="122" t="s">
        <v>543</v>
      </c>
      <c r="C220" s="204">
        <v>23013</v>
      </c>
      <c r="D220" s="83" t="s">
        <v>450</v>
      </c>
      <c r="E220" s="83" t="s">
        <v>6036</v>
      </c>
      <c r="F220" s="100" t="s">
        <v>1708</v>
      </c>
      <c r="G220" s="84">
        <v>40787</v>
      </c>
      <c r="H220" s="124"/>
      <c r="I220" s="125"/>
      <c r="J220" s="130"/>
      <c r="K220" s="75" t="s">
        <v>120</v>
      </c>
      <c r="L220" s="75" t="s">
        <v>4180</v>
      </c>
      <c r="M220" s="75" t="s">
        <v>1246</v>
      </c>
    </row>
    <row r="221" spans="1:13" ht="81">
      <c r="A221" s="100" t="s">
        <v>1462</v>
      </c>
      <c r="B221" s="122" t="s">
        <v>2871</v>
      </c>
      <c r="C221" s="204">
        <v>23015</v>
      </c>
      <c r="D221" s="83" t="s">
        <v>9</v>
      </c>
      <c r="E221" s="83" t="s">
        <v>6036</v>
      </c>
      <c r="F221" s="100"/>
      <c r="G221" s="84">
        <v>40820</v>
      </c>
      <c r="H221" s="124"/>
      <c r="I221" s="125"/>
      <c r="J221" s="130"/>
      <c r="K221" s="75" t="s">
        <v>129</v>
      </c>
      <c r="L221" s="75" t="s">
        <v>4181</v>
      </c>
      <c r="M221" s="75" t="s">
        <v>1247</v>
      </c>
    </row>
    <row r="222" spans="1:13" ht="54">
      <c r="A222" s="100" t="s">
        <v>454</v>
      </c>
      <c r="B222" s="122" t="s">
        <v>1864</v>
      </c>
      <c r="C222" s="204">
        <v>23017</v>
      </c>
      <c r="D222" s="83" t="s">
        <v>153</v>
      </c>
      <c r="E222" s="83" t="s">
        <v>185</v>
      </c>
      <c r="F222" s="100"/>
      <c r="G222" s="84">
        <v>40820</v>
      </c>
      <c r="H222" s="124"/>
      <c r="I222" s="125"/>
      <c r="J222" s="130"/>
      <c r="K222" s="75" t="s">
        <v>118</v>
      </c>
      <c r="L222" s="75" t="s">
        <v>4182</v>
      </c>
      <c r="M222" s="75" t="s">
        <v>1248</v>
      </c>
    </row>
    <row r="223" spans="1:13" ht="54">
      <c r="A223" s="100" t="s">
        <v>455</v>
      </c>
      <c r="B223" s="122" t="s">
        <v>1856</v>
      </c>
      <c r="C223" s="204">
        <v>23018</v>
      </c>
      <c r="D223" s="83" t="s">
        <v>456</v>
      </c>
      <c r="E223" s="83" t="s">
        <v>6036</v>
      </c>
      <c r="F223" s="100"/>
      <c r="G223" s="84">
        <v>40820</v>
      </c>
      <c r="H223" s="124"/>
      <c r="I223" s="125"/>
      <c r="J223" s="130"/>
      <c r="K223" s="75" t="s">
        <v>120</v>
      </c>
      <c r="L223" s="75" t="s">
        <v>5018</v>
      </c>
      <c r="M223" s="75" t="s">
        <v>1249</v>
      </c>
    </row>
    <row r="224" spans="1:13" ht="40.5">
      <c r="A224" s="100" t="s">
        <v>457</v>
      </c>
      <c r="B224" s="122" t="s">
        <v>544</v>
      </c>
      <c r="C224" s="204">
        <v>23019</v>
      </c>
      <c r="D224" s="83" t="s">
        <v>458</v>
      </c>
      <c r="E224" s="83" t="s">
        <v>459</v>
      </c>
      <c r="F224" s="100"/>
      <c r="G224" s="84">
        <v>40820</v>
      </c>
      <c r="H224" s="124"/>
      <c r="I224" s="125"/>
      <c r="J224" s="130"/>
      <c r="K224" s="75" t="s">
        <v>1953</v>
      </c>
      <c r="L224" s="75" t="s">
        <v>4172</v>
      </c>
      <c r="M224" s="75" t="s">
        <v>1250</v>
      </c>
    </row>
    <row r="225" spans="1:13" ht="40.5">
      <c r="A225" s="100" t="s">
        <v>1022</v>
      </c>
      <c r="B225" s="122" t="s">
        <v>2932</v>
      </c>
      <c r="C225" s="204">
        <v>23020</v>
      </c>
      <c r="D225" s="83" t="s">
        <v>153</v>
      </c>
      <c r="E225" s="83" t="s">
        <v>185</v>
      </c>
      <c r="F225" s="100"/>
      <c r="G225" s="84">
        <v>40820</v>
      </c>
      <c r="H225" s="124"/>
      <c r="I225" s="125"/>
      <c r="J225" s="130"/>
      <c r="K225" s="75" t="s">
        <v>1953</v>
      </c>
      <c r="L225" s="75" t="s">
        <v>4183</v>
      </c>
      <c r="M225" s="75" t="s">
        <v>1251</v>
      </c>
    </row>
    <row r="226" spans="1:13" ht="54">
      <c r="A226" s="100" t="s">
        <v>460</v>
      </c>
      <c r="B226" s="122" t="s">
        <v>545</v>
      </c>
      <c r="C226" s="204">
        <v>23021</v>
      </c>
      <c r="D226" s="83" t="s">
        <v>461</v>
      </c>
      <c r="E226" s="83" t="s">
        <v>185</v>
      </c>
      <c r="F226" s="100"/>
      <c r="G226" s="84">
        <v>40820</v>
      </c>
      <c r="H226" s="124"/>
      <c r="I226" s="125"/>
      <c r="J226" s="130"/>
      <c r="K226" s="75" t="s">
        <v>129</v>
      </c>
      <c r="L226" s="75" t="s">
        <v>10669</v>
      </c>
      <c r="M226" s="75" t="s">
        <v>1252</v>
      </c>
    </row>
    <row r="227" spans="1:13" ht="67.5">
      <c r="A227" s="100" t="s">
        <v>462</v>
      </c>
      <c r="B227" s="122" t="s">
        <v>546</v>
      </c>
      <c r="C227" s="204">
        <v>23022</v>
      </c>
      <c r="D227" s="83" t="s">
        <v>463</v>
      </c>
      <c r="E227" s="83" t="s">
        <v>185</v>
      </c>
      <c r="F227" s="100"/>
      <c r="G227" s="84">
        <v>40820</v>
      </c>
      <c r="H227" s="124"/>
      <c r="I227" s="125"/>
      <c r="J227" s="130"/>
      <c r="K227" s="75" t="s">
        <v>1953</v>
      </c>
      <c r="L227" s="75" t="s">
        <v>4184</v>
      </c>
      <c r="M227" s="75" t="s">
        <v>1253</v>
      </c>
    </row>
    <row r="228" spans="1:13" ht="40.5">
      <c r="A228" s="100" t="s">
        <v>464</v>
      </c>
      <c r="B228" s="122" t="s">
        <v>547</v>
      </c>
      <c r="C228" s="204">
        <v>23023</v>
      </c>
      <c r="D228" s="83" t="s">
        <v>465</v>
      </c>
      <c r="E228" s="83" t="s">
        <v>185</v>
      </c>
      <c r="F228" s="100"/>
      <c r="G228" s="84">
        <v>40820</v>
      </c>
      <c r="H228" s="124"/>
      <c r="I228" s="125"/>
      <c r="J228" s="130"/>
      <c r="K228" s="75" t="s">
        <v>118</v>
      </c>
      <c r="L228" s="75" t="s">
        <v>5565</v>
      </c>
      <c r="M228" s="75" t="s">
        <v>1254</v>
      </c>
    </row>
    <row r="229" spans="1:13" ht="54">
      <c r="A229" s="100" t="s">
        <v>466</v>
      </c>
      <c r="B229" s="122" t="s">
        <v>559</v>
      </c>
      <c r="C229" s="204">
        <v>23024</v>
      </c>
      <c r="D229" s="83" t="s">
        <v>467</v>
      </c>
      <c r="E229" s="83" t="s">
        <v>185</v>
      </c>
      <c r="F229" s="100"/>
      <c r="G229" s="84">
        <v>40820</v>
      </c>
      <c r="H229" s="124">
        <v>45443</v>
      </c>
      <c r="I229" s="125" t="s">
        <v>6613</v>
      </c>
      <c r="J229" s="130"/>
      <c r="K229" s="75" t="s">
        <v>129</v>
      </c>
      <c r="L229" s="75" t="s">
        <v>4185</v>
      </c>
      <c r="M229" s="75" t="s">
        <v>1255</v>
      </c>
    </row>
    <row r="230" spans="1:13" ht="40.5">
      <c r="A230" s="100" t="s">
        <v>5566</v>
      </c>
      <c r="B230" s="122" t="s">
        <v>5567</v>
      </c>
      <c r="C230" s="204">
        <v>23026</v>
      </c>
      <c r="D230" s="83" t="s">
        <v>5568</v>
      </c>
      <c r="E230" s="83" t="s">
        <v>482</v>
      </c>
      <c r="F230" s="100"/>
      <c r="G230" s="84">
        <v>40820</v>
      </c>
      <c r="H230" s="124"/>
      <c r="I230" s="125"/>
      <c r="J230" s="130"/>
      <c r="K230" s="75" t="s">
        <v>118</v>
      </c>
      <c r="L230" s="75" t="s">
        <v>4186</v>
      </c>
      <c r="M230" s="75" t="s">
        <v>1256</v>
      </c>
    </row>
    <row r="231" spans="1:13" ht="54">
      <c r="A231" s="100" t="s">
        <v>469</v>
      </c>
      <c r="B231" s="122" t="s">
        <v>548</v>
      </c>
      <c r="C231" s="204">
        <v>23028</v>
      </c>
      <c r="D231" s="83" t="s">
        <v>470</v>
      </c>
      <c r="E231" s="83" t="s">
        <v>185</v>
      </c>
      <c r="F231" s="100"/>
      <c r="G231" s="84">
        <v>40820</v>
      </c>
      <c r="H231" s="124">
        <v>44865</v>
      </c>
      <c r="I231" s="125" t="s">
        <v>5624</v>
      </c>
      <c r="J231" s="130"/>
      <c r="K231" s="75" t="s">
        <v>118</v>
      </c>
      <c r="L231" s="75" t="s">
        <v>4187</v>
      </c>
      <c r="M231" s="75" t="s">
        <v>7690</v>
      </c>
    </row>
    <row r="232" spans="1:13" ht="54">
      <c r="A232" s="100" t="s">
        <v>471</v>
      </c>
      <c r="B232" s="122" t="s">
        <v>2933</v>
      </c>
      <c r="C232" s="204">
        <v>23029</v>
      </c>
      <c r="D232" s="83" t="s">
        <v>451</v>
      </c>
      <c r="E232" s="83" t="s">
        <v>452</v>
      </c>
      <c r="F232" s="100" t="s">
        <v>6196</v>
      </c>
      <c r="G232" s="84">
        <v>40848</v>
      </c>
      <c r="H232" s="124">
        <v>45288</v>
      </c>
      <c r="I232" s="125" t="s">
        <v>6305</v>
      </c>
      <c r="J232" s="130"/>
      <c r="K232" s="75" t="s">
        <v>1953</v>
      </c>
      <c r="L232" s="75" t="s">
        <v>6197</v>
      </c>
      <c r="M232" s="75" t="s">
        <v>1257</v>
      </c>
    </row>
    <row r="233" spans="1:13" ht="54">
      <c r="A233" s="100" t="s">
        <v>472</v>
      </c>
      <c r="B233" s="122" t="s">
        <v>549</v>
      </c>
      <c r="C233" s="204">
        <v>23030</v>
      </c>
      <c r="D233" s="83" t="s">
        <v>473</v>
      </c>
      <c r="E233" s="83" t="s">
        <v>6036</v>
      </c>
      <c r="F233" s="100"/>
      <c r="G233" s="84">
        <v>40848</v>
      </c>
      <c r="H233" s="124"/>
      <c r="I233" s="125"/>
      <c r="J233" s="130"/>
      <c r="K233" s="75" t="s">
        <v>129</v>
      </c>
      <c r="L233" s="75" t="s">
        <v>4188</v>
      </c>
      <c r="M233" s="75" t="s">
        <v>1258</v>
      </c>
    </row>
    <row r="234" spans="1:13" ht="40.5">
      <c r="A234" s="100" t="s">
        <v>475</v>
      </c>
      <c r="B234" s="122" t="s">
        <v>474</v>
      </c>
      <c r="C234" s="204">
        <v>23031</v>
      </c>
      <c r="D234" s="83" t="s">
        <v>476</v>
      </c>
      <c r="E234" s="83" t="s">
        <v>431</v>
      </c>
      <c r="F234" s="100" t="s">
        <v>1718</v>
      </c>
      <c r="G234" s="84">
        <v>40848</v>
      </c>
      <c r="H234" s="124"/>
      <c r="I234" s="125"/>
      <c r="J234" s="130"/>
      <c r="K234" s="75" t="s">
        <v>187</v>
      </c>
      <c r="L234" s="75" t="s">
        <v>4189</v>
      </c>
      <c r="M234" s="75" t="s">
        <v>1259</v>
      </c>
    </row>
    <row r="235" spans="1:13" ht="67.5">
      <c r="A235" s="100" t="s">
        <v>477</v>
      </c>
      <c r="B235" s="122" t="s">
        <v>550</v>
      </c>
      <c r="C235" s="204">
        <v>23032</v>
      </c>
      <c r="D235" s="83" t="s">
        <v>478</v>
      </c>
      <c r="E235" s="83" t="s">
        <v>6036</v>
      </c>
      <c r="F235" s="100" t="s">
        <v>1709</v>
      </c>
      <c r="G235" s="84">
        <v>40848</v>
      </c>
      <c r="H235" s="124"/>
      <c r="I235" s="125"/>
      <c r="J235" s="130"/>
      <c r="K235" s="75" t="s">
        <v>149</v>
      </c>
      <c r="L235" s="75" t="s">
        <v>4190</v>
      </c>
      <c r="M235" s="75" t="s">
        <v>1260</v>
      </c>
    </row>
    <row r="236" spans="1:13" ht="94.5">
      <c r="A236" s="100" t="s">
        <v>2851</v>
      </c>
      <c r="B236" s="122" t="s">
        <v>2934</v>
      </c>
      <c r="C236" s="204">
        <v>23033</v>
      </c>
      <c r="D236" s="83" t="s">
        <v>479</v>
      </c>
      <c r="E236" s="83" t="s">
        <v>6036</v>
      </c>
      <c r="F236" s="100"/>
      <c r="G236" s="84">
        <v>40848</v>
      </c>
      <c r="H236" s="124"/>
      <c r="I236" s="125"/>
      <c r="J236" s="130"/>
      <c r="K236" s="75" t="s">
        <v>120</v>
      </c>
      <c r="L236" s="75" t="s">
        <v>5019</v>
      </c>
      <c r="M236" s="75" t="s">
        <v>1261</v>
      </c>
    </row>
    <row r="237" spans="1:13" ht="54">
      <c r="A237" s="100" t="s">
        <v>5020</v>
      </c>
      <c r="B237" s="122" t="s">
        <v>480</v>
      </c>
      <c r="C237" s="204">
        <v>23034</v>
      </c>
      <c r="D237" s="83" t="s">
        <v>481</v>
      </c>
      <c r="E237" s="83" t="s">
        <v>482</v>
      </c>
      <c r="F237" s="100" t="s">
        <v>1710</v>
      </c>
      <c r="G237" s="84">
        <v>40848</v>
      </c>
      <c r="H237" s="124"/>
      <c r="I237" s="125"/>
      <c r="J237" s="130"/>
      <c r="K237" s="75" t="s">
        <v>187</v>
      </c>
      <c r="L237" s="75" t="s">
        <v>7343</v>
      </c>
      <c r="M237" s="75" t="s">
        <v>1262</v>
      </c>
    </row>
    <row r="238" spans="1:13" ht="40.5">
      <c r="A238" s="100" t="s">
        <v>483</v>
      </c>
      <c r="B238" s="122" t="s">
        <v>551</v>
      </c>
      <c r="C238" s="204">
        <v>23035</v>
      </c>
      <c r="D238" s="83" t="s">
        <v>140</v>
      </c>
      <c r="E238" s="83" t="s">
        <v>6036</v>
      </c>
      <c r="F238" s="100" t="s">
        <v>1711</v>
      </c>
      <c r="G238" s="84">
        <v>40848</v>
      </c>
      <c r="H238" s="124"/>
      <c r="I238" s="125"/>
      <c r="J238" s="130"/>
      <c r="K238" s="75" t="s">
        <v>149</v>
      </c>
      <c r="L238" s="75" t="s">
        <v>4191</v>
      </c>
      <c r="M238" s="75" t="s">
        <v>1263</v>
      </c>
    </row>
    <row r="239" spans="1:13" ht="40.5">
      <c r="A239" s="100" t="s">
        <v>484</v>
      </c>
      <c r="B239" s="122" t="s">
        <v>552</v>
      </c>
      <c r="C239" s="204">
        <v>23036</v>
      </c>
      <c r="D239" s="83" t="s">
        <v>485</v>
      </c>
      <c r="E239" s="83" t="s">
        <v>157</v>
      </c>
      <c r="F239" s="100"/>
      <c r="G239" s="84">
        <v>40848</v>
      </c>
      <c r="H239" s="124"/>
      <c r="I239" s="125"/>
      <c r="J239" s="130"/>
      <c r="K239" s="75" t="s">
        <v>118</v>
      </c>
      <c r="L239" s="75" t="s">
        <v>4192</v>
      </c>
      <c r="M239" s="75" t="s">
        <v>1264</v>
      </c>
    </row>
    <row r="240" spans="1:13" ht="40.5">
      <c r="A240" s="100" t="s">
        <v>486</v>
      </c>
      <c r="B240" s="122" t="s">
        <v>553</v>
      </c>
      <c r="C240" s="204">
        <v>23037</v>
      </c>
      <c r="D240" s="83" t="s">
        <v>488</v>
      </c>
      <c r="E240" s="83" t="s">
        <v>185</v>
      </c>
      <c r="F240" s="100" t="s">
        <v>1712</v>
      </c>
      <c r="G240" s="84">
        <v>40848</v>
      </c>
      <c r="H240" s="124"/>
      <c r="I240" s="125"/>
      <c r="J240" s="130"/>
      <c r="K240" s="75" t="s">
        <v>149</v>
      </c>
      <c r="L240" s="75" t="s">
        <v>4105</v>
      </c>
      <c r="M240" s="75" t="s">
        <v>1265</v>
      </c>
    </row>
    <row r="241" spans="1:13" ht="67.5">
      <c r="A241" s="100" t="s">
        <v>487</v>
      </c>
      <c r="B241" s="122" t="s">
        <v>554</v>
      </c>
      <c r="C241" s="204">
        <v>23038</v>
      </c>
      <c r="D241" s="83" t="s">
        <v>489</v>
      </c>
      <c r="E241" s="83" t="s">
        <v>185</v>
      </c>
      <c r="F241" s="100" t="s">
        <v>1713</v>
      </c>
      <c r="G241" s="84">
        <v>40848</v>
      </c>
      <c r="H241" s="124"/>
      <c r="I241" s="125"/>
      <c r="J241" s="130"/>
      <c r="K241" s="75" t="s">
        <v>118</v>
      </c>
      <c r="L241" s="75" t="s">
        <v>10034</v>
      </c>
      <c r="M241" s="75" t="s">
        <v>1266</v>
      </c>
    </row>
    <row r="242" spans="1:13" ht="27">
      <c r="A242" s="100" t="s">
        <v>490</v>
      </c>
      <c r="B242" s="122" t="s">
        <v>555</v>
      </c>
      <c r="C242" s="204">
        <v>23039</v>
      </c>
      <c r="D242" s="83" t="s">
        <v>1527</v>
      </c>
      <c r="E242" s="83" t="s">
        <v>6036</v>
      </c>
      <c r="F242" s="100"/>
      <c r="G242" s="84">
        <v>40848</v>
      </c>
      <c r="H242" s="124"/>
      <c r="I242" s="125"/>
      <c r="J242" s="130"/>
      <c r="K242" s="75" t="s">
        <v>149</v>
      </c>
      <c r="L242" s="75" t="s">
        <v>4193</v>
      </c>
      <c r="M242" s="75" t="s">
        <v>1267</v>
      </c>
    </row>
    <row r="243" spans="1:13" ht="40.5">
      <c r="A243" s="100" t="s">
        <v>491</v>
      </c>
      <c r="B243" s="122" t="s">
        <v>556</v>
      </c>
      <c r="C243" s="204">
        <v>23040</v>
      </c>
      <c r="D243" s="83" t="s">
        <v>6186</v>
      </c>
      <c r="E243" s="83" t="s">
        <v>6035</v>
      </c>
      <c r="F243" s="100" t="s">
        <v>1714</v>
      </c>
      <c r="G243" s="84">
        <v>40848</v>
      </c>
      <c r="H243" s="124"/>
      <c r="I243" s="125"/>
      <c r="J243" s="130"/>
      <c r="K243" s="75" t="s">
        <v>129</v>
      </c>
      <c r="L243" s="75" t="s">
        <v>6187</v>
      </c>
      <c r="M243" s="75" t="s">
        <v>1268</v>
      </c>
    </row>
    <row r="244" spans="1:13" ht="67.5">
      <c r="A244" s="100" t="s">
        <v>492</v>
      </c>
      <c r="B244" s="122" t="s">
        <v>557</v>
      </c>
      <c r="C244" s="204">
        <v>23041</v>
      </c>
      <c r="D244" s="83" t="s">
        <v>493</v>
      </c>
      <c r="E244" s="83" t="s">
        <v>482</v>
      </c>
      <c r="F244" s="100" t="s">
        <v>1715</v>
      </c>
      <c r="G244" s="84">
        <v>40848</v>
      </c>
      <c r="H244" s="124"/>
      <c r="I244" s="125"/>
      <c r="J244" s="130"/>
      <c r="K244" s="75" t="s">
        <v>118</v>
      </c>
      <c r="L244" s="75" t="s">
        <v>4194</v>
      </c>
      <c r="M244" s="75" t="s">
        <v>1269</v>
      </c>
    </row>
    <row r="245" spans="1:13" ht="54">
      <c r="A245" s="100" t="s">
        <v>494</v>
      </c>
      <c r="B245" s="122" t="s">
        <v>558</v>
      </c>
      <c r="C245" s="204">
        <v>23042</v>
      </c>
      <c r="D245" s="83" t="s">
        <v>495</v>
      </c>
      <c r="E245" s="83" t="s">
        <v>185</v>
      </c>
      <c r="F245" s="100" t="s">
        <v>1716</v>
      </c>
      <c r="G245" s="84">
        <v>40848</v>
      </c>
      <c r="H245" s="124"/>
      <c r="I245" s="125"/>
      <c r="J245" s="130"/>
      <c r="K245" s="75" t="s">
        <v>118</v>
      </c>
      <c r="L245" s="75" t="s">
        <v>7140</v>
      </c>
      <c r="M245" s="75" t="s">
        <v>1270</v>
      </c>
    </row>
    <row r="246" spans="1:13" ht="54">
      <c r="A246" s="164" t="s">
        <v>496</v>
      </c>
      <c r="B246" s="122" t="s">
        <v>561</v>
      </c>
      <c r="C246" s="204">
        <v>23043</v>
      </c>
      <c r="D246" s="83" t="s">
        <v>497</v>
      </c>
      <c r="E246" s="83" t="s">
        <v>185</v>
      </c>
      <c r="F246" s="164" t="s">
        <v>1717</v>
      </c>
      <c r="G246" s="84">
        <v>40848</v>
      </c>
      <c r="H246" s="124"/>
      <c r="I246" s="125"/>
      <c r="J246" s="130"/>
      <c r="K246" s="75" t="s">
        <v>118</v>
      </c>
      <c r="L246" s="75" t="s">
        <v>4195</v>
      </c>
      <c r="M246" s="75" t="s">
        <v>1271</v>
      </c>
    </row>
    <row r="247" spans="1:13" ht="40.5">
      <c r="A247" s="100" t="s">
        <v>498</v>
      </c>
      <c r="B247" s="122" t="s">
        <v>562</v>
      </c>
      <c r="C247" s="204">
        <v>23044</v>
      </c>
      <c r="D247" s="83" t="s">
        <v>499</v>
      </c>
      <c r="E247" s="83" t="s">
        <v>185</v>
      </c>
      <c r="F247" s="120" t="s">
        <v>7342</v>
      </c>
      <c r="G247" s="84">
        <v>40848</v>
      </c>
      <c r="H247" s="124"/>
      <c r="I247" s="125"/>
      <c r="J247" s="130"/>
      <c r="K247" s="75" t="s">
        <v>131</v>
      </c>
      <c r="L247" s="75" t="s">
        <v>4196</v>
      </c>
      <c r="M247" s="75" t="s">
        <v>1272</v>
      </c>
    </row>
    <row r="248" spans="1:13" ht="40.5">
      <c r="A248" s="100" t="s">
        <v>500</v>
      </c>
      <c r="B248" s="122" t="s">
        <v>563</v>
      </c>
      <c r="C248" s="204">
        <v>23045</v>
      </c>
      <c r="D248" s="83" t="s">
        <v>342</v>
      </c>
      <c r="E248" s="83" t="s">
        <v>6036</v>
      </c>
      <c r="F248" s="100"/>
      <c r="G248" s="84">
        <v>40848</v>
      </c>
      <c r="H248" s="124"/>
      <c r="I248" s="125"/>
      <c r="J248" s="130"/>
      <c r="K248" s="75" t="s">
        <v>120</v>
      </c>
      <c r="L248" s="75" t="s">
        <v>4197</v>
      </c>
      <c r="M248" s="75" t="s">
        <v>1273</v>
      </c>
    </row>
    <row r="249" spans="1:13" ht="40.5">
      <c r="A249" s="100" t="s">
        <v>501</v>
      </c>
      <c r="B249" s="122" t="s">
        <v>564</v>
      </c>
      <c r="C249" s="204">
        <v>23046</v>
      </c>
      <c r="D249" s="83" t="s">
        <v>502</v>
      </c>
      <c r="E249" s="83" t="s">
        <v>503</v>
      </c>
      <c r="F249" s="100"/>
      <c r="G249" s="84">
        <v>40848</v>
      </c>
      <c r="H249" s="124"/>
      <c r="I249" s="125"/>
      <c r="J249" s="130"/>
      <c r="K249" s="75" t="s">
        <v>121</v>
      </c>
      <c r="L249" s="75" t="s">
        <v>4198</v>
      </c>
      <c r="M249" s="75" t="s">
        <v>1274</v>
      </c>
    </row>
    <row r="250" spans="1:13" ht="81">
      <c r="A250" s="100" t="s">
        <v>5238</v>
      </c>
      <c r="B250" s="122" t="s">
        <v>5239</v>
      </c>
      <c r="C250" s="204">
        <v>23049</v>
      </c>
      <c r="D250" s="83" t="s">
        <v>505</v>
      </c>
      <c r="E250" s="83" t="s">
        <v>185</v>
      </c>
      <c r="F250" s="100" t="s">
        <v>1719</v>
      </c>
      <c r="G250" s="84">
        <v>40878</v>
      </c>
      <c r="H250" s="124"/>
      <c r="I250" s="125"/>
      <c r="J250" s="130"/>
      <c r="K250" s="75" t="s">
        <v>118</v>
      </c>
      <c r="L250" s="75" t="s">
        <v>4199</v>
      </c>
      <c r="M250" s="75" t="s">
        <v>1275</v>
      </c>
    </row>
    <row r="251" spans="1:13" ht="54">
      <c r="A251" s="100" t="s">
        <v>506</v>
      </c>
      <c r="B251" s="122" t="s">
        <v>565</v>
      </c>
      <c r="C251" s="204">
        <v>23050</v>
      </c>
      <c r="D251" s="83" t="s">
        <v>507</v>
      </c>
      <c r="E251" s="83" t="s">
        <v>6036</v>
      </c>
      <c r="F251" s="100" t="s">
        <v>1720</v>
      </c>
      <c r="G251" s="84">
        <v>40878</v>
      </c>
      <c r="H251" s="124">
        <v>45138</v>
      </c>
      <c r="I251" s="125" t="s">
        <v>5835</v>
      </c>
      <c r="J251" s="130"/>
      <c r="K251" s="75" t="s">
        <v>120</v>
      </c>
      <c r="L251" s="75" t="s">
        <v>8038</v>
      </c>
      <c r="M251" s="75" t="s">
        <v>1276</v>
      </c>
    </row>
    <row r="252" spans="1:13" ht="40.5">
      <c r="A252" s="100" t="s">
        <v>508</v>
      </c>
      <c r="B252" s="122" t="s">
        <v>566</v>
      </c>
      <c r="C252" s="204">
        <v>23051</v>
      </c>
      <c r="D252" s="83" t="s">
        <v>509</v>
      </c>
      <c r="E252" s="83" t="s">
        <v>6036</v>
      </c>
      <c r="F252" s="100" t="s">
        <v>5570</v>
      </c>
      <c r="G252" s="84">
        <v>40878</v>
      </c>
      <c r="H252" s="124">
        <v>45380</v>
      </c>
      <c r="I252" s="125" t="s">
        <v>6417</v>
      </c>
      <c r="J252" s="130"/>
      <c r="K252" s="75" t="s">
        <v>162</v>
      </c>
      <c r="L252" s="75" t="s">
        <v>4679</v>
      </c>
      <c r="M252" s="75" t="s">
        <v>5569</v>
      </c>
    </row>
    <row r="253" spans="1:13" ht="54">
      <c r="A253" s="100" t="s">
        <v>510</v>
      </c>
      <c r="B253" s="122" t="s">
        <v>567</v>
      </c>
      <c r="C253" s="204">
        <v>23052</v>
      </c>
      <c r="D253" s="83" t="s">
        <v>511</v>
      </c>
      <c r="E253" s="83" t="s">
        <v>6036</v>
      </c>
      <c r="F253" s="100" t="s">
        <v>1721</v>
      </c>
      <c r="G253" s="84">
        <v>40878</v>
      </c>
      <c r="H253" s="124"/>
      <c r="I253" s="125"/>
      <c r="J253" s="130"/>
      <c r="K253" s="75" t="s">
        <v>118</v>
      </c>
      <c r="L253" s="75" t="s">
        <v>4172</v>
      </c>
      <c r="M253" s="75" t="s">
        <v>1277</v>
      </c>
    </row>
    <row r="254" spans="1:13" ht="54">
      <c r="A254" s="100" t="s">
        <v>512</v>
      </c>
      <c r="B254" s="122" t="s">
        <v>568</v>
      </c>
      <c r="C254" s="204">
        <v>23053</v>
      </c>
      <c r="D254" s="83" t="s">
        <v>513</v>
      </c>
      <c r="E254" s="83" t="s">
        <v>6036</v>
      </c>
      <c r="F254" s="100" t="s">
        <v>1722</v>
      </c>
      <c r="G254" s="84">
        <v>40878</v>
      </c>
      <c r="H254" s="124"/>
      <c r="I254" s="125"/>
      <c r="J254" s="130"/>
      <c r="K254" s="75" t="s">
        <v>120</v>
      </c>
      <c r="L254" s="75" t="s">
        <v>4172</v>
      </c>
      <c r="M254" s="75" t="s">
        <v>1278</v>
      </c>
    </row>
    <row r="255" spans="1:13" ht="67.5">
      <c r="A255" s="100" t="s">
        <v>514</v>
      </c>
      <c r="B255" s="122" t="s">
        <v>569</v>
      </c>
      <c r="C255" s="204">
        <v>23054</v>
      </c>
      <c r="D255" s="83" t="s">
        <v>5673</v>
      </c>
      <c r="E255" s="83" t="s">
        <v>6036</v>
      </c>
      <c r="F255" s="100" t="s">
        <v>1723</v>
      </c>
      <c r="G255" s="84">
        <v>40878</v>
      </c>
      <c r="H255" s="124"/>
      <c r="I255" s="125"/>
      <c r="J255" s="130"/>
      <c r="K255" s="75" t="s">
        <v>149</v>
      </c>
      <c r="L255" s="75" t="s">
        <v>4200</v>
      </c>
      <c r="M255" s="75" t="s">
        <v>1279</v>
      </c>
    </row>
    <row r="256" spans="1:13" ht="67.5">
      <c r="A256" s="100" t="s">
        <v>515</v>
      </c>
      <c r="B256" s="122" t="s">
        <v>570</v>
      </c>
      <c r="C256" s="204">
        <v>23055</v>
      </c>
      <c r="D256" s="83" t="s">
        <v>5673</v>
      </c>
      <c r="E256" s="83" t="s">
        <v>6036</v>
      </c>
      <c r="F256" s="100"/>
      <c r="G256" s="84">
        <v>40878</v>
      </c>
      <c r="H256" s="124"/>
      <c r="I256" s="125"/>
      <c r="J256" s="130"/>
      <c r="K256" s="75" t="s">
        <v>149</v>
      </c>
      <c r="L256" s="75" t="s">
        <v>4200</v>
      </c>
      <c r="M256" s="75" t="s">
        <v>1279</v>
      </c>
    </row>
    <row r="257" spans="1:13" ht="40.5">
      <c r="A257" s="100" t="s">
        <v>2668</v>
      </c>
      <c r="B257" s="122" t="s">
        <v>2872</v>
      </c>
      <c r="C257" s="204">
        <v>23057</v>
      </c>
      <c r="D257" s="83" t="s">
        <v>516</v>
      </c>
      <c r="E257" s="83" t="s">
        <v>6036</v>
      </c>
      <c r="F257" s="120" t="s">
        <v>2669</v>
      </c>
      <c r="G257" s="84">
        <v>40878</v>
      </c>
      <c r="H257" s="124"/>
      <c r="I257" s="125"/>
      <c r="J257" s="130"/>
      <c r="K257" s="75" t="s">
        <v>149</v>
      </c>
      <c r="L257" s="75" t="s">
        <v>10504</v>
      </c>
      <c r="M257" s="75" t="s">
        <v>1280</v>
      </c>
    </row>
    <row r="258" spans="1:13" ht="40.5">
      <c r="A258" s="100" t="s">
        <v>517</v>
      </c>
      <c r="B258" s="122" t="s">
        <v>571</v>
      </c>
      <c r="C258" s="204">
        <v>23058</v>
      </c>
      <c r="D258" s="83" t="s">
        <v>518</v>
      </c>
      <c r="E258" s="83" t="s">
        <v>6036</v>
      </c>
      <c r="F258" s="100" t="s">
        <v>1724</v>
      </c>
      <c r="G258" s="84">
        <v>40878</v>
      </c>
      <c r="H258" s="124"/>
      <c r="I258" s="125"/>
      <c r="J258" s="130"/>
      <c r="K258" s="75" t="s">
        <v>118</v>
      </c>
      <c r="L258" s="75" t="s">
        <v>4202</v>
      </c>
      <c r="M258" s="75" t="s">
        <v>1281</v>
      </c>
    </row>
    <row r="259" spans="1:13" ht="54">
      <c r="A259" s="100" t="s">
        <v>519</v>
      </c>
      <c r="B259" s="122" t="s">
        <v>2873</v>
      </c>
      <c r="C259" s="204">
        <v>23059</v>
      </c>
      <c r="D259" s="83" t="s">
        <v>2548</v>
      </c>
      <c r="E259" s="83" t="s">
        <v>6036</v>
      </c>
      <c r="F259" s="120" t="s">
        <v>11798</v>
      </c>
      <c r="G259" s="84">
        <v>40878</v>
      </c>
      <c r="H259" s="124">
        <v>44558</v>
      </c>
      <c r="I259" s="125" t="s">
        <v>5169</v>
      </c>
      <c r="J259" s="130"/>
      <c r="K259" s="75" t="s">
        <v>120</v>
      </c>
      <c r="L259" s="75" t="s">
        <v>5021</v>
      </c>
      <c r="M259" s="75" t="s">
        <v>5022</v>
      </c>
    </row>
    <row r="260" spans="1:13" ht="40.5">
      <c r="A260" s="100" t="s">
        <v>5571</v>
      </c>
      <c r="B260" s="122" t="s">
        <v>5572</v>
      </c>
      <c r="C260" s="204">
        <v>23060</v>
      </c>
      <c r="D260" s="83" t="s">
        <v>470</v>
      </c>
      <c r="E260" s="83" t="s">
        <v>185</v>
      </c>
      <c r="F260" s="100"/>
      <c r="G260" s="84">
        <v>40878</v>
      </c>
      <c r="H260" s="124"/>
      <c r="I260" s="125"/>
      <c r="J260" s="130"/>
      <c r="K260" s="75" t="s">
        <v>118</v>
      </c>
      <c r="L260" s="75" t="s">
        <v>5573</v>
      </c>
      <c r="M260" s="75" t="s">
        <v>1282</v>
      </c>
    </row>
    <row r="261" spans="1:13" ht="40.5">
      <c r="A261" s="100" t="s">
        <v>958</v>
      </c>
      <c r="B261" s="122" t="s">
        <v>572</v>
      </c>
      <c r="C261" s="204">
        <v>23062</v>
      </c>
      <c r="D261" s="83" t="s">
        <v>520</v>
      </c>
      <c r="E261" s="83" t="s">
        <v>6036</v>
      </c>
      <c r="F261" s="120" t="s">
        <v>2670</v>
      </c>
      <c r="G261" s="84">
        <v>40878</v>
      </c>
      <c r="H261" s="124"/>
      <c r="I261" s="125"/>
      <c r="J261" s="130"/>
      <c r="K261" s="75" t="s">
        <v>120</v>
      </c>
      <c r="L261" s="75" t="s">
        <v>7344</v>
      </c>
      <c r="M261" s="75" t="s">
        <v>5574</v>
      </c>
    </row>
    <row r="262" spans="1:13" ht="40.5">
      <c r="A262" s="100" t="s">
        <v>521</v>
      </c>
      <c r="B262" s="122" t="s">
        <v>573</v>
      </c>
      <c r="C262" s="204">
        <v>23063</v>
      </c>
      <c r="D262" s="83" t="s">
        <v>522</v>
      </c>
      <c r="E262" s="83" t="s">
        <v>185</v>
      </c>
      <c r="F262" s="100" t="s">
        <v>1725</v>
      </c>
      <c r="G262" s="84">
        <v>40878</v>
      </c>
      <c r="H262" s="124"/>
      <c r="I262" s="125"/>
      <c r="J262" s="130"/>
      <c r="K262" s="75" t="s">
        <v>121</v>
      </c>
      <c r="L262" s="75" t="s">
        <v>4203</v>
      </c>
      <c r="M262" s="75" t="s">
        <v>1283</v>
      </c>
    </row>
    <row r="263" spans="1:13" ht="67.5">
      <c r="A263" s="100" t="s">
        <v>523</v>
      </c>
      <c r="B263" s="122" t="s">
        <v>2935</v>
      </c>
      <c r="C263" s="204">
        <v>23065</v>
      </c>
      <c r="D263" s="83" t="s">
        <v>524</v>
      </c>
      <c r="E263" s="83" t="s">
        <v>6036</v>
      </c>
      <c r="F263" s="120" t="s">
        <v>2671</v>
      </c>
      <c r="G263" s="84">
        <v>40878</v>
      </c>
      <c r="H263" s="124"/>
      <c r="I263" s="125"/>
      <c r="J263" s="130"/>
      <c r="K263" s="75" t="s">
        <v>1953</v>
      </c>
      <c r="L263" s="75" t="s">
        <v>5023</v>
      </c>
      <c r="M263" s="75" t="s">
        <v>1284</v>
      </c>
    </row>
    <row r="264" spans="1:13" ht="40.5">
      <c r="A264" s="100" t="s">
        <v>526</v>
      </c>
      <c r="B264" s="122" t="s">
        <v>525</v>
      </c>
      <c r="C264" s="204">
        <v>23066</v>
      </c>
      <c r="D264" s="83" t="s">
        <v>527</v>
      </c>
      <c r="E264" s="83" t="s">
        <v>6036</v>
      </c>
      <c r="F264" s="100"/>
      <c r="G264" s="84">
        <v>40878</v>
      </c>
      <c r="H264" s="124"/>
      <c r="I264" s="125"/>
      <c r="J264" s="130"/>
      <c r="K264" s="75" t="s">
        <v>129</v>
      </c>
      <c r="L264" s="75" t="s">
        <v>4204</v>
      </c>
      <c r="M264" s="75" t="s">
        <v>1285</v>
      </c>
    </row>
    <row r="265" spans="1:13" ht="40.5">
      <c r="A265" s="100" t="s">
        <v>528</v>
      </c>
      <c r="B265" s="122" t="s">
        <v>574</v>
      </c>
      <c r="C265" s="204">
        <v>23067</v>
      </c>
      <c r="D265" s="83" t="s">
        <v>529</v>
      </c>
      <c r="E265" s="83" t="s">
        <v>185</v>
      </c>
      <c r="F265" s="100" t="s">
        <v>1726</v>
      </c>
      <c r="G265" s="84">
        <v>40878</v>
      </c>
      <c r="H265" s="124"/>
      <c r="I265" s="125"/>
      <c r="J265" s="130"/>
      <c r="K265" s="75" t="s">
        <v>118</v>
      </c>
      <c r="L265" s="75" t="s">
        <v>6826</v>
      </c>
      <c r="M265" s="75" t="s">
        <v>1286</v>
      </c>
    </row>
    <row r="266" spans="1:13" ht="67.5">
      <c r="A266" s="100" t="s">
        <v>530</v>
      </c>
      <c r="B266" s="122" t="s">
        <v>575</v>
      </c>
      <c r="C266" s="204">
        <v>23068</v>
      </c>
      <c r="D266" s="83" t="s">
        <v>532</v>
      </c>
      <c r="E266" s="83" t="s">
        <v>185</v>
      </c>
      <c r="F266" s="100" t="s">
        <v>1727</v>
      </c>
      <c r="G266" s="84">
        <v>40878</v>
      </c>
      <c r="H266" s="124"/>
      <c r="I266" s="125"/>
      <c r="J266" s="130"/>
      <c r="K266" s="75" t="s">
        <v>129</v>
      </c>
      <c r="L266" s="75" t="s">
        <v>4205</v>
      </c>
      <c r="M266" s="75" t="s">
        <v>1287</v>
      </c>
    </row>
    <row r="267" spans="1:13" ht="54">
      <c r="A267" s="100" t="s">
        <v>531</v>
      </c>
      <c r="B267" s="122" t="s">
        <v>1857</v>
      </c>
      <c r="C267" s="204">
        <v>23069</v>
      </c>
      <c r="D267" s="83" t="s">
        <v>533</v>
      </c>
      <c r="E267" s="83" t="s">
        <v>6036</v>
      </c>
      <c r="F267" s="100" t="s">
        <v>5575</v>
      </c>
      <c r="G267" s="84">
        <v>40878</v>
      </c>
      <c r="H267" s="124">
        <v>45351</v>
      </c>
      <c r="I267" s="125" t="s">
        <v>6352</v>
      </c>
      <c r="J267" s="130"/>
      <c r="K267" s="75" t="s">
        <v>118</v>
      </c>
      <c r="L267" s="75" t="s">
        <v>4206</v>
      </c>
      <c r="M267" s="75" t="s">
        <v>5576</v>
      </c>
    </row>
    <row r="268" spans="1:13" ht="54">
      <c r="A268" s="101" t="s">
        <v>534</v>
      </c>
      <c r="B268" s="122" t="s">
        <v>1948</v>
      </c>
      <c r="C268" s="204">
        <v>23070</v>
      </c>
      <c r="D268" s="83" t="s">
        <v>535</v>
      </c>
      <c r="E268" s="83" t="s">
        <v>6036</v>
      </c>
      <c r="F268" s="101"/>
      <c r="G268" s="84">
        <v>40878</v>
      </c>
      <c r="H268" s="124"/>
      <c r="I268" s="125"/>
      <c r="J268" s="130"/>
      <c r="K268" s="75" t="s">
        <v>149</v>
      </c>
      <c r="L268" s="75" t="s">
        <v>8165</v>
      </c>
      <c r="M268" s="75" t="s">
        <v>1288</v>
      </c>
    </row>
    <row r="269" spans="1:13" ht="40.5">
      <c r="A269" s="100" t="s">
        <v>536</v>
      </c>
      <c r="B269" s="122" t="s">
        <v>416</v>
      </c>
      <c r="C269" s="204">
        <v>23071</v>
      </c>
      <c r="D269" s="83" t="s">
        <v>499</v>
      </c>
      <c r="E269" s="83" t="s">
        <v>185</v>
      </c>
      <c r="F269" s="120" t="s">
        <v>2653</v>
      </c>
      <c r="G269" s="84">
        <v>40878</v>
      </c>
      <c r="H269" s="124"/>
      <c r="I269" s="125"/>
      <c r="J269" s="130"/>
      <c r="K269" s="75" t="s">
        <v>129</v>
      </c>
      <c r="L269" s="75" t="s">
        <v>4207</v>
      </c>
      <c r="M269" s="75" t="s">
        <v>2654</v>
      </c>
    </row>
    <row r="270" spans="1:13" ht="54">
      <c r="A270" s="100" t="s">
        <v>538</v>
      </c>
      <c r="B270" s="122" t="s">
        <v>576</v>
      </c>
      <c r="C270" s="204">
        <v>23072</v>
      </c>
      <c r="D270" s="83" t="s">
        <v>537</v>
      </c>
      <c r="E270" s="83" t="s">
        <v>6036</v>
      </c>
      <c r="F270" s="120" t="s">
        <v>2819</v>
      </c>
      <c r="G270" s="84">
        <v>40878</v>
      </c>
      <c r="H270" s="124"/>
      <c r="I270" s="125"/>
      <c r="J270" s="130"/>
      <c r="K270" s="75" t="s">
        <v>121</v>
      </c>
      <c r="L270" s="75" t="s">
        <v>7345</v>
      </c>
      <c r="M270" s="75" t="s">
        <v>1289</v>
      </c>
    </row>
    <row r="271" spans="1:13" ht="40.5">
      <c r="A271" s="100" t="s">
        <v>580</v>
      </c>
      <c r="B271" s="122" t="s">
        <v>579</v>
      </c>
      <c r="C271" s="204">
        <v>23074</v>
      </c>
      <c r="D271" s="83" t="s">
        <v>581</v>
      </c>
      <c r="E271" s="83" t="s">
        <v>126</v>
      </c>
      <c r="F271" s="100" t="s">
        <v>1728</v>
      </c>
      <c r="G271" s="84">
        <v>40918</v>
      </c>
      <c r="H271" s="124"/>
      <c r="I271" s="125"/>
      <c r="J271" s="130"/>
      <c r="K271" s="75" t="s">
        <v>131</v>
      </c>
      <c r="L271" s="75" t="s">
        <v>4208</v>
      </c>
      <c r="M271" s="75" t="s">
        <v>1290</v>
      </c>
    </row>
    <row r="272" spans="1:13" ht="54">
      <c r="A272" s="100" t="s">
        <v>583</v>
      </c>
      <c r="B272" s="122" t="s">
        <v>582</v>
      </c>
      <c r="C272" s="204">
        <v>23075</v>
      </c>
      <c r="D272" s="83" t="s">
        <v>584</v>
      </c>
      <c r="E272" s="83" t="s">
        <v>126</v>
      </c>
      <c r="F272" s="100" t="s">
        <v>1729</v>
      </c>
      <c r="G272" s="84">
        <v>40918</v>
      </c>
      <c r="H272" s="124"/>
      <c r="I272" s="125"/>
      <c r="J272" s="130"/>
      <c r="K272" s="75" t="s">
        <v>131</v>
      </c>
      <c r="L272" s="75" t="s">
        <v>8167</v>
      </c>
      <c r="M272" s="75" t="s">
        <v>1291</v>
      </c>
    </row>
    <row r="273" spans="1:13" ht="40.5">
      <c r="A273" s="100" t="s">
        <v>586</v>
      </c>
      <c r="B273" s="122" t="s">
        <v>585</v>
      </c>
      <c r="C273" s="204">
        <v>23077</v>
      </c>
      <c r="D273" s="83" t="s">
        <v>2392</v>
      </c>
      <c r="E273" s="83" t="s">
        <v>6036</v>
      </c>
      <c r="F273" s="120" t="s">
        <v>2391</v>
      </c>
      <c r="G273" s="84">
        <v>40918</v>
      </c>
      <c r="H273" s="124"/>
      <c r="I273" s="125"/>
      <c r="J273" s="130"/>
      <c r="K273" s="75" t="s">
        <v>129</v>
      </c>
      <c r="L273" s="75" t="s">
        <v>4209</v>
      </c>
      <c r="M273" s="75" t="s">
        <v>1292</v>
      </c>
    </row>
    <row r="274" spans="1:13" ht="67.5">
      <c r="A274" s="100" t="s">
        <v>588</v>
      </c>
      <c r="B274" s="122" t="s">
        <v>587</v>
      </c>
      <c r="C274" s="204">
        <v>23078</v>
      </c>
      <c r="D274" s="83" t="s">
        <v>11863</v>
      </c>
      <c r="E274" s="83" t="s">
        <v>6036</v>
      </c>
      <c r="F274" s="100" t="s">
        <v>1730</v>
      </c>
      <c r="G274" s="84">
        <v>40918</v>
      </c>
      <c r="H274" s="124">
        <v>44316</v>
      </c>
      <c r="I274" s="125" t="s">
        <v>4735</v>
      </c>
      <c r="J274" s="130"/>
      <c r="K274" s="75" t="s">
        <v>129</v>
      </c>
      <c r="L274" s="75" t="s">
        <v>4823</v>
      </c>
      <c r="M274" s="75" t="s">
        <v>1293</v>
      </c>
    </row>
    <row r="275" spans="1:13" ht="54">
      <c r="A275" s="100" t="s">
        <v>2672</v>
      </c>
      <c r="B275" s="122" t="s">
        <v>2706</v>
      </c>
      <c r="C275" s="204">
        <v>23079</v>
      </c>
      <c r="D275" s="83" t="s">
        <v>590</v>
      </c>
      <c r="E275" s="83" t="s">
        <v>6036</v>
      </c>
      <c r="F275" s="100" t="s">
        <v>1731</v>
      </c>
      <c r="G275" s="84">
        <v>40918</v>
      </c>
      <c r="H275" s="124"/>
      <c r="I275" s="125"/>
      <c r="J275" s="130"/>
      <c r="K275" s="75" t="s">
        <v>149</v>
      </c>
      <c r="L275" s="75" t="s">
        <v>4575</v>
      </c>
      <c r="M275" s="75" t="s">
        <v>4909</v>
      </c>
    </row>
    <row r="276" spans="1:13" ht="40.5">
      <c r="A276" s="100" t="s">
        <v>2701</v>
      </c>
      <c r="B276" s="122" t="s">
        <v>2702</v>
      </c>
      <c r="C276" s="204">
        <v>23080</v>
      </c>
      <c r="D276" s="83" t="s">
        <v>591</v>
      </c>
      <c r="E276" s="83" t="s">
        <v>6036</v>
      </c>
      <c r="F276" s="100" t="s">
        <v>2703</v>
      </c>
      <c r="G276" s="84">
        <v>40918</v>
      </c>
      <c r="H276" s="124"/>
      <c r="I276" s="125"/>
      <c r="J276" s="130"/>
      <c r="K276" s="75" t="s">
        <v>131</v>
      </c>
      <c r="L276" s="75" t="s">
        <v>8085</v>
      </c>
      <c r="M276" s="75" t="s">
        <v>2717</v>
      </c>
    </row>
    <row r="277" spans="1:13" ht="54">
      <c r="A277" s="100" t="s">
        <v>593</v>
      </c>
      <c r="B277" s="122" t="s">
        <v>592</v>
      </c>
      <c r="C277" s="204">
        <v>23081</v>
      </c>
      <c r="D277" s="83" t="s">
        <v>504</v>
      </c>
      <c r="E277" s="83" t="s">
        <v>137</v>
      </c>
      <c r="F277" s="100" t="s">
        <v>1732</v>
      </c>
      <c r="G277" s="84">
        <v>40918</v>
      </c>
      <c r="H277" s="124"/>
      <c r="I277" s="125"/>
      <c r="J277" s="130"/>
      <c r="K277" s="75" t="s">
        <v>118</v>
      </c>
      <c r="L277" s="75" t="s">
        <v>7751</v>
      </c>
      <c r="M277" s="75" t="s">
        <v>1294</v>
      </c>
    </row>
    <row r="278" spans="1:13" ht="54">
      <c r="A278" s="100" t="s">
        <v>595</v>
      </c>
      <c r="B278" s="122" t="s">
        <v>594</v>
      </c>
      <c r="C278" s="204">
        <v>23082</v>
      </c>
      <c r="D278" s="83" t="s">
        <v>468</v>
      </c>
      <c r="E278" s="83" t="s">
        <v>185</v>
      </c>
      <c r="F278" s="100" t="s">
        <v>1733</v>
      </c>
      <c r="G278" s="84">
        <v>40918</v>
      </c>
      <c r="H278" s="124">
        <v>45380</v>
      </c>
      <c r="I278" s="125" t="s">
        <v>6406</v>
      </c>
      <c r="J278" s="130"/>
      <c r="K278" s="75" t="s">
        <v>1953</v>
      </c>
      <c r="L278" s="75" t="s">
        <v>4210</v>
      </c>
      <c r="M278" s="75" t="s">
        <v>1295</v>
      </c>
    </row>
    <row r="279" spans="1:13" ht="27">
      <c r="A279" s="100" t="s">
        <v>597</v>
      </c>
      <c r="B279" s="122" t="s">
        <v>596</v>
      </c>
      <c r="C279" s="204">
        <v>23083</v>
      </c>
      <c r="D279" s="83" t="s">
        <v>533</v>
      </c>
      <c r="E279" s="83" t="s">
        <v>598</v>
      </c>
      <c r="F279" s="100" t="s">
        <v>1734</v>
      </c>
      <c r="G279" s="84">
        <v>40918</v>
      </c>
      <c r="H279" s="124"/>
      <c r="I279" s="125"/>
      <c r="J279" s="130"/>
      <c r="K279" s="75" t="s">
        <v>118</v>
      </c>
      <c r="L279" s="75" t="s">
        <v>4211</v>
      </c>
      <c r="M279" s="75" t="s">
        <v>1296</v>
      </c>
    </row>
    <row r="280" spans="1:13" ht="67.5">
      <c r="A280" s="100" t="s">
        <v>6519</v>
      </c>
      <c r="B280" s="122" t="s">
        <v>6520</v>
      </c>
      <c r="C280" s="204">
        <v>23084</v>
      </c>
      <c r="D280" s="83" t="s">
        <v>599</v>
      </c>
      <c r="E280" s="83" t="s">
        <v>126</v>
      </c>
      <c r="F280" s="100" t="s">
        <v>5438</v>
      </c>
      <c r="G280" s="84">
        <v>40918</v>
      </c>
      <c r="H280" s="124"/>
      <c r="I280" s="125"/>
      <c r="J280" s="130"/>
      <c r="K280" s="75" t="s">
        <v>118</v>
      </c>
      <c r="L280" s="75" t="s">
        <v>6521</v>
      </c>
      <c r="M280" s="75" t="s">
        <v>2673</v>
      </c>
    </row>
    <row r="281" spans="1:13" ht="40.5">
      <c r="A281" s="100" t="s">
        <v>601</v>
      </c>
      <c r="B281" s="122" t="s">
        <v>600</v>
      </c>
      <c r="C281" s="204">
        <v>23085</v>
      </c>
      <c r="D281" s="83" t="s">
        <v>602</v>
      </c>
      <c r="E281" s="83" t="s">
        <v>482</v>
      </c>
      <c r="F281" s="100"/>
      <c r="G281" s="84">
        <v>40918</v>
      </c>
      <c r="H281" s="124"/>
      <c r="I281" s="125"/>
      <c r="J281" s="130"/>
      <c r="K281" s="75" t="s">
        <v>118</v>
      </c>
      <c r="L281" s="75" t="s">
        <v>4212</v>
      </c>
      <c r="M281" s="75" t="s">
        <v>1297</v>
      </c>
    </row>
    <row r="282" spans="1:13" ht="54">
      <c r="A282" s="100" t="s">
        <v>604</v>
      </c>
      <c r="B282" s="122" t="s">
        <v>603</v>
      </c>
      <c r="C282" s="204">
        <v>23086</v>
      </c>
      <c r="D282" s="83" t="s">
        <v>152</v>
      </c>
      <c r="E282" s="83" t="s">
        <v>185</v>
      </c>
      <c r="F282" s="100" t="s">
        <v>1735</v>
      </c>
      <c r="G282" s="84">
        <v>40918</v>
      </c>
      <c r="H282" s="124"/>
      <c r="I282" s="125"/>
      <c r="J282" s="130"/>
      <c r="K282" s="75" t="s">
        <v>120</v>
      </c>
      <c r="L282" s="75" t="s">
        <v>4213</v>
      </c>
      <c r="M282" s="75" t="s">
        <v>1298</v>
      </c>
    </row>
    <row r="283" spans="1:13" ht="54">
      <c r="A283" s="100" t="s">
        <v>606</v>
      </c>
      <c r="B283" s="122" t="s">
        <v>605</v>
      </c>
      <c r="C283" s="204">
        <v>23087</v>
      </c>
      <c r="D283" s="83" t="s">
        <v>607</v>
      </c>
      <c r="E283" s="83" t="s">
        <v>503</v>
      </c>
      <c r="F283" s="100" t="s">
        <v>1736</v>
      </c>
      <c r="G283" s="84">
        <v>40918</v>
      </c>
      <c r="H283" s="124"/>
      <c r="I283" s="125"/>
      <c r="J283" s="130"/>
      <c r="K283" s="75" t="s">
        <v>1953</v>
      </c>
      <c r="L283" s="75" t="s">
        <v>5024</v>
      </c>
      <c r="M283" s="75" t="s">
        <v>1299</v>
      </c>
    </row>
    <row r="284" spans="1:13" ht="67.5">
      <c r="A284" s="100" t="s">
        <v>609</v>
      </c>
      <c r="B284" s="122" t="s">
        <v>608</v>
      </c>
      <c r="C284" s="204">
        <v>23088</v>
      </c>
      <c r="D284" s="83" t="s">
        <v>610</v>
      </c>
      <c r="E284" s="83" t="s">
        <v>611</v>
      </c>
      <c r="F284" s="120" t="s">
        <v>2674</v>
      </c>
      <c r="G284" s="84">
        <v>40918</v>
      </c>
      <c r="H284" s="124">
        <v>44957</v>
      </c>
      <c r="I284" s="125" t="s">
        <v>6623</v>
      </c>
      <c r="J284" s="130"/>
      <c r="K284" s="75" t="s">
        <v>118</v>
      </c>
      <c r="L284" s="75" t="s">
        <v>7937</v>
      </c>
      <c r="M284" s="75" t="s">
        <v>1300</v>
      </c>
    </row>
    <row r="285" spans="1:13" ht="67.5">
      <c r="A285" s="100" t="s">
        <v>7346</v>
      </c>
      <c r="B285" s="122" t="s">
        <v>612</v>
      </c>
      <c r="C285" s="204">
        <v>23089</v>
      </c>
      <c r="D285" s="83" t="s">
        <v>613</v>
      </c>
      <c r="E285" s="83" t="s">
        <v>503</v>
      </c>
      <c r="F285" s="100"/>
      <c r="G285" s="84">
        <v>40918</v>
      </c>
      <c r="H285" s="124"/>
      <c r="I285" s="125"/>
      <c r="J285" s="130"/>
      <c r="K285" s="75" t="s">
        <v>129</v>
      </c>
      <c r="L285" s="75" t="s">
        <v>4214</v>
      </c>
      <c r="M285" s="75" t="s">
        <v>1301</v>
      </c>
    </row>
    <row r="286" spans="1:13" ht="40.5">
      <c r="A286" s="100" t="s">
        <v>615</v>
      </c>
      <c r="B286" s="122" t="s">
        <v>614</v>
      </c>
      <c r="C286" s="204">
        <v>23090</v>
      </c>
      <c r="D286" s="83" t="s">
        <v>616</v>
      </c>
      <c r="E286" s="83" t="s">
        <v>6036</v>
      </c>
      <c r="F286" s="100" t="s">
        <v>1737</v>
      </c>
      <c r="G286" s="84">
        <v>40918</v>
      </c>
      <c r="H286" s="124"/>
      <c r="I286" s="125"/>
      <c r="J286" s="130"/>
      <c r="K286" s="75" t="s">
        <v>120</v>
      </c>
      <c r="L286" s="75" t="s">
        <v>4215</v>
      </c>
      <c r="M286" s="75" t="s">
        <v>1302</v>
      </c>
    </row>
    <row r="287" spans="1:13" ht="40.5">
      <c r="A287" s="100" t="s">
        <v>618</v>
      </c>
      <c r="B287" s="122" t="s">
        <v>617</v>
      </c>
      <c r="C287" s="204">
        <v>23091</v>
      </c>
      <c r="D287" s="83" t="s">
        <v>619</v>
      </c>
      <c r="E287" s="83" t="s">
        <v>6036</v>
      </c>
      <c r="F287" s="100" t="s">
        <v>1738</v>
      </c>
      <c r="G287" s="84">
        <v>40918</v>
      </c>
      <c r="H287" s="124"/>
      <c r="I287" s="125"/>
      <c r="J287" s="130"/>
      <c r="K287" s="75" t="s">
        <v>120</v>
      </c>
      <c r="L287" s="75" t="s">
        <v>4216</v>
      </c>
      <c r="M287" s="75" t="s">
        <v>1303</v>
      </c>
    </row>
    <row r="288" spans="1:13" ht="54">
      <c r="A288" s="100" t="s">
        <v>621</v>
      </c>
      <c r="B288" s="122" t="s">
        <v>620</v>
      </c>
      <c r="C288" s="204">
        <v>23092</v>
      </c>
      <c r="D288" s="83" t="s">
        <v>616</v>
      </c>
      <c r="E288" s="83" t="s">
        <v>6036</v>
      </c>
      <c r="F288" s="100"/>
      <c r="G288" s="84">
        <v>40918</v>
      </c>
      <c r="H288" s="124"/>
      <c r="I288" s="125"/>
      <c r="J288" s="130"/>
      <c r="K288" s="75" t="s">
        <v>120</v>
      </c>
      <c r="L288" s="75" t="s">
        <v>4215</v>
      </c>
      <c r="M288" s="75" t="s">
        <v>1304</v>
      </c>
    </row>
    <row r="289" spans="1:13" ht="67.5">
      <c r="A289" s="100" t="s">
        <v>623</v>
      </c>
      <c r="B289" s="122" t="s">
        <v>622</v>
      </c>
      <c r="C289" s="204">
        <v>23093</v>
      </c>
      <c r="D289" s="83" t="s">
        <v>624</v>
      </c>
      <c r="E289" s="83" t="s">
        <v>6036</v>
      </c>
      <c r="F289" s="100" t="s">
        <v>1739</v>
      </c>
      <c r="G289" s="84">
        <v>40918</v>
      </c>
      <c r="H289" s="124"/>
      <c r="I289" s="125"/>
      <c r="J289" s="130"/>
      <c r="K289" s="75" t="s">
        <v>129</v>
      </c>
      <c r="L289" s="75" t="s">
        <v>4217</v>
      </c>
      <c r="M289" s="75" t="s">
        <v>1305</v>
      </c>
    </row>
    <row r="290" spans="1:13" ht="40.5">
      <c r="A290" s="100" t="s">
        <v>626</v>
      </c>
      <c r="B290" s="122" t="s">
        <v>625</v>
      </c>
      <c r="C290" s="204">
        <v>23094</v>
      </c>
      <c r="D290" s="83" t="s">
        <v>627</v>
      </c>
      <c r="E290" s="83" t="s">
        <v>482</v>
      </c>
      <c r="F290" s="100" t="s">
        <v>1740</v>
      </c>
      <c r="G290" s="84">
        <v>40918</v>
      </c>
      <c r="H290" s="124"/>
      <c r="I290" s="125"/>
      <c r="J290" s="130"/>
      <c r="K290" s="75" t="s">
        <v>118</v>
      </c>
      <c r="L290" s="75" t="s">
        <v>4218</v>
      </c>
      <c r="M290" s="75" t="s">
        <v>1306</v>
      </c>
    </row>
    <row r="291" spans="1:13" ht="54">
      <c r="A291" s="100" t="s">
        <v>629</v>
      </c>
      <c r="B291" s="122" t="s">
        <v>628</v>
      </c>
      <c r="C291" s="204">
        <v>23095</v>
      </c>
      <c r="D291" s="83" t="s">
        <v>630</v>
      </c>
      <c r="E291" s="83" t="s">
        <v>6036</v>
      </c>
      <c r="F291" s="100" t="s">
        <v>1741</v>
      </c>
      <c r="G291" s="84">
        <v>40918</v>
      </c>
      <c r="H291" s="124"/>
      <c r="I291" s="125"/>
      <c r="J291" s="130"/>
      <c r="K291" s="75" t="s">
        <v>118</v>
      </c>
      <c r="L291" s="75" t="s">
        <v>4219</v>
      </c>
      <c r="M291" s="75" t="s">
        <v>1307</v>
      </c>
    </row>
    <row r="292" spans="1:13" ht="40.5">
      <c r="A292" s="100" t="s">
        <v>1865</v>
      </c>
      <c r="B292" s="122" t="s">
        <v>1866</v>
      </c>
      <c r="C292" s="204">
        <v>23096</v>
      </c>
      <c r="D292" s="83" t="s">
        <v>630</v>
      </c>
      <c r="E292" s="83" t="s">
        <v>6036</v>
      </c>
      <c r="F292" s="100"/>
      <c r="G292" s="84">
        <v>40918</v>
      </c>
      <c r="H292" s="124"/>
      <c r="I292" s="125"/>
      <c r="J292" s="130"/>
      <c r="K292" s="75" t="s">
        <v>149</v>
      </c>
      <c r="L292" s="75" t="s">
        <v>4219</v>
      </c>
      <c r="M292" s="75" t="s">
        <v>1308</v>
      </c>
    </row>
    <row r="293" spans="1:13" ht="54">
      <c r="A293" s="100" t="s">
        <v>633</v>
      </c>
      <c r="B293" s="122" t="s">
        <v>632</v>
      </c>
      <c r="C293" s="204">
        <v>23098</v>
      </c>
      <c r="D293" s="83" t="s">
        <v>634</v>
      </c>
      <c r="E293" s="83" t="s">
        <v>6036</v>
      </c>
      <c r="F293" s="100" t="s">
        <v>1742</v>
      </c>
      <c r="G293" s="84">
        <v>40918</v>
      </c>
      <c r="H293" s="124">
        <v>45107</v>
      </c>
      <c r="I293" s="125" t="s">
        <v>5836</v>
      </c>
      <c r="J293" s="130"/>
      <c r="K293" s="75" t="s">
        <v>5829</v>
      </c>
      <c r="L293" s="75" t="s">
        <v>11884</v>
      </c>
      <c r="M293" s="75" t="s">
        <v>1309</v>
      </c>
    </row>
    <row r="294" spans="1:13" ht="40.5">
      <c r="A294" s="100" t="s">
        <v>636</v>
      </c>
      <c r="B294" s="122" t="s">
        <v>635</v>
      </c>
      <c r="C294" s="204">
        <v>23099</v>
      </c>
      <c r="D294" s="83" t="s">
        <v>631</v>
      </c>
      <c r="E294" s="83" t="s">
        <v>637</v>
      </c>
      <c r="F294" s="100" t="s">
        <v>1743</v>
      </c>
      <c r="G294" s="84">
        <v>40918</v>
      </c>
      <c r="H294" s="124"/>
      <c r="I294" s="125"/>
      <c r="J294" s="130"/>
      <c r="K294" s="75" t="s">
        <v>120</v>
      </c>
      <c r="L294" s="75" t="s">
        <v>4220</v>
      </c>
      <c r="M294" s="75" t="s">
        <v>1310</v>
      </c>
    </row>
    <row r="295" spans="1:13" ht="40.5">
      <c r="A295" s="100" t="s">
        <v>639</v>
      </c>
      <c r="B295" s="122" t="s">
        <v>638</v>
      </c>
      <c r="C295" s="204">
        <v>23100</v>
      </c>
      <c r="D295" s="83" t="s">
        <v>640</v>
      </c>
      <c r="E295" s="83" t="s">
        <v>6036</v>
      </c>
      <c r="F295" s="100" t="s">
        <v>1744</v>
      </c>
      <c r="G295" s="84">
        <v>40918</v>
      </c>
      <c r="H295" s="124"/>
      <c r="I295" s="125"/>
      <c r="J295" s="130"/>
      <c r="K295" s="75" t="s">
        <v>129</v>
      </c>
      <c r="L295" s="75" t="s">
        <v>4221</v>
      </c>
      <c r="M295" s="75" t="s">
        <v>1311</v>
      </c>
    </row>
    <row r="296" spans="1:13" ht="54">
      <c r="A296" s="100" t="s">
        <v>642</v>
      </c>
      <c r="B296" s="122" t="s">
        <v>641</v>
      </c>
      <c r="C296" s="204">
        <v>23102</v>
      </c>
      <c r="D296" s="83" t="s">
        <v>643</v>
      </c>
      <c r="E296" s="83" t="s">
        <v>503</v>
      </c>
      <c r="F296" s="100" t="s">
        <v>1745</v>
      </c>
      <c r="G296" s="84">
        <v>40918</v>
      </c>
      <c r="H296" s="124"/>
      <c r="I296" s="125"/>
      <c r="J296" s="130"/>
      <c r="K296" s="75" t="s">
        <v>118</v>
      </c>
      <c r="L296" s="75" t="s">
        <v>4222</v>
      </c>
      <c r="M296" s="75" t="s">
        <v>1312</v>
      </c>
    </row>
    <row r="297" spans="1:13" ht="40.5">
      <c r="A297" s="100" t="s">
        <v>646</v>
      </c>
      <c r="B297" s="122" t="s">
        <v>645</v>
      </c>
      <c r="C297" s="204">
        <v>23104</v>
      </c>
      <c r="D297" s="83" t="s">
        <v>647</v>
      </c>
      <c r="E297" s="83" t="s">
        <v>503</v>
      </c>
      <c r="F297" s="100" t="s">
        <v>1746</v>
      </c>
      <c r="G297" s="84">
        <v>40918</v>
      </c>
      <c r="H297" s="124"/>
      <c r="I297" s="125"/>
      <c r="J297" s="130"/>
      <c r="K297" s="75" t="s">
        <v>118</v>
      </c>
      <c r="L297" s="75" t="s">
        <v>4223</v>
      </c>
      <c r="M297" s="75" t="s">
        <v>1313</v>
      </c>
    </row>
    <row r="298" spans="1:13" ht="40.5">
      <c r="A298" s="100" t="s">
        <v>649</v>
      </c>
      <c r="B298" s="122" t="s">
        <v>648</v>
      </c>
      <c r="C298" s="204">
        <v>23105</v>
      </c>
      <c r="D298" s="83" t="s">
        <v>650</v>
      </c>
      <c r="E298" s="83" t="s">
        <v>185</v>
      </c>
      <c r="F298" s="100"/>
      <c r="G298" s="84">
        <v>40918</v>
      </c>
      <c r="H298" s="124"/>
      <c r="I298" s="125"/>
      <c r="J298" s="130"/>
      <c r="K298" s="75" t="s">
        <v>1953</v>
      </c>
      <c r="L298" s="75" t="s">
        <v>4224</v>
      </c>
      <c r="M298" s="75" t="s">
        <v>1314</v>
      </c>
    </row>
    <row r="299" spans="1:13" ht="40.5">
      <c r="A299" s="100" t="s">
        <v>652</v>
      </c>
      <c r="B299" s="122" t="s">
        <v>651</v>
      </c>
      <c r="C299" s="204">
        <v>23106</v>
      </c>
      <c r="D299" s="83" t="s">
        <v>153</v>
      </c>
      <c r="E299" s="83" t="s">
        <v>185</v>
      </c>
      <c r="F299" s="100" t="s">
        <v>1747</v>
      </c>
      <c r="G299" s="84">
        <v>40918</v>
      </c>
      <c r="H299" s="124"/>
      <c r="I299" s="125"/>
      <c r="J299" s="130"/>
      <c r="K299" s="75" t="s">
        <v>1953</v>
      </c>
      <c r="L299" s="75" t="s">
        <v>4225</v>
      </c>
      <c r="M299" s="75" t="s">
        <v>1315</v>
      </c>
    </row>
    <row r="300" spans="1:13" ht="40.5">
      <c r="A300" s="100" t="s">
        <v>654</v>
      </c>
      <c r="B300" s="122" t="s">
        <v>653</v>
      </c>
      <c r="C300" s="204">
        <v>23107</v>
      </c>
      <c r="D300" s="83" t="s">
        <v>153</v>
      </c>
      <c r="E300" s="83" t="s">
        <v>185</v>
      </c>
      <c r="F300" s="100" t="s">
        <v>1747</v>
      </c>
      <c r="G300" s="84">
        <v>40918</v>
      </c>
      <c r="H300" s="124"/>
      <c r="I300" s="125"/>
      <c r="J300" s="130"/>
      <c r="K300" s="75" t="s">
        <v>1953</v>
      </c>
      <c r="L300" s="75" t="s">
        <v>4225</v>
      </c>
      <c r="M300" s="75" t="s">
        <v>1316</v>
      </c>
    </row>
    <row r="301" spans="1:13" ht="54">
      <c r="A301" s="100" t="s">
        <v>655</v>
      </c>
      <c r="B301" s="122" t="s">
        <v>2936</v>
      </c>
      <c r="C301" s="204">
        <v>23108</v>
      </c>
      <c r="D301" s="83" t="s">
        <v>656</v>
      </c>
      <c r="E301" s="83" t="s">
        <v>637</v>
      </c>
      <c r="F301" s="120" t="s">
        <v>11797</v>
      </c>
      <c r="G301" s="84">
        <v>40918</v>
      </c>
      <c r="H301" s="124"/>
      <c r="I301" s="125"/>
      <c r="J301" s="130"/>
      <c r="K301" s="75" t="s">
        <v>1953</v>
      </c>
      <c r="L301" s="75" t="s">
        <v>4226</v>
      </c>
      <c r="M301" s="75" t="s">
        <v>1317</v>
      </c>
    </row>
    <row r="302" spans="1:13" ht="67.5">
      <c r="A302" s="100" t="s">
        <v>1959</v>
      </c>
      <c r="B302" s="122" t="s">
        <v>2937</v>
      </c>
      <c r="C302" s="204">
        <v>23109</v>
      </c>
      <c r="D302" s="83" t="s">
        <v>2536</v>
      </c>
      <c r="E302" s="83" t="s">
        <v>431</v>
      </c>
      <c r="F302" s="100" t="s">
        <v>1748</v>
      </c>
      <c r="G302" s="84">
        <v>40918</v>
      </c>
      <c r="H302" s="124">
        <v>44286</v>
      </c>
      <c r="I302" s="125" t="s">
        <v>4729</v>
      </c>
      <c r="J302" s="130"/>
      <c r="K302" s="75" t="s">
        <v>1953</v>
      </c>
      <c r="L302" s="75" t="s">
        <v>4227</v>
      </c>
      <c r="M302" s="75" t="s">
        <v>1318</v>
      </c>
    </row>
    <row r="303" spans="1:13" ht="54">
      <c r="A303" s="100" t="s">
        <v>658</v>
      </c>
      <c r="B303" s="122" t="s">
        <v>657</v>
      </c>
      <c r="C303" s="204">
        <v>23110</v>
      </c>
      <c r="D303" s="83" t="s">
        <v>613</v>
      </c>
      <c r="E303" s="83" t="s">
        <v>503</v>
      </c>
      <c r="F303" s="100" t="s">
        <v>1749</v>
      </c>
      <c r="G303" s="84">
        <v>40918</v>
      </c>
      <c r="H303" s="124"/>
      <c r="I303" s="125"/>
      <c r="J303" s="130"/>
      <c r="K303" s="75" t="s">
        <v>131</v>
      </c>
      <c r="L303" s="75" t="s">
        <v>4228</v>
      </c>
      <c r="M303" s="75" t="s">
        <v>1319</v>
      </c>
    </row>
    <row r="304" spans="1:13" ht="54">
      <c r="A304" s="100" t="s">
        <v>660</v>
      </c>
      <c r="B304" s="122" t="s">
        <v>659</v>
      </c>
      <c r="C304" s="204">
        <v>23111</v>
      </c>
      <c r="D304" s="83" t="s">
        <v>661</v>
      </c>
      <c r="E304" s="83" t="s">
        <v>6036</v>
      </c>
      <c r="F304" s="100" t="s">
        <v>1750</v>
      </c>
      <c r="G304" s="84">
        <v>40918</v>
      </c>
      <c r="H304" s="124"/>
      <c r="I304" s="125"/>
      <c r="J304" s="130"/>
      <c r="K304" s="75" t="s">
        <v>120</v>
      </c>
      <c r="L304" s="75" t="s">
        <v>4172</v>
      </c>
      <c r="M304" s="75" t="s">
        <v>1320</v>
      </c>
    </row>
    <row r="305" spans="1:13" ht="81">
      <c r="A305" s="100" t="s">
        <v>662</v>
      </c>
      <c r="B305" s="122" t="s">
        <v>2938</v>
      </c>
      <c r="C305" s="204">
        <v>23112</v>
      </c>
      <c r="D305" s="83" t="s">
        <v>663</v>
      </c>
      <c r="E305" s="83" t="s">
        <v>611</v>
      </c>
      <c r="F305" s="100"/>
      <c r="G305" s="84">
        <v>40918</v>
      </c>
      <c r="H305" s="124"/>
      <c r="I305" s="125"/>
      <c r="J305" s="130"/>
      <c r="K305" s="75" t="s">
        <v>1953</v>
      </c>
      <c r="L305" s="75" t="s">
        <v>4229</v>
      </c>
      <c r="M305" s="75" t="s">
        <v>1321</v>
      </c>
    </row>
    <row r="306" spans="1:13" ht="67.5">
      <c r="A306" s="100" t="s">
        <v>665</v>
      </c>
      <c r="B306" s="122" t="s">
        <v>664</v>
      </c>
      <c r="C306" s="204">
        <v>23113</v>
      </c>
      <c r="D306" s="83" t="s">
        <v>607</v>
      </c>
      <c r="E306" s="83" t="s">
        <v>503</v>
      </c>
      <c r="F306" s="100"/>
      <c r="G306" s="84">
        <v>40918</v>
      </c>
      <c r="H306" s="124"/>
      <c r="I306" s="125"/>
      <c r="J306" s="130"/>
      <c r="K306" s="75" t="s">
        <v>131</v>
      </c>
      <c r="L306" s="75" t="s">
        <v>4230</v>
      </c>
      <c r="M306" s="75" t="s">
        <v>1322</v>
      </c>
    </row>
    <row r="307" spans="1:13" ht="40.5">
      <c r="A307" s="100" t="s">
        <v>667</v>
      </c>
      <c r="B307" s="122" t="s">
        <v>666</v>
      </c>
      <c r="C307" s="204">
        <v>23115</v>
      </c>
      <c r="D307" s="83" t="s">
        <v>668</v>
      </c>
      <c r="E307" s="83" t="s">
        <v>126</v>
      </c>
      <c r="F307" s="100"/>
      <c r="G307" s="84">
        <v>40918</v>
      </c>
      <c r="H307" s="124"/>
      <c r="I307" s="125"/>
      <c r="J307" s="130"/>
      <c r="K307" s="75" t="s">
        <v>118</v>
      </c>
      <c r="L307" s="75" t="s">
        <v>4231</v>
      </c>
      <c r="M307" s="75" t="s">
        <v>1323</v>
      </c>
    </row>
    <row r="308" spans="1:13" ht="27">
      <c r="A308" s="100" t="s">
        <v>670</v>
      </c>
      <c r="B308" s="122" t="s">
        <v>669</v>
      </c>
      <c r="C308" s="204">
        <v>23116</v>
      </c>
      <c r="D308" s="83" t="s">
        <v>644</v>
      </c>
      <c r="E308" s="83" t="s">
        <v>503</v>
      </c>
      <c r="F308" s="100"/>
      <c r="G308" s="84">
        <v>40918</v>
      </c>
      <c r="H308" s="124"/>
      <c r="I308" s="125"/>
      <c r="J308" s="130"/>
      <c r="K308" s="75" t="s">
        <v>120</v>
      </c>
      <c r="L308" s="75" t="s">
        <v>4232</v>
      </c>
      <c r="M308" s="75" t="s">
        <v>1324</v>
      </c>
    </row>
    <row r="309" spans="1:13" ht="40.5">
      <c r="A309" s="100" t="s">
        <v>672</v>
      </c>
      <c r="B309" s="122" t="s">
        <v>671</v>
      </c>
      <c r="C309" s="204">
        <v>23117</v>
      </c>
      <c r="D309" s="83" t="s">
        <v>673</v>
      </c>
      <c r="E309" s="83" t="s">
        <v>503</v>
      </c>
      <c r="F309" s="100"/>
      <c r="G309" s="84">
        <v>40918</v>
      </c>
      <c r="H309" s="124"/>
      <c r="I309" s="125"/>
      <c r="J309" s="130"/>
      <c r="K309" s="75" t="s">
        <v>131</v>
      </c>
      <c r="L309" s="75" t="s">
        <v>4233</v>
      </c>
      <c r="M309" s="75" t="s">
        <v>1325</v>
      </c>
    </row>
    <row r="310" spans="1:13" ht="40.5">
      <c r="A310" s="100" t="s">
        <v>675</v>
      </c>
      <c r="B310" s="122" t="s">
        <v>674</v>
      </c>
      <c r="C310" s="204">
        <v>23118</v>
      </c>
      <c r="D310" s="83" t="s">
        <v>676</v>
      </c>
      <c r="E310" s="83" t="s">
        <v>6036</v>
      </c>
      <c r="F310" s="100"/>
      <c r="G310" s="84">
        <v>40918</v>
      </c>
      <c r="H310" s="124"/>
      <c r="I310" s="125"/>
      <c r="J310" s="130"/>
      <c r="K310" s="75" t="s">
        <v>1953</v>
      </c>
      <c r="L310" s="75" t="s">
        <v>4234</v>
      </c>
      <c r="M310" s="75" t="s">
        <v>2582</v>
      </c>
    </row>
    <row r="311" spans="1:13" ht="54">
      <c r="A311" s="100" t="s">
        <v>678</v>
      </c>
      <c r="B311" s="122" t="s">
        <v>677</v>
      </c>
      <c r="C311" s="204">
        <v>23119</v>
      </c>
      <c r="D311" s="83" t="s">
        <v>679</v>
      </c>
      <c r="E311" s="83" t="s">
        <v>137</v>
      </c>
      <c r="F311" s="100"/>
      <c r="G311" s="84">
        <v>40918</v>
      </c>
      <c r="H311" s="124"/>
      <c r="I311" s="125"/>
      <c r="J311" s="130"/>
      <c r="K311" s="75" t="s">
        <v>120</v>
      </c>
      <c r="L311" s="75" t="s">
        <v>4235</v>
      </c>
      <c r="M311" s="75" t="s">
        <v>1326</v>
      </c>
    </row>
    <row r="312" spans="1:13" ht="54">
      <c r="A312" s="100" t="s">
        <v>681</v>
      </c>
      <c r="B312" s="122" t="s">
        <v>680</v>
      </c>
      <c r="C312" s="204">
        <v>23120</v>
      </c>
      <c r="D312" s="83" t="s">
        <v>682</v>
      </c>
      <c r="E312" s="83" t="s">
        <v>6036</v>
      </c>
      <c r="F312" s="100" t="s">
        <v>1751</v>
      </c>
      <c r="G312" s="84">
        <v>40918</v>
      </c>
      <c r="H312" s="124"/>
      <c r="I312" s="125"/>
      <c r="J312" s="130"/>
      <c r="K312" s="75" t="s">
        <v>118</v>
      </c>
      <c r="L312" s="75" t="s">
        <v>4236</v>
      </c>
      <c r="M312" s="75" t="s">
        <v>1327</v>
      </c>
    </row>
    <row r="313" spans="1:13" ht="40.5">
      <c r="A313" s="100" t="s">
        <v>684</v>
      </c>
      <c r="B313" s="122" t="s">
        <v>683</v>
      </c>
      <c r="C313" s="204">
        <v>23121</v>
      </c>
      <c r="D313" s="83" t="s">
        <v>685</v>
      </c>
      <c r="E313" s="83" t="s">
        <v>6036</v>
      </c>
      <c r="F313" s="100" t="s">
        <v>1752</v>
      </c>
      <c r="G313" s="84">
        <v>40918</v>
      </c>
      <c r="H313" s="124"/>
      <c r="I313" s="125"/>
      <c r="J313" s="130"/>
      <c r="K313" s="75" t="s">
        <v>120</v>
      </c>
      <c r="L313" s="75" t="s">
        <v>5025</v>
      </c>
      <c r="M313" s="75" t="s">
        <v>1328</v>
      </c>
    </row>
    <row r="314" spans="1:13" ht="54">
      <c r="A314" s="100" t="s">
        <v>2666</v>
      </c>
      <c r="B314" s="122" t="s">
        <v>648</v>
      </c>
      <c r="C314" s="204">
        <v>23122</v>
      </c>
      <c r="D314" s="83" t="s">
        <v>686</v>
      </c>
      <c r="E314" s="83" t="s">
        <v>687</v>
      </c>
      <c r="F314" s="120" t="s">
        <v>2640</v>
      </c>
      <c r="G314" s="84">
        <v>40918</v>
      </c>
      <c r="H314" s="124">
        <v>43769</v>
      </c>
      <c r="I314" s="139" t="s">
        <v>2665</v>
      </c>
      <c r="J314" s="130" t="s">
        <v>4697</v>
      </c>
      <c r="K314" s="75" t="s">
        <v>1953</v>
      </c>
      <c r="L314" s="75" t="s">
        <v>7707</v>
      </c>
      <c r="M314" s="75" t="s">
        <v>2641</v>
      </c>
    </row>
    <row r="315" spans="1:13" ht="67.5">
      <c r="A315" s="100" t="s">
        <v>689</v>
      </c>
      <c r="B315" s="122" t="s">
        <v>688</v>
      </c>
      <c r="C315" s="204">
        <v>23123</v>
      </c>
      <c r="D315" s="83" t="s">
        <v>690</v>
      </c>
      <c r="E315" s="83" t="s">
        <v>482</v>
      </c>
      <c r="F315" s="100" t="s">
        <v>1753</v>
      </c>
      <c r="G315" s="84">
        <v>40918</v>
      </c>
      <c r="H315" s="124"/>
      <c r="I315" s="125"/>
      <c r="J315" s="130"/>
      <c r="K315" s="75" t="s">
        <v>1953</v>
      </c>
      <c r="L315" s="75" t="s">
        <v>11713</v>
      </c>
      <c r="M315" s="75" t="s">
        <v>11714</v>
      </c>
    </row>
    <row r="316" spans="1:13" ht="67.5">
      <c r="A316" s="100" t="s">
        <v>692</v>
      </c>
      <c r="B316" s="122" t="s">
        <v>691</v>
      </c>
      <c r="C316" s="204">
        <v>23124</v>
      </c>
      <c r="D316" s="83" t="s">
        <v>693</v>
      </c>
      <c r="E316" s="83" t="s">
        <v>687</v>
      </c>
      <c r="F316" s="100"/>
      <c r="G316" s="84">
        <v>40918</v>
      </c>
      <c r="H316" s="124"/>
      <c r="I316" s="125"/>
      <c r="J316" s="130"/>
      <c r="K316" s="75" t="s">
        <v>129</v>
      </c>
      <c r="L316" s="75" t="s">
        <v>4237</v>
      </c>
      <c r="M316" s="75" t="s">
        <v>2684</v>
      </c>
    </row>
    <row r="317" spans="1:13" ht="40.5">
      <c r="A317" s="100" t="s">
        <v>6179</v>
      </c>
      <c r="B317" s="122" t="s">
        <v>6180</v>
      </c>
      <c r="C317" s="204">
        <v>23125</v>
      </c>
      <c r="D317" s="83" t="s">
        <v>694</v>
      </c>
      <c r="E317" s="83" t="s">
        <v>6036</v>
      </c>
      <c r="F317" s="120" t="s">
        <v>6181</v>
      </c>
      <c r="G317" s="84">
        <v>40918</v>
      </c>
      <c r="H317" s="124"/>
      <c r="I317" s="125"/>
      <c r="J317" s="130"/>
      <c r="K317" s="75" t="s">
        <v>1953</v>
      </c>
      <c r="L317" s="75" t="s">
        <v>11767</v>
      </c>
      <c r="M317" s="75" t="s">
        <v>1329</v>
      </c>
    </row>
    <row r="318" spans="1:13" ht="67.5">
      <c r="A318" s="100" t="s">
        <v>695</v>
      </c>
      <c r="B318" s="122" t="s">
        <v>2939</v>
      </c>
      <c r="C318" s="204">
        <v>23126</v>
      </c>
      <c r="D318" s="83" t="s">
        <v>696</v>
      </c>
      <c r="E318" s="83" t="s">
        <v>126</v>
      </c>
      <c r="F318" s="100"/>
      <c r="G318" s="84">
        <v>40918</v>
      </c>
      <c r="H318" s="124"/>
      <c r="I318" s="125"/>
      <c r="J318" s="130"/>
      <c r="K318" s="75" t="s">
        <v>1953</v>
      </c>
      <c r="L318" s="75" t="s">
        <v>4680</v>
      </c>
      <c r="M318" s="75" t="s">
        <v>1330</v>
      </c>
    </row>
    <row r="319" spans="1:13" ht="40.5">
      <c r="A319" s="100" t="s">
        <v>698</v>
      </c>
      <c r="B319" s="122" t="s">
        <v>697</v>
      </c>
      <c r="C319" s="206">
        <v>23127</v>
      </c>
      <c r="D319" s="83" t="s">
        <v>699</v>
      </c>
      <c r="E319" s="83" t="s">
        <v>598</v>
      </c>
      <c r="F319" s="100" t="s">
        <v>1754</v>
      </c>
      <c r="G319" s="84">
        <v>40949</v>
      </c>
      <c r="H319" s="124"/>
      <c r="I319" s="125"/>
      <c r="J319" s="130"/>
      <c r="K319" s="75" t="s">
        <v>118</v>
      </c>
      <c r="L319" s="75" t="s">
        <v>4238</v>
      </c>
      <c r="M319" s="75" t="s">
        <v>1331</v>
      </c>
    </row>
    <row r="320" spans="1:13" ht="40.5">
      <c r="A320" s="100" t="s">
        <v>708</v>
      </c>
      <c r="B320" s="122" t="s">
        <v>707</v>
      </c>
      <c r="C320" s="206">
        <v>23128</v>
      </c>
      <c r="D320" s="83" t="s">
        <v>709</v>
      </c>
      <c r="E320" s="83" t="s">
        <v>157</v>
      </c>
      <c r="F320" s="100" t="s">
        <v>1756</v>
      </c>
      <c r="G320" s="84">
        <v>40949</v>
      </c>
      <c r="H320" s="124"/>
      <c r="I320" s="125"/>
      <c r="J320" s="130"/>
      <c r="K320" s="75" t="s">
        <v>118</v>
      </c>
      <c r="L320" s="75" t="s">
        <v>4239</v>
      </c>
      <c r="M320" s="75" t="s">
        <v>1332</v>
      </c>
    </row>
    <row r="321" spans="1:13" ht="54">
      <c r="A321" s="100" t="s">
        <v>701</v>
      </c>
      <c r="B321" s="122" t="s">
        <v>700</v>
      </c>
      <c r="C321" s="204">
        <v>23129</v>
      </c>
      <c r="D321" s="83" t="s">
        <v>702</v>
      </c>
      <c r="E321" s="83" t="s">
        <v>6036</v>
      </c>
      <c r="F321" s="100"/>
      <c r="G321" s="84">
        <v>40949</v>
      </c>
      <c r="H321" s="124"/>
      <c r="I321" s="125"/>
      <c r="J321" s="130"/>
      <c r="K321" s="75" t="s">
        <v>129</v>
      </c>
      <c r="L321" s="75" t="s">
        <v>4240</v>
      </c>
      <c r="M321" s="75" t="s">
        <v>1333</v>
      </c>
    </row>
    <row r="322" spans="1:13" ht="40.5">
      <c r="A322" s="100" t="s">
        <v>704</v>
      </c>
      <c r="B322" s="122" t="s">
        <v>703</v>
      </c>
      <c r="C322" s="206">
        <v>23130</v>
      </c>
      <c r="D322" s="83" t="s">
        <v>705</v>
      </c>
      <c r="E322" s="83" t="s">
        <v>706</v>
      </c>
      <c r="F322" s="100" t="s">
        <v>1755</v>
      </c>
      <c r="G322" s="84">
        <v>40949</v>
      </c>
      <c r="H322" s="124"/>
      <c r="I322" s="125"/>
      <c r="J322" s="130"/>
      <c r="K322" s="75" t="s">
        <v>118</v>
      </c>
      <c r="L322" s="75" t="s">
        <v>4241</v>
      </c>
      <c r="M322" s="75" t="s">
        <v>1334</v>
      </c>
    </row>
    <row r="323" spans="1:13" ht="81">
      <c r="A323" s="100" t="s">
        <v>1056</v>
      </c>
      <c r="B323" s="122" t="s">
        <v>2940</v>
      </c>
      <c r="C323" s="204">
        <v>23131</v>
      </c>
      <c r="D323" s="83" t="s">
        <v>710</v>
      </c>
      <c r="E323" s="83" t="s">
        <v>706</v>
      </c>
      <c r="F323" s="100"/>
      <c r="G323" s="84">
        <v>40949</v>
      </c>
      <c r="H323" s="124"/>
      <c r="I323" s="125"/>
      <c r="J323" s="130"/>
      <c r="K323" s="75" t="s">
        <v>118</v>
      </c>
      <c r="L323" s="75" t="s">
        <v>4242</v>
      </c>
      <c r="M323" s="75" t="s">
        <v>1335</v>
      </c>
    </row>
    <row r="324" spans="1:13" ht="67.5">
      <c r="A324" s="100" t="s">
        <v>712</v>
      </c>
      <c r="B324" s="122" t="s">
        <v>711</v>
      </c>
      <c r="C324" s="206">
        <v>23132</v>
      </c>
      <c r="D324" s="83" t="s">
        <v>713</v>
      </c>
      <c r="E324" s="83" t="s">
        <v>6036</v>
      </c>
      <c r="F324" s="100" t="s">
        <v>1757</v>
      </c>
      <c r="G324" s="84">
        <v>40949</v>
      </c>
      <c r="H324" s="124"/>
      <c r="I324" s="125"/>
      <c r="J324" s="130"/>
      <c r="K324" s="75" t="s">
        <v>120</v>
      </c>
      <c r="L324" s="75" t="s">
        <v>4243</v>
      </c>
      <c r="M324" s="75" t="s">
        <v>1336</v>
      </c>
    </row>
    <row r="325" spans="1:13" ht="40.5">
      <c r="A325" s="100" t="s">
        <v>715</v>
      </c>
      <c r="B325" s="122" t="s">
        <v>714</v>
      </c>
      <c r="C325" s="204">
        <v>23133</v>
      </c>
      <c r="D325" s="83" t="s">
        <v>716</v>
      </c>
      <c r="E325" s="83" t="s">
        <v>706</v>
      </c>
      <c r="F325" s="100" t="s">
        <v>1758</v>
      </c>
      <c r="G325" s="84">
        <v>40949</v>
      </c>
      <c r="H325" s="124"/>
      <c r="I325" s="125"/>
      <c r="J325" s="130"/>
      <c r="K325" s="75" t="s">
        <v>118</v>
      </c>
      <c r="L325" s="75" t="s">
        <v>4172</v>
      </c>
      <c r="M325" s="75" t="s">
        <v>1337</v>
      </c>
    </row>
    <row r="326" spans="1:13" ht="40.5">
      <c r="A326" s="100" t="s">
        <v>718</v>
      </c>
      <c r="B326" s="122" t="s">
        <v>717</v>
      </c>
      <c r="C326" s="206">
        <v>23134</v>
      </c>
      <c r="D326" s="83" t="s">
        <v>943</v>
      </c>
      <c r="E326" s="83" t="s">
        <v>1958</v>
      </c>
      <c r="F326" s="100"/>
      <c r="G326" s="84">
        <v>40949</v>
      </c>
      <c r="H326" s="124"/>
      <c r="I326" s="125"/>
      <c r="J326" s="130"/>
      <c r="K326" s="75" t="s">
        <v>118</v>
      </c>
      <c r="L326" s="75" t="s">
        <v>4197</v>
      </c>
      <c r="M326" s="75" t="s">
        <v>1338</v>
      </c>
    </row>
    <row r="327" spans="1:13" ht="27">
      <c r="A327" s="100" t="s">
        <v>720</v>
      </c>
      <c r="B327" s="122" t="s">
        <v>719</v>
      </c>
      <c r="C327" s="204">
        <v>23135</v>
      </c>
      <c r="D327" s="83" t="s">
        <v>721</v>
      </c>
      <c r="E327" s="83" t="s">
        <v>6036</v>
      </c>
      <c r="F327" s="100"/>
      <c r="G327" s="84">
        <v>40949</v>
      </c>
      <c r="H327" s="124"/>
      <c r="I327" s="125"/>
      <c r="J327" s="130"/>
      <c r="K327" s="75" t="s">
        <v>146</v>
      </c>
      <c r="L327" s="75" t="s">
        <v>4172</v>
      </c>
      <c r="M327" s="75" t="s">
        <v>1339</v>
      </c>
    </row>
    <row r="328" spans="1:13" ht="40.5">
      <c r="A328" s="100" t="s">
        <v>723</v>
      </c>
      <c r="B328" s="122" t="s">
        <v>722</v>
      </c>
      <c r="C328" s="206">
        <v>23136</v>
      </c>
      <c r="D328" s="83" t="s">
        <v>724</v>
      </c>
      <c r="E328" s="83" t="s">
        <v>6036</v>
      </c>
      <c r="F328" s="100"/>
      <c r="G328" s="84">
        <v>40949</v>
      </c>
      <c r="H328" s="124"/>
      <c r="I328" s="125"/>
      <c r="J328" s="130"/>
      <c r="K328" s="75" t="s">
        <v>118</v>
      </c>
      <c r="L328" s="75" t="s">
        <v>4244</v>
      </c>
      <c r="M328" s="75" t="s">
        <v>1340</v>
      </c>
    </row>
    <row r="329" spans="1:13" ht="81">
      <c r="A329" s="100" t="s">
        <v>725</v>
      </c>
      <c r="B329" s="122" t="s">
        <v>2941</v>
      </c>
      <c r="C329" s="206">
        <v>23138</v>
      </c>
      <c r="D329" s="83" t="s">
        <v>726</v>
      </c>
      <c r="E329" s="83" t="s">
        <v>6036</v>
      </c>
      <c r="F329" s="100" t="s">
        <v>1759</v>
      </c>
      <c r="G329" s="84">
        <v>40949</v>
      </c>
      <c r="H329" s="124"/>
      <c r="I329" s="125"/>
      <c r="J329" s="130"/>
      <c r="K329" s="75" t="s">
        <v>1953</v>
      </c>
      <c r="L329" s="75" t="s">
        <v>4245</v>
      </c>
      <c r="M329" s="75" t="s">
        <v>1341</v>
      </c>
    </row>
    <row r="330" spans="1:13" ht="54">
      <c r="A330" s="100" t="s">
        <v>7347</v>
      </c>
      <c r="B330" s="122" t="s">
        <v>7348</v>
      </c>
      <c r="C330" s="204">
        <v>23139</v>
      </c>
      <c r="D330" s="83" t="s">
        <v>2709</v>
      </c>
      <c r="E330" s="83" t="s">
        <v>185</v>
      </c>
      <c r="F330" s="100"/>
      <c r="G330" s="84">
        <v>40949</v>
      </c>
      <c r="H330" s="124"/>
      <c r="I330" s="125"/>
      <c r="J330" s="130"/>
      <c r="K330" s="75" t="s">
        <v>952</v>
      </c>
      <c r="L330" s="75" t="s">
        <v>4246</v>
      </c>
      <c r="M330" s="75" t="s">
        <v>1342</v>
      </c>
    </row>
    <row r="331" spans="1:13" ht="67.5">
      <c r="A331" s="100" t="s">
        <v>728</v>
      </c>
      <c r="B331" s="122" t="s">
        <v>727</v>
      </c>
      <c r="C331" s="206">
        <v>23140</v>
      </c>
      <c r="D331" s="83" t="s">
        <v>729</v>
      </c>
      <c r="E331" s="83" t="s">
        <v>6036</v>
      </c>
      <c r="F331" s="100" t="s">
        <v>1760</v>
      </c>
      <c r="G331" s="84">
        <v>40949</v>
      </c>
      <c r="H331" s="124"/>
      <c r="I331" s="125"/>
      <c r="J331" s="130" t="s">
        <v>1524</v>
      </c>
      <c r="K331" s="75" t="s">
        <v>1953</v>
      </c>
      <c r="L331" s="75" t="s">
        <v>4247</v>
      </c>
      <c r="M331" s="75" t="s">
        <v>1343</v>
      </c>
    </row>
    <row r="332" spans="1:13" ht="81">
      <c r="A332" s="100" t="s">
        <v>1024</v>
      </c>
      <c r="B332" s="122" t="s">
        <v>730</v>
      </c>
      <c r="C332" s="204">
        <v>23141</v>
      </c>
      <c r="D332" s="83" t="s">
        <v>731</v>
      </c>
      <c r="E332" s="83" t="s">
        <v>6036</v>
      </c>
      <c r="F332" s="100" t="s">
        <v>1761</v>
      </c>
      <c r="G332" s="84">
        <v>40949</v>
      </c>
      <c r="H332" s="124"/>
      <c r="I332" s="125"/>
      <c r="J332" s="130"/>
      <c r="K332" s="75" t="s">
        <v>129</v>
      </c>
      <c r="L332" s="75" t="s">
        <v>4248</v>
      </c>
      <c r="M332" s="75" t="s">
        <v>1344</v>
      </c>
    </row>
    <row r="333" spans="1:13" ht="81">
      <c r="A333" s="100" t="s">
        <v>733</v>
      </c>
      <c r="B333" s="122" t="s">
        <v>732</v>
      </c>
      <c r="C333" s="206">
        <v>23142</v>
      </c>
      <c r="D333" s="83" t="s">
        <v>734</v>
      </c>
      <c r="E333" s="83" t="s">
        <v>6036</v>
      </c>
      <c r="F333" s="100" t="s">
        <v>1762</v>
      </c>
      <c r="G333" s="84">
        <v>40949</v>
      </c>
      <c r="H333" s="124"/>
      <c r="I333" s="125"/>
      <c r="J333" s="130"/>
      <c r="K333" s="75" t="s">
        <v>131</v>
      </c>
      <c r="L333" s="75" t="s">
        <v>4246</v>
      </c>
      <c r="M333" s="75" t="s">
        <v>4637</v>
      </c>
    </row>
    <row r="334" spans="1:13" ht="81">
      <c r="A334" s="100" t="s">
        <v>735</v>
      </c>
      <c r="B334" s="122" t="s">
        <v>2942</v>
      </c>
      <c r="C334" s="204">
        <v>23143</v>
      </c>
      <c r="D334" s="83" t="s">
        <v>736</v>
      </c>
      <c r="E334" s="83" t="s">
        <v>706</v>
      </c>
      <c r="F334" s="100"/>
      <c r="G334" s="84">
        <v>40949</v>
      </c>
      <c r="H334" s="124"/>
      <c r="I334" s="125"/>
      <c r="J334" s="130"/>
      <c r="K334" s="75" t="s">
        <v>1953</v>
      </c>
      <c r="L334" s="75" t="s">
        <v>4246</v>
      </c>
      <c r="M334" s="75" t="s">
        <v>1345</v>
      </c>
    </row>
    <row r="335" spans="1:13" ht="27">
      <c r="A335" s="100" t="s">
        <v>738</v>
      </c>
      <c r="B335" s="122" t="s">
        <v>737</v>
      </c>
      <c r="C335" s="206">
        <v>23144</v>
      </c>
      <c r="D335" s="83" t="s">
        <v>739</v>
      </c>
      <c r="E335" s="83" t="s">
        <v>431</v>
      </c>
      <c r="F335" s="100"/>
      <c r="G335" s="84">
        <v>40949</v>
      </c>
      <c r="H335" s="124"/>
      <c r="I335" s="125"/>
      <c r="J335" s="130"/>
      <c r="K335" s="75" t="s">
        <v>118</v>
      </c>
      <c r="L335" s="75" t="s">
        <v>4249</v>
      </c>
      <c r="M335" s="75" t="s">
        <v>1346</v>
      </c>
    </row>
    <row r="336" spans="1:13" ht="54">
      <c r="A336" s="100" t="s">
        <v>741</v>
      </c>
      <c r="B336" s="122" t="s">
        <v>740</v>
      </c>
      <c r="C336" s="204">
        <v>23145</v>
      </c>
      <c r="D336" s="83" t="s">
        <v>742</v>
      </c>
      <c r="E336" s="83" t="s">
        <v>6036</v>
      </c>
      <c r="F336" s="100" t="s">
        <v>1763</v>
      </c>
      <c r="G336" s="84">
        <v>40949</v>
      </c>
      <c r="H336" s="124"/>
      <c r="I336" s="125"/>
      <c r="J336" s="130"/>
      <c r="K336" s="75" t="s">
        <v>144</v>
      </c>
      <c r="L336" s="75" t="s">
        <v>4250</v>
      </c>
      <c r="M336" s="75" t="s">
        <v>1347</v>
      </c>
    </row>
    <row r="337" spans="1:13" ht="40.5">
      <c r="A337" s="100" t="s">
        <v>744</v>
      </c>
      <c r="B337" s="122" t="s">
        <v>743</v>
      </c>
      <c r="C337" s="206">
        <v>23146</v>
      </c>
      <c r="D337" s="83" t="s">
        <v>745</v>
      </c>
      <c r="E337" s="83" t="s">
        <v>157</v>
      </c>
      <c r="F337" s="100" t="s">
        <v>1764</v>
      </c>
      <c r="G337" s="84">
        <v>40949</v>
      </c>
      <c r="H337" s="124"/>
      <c r="I337" s="125"/>
      <c r="J337" s="130"/>
      <c r="K337" s="75" t="s">
        <v>118</v>
      </c>
      <c r="L337" s="75" t="s">
        <v>4251</v>
      </c>
      <c r="M337" s="75" t="s">
        <v>1348</v>
      </c>
    </row>
    <row r="338" spans="1:13" ht="40.5">
      <c r="A338" s="100" t="s">
        <v>747</v>
      </c>
      <c r="B338" s="122" t="s">
        <v>746</v>
      </c>
      <c r="C338" s="204">
        <v>23147</v>
      </c>
      <c r="D338" s="83" t="s">
        <v>748</v>
      </c>
      <c r="E338" s="83" t="s">
        <v>6036</v>
      </c>
      <c r="F338" s="100" t="s">
        <v>1765</v>
      </c>
      <c r="G338" s="84">
        <v>40949</v>
      </c>
      <c r="H338" s="124"/>
      <c r="I338" s="125"/>
      <c r="J338" s="130"/>
      <c r="K338" s="75" t="s">
        <v>118</v>
      </c>
      <c r="L338" s="75" t="s">
        <v>4201</v>
      </c>
      <c r="M338" s="75" t="s">
        <v>1349</v>
      </c>
    </row>
    <row r="339" spans="1:13" ht="54">
      <c r="A339" s="100" t="s">
        <v>750</v>
      </c>
      <c r="B339" s="122" t="s">
        <v>749</v>
      </c>
      <c r="C339" s="206">
        <v>23148</v>
      </c>
      <c r="D339" s="83" t="s">
        <v>473</v>
      </c>
      <c r="E339" s="83" t="s">
        <v>6036</v>
      </c>
      <c r="F339" s="100" t="s">
        <v>1766</v>
      </c>
      <c r="G339" s="84">
        <v>40949</v>
      </c>
      <c r="H339" s="124"/>
      <c r="I339" s="125"/>
      <c r="J339" s="130"/>
      <c r="K339" s="75" t="s">
        <v>149</v>
      </c>
      <c r="L339" s="75" t="s">
        <v>5577</v>
      </c>
      <c r="M339" s="75" t="s">
        <v>2387</v>
      </c>
    </row>
    <row r="340" spans="1:13" ht="40.5">
      <c r="A340" s="100" t="s">
        <v>752</v>
      </c>
      <c r="B340" s="122" t="s">
        <v>751</v>
      </c>
      <c r="C340" s="204">
        <v>23149</v>
      </c>
      <c r="D340" s="83" t="s">
        <v>797</v>
      </c>
      <c r="E340" s="83" t="s">
        <v>706</v>
      </c>
      <c r="F340" s="100" t="s">
        <v>1767</v>
      </c>
      <c r="G340" s="84">
        <v>40949</v>
      </c>
      <c r="H340" s="124"/>
      <c r="I340" s="125"/>
      <c r="J340" s="130"/>
      <c r="K340" s="75" t="s">
        <v>118</v>
      </c>
      <c r="L340" s="75" t="s">
        <v>4252</v>
      </c>
      <c r="M340" s="75" t="s">
        <v>1350</v>
      </c>
    </row>
    <row r="341" spans="1:13" ht="67.5">
      <c r="A341" s="100" t="s">
        <v>754</v>
      </c>
      <c r="B341" s="122" t="s">
        <v>753</v>
      </c>
      <c r="C341" s="206">
        <v>23150</v>
      </c>
      <c r="D341" s="83" t="s">
        <v>798</v>
      </c>
      <c r="E341" s="83" t="s">
        <v>706</v>
      </c>
      <c r="F341" s="100" t="s">
        <v>11806</v>
      </c>
      <c r="G341" s="84">
        <v>40949</v>
      </c>
      <c r="H341" s="124"/>
      <c r="I341" s="125"/>
      <c r="J341" s="130"/>
      <c r="K341" s="75" t="s">
        <v>120</v>
      </c>
      <c r="L341" s="75" t="s">
        <v>4253</v>
      </c>
      <c r="M341" s="75" t="s">
        <v>1351</v>
      </c>
    </row>
    <row r="342" spans="1:13" ht="54">
      <c r="A342" s="100" t="s">
        <v>756</v>
      </c>
      <c r="B342" s="122" t="s">
        <v>755</v>
      </c>
      <c r="C342" s="204">
        <v>23151</v>
      </c>
      <c r="D342" s="83" t="s">
        <v>799</v>
      </c>
      <c r="E342" s="83" t="s">
        <v>6036</v>
      </c>
      <c r="F342" s="100"/>
      <c r="G342" s="84">
        <v>40949</v>
      </c>
      <c r="H342" s="124"/>
      <c r="I342" s="125"/>
      <c r="J342" s="130"/>
      <c r="K342" s="75" t="s">
        <v>120</v>
      </c>
      <c r="L342" s="75" t="s">
        <v>4254</v>
      </c>
      <c r="M342" s="75" t="s">
        <v>1352</v>
      </c>
    </row>
    <row r="343" spans="1:13" ht="40.5">
      <c r="A343" s="100" t="s">
        <v>757</v>
      </c>
      <c r="B343" s="122" t="s">
        <v>1858</v>
      </c>
      <c r="C343" s="204">
        <v>23153</v>
      </c>
      <c r="D343" s="83" t="s">
        <v>140</v>
      </c>
      <c r="E343" s="83" t="s">
        <v>6036</v>
      </c>
      <c r="F343" s="100"/>
      <c r="G343" s="84">
        <v>40949</v>
      </c>
      <c r="H343" s="124"/>
      <c r="I343" s="125"/>
      <c r="J343" s="130"/>
      <c r="K343" s="75" t="s">
        <v>131</v>
      </c>
      <c r="L343" s="75" t="s">
        <v>4255</v>
      </c>
      <c r="M343" s="75" t="s">
        <v>1353</v>
      </c>
    </row>
    <row r="344" spans="1:13" ht="54">
      <c r="A344" s="100" t="s">
        <v>759</v>
      </c>
      <c r="B344" s="122" t="s">
        <v>758</v>
      </c>
      <c r="C344" s="206">
        <v>23154</v>
      </c>
      <c r="D344" s="83" t="s">
        <v>800</v>
      </c>
      <c r="E344" s="83" t="s">
        <v>6036</v>
      </c>
      <c r="F344" s="100" t="s">
        <v>1768</v>
      </c>
      <c r="G344" s="84">
        <v>40949</v>
      </c>
      <c r="H344" s="124"/>
      <c r="I344" s="125"/>
      <c r="J344" s="130"/>
      <c r="K344" s="75" t="s">
        <v>149</v>
      </c>
      <c r="L344" s="75" t="s">
        <v>11768</v>
      </c>
      <c r="M344" s="75" t="s">
        <v>1354</v>
      </c>
    </row>
    <row r="345" spans="1:13" ht="54">
      <c r="A345" s="100" t="s">
        <v>2549</v>
      </c>
      <c r="B345" s="122" t="s">
        <v>2874</v>
      </c>
      <c r="C345" s="206">
        <v>23160</v>
      </c>
      <c r="D345" s="83" t="s">
        <v>802</v>
      </c>
      <c r="E345" s="83" t="s">
        <v>6036</v>
      </c>
      <c r="F345" s="100" t="s">
        <v>1769</v>
      </c>
      <c r="G345" s="84">
        <v>40949</v>
      </c>
      <c r="H345" s="124"/>
      <c r="I345" s="125"/>
      <c r="J345" s="130"/>
      <c r="K345" s="75" t="s">
        <v>120</v>
      </c>
      <c r="L345" s="75" t="s">
        <v>4256</v>
      </c>
      <c r="M345" s="75" t="s">
        <v>1355</v>
      </c>
    </row>
    <row r="346" spans="1:13" ht="67.5">
      <c r="A346" s="100" t="s">
        <v>2550</v>
      </c>
      <c r="B346" s="122" t="s">
        <v>2875</v>
      </c>
      <c r="C346" s="204">
        <v>23161</v>
      </c>
      <c r="D346" s="83" t="s">
        <v>803</v>
      </c>
      <c r="E346" s="83" t="s">
        <v>706</v>
      </c>
      <c r="F346" s="120" t="s">
        <v>8042</v>
      </c>
      <c r="G346" s="84">
        <v>40949</v>
      </c>
      <c r="H346" s="124"/>
      <c r="I346" s="125"/>
      <c r="J346" s="130"/>
      <c r="K346" s="75" t="s">
        <v>129</v>
      </c>
      <c r="L346" s="75" t="s">
        <v>8040</v>
      </c>
      <c r="M346" s="75" t="s">
        <v>8041</v>
      </c>
    </row>
    <row r="347" spans="1:13" ht="54">
      <c r="A347" s="100" t="s">
        <v>761</v>
      </c>
      <c r="B347" s="122" t="s">
        <v>760</v>
      </c>
      <c r="C347" s="206">
        <v>23162</v>
      </c>
      <c r="D347" s="83" t="s">
        <v>804</v>
      </c>
      <c r="E347" s="83" t="s">
        <v>185</v>
      </c>
      <c r="F347" s="100" t="s">
        <v>1770</v>
      </c>
      <c r="G347" s="84">
        <v>40949</v>
      </c>
      <c r="H347" s="124"/>
      <c r="I347" s="125"/>
      <c r="J347" s="130"/>
      <c r="K347" s="75" t="s">
        <v>149</v>
      </c>
      <c r="L347" s="75" t="s">
        <v>4257</v>
      </c>
      <c r="M347" s="75" t="s">
        <v>1356</v>
      </c>
    </row>
    <row r="348" spans="1:13" ht="40.5">
      <c r="A348" s="100" t="s">
        <v>763</v>
      </c>
      <c r="B348" s="122" t="s">
        <v>762</v>
      </c>
      <c r="C348" s="204">
        <v>23163</v>
      </c>
      <c r="D348" s="83" t="s">
        <v>805</v>
      </c>
      <c r="E348" s="83" t="s">
        <v>431</v>
      </c>
      <c r="F348" s="100" t="s">
        <v>1771</v>
      </c>
      <c r="G348" s="84">
        <v>40949</v>
      </c>
      <c r="H348" s="124"/>
      <c r="I348" s="125"/>
      <c r="J348" s="130"/>
      <c r="K348" s="75" t="s">
        <v>120</v>
      </c>
      <c r="L348" s="75" t="s">
        <v>4258</v>
      </c>
      <c r="M348" s="75" t="s">
        <v>1357</v>
      </c>
    </row>
    <row r="349" spans="1:13" ht="54">
      <c r="A349" s="100" t="s">
        <v>765</v>
      </c>
      <c r="B349" s="122" t="s">
        <v>764</v>
      </c>
      <c r="C349" s="206">
        <v>23164</v>
      </c>
      <c r="D349" s="83" t="s">
        <v>125</v>
      </c>
      <c r="E349" s="83" t="s">
        <v>185</v>
      </c>
      <c r="F349" s="100"/>
      <c r="G349" s="84">
        <v>40949</v>
      </c>
      <c r="H349" s="124"/>
      <c r="I349" s="125"/>
      <c r="J349" s="130"/>
      <c r="K349" s="75" t="s">
        <v>118</v>
      </c>
      <c r="L349" s="75" t="s">
        <v>2947</v>
      </c>
      <c r="M349" s="75" t="s">
        <v>1358</v>
      </c>
    </row>
    <row r="350" spans="1:13" ht="54">
      <c r="A350" s="164" t="s">
        <v>767</v>
      </c>
      <c r="B350" s="122" t="s">
        <v>766</v>
      </c>
      <c r="C350" s="204">
        <v>23165</v>
      </c>
      <c r="D350" s="83" t="s">
        <v>806</v>
      </c>
      <c r="E350" s="83" t="s">
        <v>185</v>
      </c>
      <c r="F350" s="164" t="s">
        <v>1772</v>
      </c>
      <c r="G350" s="84">
        <v>40949</v>
      </c>
      <c r="H350" s="124"/>
      <c r="I350" s="125"/>
      <c r="J350" s="130"/>
      <c r="K350" s="75" t="s">
        <v>120</v>
      </c>
      <c r="L350" s="75" t="s">
        <v>4259</v>
      </c>
      <c r="M350" s="75" t="s">
        <v>1359</v>
      </c>
    </row>
    <row r="351" spans="1:13" ht="40.5">
      <c r="A351" s="100" t="s">
        <v>769</v>
      </c>
      <c r="B351" s="122" t="s">
        <v>768</v>
      </c>
      <c r="C351" s="206">
        <v>23166</v>
      </c>
      <c r="D351" s="83" t="s">
        <v>736</v>
      </c>
      <c r="E351" s="83" t="s">
        <v>706</v>
      </c>
      <c r="F351" s="100" t="s">
        <v>1773</v>
      </c>
      <c r="G351" s="84">
        <v>40949</v>
      </c>
      <c r="H351" s="124"/>
      <c r="I351" s="125"/>
      <c r="J351" s="130"/>
      <c r="K351" s="75" t="s">
        <v>120</v>
      </c>
      <c r="L351" s="75" t="s">
        <v>4260</v>
      </c>
      <c r="M351" s="75" t="s">
        <v>1518</v>
      </c>
    </row>
    <row r="352" spans="1:13" ht="67.5">
      <c r="A352" s="164" t="s">
        <v>771</v>
      </c>
      <c r="B352" s="122" t="s">
        <v>770</v>
      </c>
      <c r="C352" s="204">
        <v>23167</v>
      </c>
      <c r="D352" s="83" t="s">
        <v>713</v>
      </c>
      <c r="E352" s="83" t="s">
        <v>6036</v>
      </c>
      <c r="F352" s="164" t="s">
        <v>5026</v>
      </c>
      <c r="G352" s="84">
        <v>40949</v>
      </c>
      <c r="H352" s="124"/>
      <c r="I352" s="125"/>
      <c r="J352" s="130"/>
      <c r="K352" s="75" t="s">
        <v>149</v>
      </c>
      <c r="L352" s="75" t="s">
        <v>4261</v>
      </c>
      <c r="M352" s="75" t="s">
        <v>1360</v>
      </c>
    </row>
    <row r="353" spans="1:13" ht="108">
      <c r="A353" s="100" t="s">
        <v>772</v>
      </c>
      <c r="B353" s="122" t="s">
        <v>2876</v>
      </c>
      <c r="C353" s="204">
        <v>23169</v>
      </c>
      <c r="D353" s="83" t="s">
        <v>872</v>
      </c>
      <c r="E353" s="83" t="s">
        <v>6036</v>
      </c>
      <c r="F353" s="100"/>
      <c r="G353" s="84">
        <v>40949</v>
      </c>
      <c r="H353" s="124"/>
      <c r="I353" s="125"/>
      <c r="J353" s="130"/>
      <c r="K353" s="75" t="s">
        <v>129</v>
      </c>
      <c r="L353" s="75" t="s">
        <v>4262</v>
      </c>
      <c r="M353" s="75" t="s">
        <v>2685</v>
      </c>
    </row>
    <row r="354" spans="1:13" ht="81">
      <c r="A354" s="100" t="s">
        <v>774</v>
      </c>
      <c r="B354" s="122" t="s">
        <v>773</v>
      </c>
      <c r="C354" s="206">
        <v>23170</v>
      </c>
      <c r="D354" s="83" t="s">
        <v>807</v>
      </c>
      <c r="E354" s="83" t="s">
        <v>119</v>
      </c>
      <c r="F354" s="100" t="s">
        <v>1774</v>
      </c>
      <c r="G354" s="84">
        <v>40949</v>
      </c>
      <c r="H354" s="124"/>
      <c r="I354" s="125"/>
      <c r="J354" s="130"/>
      <c r="K354" s="75" t="s">
        <v>952</v>
      </c>
      <c r="L354" s="75" t="s">
        <v>4263</v>
      </c>
      <c r="M354" s="75" t="s">
        <v>1361</v>
      </c>
    </row>
    <row r="355" spans="1:13" ht="108">
      <c r="A355" s="100" t="s">
        <v>775</v>
      </c>
      <c r="B355" s="122" t="s">
        <v>2877</v>
      </c>
      <c r="C355" s="204">
        <v>23171</v>
      </c>
      <c r="D355" s="83" t="s">
        <v>709</v>
      </c>
      <c r="E355" s="83" t="s">
        <v>157</v>
      </c>
      <c r="F355" s="100"/>
      <c r="G355" s="84">
        <v>40949</v>
      </c>
      <c r="H355" s="124"/>
      <c r="I355" s="125"/>
      <c r="J355" s="130"/>
      <c r="K355" s="75" t="s">
        <v>144</v>
      </c>
      <c r="L355" s="75" t="s">
        <v>4264</v>
      </c>
      <c r="M355" s="75" t="s">
        <v>1362</v>
      </c>
    </row>
    <row r="356" spans="1:13" ht="54">
      <c r="A356" s="100" t="s">
        <v>777</v>
      </c>
      <c r="B356" s="122" t="s">
        <v>776</v>
      </c>
      <c r="C356" s="206">
        <v>23172</v>
      </c>
      <c r="D356" s="83" t="s">
        <v>808</v>
      </c>
      <c r="E356" s="83" t="s">
        <v>6036</v>
      </c>
      <c r="F356" s="100"/>
      <c r="G356" s="84">
        <v>40949</v>
      </c>
      <c r="H356" s="124"/>
      <c r="I356" s="125"/>
      <c r="J356" s="130"/>
      <c r="K356" s="75" t="s">
        <v>129</v>
      </c>
      <c r="L356" s="75" t="s">
        <v>4172</v>
      </c>
      <c r="M356" s="75" t="s">
        <v>1363</v>
      </c>
    </row>
    <row r="357" spans="1:13" ht="40.5">
      <c r="A357" s="100" t="s">
        <v>779</v>
      </c>
      <c r="B357" s="122" t="s">
        <v>778</v>
      </c>
      <c r="C357" s="204">
        <v>23173</v>
      </c>
      <c r="D357" s="83" t="s">
        <v>2537</v>
      </c>
      <c r="E357" s="83" t="s">
        <v>6036</v>
      </c>
      <c r="F357" s="100" t="s">
        <v>1775</v>
      </c>
      <c r="G357" s="84">
        <v>40949</v>
      </c>
      <c r="H357" s="124"/>
      <c r="I357" s="125"/>
      <c r="J357" s="130"/>
      <c r="K357" s="75" t="s">
        <v>129</v>
      </c>
      <c r="L357" s="75" t="s">
        <v>4172</v>
      </c>
      <c r="M357" s="75" t="s">
        <v>1364</v>
      </c>
    </row>
    <row r="358" spans="1:13" ht="40.5">
      <c r="A358" s="100" t="s">
        <v>781</v>
      </c>
      <c r="B358" s="122" t="s">
        <v>780</v>
      </c>
      <c r="C358" s="206">
        <v>23174</v>
      </c>
      <c r="D358" s="83" t="s">
        <v>809</v>
      </c>
      <c r="E358" s="83" t="s">
        <v>598</v>
      </c>
      <c r="F358" s="100"/>
      <c r="G358" s="84">
        <v>40949</v>
      </c>
      <c r="H358" s="124"/>
      <c r="I358" s="125"/>
      <c r="J358" s="130"/>
      <c r="K358" s="75" t="s">
        <v>118</v>
      </c>
      <c r="L358" s="75" t="s">
        <v>6185</v>
      </c>
      <c r="M358" s="75" t="s">
        <v>1365</v>
      </c>
    </row>
    <row r="359" spans="1:13" ht="40.5">
      <c r="A359" s="100" t="s">
        <v>811</v>
      </c>
      <c r="B359" s="122" t="s">
        <v>810</v>
      </c>
      <c r="C359" s="206">
        <v>23175</v>
      </c>
      <c r="D359" s="83" t="s">
        <v>801</v>
      </c>
      <c r="E359" s="83" t="s">
        <v>6036</v>
      </c>
      <c r="F359" s="100"/>
      <c r="G359" s="84">
        <v>40949</v>
      </c>
      <c r="H359" s="124"/>
      <c r="I359" s="125"/>
      <c r="J359" s="130"/>
      <c r="K359" s="75" t="s">
        <v>129</v>
      </c>
      <c r="L359" s="75" t="s">
        <v>4172</v>
      </c>
      <c r="M359" s="75" t="s">
        <v>1366</v>
      </c>
    </row>
    <row r="360" spans="1:13" ht="40.5">
      <c r="A360" s="100" t="s">
        <v>783</v>
      </c>
      <c r="B360" s="122" t="s">
        <v>782</v>
      </c>
      <c r="C360" s="206">
        <v>23176</v>
      </c>
      <c r="D360" s="83" t="s">
        <v>812</v>
      </c>
      <c r="E360" s="83" t="s">
        <v>185</v>
      </c>
      <c r="F360" s="100" t="s">
        <v>1776</v>
      </c>
      <c r="G360" s="84">
        <v>40949</v>
      </c>
      <c r="H360" s="124"/>
      <c r="I360" s="125"/>
      <c r="J360" s="130"/>
      <c r="K360" s="75" t="s">
        <v>120</v>
      </c>
      <c r="L360" s="75" t="s">
        <v>4265</v>
      </c>
      <c r="M360" s="75" t="s">
        <v>1367</v>
      </c>
    </row>
    <row r="361" spans="1:13" ht="40.5">
      <c r="A361" s="100" t="s">
        <v>785</v>
      </c>
      <c r="B361" s="122" t="s">
        <v>784</v>
      </c>
      <c r="C361" s="206">
        <v>23177</v>
      </c>
      <c r="D361" s="83" t="s">
        <v>813</v>
      </c>
      <c r="E361" s="83" t="s">
        <v>185</v>
      </c>
      <c r="F361" s="100" t="s">
        <v>1777</v>
      </c>
      <c r="G361" s="84">
        <v>40949</v>
      </c>
      <c r="H361" s="124"/>
      <c r="I361" s="125"/>
      <c r="J361" s="130"/>
      <c r="K361" s="75" t="s">
        <v>120</v>
      </c>
      <c r="L361" s="75" t="s">
        <v>4266</v>
      </c>
      <c r="M361" s="75" t="s">
        <v>1368</v>
      </c>
    </row>
    <row r="362" spans="1:13" ht="40.5">
      <c r="A362" s="100" t="s">
        <v>787</v>
      </c>
      <c r="B362" s="122" t="s">
        <v>786</v>
      </c>
      <c r="C362" s="206">
        <v>23178</v>
      </c>
      <c r="D362" s="83" t="s">
        <v>713</v>
      </c>
      <c r="E362" s="83" t="s">
        <v>6036</v>
      </c>
      <c r="F362" s="100" t="s">
        <v>1778</v>
      </c>
      <c r="G362" s="84">
        <v>40949</v>
      </c>
      <c r="H362" s="124"/>
      <c r="I362" s="125"/>
      <c r="J362" s="130"/>
      <c r="K362" s="75" t="s">
        <v>120</v>
      </c>
      <c r="L362" s="75" t="s">
        <v>4267</v>
      </c>
      <c r="M362" s="75" t="s">
        <v>1369</v>
      </c>
    </row>
    <row r="363" spans="1:13" ht="40.5">
      <c r="A363" s="100" t="s">
        <v>789</v>
      </c>
      <c r="B363" s="122" t="s">
        <v>788</v>
      </c>
      <c r="C363" s="206">
        <v>23179</v>
      </c>
      <c r="D363" s="83" t="s">
        <v>705</v>
      </c>
      <c r="E363" s="83" t="s">
        <v>706</v>
      </c>
      <c r="F363" s="100"/>
      <c r="G363" s="84">
        <v>40949</v>
      </c>
      <c r="H363" s="124"/>
      <c r="I363" s="125"/>
      <c r="J363" s="130"/>
      <c r="K363" s="75" t="s">
        <v>118</v>
      </c>
      <c r="L363" s="75" t="s">
        <v>4268</v>
      </c>
      <c r="M363" s="75" t="s">
        <v>1370</v>
      </c>
    </row>
    <row r="364" spans="1:13" ht="27">
      <c r="A364" s="100" t="s">
        <v>791</v>
      </c>
      <c r="B364" s="122" t="s">
        <v>790</v>
      </c>
      <c r="C364" s="206">
        <v>23180</v>
      </c>
      <c r="D364" s="83" t="s">
        <v>2711</v>
      </c>
      <c r="E364" s="83" t="s">
        <v>6036</v>
      </c>
      <c r="F364" s="100" t="s">
        <v>1779</v>
      </c>
      <c r="G364" s="84">
        <v>40949</v>
      </c>
      <c r="H364" s="124"/>
      <c r="I364" s="125"/>
      <c r="J364" s="130"/>
      <c r="K364" s="75" t="s">
        <v>129</v>
      </c>
      <c r="L364" s="75" t="s">
        <v>4197</v>
      </c>
      <c r="M364" s="75" t="s">
        <v>1371</v>
      </c>
    </row>
    <row r="365" spans="1:13" ht="27">
      <c r="A365" s="100" t="s">
        <v>793</v>
      </c>
      <c r="B365" s="122" t="s">
        <v>792</v>
      </c>
      <c r="C365" s="206">
        <v>23181</v>
      </c>
      <c r="D365" s="83" t="s">
        <v>2712</v>
      </c>
      <c r="E365" s="83" t="s">
        <v>6036</v>
      </c>
      <c r="F365" s="120" t="s">
        <v>2710</v>
      </c>
      <c r="G365" s="84">
        <v>40949</v>
      </c>
      <c r="H365" s="124"/>
      <c r="I365" s="125"/>
      <c r="J365" s="130"/>
      <c r="K365" s="75" t="s">
        <v>129</v>
      </c>
      <c r="L365" s="75" t="s">
        <v>4172</v>
      </c>
      <c r="M365" s="75" t="s">
        <v>1371</v>
      </c>
    </row>
    <row r="366" spans="1:13" ht="27">
      <c r="A366" s="100" t="s">
        <v>953</v>
      </c>
      <c r="B366" s="122" t="s">
        <v>794</v>
      </c>
      <c r="C366" s="206">
        <v>23182</v>
      </c>
      <c r="D366" s="83" t="s">
        <v>5674</v>
      </c>
      <c r="E366" s="83" t="s">
        <v>6036</v>
      </c>
      <c r="F366" s="100" t="s">
        <v>1779</v>
      </c>
      <c r="G366" s="84">
        <v>40949</v>
      </c>
      <c r="H366" s="124"/>
      <c r="I366" s="125"/>
      <c r="J366" s="130"/>
      <c r="K366" s="75" t="s">
        <v>129</v>
      </c>
      <c r="L366" s="75" t="s">
        <v>4172</v>
      </c>
      <c r="M366" s="75" t="s">
        <v>1371</v>
      </c>
    </row>
    <row r="367" spans="1:13" ht="54">
      <c r="A367" s="100" t="s">
        <v>796</v>
      </c>
      <c r="B367" s="122" t="s">
        <v>795</v>
      </c>
      <c r="C367" s="206">
        <v>23183</v>
      </c>
      <c r="D367" s="83" t="s">
        <v>814</v>
      </c>
      <c r="E367" s="83" t="s">
        <v>6036</v>
      </c>
      <c r="F367" s="100"/>
      <c r="G367" s="84">
        <v>40949</v>
      </c>
      <c r="H367" s="124"/>
      <c r="I367" s="125"/>
      <c r="J367" s="130"/>
      <c r="K367" s="75" t="s">
        <v>149</v>
      </c>
      <c r="L367" s="75" t="s">
        <v>8003</v>
      </c>
      <c r="M367" s="75" t="s">
        <v>1372</v>
      </c>
    </row>
    <row r="368" spans="1:13" ht="54">
      <c r="A368" s="100" t="s">
        <v>816</v>
      </c>
      <c r="B368" s="122" t="s">
        <v>815</v>
      </c>
      <c r="C368" s="204">
        <v>23184</v>
      </c>
      <c r="D368" s="83" t="s">
        <v>817</v>
      </c>
      <c r="E368" s="83" t="s">
        <v>137</v>
      </c>
      <c r="F368" s="100"/>
      <c r="G368" s="84">
        <v>40973</v>
      </c>
      <c r="H368" s="124"/>
      <c r="I368" s="125"/>
      <c r="J368" s="130"/>
      <c r="K368" s="75" t="s">
        <v>120</v>
      </c>
      <c r="L368" s="75" t="s">
        <v>4269</v>
      </c>
      <c r="M368" s="75" t="s">
        <v>1373</v>
      </c>
    </row>
    <row r="369" spans="1:13" ht="54">
      <c r="A369" s="100" t="s">
        <v>819</v>
      </c>
      <c r="B369" s="122" t="s">
        <v>818</v>
      </c>
      <c r="C369" s="206">
        <v>23185</v>
      </c>
      <c r="D369" s="83" t="s">
        <v>820</v>
      </c>
      <c r="E369" s="83" t="s">
        <v>6036</v>
      </c>
      <c r="F369" s="100" t="s">
        <v>1780</v>
      </c>
      <c r="G369" s="84">
        <v>40973</v>
      </c>
      <c r="H369" s="124"/>
      <c r="I369" s="125"/>
      <c r="J369" s="130"/>
      <c r="K369" s="75" t="s">
        <v>129</v>
      </c>
      <c r="L369" s="75" t="s">
        <v>7349</v>
      </c>
      <c r="M369" s="75" t="s">
        <v>1374</v>
      </c>
    </row>
    <row r="370" spans="1:13" ht="40.5">
      <c r="A370" s="100" t="s">
        <v>822</v>
      </c>
      <c r="B370" s="122" t="s">
        <v>821</v>
      </c>
      <c r="C370" s="204">
        <v>23186</v>
      </c>
      <c r="D370" s="83" t="s">
        <v>713</v>
      </c>
      <c r="E370" s="83" t="s">
        <v>6036</v>
      </c>
      <c r="F370" s="100" t="s">
        <v>1781</v>
      </c>
      <c r="G370" s="84">
        <v>40973</v>
      </c>
      <c r="H370" s="124"/>
      <c r="I370" s="125"/>
      <c r="J370" s="130"/>
      <c r="K370" s="75" t="s">
        <v>131</v>
      </c>
      <c r="L370" s="75" t="s">
        <v>4172</v>
      </c>
      <c r="M370" s="75" t="s">
        <v>1375</v>
      </c>
    </row>
    <row r="371" spans="1:13" ht="40.5">
      <c r="A371" s="100" t="s">
        <v>824</v>
      </c>
      <c r="B371" s="122" t="s">
        <v>823</v>
      </c>
      <c r="C371" s="206">
        <v>23187</v>
      </c>
      <c r="D371" s="83" t="s">
        <v>2461</v>
      </c>
      <c r="E371" s="83" t="s">
        <v>119</v>
      </c>
      <c r="F371" s="100" t="s">
        <v>1782</v>
      </c>
      <c r="G371" s="84">
        <v>40973</v>
      </c>
      <c r="H371" s="124"/>
      <c r="I371" s="125"/>
      <c r="J371" s="130"/>
      <c r="K371" s="75" t="s">
        <v>118</v>
      </c>
      <c r="L371" s="75" t="s">
        <v>4270</v>
      </c>
      <c r="M371" s="75" t="s">
        <v>1376</v>
      </c>
    </row>
    <row r="372" spans="1:13" ht="67.5">
      <c r="A372" s="100" t="s">
        <v>826</v>
      </c>
      <c r="B372" s="122" t="s">
        <v>825</v>
      </c>
      <c r="C372" s="204">
        <v>23188</v>
      </c>
      <c r="D372" s="83" t="s">
        <v>1025</v>
      </c>
      <c r="E372" s="83" t="s">
        <v>137</v>
      </c>
      <c r="F372" s="100" t="s">
        <v>1783</v>
      </c>
      <c r="G372" s="84">
        <v>40973</v>
      </c>
      <c r="H372" s="124">
        <v>45351</v>
      </c>
      <c r="I372" s="125" t="s">
        <v>6354</v>
      </c>
      <c r="J372" s="130"/>
      <c r="K372" s="75" t="s">
        <v>129</v>
      </c>
      <c r="L372" s="75" t="s">
        <v>6176</v>
      </c>
      <c r="M372" s="75" t="s">
        <v>1377</v>
      </c>
    </row>
    <row r="373" spans="1:13" ht="40.5">
      <c r="A373" s="100" t="s">
        <v>828</v>
      </c>
      <c r="B373" s="122" t="s">
        <v>827</v>
      </c>
      <c r="C373" s="206">
        <v>23189</v>
      </c>
      <c r="D373" s="83" t="s">
        <v>829</v>
      </c>
      <c r="E373" s="83" t="s">
        <v>6036</v>
      </c>
      <c r="F373" s="100" t="s">
        <v>1784</v>
      </c>
      <c r="G373" s="84">
        <v>40973</v>
      </c>
      <c r="H373" s="124"/>
      <c r="I373" s="125"/>
      <c r="J373" s="130"/>
      <c r="K373" s="75" t="s">
        <v>118</v>
      </c>
      <c r="L373" s="75" t="s">
        <v>4271</v>
      </c>
      <c r="M373" s="75" t="s">
        <v>1378</v>
      </c>
    </row>
    <row r="374" spans="1:13" ht="94.5">
      <c r="A374" s="100" t="s">
        <v>1032</v>
      </c>
      <c r="B374" s="122" t="s">
        <v>1859</v>
      </c>
      <c r="C374" s="204">
        <v>23190</v>
      </c>
      <c r="D374" s="83" t="s">
        <v>830</v>
      </c>
      <c r="E374" s="83" t="s">
        <v>185</v>
      </c>
      <c r="F374" s="100" t="s">
        <v>1785</v>
      </c>
      <c r="G374" s="84">
        <v>40973</v>
      </c>
      <c r="H374" s="124"/>
      <c r="I374" s="125"/>
      <c r="J374" s="130"/>
      <c r="K374" s="75" t="s">
        <v>149</v>
      </c>
      <c r="L374" s="75" t="s">
        <v>5027</v>
      </c>
      <c r="M374" s="75" t="s">
        <v>1379</v>
      </c>
    </row>
    <row r="375" spans="1:13" ht="40.5">
      <c r="A375" s="100" t="s">
        <v>832</v>
      </c>
      <c r="B375" s="122" t="s">
        <v>831</v>
      </c>
      <c r="C375" s="206">
        <v>23191</v>
      </c>
      <c r="D375" s="83" t="s">
        <v>833</v>
      </c>
      <c r="E375" s="83" t="s">
        <v>834</v>
      </c>
      <c r="F375" s="100" t="s">
        <v>1786</v>
      </c>
      <c r="G375" s="84">
        <v>40973</v>
      </c>
      <c r="H375" s="124"/>
      <c r="I375" s="125"/>
      <c r="J375" s="130"/>
      <c r="K375" s="75" t="s">
        <v>1953</v>
      </c>
      <c r="L375" s="75" t="s">
        <v>4272</v>
      </c>
      <c r="M375" s="75" t="s">
        <v>1380</v>
      </c>
    </row>
    <row r="376" spans="1:13" ht="81">
      <c r="A376" s="100" t="s">
        <v>836</v>
      </c>
      <c r="B376" s="122" t="s">
        <v>835</v>
      </c>
      <c r="C376" s="204">
        <v>23192</v>
      </c>
      <c r="D376" s="83" t="s">
        <v>837</v>
      </c>
      <c r="E376" s="83" t="s">
        <v>6036</v>
      </c>
      <c r="F376" s="100"/>
      <c r="G376" s="84">
        <v>40973</v>
      </c>
      <c r="H376" s="124"/>
      <c r="I376" s="125"/>
      <c r="J376" s="130"/>
      <c r="K376" s="75" t="s">
        <v>149</v>
      </c>
      <c r="L376" s="75" t="s">
        <v>4273</v>
      </c>
      <c r="M376" s="75" t="s">
        <v>1381</v>
      </c>
    </row>
    <row r="377" spans="1:13" ht="40.5">
      <c r="A377" s="100" t="s">
        <v>839</v>
      </c>
      <c r="B377" s="122" t="s">
        <v>838</v>
      </c>
      <c r="C377" s="206">
        <v>23193</v>
      </c>
      <c r="D377" s="83" t="s">
        <v>840</v>
      </c>
      <c r="E377" s="83" t="s">
        <v>137</v>
      </c>
      <c r="F377" s="100" t="s">
        <v>1787</v>
      </c>
      <c r="G377" s="84">
        <v>40973</v>
      </c>
      <c r="H377" s="124"/>
      <c r="I377" s="125"/>
      <c r="J377" s="130"/>
      <c r="K377" s="75" t="s">
        <v>129</v>
      </c>
      <c r="L377" s="75" t="s">
        <v>4140</v>
      </c>
      <c r="M377" s="75" t="s">
        <v>2551</v>
      </c>
    </row>
    <row r="378" spans="1:13" ht="67.5">
      <c r="A378" s="100" t="s">
        <v>842</v>
      </c>
      <c r="B378" s="122" t="s">
        <v>841</v>
      </c>
      <c r="C378" s="204">
        <v>23194</v>
      </c>
      <c r="D378" s="83" t="s">
        <v>843</v>
      </c>
      <c r="E378" s="83" t="s">
        <v>844</v>
      </c>
      <c r="F378" s="100"/>
      <c r="G378" s="84">
        <v>40973</v>
      </c>
      <c r="H378" s="124"/>
      <c r="I378" s="125"/>
      <c r="J378" s="130"/>
      <c r="K378" s="75" t="s">
        <v>149</v>
      </c>
      <c r="L378" s="75" t="s">
        <v>4274</v>
      </c>
      <c r="M378" s="75" t="s">
        <v>1382</v>
      </c>
    </row>
    <row r="379" spans="1:13" ht="54">
      <c r="A379" s="100" t="s">
        <v>846</v>
      </c>
      <c r="B379" s="122" t="s">
        <v>845</v>
      </c>
      <c r="C379" s="206">
        <v>23195</v>
      </c>
      <c r="D379" s="83" t="s">
        <v>847</v>
      </c>
      <c r="E379" s="83" t="s">
        <v>6036</v>
      </c>
      <c r="F379" s="100" t="s">
        <v>1788</v>
      </c>
      <c r="G379" s="84">
        <v>40973</v>
      </c>
      <c r="H379" s="124"/>
      <c r="I379" s="125"/>
      <c r="J379" s="130"/>
      <c r="K379" s="75" t="s">
        <v>118</v>
      </c>
      <c r="L379" s="75" t="s">
        <v>4275</v>
      </c>
      <c r="M379" s="75" t="s">
        <v>1383</v>
      </c>
    </row>
    <row r="380" spans="1:13" ht="67.5">
      <c r="A380" s="100" t="s">
        <v>849</v>
      </c>
      <c r="B380" s="122" t="s">
        <v>848</v>
      </c>
      <c r="C380" s="206">
        <v>23197</v>
      </c>
      <c r="D380" s="83" t="s">
        <v>1080</v>
      </c>
      <c r="E380" s="83" t="s">
        <v>6036</v>
      </c>
      <c r="F380" s="100" t="s">
        <v>1789</v>
      </c>
      <c r="G380" s="84">
        <v>40973</v>
      </c>
      <c r="H380" s="124"/>
      <c r="I380" s="125"/>
      <c r="J380" s="130"/>
      <c r="K380" s="75" t="s">
        <v>149</v>
      </c>
      <c r="L380" s="75" t="s">
        <v>4140</v>
      </c>
      <c r="M380" s="75" t="s">
        <v>1384</v>
      </c>
    </row>
    <row r="381" spans="1:13" ht="54">
      <c r="A381" s="100" t="s">
        <v>851</v>
      </c>
      <c r="B381" s="122" t="s">
        <v>850</v>
      </c>
      <c r="C381" s="204">
        <v>23198</v>
      </c>
      <c r="D381" s="83" t="s">
        <v>852</v>
      </c>
      <c r="E381" s="83" t="s">
        <v>137</v>
      </c>
      <c r="F381" s="100" t="s">
        <v>1790</v>
      </c>
      <c r="G381" s="84">
        <v>40973</v>
      </c>
      <c r="H381" s="124">
        <v>44530</v>
      </c>
      <c r="I381" s="125" t="s">
        <v>5106</v>
      </c>
      <c r="J381" s="130"/>
      <c r="K381" s="75" t="s">
        <v>1953</v>
      </c>
      <c r="L381" s="75" t="s">
        <v>4276</v>
      </c>
      <c r="M381" s="75" t="s">
        <v>1385</v>
      </c>
    </row>
    <row r="382" spans="1:13" ht="40.5">
      <c r="A382" s="100" t="s">
        <v>854</v>
      </c>
      <c r="B382" s="122" t="s">
        <v>853</v>
      </c>
      <c r="C382" s="206">
        <v>23199</v>
      </c>
      <c r="D382" s="83" t="s">
        <v>509</v>
      </c>
      <c r="E382" s="83" t="s">
        <v>6036</v>
      </c>
      <c r="F382" s="100" t="s">
        <v>1791</v>
      </c>
      <c r="G382" s="84">
        <v>40973</v>
      </c>
      <c r="H382" s="124">
        <v>45471</v>
      </c>
      <c r="I382" s="125" t="s">
        <v>6564</v>
      </c>
      <c r="J382" s="130"/>
      <c r="K382" s="75" t="s">
        <v>120</v>
      </c>
      <c r="L382" s="75" t="s">
        <v>4277</v>
      </c>
      <c r="M382" s="75" t="s">
        <v>1386</v>
      </c>
    </row>
    <row r="383" spans="1:13" ht="54">
      <c r="A383" s="100" t="s">
        <v>856</v>
      </c>
      <c r="B383" s="122" t="s">
        <v>855</v>
      </c>
      <c r="C383" s="204">
        <v>23200</v>
      </c>
      <c r="D383" s="83" t="s">
        <v>857</v>
      </c>
      <c r="E383" s="83" t="s">
        <v>6036</v>
      </c>
      <c r="F383" s="100" t="s">
        <v>1792</v>
      </c>
      <c r="G383" s="84">
        <v>40973</v>
      </c>
      <c r="H383" s="124"/>
      <c r="I383" s="125"/>
      <c r="J383" s="130"/>
      <c r="K383" s="75" t="s">
        <v>577</v>
      </c>
      <c r="L383" s="75" t="s">
        <v>4278</v>
      </c>
      <c r="M383" s="75" t="s">
        <v>1387</v>
      </c>
    </row>
    <row r="384" spans="1:13" ht="162">
      <c r="A384" s="100" t="s">
        <v>2538</v>
      </c>
      <c r="B384" s="122" t="s">
        <v>858</v>
      </c>
      <c r="C384" s="206">
        <v>23201</v>
      </c>
      <c r="D384" s="83" t="s">
        <v>859</v>
      </c>
      <c r="E384" s="83" t="s">
        <v>6036</v>
      </c>
      <c r="F384" s="100" t="s">
        <v>1793</v>
      </c>
      <c r="G384" s="84">
        <v>40973</v>
      </c>
      <c r="H384" s="124"/>
      <c r="I384" s="125"/>
      <c r="J384" s="130" t="s">
        <v>2567</v>
      </c>
      <c r="K384" s="75" t="s">
        <v>1953</v>
      </c>
      <c r="L384" s="75" t="s">
        <v>11762</v>
      </c>
      <c r="M384" s="75" t="s">
        <v>1388</v>
      </c>
    </row>
    <row r="385" spans="1:13" ht="54">
      <c r="A385" s="100" t="s">
        <v>5028</v>
      </c>
      <c r="B385" s="122" t="s">
        <v>860</v>
      </c>
      <c r="C385" s="204">
        <v>23202</v>
      </c>
      <c r="D385" s="83" t="s">
        <v>861</v>
      </c>
      <c r="E385" s="83" t="s">
        <v>6036</v>
      </c>
      <c r="F385" s="100" t="s">
        <v>1794</v>
      </c>
      <c r="G385" s="84">
        <v>40973</v>
      </c>
      <c r="H385" s="124">
        <v>45471</v>
      </c>
      <c r="I385" s="125" t="s">
        <v>6525</v>
      </c>
      <c r="J385" s="130"/>
      <c r="K385" s="75" t="s">
        <v>118</v>
      </c>
      <c r="L385" s="75" t="s">
        <v>4279</v>
      </c>
      <c r="M385" s="75" t="s">
        <v>7693</v>
      </c>
    </row>
    <row r="386" spans="1:13" ht="54">
      <c r="A386" s="100" t="s">
        <v>863</v>
      </c>
      <c r="B386" s="122" t="s">
        <v>862</v>
      </c>
      <c r="C386" s="206">
        <v>23203</v>
      </c>
      <c r="D386" s="83" t="s">
        <v>864</v>
      </c>
      <c r="E386" s="83" t="s">
        <v>865</v>
      </c>
      <c r="F386" s="100" t="s">
        <v>1795</v>
      </c>
      <c r="G386" s="84">
        <v>40973</v>
      </c>
      <c r="H386" s="124"/>
      <c r="I386" s="125"/>
      <c r="J386" s="130"/>
      <c r="K386" s="75" t="s">
        <v>118</v>
      </c>
      <c r="L386" s="75" t="s">
        <v>4681</v>
      </c>
      <c r="M386" s="75" t="s">
        <v>1390</v>
      </c>
    </row>
    <row r="387" spans="1:13" ht="27">
      <c r="A387" s="100" t="s">
        <v>2317</v>
      </c>
      <c r="B387" s="122" t="s">
        <v>2714</v>
      </c>
      <c r="C387" s="204">
        <v>23204</v>
      </c>
      <c r="D387" s="83" t="s">
        <v>2715</v>
      </c>
      <c r="E387" s="83" t="s">
        <v>6036</v>
      </c>
      <c r="F387" s="120" t="s">
        <v>2713</v>
      </c>
      <c r="G387" s="84">
        <v>40973</v>
      </c>
      <c r="H387" s="124"/>
      <c r="I387" s="125"/>
      <c r="J387" s="130"/>
      <c r="K387" s="75" t="s">
        <v>162</v>
      </c>
      <c r="L387" s="75" t="s">
        <v>4280</v>
      </c>
      <c r="M387" s="75" t="s">
        <v>1391</v>
      </c>
    </row>
    <row r="388" spans="1:13" ht="40.5">
      <c r="A388" s="100" t="s">
        <v>951</v>
      </c>
      <c r="B388" s="122" t="s">
        <v>1944</v>
      </c>
      <c r="C388" s="206">
        <v>23205</v>
      </c>
      <c r="D388" s="83" t="s">
        <v>866</v>
      </c>
      <c r="E388" s="83" t="s">
        <v>6036</v>
      </c>
      <c r="F388" s="100"/>
      <c r="G388" s="84">
        <v>40973</v>
      </c>
      <c r="H388" s="124"/>
      <c r="I388" s="125"/>
      <c r="J388" s="130"/>
      <c r="K388" s="75" t="s">
        <v>149</v>
      </c>
      <c r="L388" s="75" t="s">
        <v>4281</v>
      </c>
      <c r="M388" s="75" t="s">
        <v>1392</v>
      </c>
    </row>
    <row r="389" spans="1:13" ht="40.5">
      <c r="A389" s="100" t="s">
        <v>868</v>
      </c>
      <c r="B389" s="122" t="s">
        <v>867</v>
      </c>
      <c r="C389" s="204">
        <v>23206</v>
      </c>
      <c r="D389" s="83" t="s">
        <v>869</v>
      </c>
      <c r="E389" s="83" t="s">
        <v>459</v>
      </c>
      <c r="F389" s="100" t="s">
        <v>1796</v>
      </c>
      <c r="G389" s="84">
        <v>40973</v>
      </c>
      <c r="H389" s="124">
        <v>45930</v>
      </c>
      <c r="I389" s="125" t="s">
        <v>11814</v>
      </c>
      <c r="J389" s="130"/>
      <c r="K389" s="75" t="s">
        <v>1953</v>
      </c>
      <c r="L389" s="75" t="s">
        <v>4282</v>
      </c>
      <c r="M389" s="75" t="s">
        <v>1393</v>
      </c>
    </row>
    <row r="390" spans="1:13" ht="54">
      <c r="A390" s="100" t="s">
        <v>871</v>
      </c>
      <c r="B390" s="122" t="s">
        <v>870</v>
      </c>
      <c r="C390" s="206">
        <v>23207</v>
      </c>
      <c r="D390" s="83" t="s">
        <v>872</v>
      </c>
      <c r="E390" s="83" t="s">
        <v>6036</v>
      </c>
      <c r="F390" s="100" t="s">
        <v>1797</v>
      </c>
      <c r="G390" s="84">
        <v>40973</v>
      </c>
      <c r="H390" s="124"/>
      <c r="I390" s="125"/>
      <c r="J390" s="130"/>
      <c r="K390" s="75" t="s">
        <v>121</v>
      </c>
      <c r="L390" s="75" t="s">
        <v>4283</v>
      </c>
      <c r="M390" s="75" t="s">
        <v>1394</v>
      </c>
    </row>
    <row r="391" spans="1:13" ht="40.5">
      <c r="A391" s="100" t="s">
        <v>874</v>
      </c>
      <c r="B391" s="122" t="s">
        <v>873</v>
      </c>
      <c r="C391" s="204">
        <v>23208</v>
      </c>
      <c r="D391" s="83" t="s">
        <v>875</v>
      </c>
      <c r="E391" s="83" t="s">
        <v>6036</v>
      </c>
      <c r="F391" s="100" t="s">
        <v>1798</v>
      </c>
      <c r="G391" s="84">
        <v>40973</v>
      </c>
      <c r="H391" s="124"/>
      <c r="I391" s="125"/>
      <c r="J391" s="130"/>
      <c r="K391" s="75" t="s">
        <v>121</v>
      </c>
      <c r="L391" s="75" t="s">
        <v>4197</v>
      </c>
      <c r="M391" s="75" t="s">
        <v>1395</v>
      </c>
    </row>
    <row r="392" spans="1:13" ht="40.5">
      <c r="A392" s="100" t="s">
        <v>876</v>
      </c>
      <c r="B392" s="122" t="s">
        <v>1860</v>
      </c>
      <c r="C392" s="206">
        <v>23209</v>
      </c>
      <c r="D392" s="83" t="s">
        <v>619</v>
      </c>
      <c r="E392" s="83" t="s">
        <v>6036</v>
      </c>
      <c r="F392" s="100" t="s">
        <v>1799</v>
      </c>
      <c r="G392" s="84">
        <v>40973</v>
      </c>
      <c r="H392" s="124"/>
      <c r="I392" s="125"/>
      <c r="J392" s="130"/>
      <c r="K392" s="75" t="s">
        <v>129</v>
      </c>
      <c r="L392" s="75" t="s">
        <v>4284</v>
      </c>
      <c r="M392" s="75" t="s">
        <v>1396</v>
      </c>
    </row>
    <row r="393" spans="1:13" ht="27">
      <c r="A393" s="100" t="s">
        <v>879</v>
      </c>
      <c r="B393" s="122" t="s">
        <v>878</v>
      </c>
      <c r="C393" s="204">
        <v>23210</v>
      </c>
      <c r="D393" s="83" t="s">
        <v>6175</v>
      </c>
      <c r="E393" s="83" t="s">
        <v>6036</v>
      </c>
      <c r="F393" s="100" t="s">
        <v>2586</v>
      </c>
      <c r="G393" s="84">
        <v>40973</v>
      </c>
      <c r="H393" s="124"/>
      <c r="I393" s="125"/>
      <c r="J393" s="130"/>
      <c r="K393" s="75" t="s">
        <v>129</v>
      </c>
      <c r="L393" s="75" t="s">
        <v>4172</v>
      </c>
      <c r="M393" s="75" t="s">
        <v>2587</v>
      </c>
    </row>
    <row r="394" spans="1:13" ht="54">
      <c r="A394" s="100" t="s">
        <v>881</v>
      </c>
      <c r="B394" s="122" t="s">
        <v>880</v>
      </c>
      <c r="C394" s="206">
        <v>23211</v>
      </c>
      <c r="D394" s="83" t="s">
        <v>882</v>
      </c>
      <c r="E394" s="83" t="s">
        <v>126</v>
      </c>
      <c r="F394" s="100" t="s">
        <v>1800</v>
      </c>
      <c r="G394" s="84">
        <v>40973</v>
      </c>
      <c r="H394" s="124"/>
      <c r="I394" s="125"/>
      <c r="J394" s="130"/>
      <c r="K394" s="75" t="s">
        <v>883</v>
      </c>
      <c r="L394" s="75" t="s">
        <v>4285</v>
      </c>
      <c r="M394" s="75" t="s">
        <v>1397</v>
      </c>
    </row>
    <row r="395" spans="1:13" ht="40.5">
      <c r="A395" s="100" t="s">
        <v>885</v>
      </c>
      <c r="B395" s="122" t="s">
        <v>884</v>
      </c>
      <c r="C395" s="204">
        <v>23212</v>
      </c>
      <c r="D395" s="83" t="s">
        <v>886</v>
      </c>
      <c r="E395" s="83" t="s">
        <v>6036</v>
      </c>
      <c r="F395" s="100"/>
      <c r="G395" s="84">
        <v>40973</v>
      </c>
      <c r="H395" s="124"/>
      <c r="I395" s="125"/>
      <c r="J395" s="130"/>
      <c r="K395" s="75" t="s">
        <v>120</v>
      </c>
      <c r="L395" s="75" t="s">
        <v>4197</v>
      </c>
      <c r="M395" s="75" t="s">
        <v>1398</v>
      </c>
    </row>
    <row r="396" spans="1:13" ht="81">
      <c r="A396" s="100" t="s">
        <v>5029</v>
      </c>
      <c r="B396" s="122" t="s">
        <v>2878</v>
      </c>
      <c r="C396" s="206">
        <v>23213</v>
      </c>
      <c r="D396" s="83" t="s">
        <v>887</v>
      </c>
      <c r="E396" s="83" t="s">
        <v>130</v>
      </c>
      <c r="F396" s="100" t="s">
        <v>1801</v>
      </c>
      <c r="G396" s="84">
        <v>40973</v>
      </c>
      <c r="H396" s="124"/>
      <c r="I396" s="125"/>
      <c r="J396" s="130"/>
      <c r="K396" s="75" t="s">
        <v>118</v>
      </c>
      <c r="L396" s="75" t="s">
        <v>4286</v>
      </c>
      <c r="M396" s="75" t="s">
        <v>1399</v>
      </c>
    </row>
    <row r="397" spans="1:13" ht="108">
      <c r="A397" s="100" t="s">
        <v>889</v>
      </c>
      <c r="B397" s="122" t="s">
        <v>888</v>
      </c>
      <c r="C397" s="204">
        <v>23214</v>
      </c>
      <c r="D397" s="83" t="s">
        <v>2686</v>
      </c>
      <c r="E397" s="83" t="s">
        <v>185</v>
      </c>
      <c r="F397" s="100" t="s">
        <v>1802</v>
      </c>
      <c r="G397" s="84">
        <v>40973</v>
      </c>
      <c r="H397" s="124"/>
      <c r="I397" s="125"/>
      <c r="J397" s="130" t="s">
        <v>1524</v>
      </c>
      <c r="K397" s="75" t="s">
        <v>149</v>
      </c>
      <c r="L397" s="75" t="s">
        <v>11874</v>
      </c>
      <c r="M397" s="75" t="s">
        <v>2852</v>
      </c>
    </row>
    <row r="398" spans="1:13" ht="54">
      <c r="A398" s="100" t="s">
        <v>891</v>
      </c>
      <c r="B398" s="122" t="s">
        <v>890</v>
      </c>
      <c r="C398" s="206">
        <v>23215</v>
      </c>
      <c r="D398" s="83" t="s">
        <v>892</v>
      </c>
      <c r="E398" s="83" t="s">
        <v>6036</v>
      </c>
      <c r="F398" s="100" t="s">
        <v>1803</v>
      </c>
      <c r="G398" s="84">
        <v>40973</v>
      </c>
      <c r="H398" s="124"/>
      <c r="I398" s="125"/>
      <c r="J398" s="130"/>
      <c r="K398" s="75" t="s">
        <v>118</v>
      </c>
      <c r="L398" s="75" t="s">
        <v>4287</v>
      </c>
      <c r="M398" s="75" t="s">
        <v>1400</v>
      </c>
    </row>
    <row r="399" spans="1:13" ht="54">
      <c r="A399" s="100" t="s">
        <v>894</v>
      </c>
      <c r="B399" s="122" t="s">
        <v>893</v>
      </c>
      <c r="C399" s="204">
        <v>23216</v>
      </c>
      <c r="D399" s="83" t="s">
        <v>630</v>
      </c>
      <c r="E399" s="83" t="s">
        <v>6036</v>
      </c>
      <c r="F399" s="100" t="s">
        <v>1804</v>
      </c>
      <c r="G399" s="84">
        <v>40973</v>
      </c>
      <c r="H399" s="124">
        <v>45807</v>
      </c>
      <c r="I399" s="125" t="s">
        <v>9838</v>
      </c>
      <c r="J399" s="130"/>
      <c r="K399" s="75" t="s">
        <v>118</v>
      </c>
      <c r="L399" s="75" t="s">
        <v>5030</v>
      </c>
      <c r="M399" s="75" t="s">
        <v>1401</v>
      </c>
    </row>
    <row r="400" spans="1:13" ht="40.5">
      <c r="A400" s="100" t="s">
        <v>877</v>
      </c>
      <c r="B400" s="122" t="s">
        <v>1860</v>
      </c>
      <c r="C400" s="206">
        <v>23217</v>
      </c>
      <c r="D400" s="83" t="s">
        <v>6169</v>
      </c>
      <c r="E400" s="83" t="s">
        <v>6036</v>
      </c>
      <c r="F400" s="100" t="s">
        <v>5578</v>
      </c>
      <c r="G400" s="84">
        <v>40973</v>
      </c>
      <c r="H400" s="124"/>
      <c r="I400" s="125"/>
      <c r="J400" s="130"/>
      <c r="K400" s="75" t="s">
        <v>129</v>
      </c>
      <c r="L400" s="75" t="s">
        <v>4172</v>
      </c>
      <c r="M400" s="75" t="s">
        <v>1402</v>
      </c>
    </row>
    <row r="401" spans="1:13" ht="27">
      <c r="A401" s="100" t="s">
        <v>896</v>
      </c>
      <c r="B401" s="122" t="s">
        <v>895</v>
      </c>
      <c r="C401" s="204">
        <v>23218</v>
      </c>
      <c r="D401" s="83" t="s">
        <v>456</v>
      </c>
      <c r="E401" s="83" t="s">
        <v>6036</v>
      </c>
      <c r="F401" s="100" t="s">
        <v>1805</v>
      </c>
      <c r="G401" s="84">
        <v>40973</v>
      </c>
      <c r="H401" s="124"/>
      <c r="I401" s="125"/>
      <c r="J401" s="130"/>
      <c r="K401" s="75" t="s">
        <v>131</v>
      </c>
      <c r="L401" s="75" t="s">
        <v>4172</v>
      </c>
      <c r="M401" s="75" t="s">
        <v>1403</v>
      </c>
    </row>
    <row r="402" spans="1:13" ht="27">
      <c r="A402" s="100" t="s">
        <v>898</v>
      </c>
      <c r="B402" s="122" t="s">
        <v>897</v>
      </c>
      <c r="C402" s="206">
        <v>23219</v>
      </c>
      <c r="D402" s="83" t="s">
        <v>931</v>
      </c>
      <c r="E402" s="83" t="s">
        <v>6036</v>
      </c>
      <c r="F402" s="100"/>
      <c r="G402" s="84">
        <v>40973</v>
      </c>
      <c r="H402" s="124"/>
      <c r="I402" s="125"/>
      <c r="J402" s="130"/>
      <c r="K402" s="75" t="s">
        <v>129</v>
      </c>
      <c r="L402" s="75" t="s">
        <v>4288</v>
      </c>
      <c r="M402" s="75" t="s">
        <v>1085</v>
      </c>
    </row>
    <row r="403" spans="1:13" ht="27">
      <c r="A403" s="100" t="s">
        <v>900</v>
      </c>
      <c r="B403" s="122" t="s">
        <v>899</v>
      </c>
      <c r="C403" s="204">
        <v>23220</v>
      </c>
      <c r="D403" s="83" t="s">
        <v>931</v>
      </c>
      <c r="E403" s="83" t="s">
        <v>6036</v>
      </c>
      <c r="F403" s="100"/>
      <c r="G403" s="84">
        <v>40973</v>
      </c>
      <c r="H403" s="124"/>
      <c r="I403" s="125"/>
      <c r="J403" s="130"/>
      <c r="K403" s="75" t="s">
        <v>129</v>
      </c>
      <c r="L403" s="75" t="s">
        <v>4288</v>
      </c>
      <c r="M403" s="75" t="s">
        <v>1085</v>
      </c>
    </row>
    <row r="404" spans="1:13" ht="54">
      <c r="A404" s="100" t="s">
        <v>902</v>
      </c>
      <c r="B404" s="122" t="s">
        <v>901</v>
      </c>
      <c r="C404" s="206">
        <v>23221</v>
      </c>
      <c r="D404" s="83" t="s">
        <v>932</v>
      </c>
      <c r="E404" s="83" t="s">
        <v>865</v>
      </c>
      <c r="F404" s="100" t="s">
        <v>1806</v>
      </c>
      <c r="G404" s="84">
        <v>40973</v>
      </c>
      <c r="H404" s="124"/>
      <c r="I404" s="125"/>
      <c r="J404" s="130"/>
      <c r="K404" s="75" t="s">
        <v>118</v>
      </c>
      <c r="L404" s="75" t="s">
        <v>4289</v>
      </c>
      <c r="M404" s="75" t="s">
        <v>1404</v>
      </c>
    </row>
    <row r="405" spans="1:13" ht="40.5">
      <c r="A405" s="100" t="s">
        <v>904</v>
      </c>
      <c r="B405" s="122" t="s">
        <v>903</v>
      </c>
      <c r="C405" s="204">
        <v>23222</v>
      </c>
      <c r="D405" s="83" t="s">
        <v>933</v>
      </c>
      <c r="E405" s="83" t="s">
        <v>185</v>
      </c>
      <c r="F405" s="100"/>
      <c r="G405" s="84">
        <v>40973</v>
      </c>
      <c r="H405" s="124"/>
      <c r="I405" s="125"/>
      <c r="J405" s="130"/>
      <c r="K405" s="75" t="s">
        <v>118</v>
      </c>
      <c r="L405" s="75" t="s">
        <v>4290</v>
      </c>
      <c r="M405" s="75" t="s">
        <v>1405</v>
      </c>
    </row>
    <row r="406" spans="1:13" ht="108">
      <c r="A406" s="100" t="s">
        <v>7350</v>
      </c>
      <c r="B406" s="122" t="s">
        <v>6248</v>
      </c>
      <c r="C406" s="206">
        <v>23223</v>
      </c>
      <c r="D406" s="83" t="s">
        <v>934</v>
      </c>
      <c r="E406" s="83" t="s">
        <v>185</v>
      </c>
      <c r="F406" s="100"/>
      <c r="G406" s="84">
        <v>40973</v>
      </c>
      <c r="H406" s="124"/>
      <c r="I406" s="125"/>
      <c r="J406" s="130"/>
      <c r="K406" s="75" t="s">
        <v>118</v>
      </c>
      <c r="L406" s="75" t="s">
        <v>4291</v>
      </c>
      <c r="M406" s="75" t="s">
        <v>1085</v>
      </c>
    </row>
    <row r="407" spans="1:13" ht="40.5">
      <c r="A407" s="100" t="s">
        <v>906</v>
      </c>
      <c r="B407" s="122" t="s">
        <v>905</v>
      </c>
      <c r="C407" s="204">
        <v>23224</v>
      </c>
      <c r="D407" s="83" t="s">
        <v>935</v>
      </c>
      <c r="E407" s="83" t="s">
        <v>6036</v>
      </c>
      <c r="F407" s="100" t="s">
        <v>1807</v>
      </c>
      <c r="G407" s="84">
        <v>40973</v>
      </c>
      <c r="H407" s="124"/>
      <c r="I407" s="125"/>
      <c r="J407" s="130"/>
      <c r="K407" s="75" t="s">
        <v>149</v>
      </c>
      <c r="L407" s="75" t="s">
        <v>4292</v>
      </c>
      <c r="M407" s="75" t="s">
        <v>1406</v>
      </c>
    </row>
    <row r="408" spans="1:13" ht="40.5">
      <c r="A408" s="100" t="s">
        <v>908</v>
      </c>
      <c r="B408" s="122" t="s">
        <v>907</v>
      </c>
      <c r="C408" s="206">
        <v>23225</v>
      </c>
      <c r="D408" s="83" t="s">
        <v>1031</v>
      </c>
      <c r="E408" s="83" t="s">
        <v>6036</v>
      </c>
      <c r="F408" s="100"/>
      <c r="G408" s="84">
        <v>40973</v>
      </c>
      <c r="H408" s="124"/>
      <c r="I408" s="125"/>
      <c r="J408" s="130"/>
      <c r="K408" s="75" t="s">
        <v>131</v>
      </c>
      <c r="L408" s="75" t="s">
        <v>4293</v>
      </c>
      <c r="M408" s="75" t="s">
        <v>1407</v>
      </c>
    </row>
    <row r="409" spans="1:13" ht="27">
      <c r="A409" s="100" t="s">
        <v>910</v>
      </c>
      <c r="B409" s="122" t="s">
        <v>909</v>
      </c>
      <c r="C409" s="204">
        <v>23226</v>
      </c>
      <c r="D409" s="83" t="s">
        <v>936</v>
      </c>
      <c r="E409" s="83" t="s">
        <v>865</v>
      </c>
      <c r="F409" s="100" t="s">
        <v>1808</v>
      </c>
      <c r="G409" s="84">
        <v>40973</v>
      </c>
      <c r="H409" s="124"/>
      <c r="I409" s="125"/>
      <c r="J409" s="130"/>
      <c r="K409" s="75" t="s">
        <v>149</v>
      </c>
      <c r="L409" s="75" t="s">
        <v>4294</v>
      </c>
      <c r="M409" s="75" t="s">
        <v>2704</v>
      </c>
    </row>
    <row r="410" spans="1:13" ht="67.5">
      <c r="A410" s="100" t="s">
        <v>912</v>
      </c>
      <c r="B410" s="122" t="s">
        <v>911</v>
      </c>
      <c r="C410" s="206">
        <v>23227</v>
      </c>
      <c r="D410" s="83" t="s">
        <v>937</v>
      </c>
      <c r="E410" s="83" t="s">
        <v>865</v>
      </c>
      <c r="F410" s="100"/>
      <c r="G410" s="84">
        <v>40973</v>
      </c>
      <c r="H410" s="124"/>
      <c r="I410" s="125"/>
      <c r="J410" s="130"/>
      <c r="K410" s="75" t="s">
        <v>118</v>
      </c>
      <c r="L410" s="75" t="s">
        <v>11776</v>
      </c>
      <c r="M410" s="75" t="s">
        <v>2705</v>
      </c>
    </row>
    <row r="411" spans="1:13" ht="67.5">
      <c r="A411" s="100" t="s">
        <v>2853</v>
      </c>
      <c r="B411" s="122" t="s">
        <v>913</v>
      </c>
      <c r="C411" s="204">
        <v>23228</v>
      </c>
      <c r="D411" s="83" t="s">
        <v>938</v>
      </c>
      <c r="E411" s="83" t="s">
        <v>503</v>
      </c>
      <c r="F411" s="100" t="s">
        <v>1809</v>
      </c>
      <c r="G411" s="84">
        <v>40973</v>
      </c>
      <c r="H411" s="124"/>
      <c r="I411" s="125"/>
      <c r="J411" s="130"/>
      <c r="K411" s="75" t="s">
        <v>1953</v>
      </c>
      <c r="L411" s="75" t="s">
        <v>4295</v>
      </c>
      <c r="M411" s="75" t="s">
        <v>2552</v>
      </c>
    </row>
    <row r="412" spans="1:13" ht="40.5">
      <c r="A412" s="100" t="s">
        <v>915</v>
      </c>
      <c r="B412" s="122" t="s">
        <v>914</v>
      </c>
      <c r="C412" s="206">
        <v>23229</v>
      </c>
      <c r="D412" s="83" t="s">
        <v>424</v>
      </c>
      <c r="E412" s="83" t="s">
        <v>6036</v>
      </c>
      <c r="F412" s="100" t="s">
        <v>1810</v>
      </c>
      <c r="G412" s="84">
        <v>40973</v>
      </c>
      <c r="H412" s="124"/>
      <c r="I412" s="125"/>
      <c r="J412" s="130"/>
      <c r="K412" s="75" t="s">
        <v>149</v>
      </c>
      <c r="L412" s="75" t="s">
        <v>4296</v>
      </c>
      <c r="M412" s="75" t="s">
        <v>1408</v>
      </c>
    </row>
    <row r="413" spans="1:13" ht="94.5">
      <c r="A413" s="100" t="s">
        <v>916</v>
      </c>
      <c r="B413" s="122" t="s">
        <v>2879</v>
      </c>
      <c r="C413" s="206">
        <v>23230</v>
      </c>
      <c r="D413" s="83" t="s">
        <v>939</v>
      </c>
      <c r="E413" s="83" t="s">
        <v>185</v>
      </c>
      <c r="F413" s="100"/>
      <c r="G413" s="84">
        <v>40973</v>
      </c>
      <c r="H413" s="124"/>
      <c r="I413" s="125"/>
      <c r="J413" s="130"/>
      <c r="K413" s="75" t="s">
        <v>1953</v>
      </c>
      <c r="L413" s="75" t="s">
        <v>7351</v>
      </c>
      <c r="M413" s="75" t="s">
        <v>1409</v>
      </c>
    </row>
    <row r="414" spans="1:13" ht="54">
      <c r="A414" s="100" t="s">
        <v>918</v>
      </c>
      <c r="B414" s="122" t="s">
        <v>917</v>
      </c>
      <c r="C414" s="204">
        <v>23231</v>
      </c>
      <c r="D414" s="83" t="s">
        <v>940</v>
      </c>
      <c r="E414" s="83" t="s">
        <v>865</v>
      </c>
      <c r="F414" s="100"/>
      <c r="G414" s="84">
        <v>40973</v>
      </c>
      <c r="H414" s="124"/>
      <c r="I414" s="125"/>
      <c r="J414" s="130"/>
      <c r="K414" s="75" t="s">
        <v>118</v>
      </c>
      <c r="L414" s="75" t="s">
        <v>4297</v>
      </c>
      <c r="M414" s="75" t="s">
        <v>1410</v>
      </c>
    </row>
    <row r="415" spans="1:13" ht="40.5">
      <c r="A415" s="100" t="s">
        <v>920</v>
      </c>
      <c r="B415" s="122" t="s">
        <v>919</v>
      </c>
      <c r="C415" s="206">
        <v>23232</v>
      </c>
      <c r="D415" s="83" t="s">
        <v>941</v>
      </c>
      <c r="E415" s="83" t="s">
        <v>6036</v>
      </c>
      <c r="F415" s="100"/>
      <c r="G415" s="84">
        <v>40973</v>
      </c>
      <c r="H415" s="124"/>
      <c r="I415" s="125"/>
      <c r="J415" s="130"/>
      <c r="K415" s="75" t="s">
        <v>1953</v>
      </c>
      <c r="L415" s="75" t="s">
        <v>4172</v>
      </c>
      <c r="M415" s="75" t="s">
        <v>1411</v>
      </c>
    </row>
    <row r="416" spans="1:13" ht="54">
      <c r="A416" s="100" t="s">
        <v>1057</v>
      </c>
      <c r="B416" s="122" t="s">
        <v>921</v>
      </c>
      <c r="C416" s="204">
        <v>23233</v>
      </c>
      <c r="D416" s="83" t="s">
        <v>942</v>
      </c>
      <c r="E416" s="83" t="s">
        <v>6036</v>
      </c>
      <c r="F416" s="100"/>
      <c r="G416" s="84">
        <v>40973</v>
      </c>
      <c r="H416" s="124"/>
      <c r="I416" s="125"/>
      <c r="J416" s="130"/>
      <c r="K416" s="75" t="s">
        <v>129</v>
      </c>
      <c r="L416" s="75" t="s">
        <v>7352</v>
      </c>
      <c r="M416" s="75" t="s">
        <v>1412</v>
      </c>
    </row>
    <row r="417" spans="1:13" ht="40.5">
      <c r="A417" s="100" t="s">
        <v>923</v>
      </c>
      <c r="B417" s="122" t="s">
        <v>922</v>
      </c>
      <c r="C417" s="206">
        <v>23234</v>
      </c>
      <c r="D417" s="83" t="s">
        <v>943</v>
      </c>
      <c r="E417" s="83" t="s">
        <v>706</v>
      </c>
      <c r="F417" s="100"/>
      <c r="G417" s="84">
        <v>40973</v>
      </c>
      <c r="H417" s="124"/>
      <c r="I417" s="125"/>
      <c r="J417" s="130"/>
      <c r="K417" s="75" t="s">
        <v>149</v>
      </c>
      <c r="L417" s="75" t="s">
        <v>4298</v>
      </c>
      <c r="M417" s="75" t="s">
        <v>1413</v>
      </c>
    </row>
    <row r="418" spans="1:13" ht="27">
      <c r="A418" s="100" t="s">
        <v>2473</v>
      </c>
      <c r="B418" s="122" t="s">
        <v>924</v>
      </c>
      <c r="C418" s="206">
        <v>23236</v>
      </c>
      <c r="D418" s="83" t="s">
        <v>945</v>
      </c>
      <c r="E418" s="83" t="s">
        <v>706</v>
      </c>
      <c r="F418" s="100"/>
      <c r="G418" s="84">
        <v>40973</v>
      </c>
      <c r="H418" s="124"/>
      <c r="I418" s="125"/>
      <c r="J418" s="130"/>
      <c r="K418" s="75" t="s">
        <v>118</v>
      </c>
      <c r="L418" s="75" t="s">
        <v>4299</v>
      </c>
      <c r="M418" s="75" t="s">
        <v>1414</v>
      </c>
    </row>
    <row r="419" spans="1:13" ht="81">
      <c r="A419" s="100" t="s">
        <v>925</v>
      </c>
      <c r="B419" s="122" t="s">
        <v>2880</v>
      </c>
      <c r="C419" s="204">
        <v>23237</v>
      </c>
      <c r="D419" s="83" t="s">
        <v>946</v>
      </c>
      <c r="E419" s="83" t="s">
        <v>706</v>
      </c>
      <c r="F419" s="100"/>
      <c r="G419" s="84">
        <v>40973</v>
      </c>
      <c r="H419" s="124"/>
      <c r="I419" s="125"/>
      <c r="J419" s="130"/>
      <c r="K419" s="75" t="s">
        <v>149</v>
      </c>
      <c r="L419" s="75" t="s">
        <v>4299</v>
      </c>
      <c r="M419" s="75" t="s">
        <v>1415</v>
      </c>
    </row>
    <row r="420" spans="1:13" ht="40.5">
      <c r="A420" s="100" t="s">
        <v>927</v>
      </c>
      <c r="B420" s="122" t="s">
        <v>926</v>
      </c>
      <c r="C420" s="206">
        <v>23238</v>
      </c>
      <c r="D420" s="83" t="s">
        <v>947</v>
      </c>
      <c r="E420" s="83" t="s">
        <v>6036</v>
      </c>
      <c r="F420" s="100"/>
      <c r="G420" s="84">
        <v>40973</v>
      </c>
      <c r="H420" s="124"/>
      <c r="I420" s="125"/>
      <c r="J420" s="130"/>
      <c r="K420" s="75" t="s">
        <v>129</v>
      </c>
      <c r="L420" s="75" t="s">
        <v>4197</v>
      </c>
      <c r="M420" s="75" t="s">
        <v>1416</v>
      </c>
    </row>
    <row r="421" spans="1:13" ht="54">
      <c r="A421" s="100" t="s">
        <v>929</v>
      </c>
      <c r="B421" s="122" t="s">
        <v>928</v>
      </c>
      <c r="C421" s="206">
        <v>23239</v>
      </c>
      <c r="D421" s="83" t="s">
        <v>948</v>
      </c>
      <c r="E421" s="83" t="s">
        <v>6036</v>
      </c>
      <c r="F421" s="100"/>
      <c r="G421" s="84">
        <v>40973</v>
      </c>
      <c r="H421" s="124"/>
      <c r="I421" s="125"/>
      <c r="J421" s="130"/>
      <c r="K421" s="75" t="s">
        <v>120</v>
      </c>
      <c r="L421" s="75" t="s">
        <v>4300</v>
      </c>
      <c r="M421" s="75" t="s">
        <v>1417</v>
      </c>
    </row>
    <row r="422" spans="1:13" ht="40.5">
      <c r="A422" s="100" t="s">
        <v>2675</v>
      </c>
      <c r="B422" s="122" t="s">
        <v>2676</v>
      </c>
      <c r="C422" s="206">
        <v>23240</v>
      </c>
      <c r="D422" s="83" t="s">
        <v>949</v>
      </c>
      <c r="E422" s="83" t="s">
        <v>185</v>
      </c>
      <c r="F422" s="100" t="s">
        <v>11807</v>
      </c>
      <c r="G422" s="84">
        <v>40973</v>
      </c>
      <c r="H422" s="124"/>
      <c r="I422" s="125"/>
      <c r="J422" s="130"/>
      <c r="K422" s="75" t="s">
        <v>129</v>
      </c>
      <c r="L422" s="75" t="s">
        <v>4301</v>
      </c>
      <c r="M422" s="75" t="s">
        <v>1418</v>
      </c>
    </row>
    <row r="423" spans="1:13" ht="148.5">
      <c r="A423" s="100" t="s">
        <v>930</v>
      </c>
      <c r="B423" s="122" t="s">
        <v>2943</v>
      </c>
      <c r="C423" s="204">
        <v>23241</v>
      </c>
      <c r="D423" s="83" t="s">
        <v>950</v>
      </c>
      <c r="E423" s="83" t="s">
        <v>89</v>
      </c>
      <c r="F423" s="100"/>
      <c r="G423" s="84">
        <v>40973</v>
      </c>
      <c r="H423" s="124"/>
      <c r="I423" s="125"/>
      <c r="J423" s="130"/>
      <c r="K423" s="75" t="s">
        <v>129</v>
      </c>
      <c r="L423" s="75" t="s">
        <v>4302</v>
      </c>
      <c r="M423" s="75" t="s">
        <v>2677</v>
      </c>
    </row>
    <row r="424" spans="1:13" ht="40.5">
      <c r="A424" s="100" t="s">
        <v>955</v>
      </c>
      <c r="B424" s="122" t="s">
        <v>954</v>
      </c>
      <c r="C424" s="206">
        <v>24001</v>
      </c>
      <c r="D424" s="83" t="s">
        <v>803</v>
      </c>
      <c r="E424" s="83" t="s">
        <v>706</v>
      </c>
      <c r="F424" s="100"/>
      <c r="G424" s="84">
        <v>41067</v>
      </c>
      <c r="H424" s="124">
        <v>45930</v>
      </c>
      <c r="I424" s="125" t="s">
        <v>11785</v>
      </c>
      <c r="J424" s="130"/>
      <c r="K424" s="89" t="s">
        <v>129</v>
      </c>
      <c r="L424" s="75" t="s">
        <v>10670</v>
      </c>
      <c r="M424" s="75" t="s">
        <v>1419</v>
      </c>
    </row>
    <row r="425" spans="1:13" ht="40.5">
      <c r="A425" s="165" t="s">
        <v>957</v>
      </c>
      <c r="B425" s="135" t="s">
        <v>956</v>
      </c>
      <c r="C425" s="207">
        <v>24002</v>
      </c>
      <c r="D425" s="90" t="s">
        <v>5579</v>
      </c>
      <c r="E425" s="90" t="s">
        <v>185</v>
      </c>
      <c r="F425" s="165"/>
      <c r="G425" s="93">
        <v>41067</v>
      </c>
      <c r="H425" s="124"/>
      <c r="I425" s="125"/>
      <c r="J425" s="130"/>
      <c r="K425" s="92" t="s">
        <v>129</v>
      </c>
      <c r="L425" s="91" t="s">
        <v>4303</v>
      </c>
      <c r="M425" s="91" t="s">
        <v>1420</v>
      </c>
    </row>
    <row r="426" spans="1:13" ht="40.5">
      <c r="A426" s="75" t="s">
        <v>959</v>
      </c>
      <c r="B426" s="122" t="s">
        <v>1033</v>
      </c>
      <c r="C426" s="204">
        <v>24003</v>
      </c>
      <c r="D426" s="83" t="s">
        <v>481</v>
      </c>
      <c r="E426" s="90" t="s">
        <v>482</v>
      </c>
      <c r="F426" s="75"/>
      <c r="G426" s="84">
        <v>41131</v>
      </c>
      <c r="H426" s="124"/>
      <c r="I426" s="125"/>
      <c r="J426" s="130"/>
      <c r="K426" s="92" t="s">
        <v>129</v>
      </c>
      <c r="L426" s="75" t="s">
        <v>4304</v>
      </c>
      <c r="M426" s="75" t="s">
        <v>1421</v>
      </c>
    </row>
    <row r="427" spans="1:13" ht="27">
      <c r="A427" s="75" t="s">
        <v>960</v>
      </c>
      <c r="B427" s="122" t="s">
        <v>2881</v>
      </c>
      <c r="C427" s="204">
        <v>24004</v>
      </c>
      <c r="D427" s="83" t="s">
        <v>961</v>
      </c>
      <c r="E427" s="90" t="s">
        <v>185</v>
      </c>
      <c r="F427" s="75"/>
      <c r="G427" s="84">
        <v>41131</v>
      </c>
      <c r="H427" s="124"/>
      <c r="I427" s="125"/>
      <c r="J427" s="130"/>
      <c r="K427" s="89" t="s">
        <v>120</v>
      </c>
      <c r="L427" s="75" t="s">
        <v>4305</v>
      </c>
      <c r="M427" s="75" t="s">
        <v>1422</v>
      </c>
    </row>
    <row r="428" spans="1:13" ht="40.5">
      <c r="A428" s="94" t="s">
        <v>2678</v>
      </c>
      <c r="B428" s="122" t="s">
        <v>2882</v>
      </c>
      <c r="C428" s="204">
        <v>24005</v>
      </c>
      <c r="D428" s="103" t="s">
        <v>962</v>
      </c>
      <c r="E428" s="83" t="s">
        <v>963</v>
      </c>
      <c r="F428" s="94"/>
      <c r="G428" s="84">
        <v>41159</v>
      </c>
      <c r="H428" s="124"/>
      <c r="I428" s="125"/>
      <c r="J428" s="130"/>
      <c r="K428" s="89" t="s">
        <v>118</v>
      </c>
      <c r="L428" s="95" t="s">
        <v>4306</v>
      </c>
      <c r="M428" s="75" t="s">
        <v>1423</v>
      </c>
    </row>
    <row r="429" spans="1:13" ht="40.5">
      <c r="A429" s="75" t="s">
        <v>964</v>
      </c>
      <c r="B429" s="122" t="s">
        <v>1034</v>
      </c>
      <c r="C429" s="204">
        <v>24006</v>
      </c>
      <c r="D429" s="83" t="s">
        <v>736</v>
      </c>
      <c r="E429" s="83" t="s">
        <v>706</v>
      </c>
      <c r="F429" s="75"/>
      <c r="G429" s="84">
        <v>41159</v>
      </c>
      <c r="H429" s="124"/>
      <c r="I429" s="125"/>
      <c r="J429" s="130"/>
      <c r="K429" s="89" t="s">
        <v>118</v>
      </c>
      <c r="L429" s="95" t="s">
        <v>5031</v>
      </c>
      <c r="M429" s="75" t="s">
        <v>1424</v>
      </c>
    </row>
    <row r="430" spans="1:13" ht="67.5">
      <c r="A430" s="91" t="s">
        <v>966</v>
      </c>
      <c r="B430" s="122" t="s">
        <v>1035</v>
      </c>
      <c r="C430" s="208">
        <v>24007</v>
      </c>
      <c r="D430" s="90" t="s">
        <v>965</v>
      </c>
      <c r="E430" s="83" t="s">
        <v>6036</v>
      </c>
      <c r="F430" s="118" t="s">
        <v>2204</v>
      </c>
      <c r="G430" s="84">
        <v>41159</v>
      </c>
      <c r="H430" s="124">
        <v>44286</v>
      </c>
      <c r="I430" s="125" t="s">
        <v>4731</v>
      </c>
      <c r="J430" s="130"/>
      <c r="K430" s="92" t="s">
        <v>1953</v>
      </c>
      <c r="L430" s="126" t="s">
        <v>6998</v>
      </c>
      <c r="M430" s="91" t="s">
        <v>2500</v>
      </c>
    </row>
    <row r="431" spans="1:13" ht="121.5">
      <c r="A431" s="75" t="s">
        <v>967</v>
      </c>
      <c r="B431" s="122" t="s">
        <v>2883</v>
      </c>
      <c r="C431" s="204">
        <v>24008</v>
      </c>
      <c r="D431" s="83" t="s">
        <v>968</v>
      </c>
      <c r="E431" s="83" t="s">
        <v>126</v>
      </c>
      <c r="F431" s="75"/>
      <c r="G431" s="84">
        <v>41184</v>
      </c>
      <c r="H431" s="124">
        <v>44865</v>
      </c>
      <c r="I431" s="125" t="s">
        <v>5619</v>
      </c>
      <c r="J431" s="130"/>
      <c r="K431" s="89" t="s">
        <v>144</v>
      </c>
      <c r="L431" s="75" t="s">
        <v>7623</v>
      </c>
      <c r="M431" s="75" t="s">
        <v>7694</v>
      </c>
    </row>
    <row r="432" spans="1:13" ht="40.5">
      <c r="A432" s="75" t="s">
        <v>969</v>
      </c>
      <c r="B432" s="122" t="s">
        <v>1036</v>
      </c>
      <c r="C432" s="204">
        <v>24009</v>
      </c>
      <c r="D432" s="83" t="s">
        <v>2355</v>
      </c>
      <c r="E432" s="83" t="s">
        <v>2356</v>
      </c>
      <c r="F432" s="75"/>
      <c r="G432" s="84">
        <v>41220</v>
      </c>
      <c r="H432" s="124"/>
      <c r="I432" s="125"/>
      <c r="J432" s="130"/>
      <c r="K432" s="89" t="s">
        <v>149</v>
      </c>
      <c r="L432" s="75" t="s">
        <v>4307</v>
      </c>
      <c r="M432" s="75" t="s">
        <v>1426</v>
      </c>
    </row>
    <row r="433" spans="1:13" ht="54">
      <c r="A433" s="96" t="s">
        <v>970</v>
      </c>
      <c r="B433" s="122" t="s">
        <v>1037</v>
      </c>
      <c r="C433" s="204">
        <v>24010</v>
      </c>
      <c r="D433" s="97" t="s">
        <v>971</v>
      </c>
      <c r="E433" s="103" t="s">
        <v>119</v>
      </c>
      <c r="F433" s="96"/>
      <c r="G433" s="84">
        <v>41248</v>
      </c>
      <c r="H433" s="124"/>
      <c r="I433" s="125"/>
      <c r="J433" s="130"/>
      <c r="K433" s="168" t="s">
        <v>144</v>
      </c>
      <c r="L433" s="75" t="s">
        <v>4308</v>
      </c>
      <c r="M433" s="98" t="s">
        <v>2553</v>
      </c>
    </row>
    <row r="434" spans="1:13" ht="54">
      <c r="A434" s="75" t="s">
        <v>972</v>
      </c>
      <c r="B434" s="122" t="s">
        <v>1038</v>
      </c>
      <c r="C434" s="204">
        <v>24011</v>
      </c>
      <c r="D434" s="83" t="s">
        <v>973</v>
      </c>
      <c r="E434" s="83" t="s">
        <v>157</v>
      </c>
      <c r="F434" s="75"/>
      <c r="G434" s="84">
        <v>41248</v>
      </c>
      <c r="H434" s="124">
        <v>45107</v>
      </c>
      <c r="I434" s="125" t="s">
        <v>5837</v>
      </c>
      <c r="J434" s="130" t="s">
        <v>1927</v>
      </c>
      <c r="K434" s="89" t="s">
        <v>149</v>
      </c>
      <c r="L434" s="75" t="s">
        <v>7381</v>
      </c>
      <c r="M434" s="75" t="s">
        <v>1885</v>
      </c>
    </row>
    <row r="435" spans="1:13" ht="40.5">
      <c r="A435" s="75" t="s">
        <v>974</v>
      </c>
      <c r="B435" s="122" t="s">
        <v>1039</v>
      </c>
      <c r="C435" s="204">
        <v>24012</v>
      </c>
      <c r="D435" s="83" t="s">
        <v>975</v>
      </c>
      <c r="E435" s="83" t="s">
        <v>6036</v>
      </c>
      <c r="F435" s="75"/>
      <c r="G435" s="84">
        <v>41248</v>
      </c>
      <c r="H435" s="124"/>
      <c r="I435" s="125"/>
      <c r="J435" s="130"/>
      <c r="K435" s="89" t="s">
        <v>144</v>
      </c>
      <c r="L435" s="75" t="s">
        <v>11777</v>
      </c>
      <c r="M435" s="75" t="s">
        <v>1427</v>
      </c>
    </row>
    <row r="436" spans="1:13" ht="54">
      <c r="A436" s="75" t="s">
        <v>977</v>
      </c>
      <c r="B436" s="122" t="s">
        <v>1040</v>
      </c>
      <c r="C436" s="204">
        <v>24013</v>
      </c>
      <c r="D436" s="83" t="s">
        <v>976</v>
      </c>
      <c r="E436" s="83" t="s">
        <v>459</v>
      </c>
      <c r="F436" s="75"/>
      <c r="G436" s="84">
        <v>41248</v>
      </c>
      <c r="H436" s="124">
        <v>45380</v>
      </c>
      <c r="I436" s="125" t="s">
        <v>6409</v>
      </c>
      <c r="J436" s="130" t="s">
        <v>1526</v>
      </c>
      <c r="K436" s="89" t="s">
        <v>118</v>
      </c>
      <c r="L436" s="75" t="s">
        <v>11885</v>
      </c>
      <c r="M436" s="75" t="s">
        <v>1428</v>
      </c>
    </row>
    <row r="437" spans="1:13" ht="54">
      <c r="A437" s="75" t="s">
        <v>980</v>
      </c>
      <c r="B437" s="122" t="s">
        <v>1041</v>
      </c>
      <c r="C437" s="204">
        <v>24015</v>
      </c>
      <c r="D437" s="83" t="s">
        <v>981</v>
      </c>
      <c r="E437" s="83" t="s">
        <v>185</v>
      </c>
      <c r="F437" s="75" t="s">
        <v>5564</v>
      </c>
      <c r="G437" s="84">
        <v>41282</v>
      </c>
      <c r="H437" s="124">
        <v>44895</v>
      </c>
      <c r="I437" s="125" t="s">
        <v>5630</v>
      </c>
      <c r="J437" s="130" t="s">
        <v>1526</v>
      </c>
      <c r="K437" s="89" t="s">
        <v>118</v>
      </c>
      <c r="L437" s="75" t="s">
        <v>6829</v>
      </c>
      <c r="M437" s="75" t="s">
        <v>1429</v>
      </c>
    </row>
    <row r="438" spans="1:13" ht="54">
      <c r="A438" s="75" t="s">
        <v>982</v>
      </c>
      <c r="B438" s="122" t="s">
        <v>1042</v>
      </c>
      <c r="C438" s="204">
        <v>24016</v>
      </c>
      <c r="D438" s="83" t="s">
        <v>983</v>
      </c>
      <c r="E438" s="83" t="s">
        <v>157</v>
      </c>
      <c r="F438" s="75"/>
      <c r="G438" s="84">
        <v>41282</v>
      </c>
      <c r="H438" s="124"/>
      <c r="I438" s="125"/>
      <c r="J438" s="130"/>
      <c r="K438" s="89" t="s">
        <v>118</v>
      </c>
      <c r="L438" s="75" t="s">
        <v>4309</v>
      </c>
      <c r="M438" s="75" t="s">
        <v>1430</v>
      </c>
    </row>
    <row r="439" spans="1:13" ht="40.5">
      <c r="A439" s="75" t="s">
        <v>986</v>
      </c>
      <c r="B439" s="122" t="s">
        <v>1043</v>
      </c>
      <c r="C439" s="204">
        <v>24017</v>
      </c>
      <c r="D439" s="83" t="s">
        <v>987</v>
      </c>
      <c r="E439" s="83" t="s">
        <v>6036</v>
      </c>
      <c r="F439" s="75"/>
      <c r="G439" s="84">
        <v>41313</v>
      </c>
      <c r="H439" s="124"/>
      <c r="I439" s="125"/>
      <c r="J439" s="130"/>
      <c r="K439" s="89" t="s">
        <v>118</v>
      </c>
      <c r="L439" s="75" t="s">
        <v>4310</v>
      </c>
      <c r="M439" s="75" t="s">
        <v>1431</v>
      </c>
    </row>
    <row r="440" spans="1:13" ht="27">
      <c r="A440" s="75" t="s">
        <v>989</v>
      </c>
      <c r="B440" s="122" t="s">
        <v>1044</v>
      </c>
      <c r="C440" s="204">
        <v>24018</v>
      </c>
      <c r="D440" s="83" t="s">
        <v>990</v>
      </c>
      <c r="E440" s="83" t="s">
        <v>6036</v>
      </c>
      <c r="F440" s="75"/>
      <c r="G440" s="84">
        <v>41339</v>
      </c>
      <c r="H440" s="124"/>
      <c r="I440" s="125"/>
      <c r="J440" s="130"/>
      <c r="K440" s="89" t="s">
        <v>147</v>
      </c>
      <c r="L440" s="75" t="s">
        <v>4311</v>
      </c>
      <c r="M440" s="75" t="s">
        <v>1432</v>
      </c>
    </row>
    <row r="441" spans="1:13" ht="27">
      <c r="A441" s="75" t="s">
        <v>991</v>
      </c>
      <c r="B441" s="122" t="s">
        <v>1045</v>
      </c>
      <c r="C441" s="204">
        <v>24019</v>
      </c>
      <c r="D441" s="83" t="s">
        <v>992</v>
      </c>
      <c r="E441" s="83" t="s">
        <v>137</v>
      </c>
      <c r="F441" s="75"/>
      <c r="G441" s="84">
        <v>41339</v>
      </c>
      <c r="H441" s="124"/>
      <c r="I441" s="125"/>
      <c r="J441" s="130"/>
      <c r="K441" s="89" t="s">
        <v>129</v>
      </c>
      <c r="L441" s="75" t="s">
        <v>4312</v>
      </c>
      <c r="M441" s="75" t="s">
        <v>1433</v>
      </c>
    </row>
    <row r="442" spans="1:13" ht="81">
      <c r="A442" s="75" t="s">
        <v>1020</v>
      </c>
      <c r="B442" s="122" t="s">
        <v>1046</v>
      </c>
      <c r="C442" s="204">
        <v>25001</v>
      </c>
      <c r="D442" s="83" t="s">
        <v>15</v>
      </c>
      <c r="E442" s="83" t="s">
        <v>6036</v>
      </c>
      <c r="F442" s="75"/>
      <c r="G442" s="84">
        <v>41365</v>
      </c>
      <c r="H442" s="124"/>
      <c r="I442" s="125"/>
      <c r="J442" s="130"/>
      <c r="K442" s="89" t="s">
        <v>144</v>
      </c>
      <c r="L442" s="75" t="s">
        <v>4313</v>
      </c>
      <c r="M442" s="75" t="s">
        <v>2687</v>
      </c>
    </row>
    <row r="443" spans="1:13" ht="54">
      <c r="A443" s="75" t="s">
        <v>2316</v>
      </c>
      <c r="B443" s="122" t="s">
        <v>2315</v>
      </c>
      <c r="C443" s="204">
        <v>25002</v>
      </c>
      <c r="D443" s="83" t="s">
        <v>1023</v>
      </c>
      <c r="E443" s="83" t="s">
        <v>6036</v>
      </c>
      <c r="F443" s="75"/>
      <c r="G443" s="84">
        <v>41618</v>
      </c>
      <c r="H443" s="124"/>
      <c r="I443" s="125"/>
      <c r="J443" s="130" t="s">
        <v>2567</v>
      </c>
      <c r="K443" s="89" t="s">
        <v>120</v>
      </c>
      <c r="L443" s="75" t="s">
        <v>4314</v>
      </c>
      <c r="M443" s="75" t="s">
        <v>1434</v>
      </c>
    </row>
    <row r="444" spans="1:13" ht="40.5">
      <c r="A444" s="75" t="s">
        <v>1026</v>
      </c>
      <c r="B444" s="122" t="s">
        <v>1047</v>
      </c>
      <c r="C444" s="204">
        <v>25003</v>
      </c>
      <c r="D444" s="83" t="s">
        <v>1027</v>
      </c>
      <c r="E444" s="83" t="s">
        <v>6036</v>
      </c>
      <c r="F444" s="75"/>
      <c r="G444" s="84">
        <v>41618</v>
      </c>
      <c r="H444" s="124"/>
      <c r="I444" s="125"/>
      <c r="J444" s="130"/>
      <c r="K444" s="91" t="s">
        <v>121</v>
      </c>
      <c r="L444" s="75" t="s">
        <v>4315</v>
      </c>
      <c r="M444" s="75" t="s">
        <v>1435</v>
      </c>
    </row>
    <row r="445" spans="1:13" ht="81">
      <c r="A445" s="75" t="s">
        <v>1049</v>
      </c>
      <c r="B445" s="122" t="s">
        <v>1048</v>
      </c>
      <c r="C445" s="204">
        <v>26001</v>
      </c>
      <c r="D445" s="83" t="s">
        <v>1463</v>
      </c>
      <c r="E445" s="83" t="s">
        <v>6036</v>
      </c>
      <c r="F445" s="75" t="s">
        <v>1836</v>
      </c>
      <c r="G445" s="84">
        <v>41842</v>
      </c>
      <c r="H445" s="124"/>
      <c r="I445" s="125"/>
      <c r="J445" s="130" t="s">
        <v>1928</v>
      </c>
      <c r="K445" s="75" t="s">
        <v>883</v>
      </c>
      <c r="L445" s="75" t="s">
        <v>4316</v>
      </c>
      <c r="M445" s="75" t="s">
        <v>1436</v>
      </c>
    </row>
    <row r="446" spans="1:13" ht="81">
      <c r="A446" s="75" t="s">
        <v>1054</v>
      </c>
      <c r="B446" s="122" t="s">
        <v>1053</v>
      </c>
      <c r="C446" s="204">
        <v>26002</v>
      </c>
      <c r="D446" s="83" t="s">
        <v>5675</v>
      </c>
      <c r="E446" s="83" t="s">
        <v>185</v>
      </c>
      <c r="F446" s="75" t="s">
        <v>1836</v>
      </c>
      <c r="G446" s="84">
        <v>41857</v>
      </c>
      <c r="H446" s="124"/>
      <c r="I446" s="125"/>
      <c r="J446" s="130"/>
      <c r="K446" s="75" t="s">
        <v>883</v>
      </c>
      <c r="L446" s="75" t="s">
        <v>7353</v>
      </c>
      <c r="M446" s="75" t="s">
        <v>1886</v>
      </c>
    </row>
    <row r="447" spans="1:13" ht="81">
      <c r="A447" s="75" t="s">
        <v>1059</v>
      </c>
      <c r="B447" s="122" t="s">
        <v>1058</v>
      </c>
      <c r="C447" s="204">
        <v>26003</v>
      </c>
      <c r="D447" s="83" t="s">
        <v>1060</v>
      </c>
      <c r="E447" s="83" t="s">
        <v>137</v>
      </c>
      <c r="F447" s="75" t="s">
        <v>1836</v>
      </c>
      <c r="G447" s="84">
        <v>41876</v>
      </c>
      <c r="H447" s="124"/>
      <c r="I447" s="125"/>
      <c r="J447" s="130"/>
      <c r="K447" s="75" t="s">
        <v>883</v>
      </c>
      <c r="L447" s="75" t="s">
        <v>11759</v>
      </c>
      <c r="M447" s="75" t="s">
        <v>1436</v>
      </c>
    </row>
    <row r="448" spans="1:13" ht="108">
      <c r="A448" s="75" t="s">
        <v>1062</v>
      </c>
      <c r="B448" s="122" t="s">
        <v>1061</v>
      </c>
      <c r="C448" s="204">
        <v>26004</v>
      </c>
      <c r="D448" s="83" t="s">
        <v>1063</v>
      </c>
      <c r="E448" s="83" t="s">
        <v>6036</v>
      </c>
      <c r="F448" s="75" t="s">
        <v>1837</v>
      </c>
      <c r="G448" s="84">
        <v>41892</v>
      </c>
      <c r="H448" s="124">
        <v>43889</v>
      </c>
      <c r="I448" s="125" t="s">
        <v>2786</v>
      </c>
      <c r="J448" s="130" t="s">
        <v>1928</v>
      </c>
      <c r="K448" s="75" t="s">
        <v>129</v>
      </c>
      <c r="L448" s="75" t="s">
        <v>4317</v>
      </c>
      <c r="M448" s="75" t="s">
        <v>1887</v>
      </c>
    </row>
    <row r="449" spans="1:13" ht="54">
      <c r="A449" s="75" t="s">
        <v>1076</v>
      </c>
      <c r="B449" s="122" t="s">
        <v>1075</v>
      </c>
      <c r="C449" s="204">
        <v>26005</v>
      </c>
      <c r="D449" s="83" t="s">
        <v>1077</v>
      </c>
      <c r="E449" s="83" t="s">
        <v>185</v>
      </c>
      <c r="F449" s="61" t="s">
        <v>2632</v>
      </c>
      <c r="G449" s="84">
        <v>41901</v>
      </c>
      <c r="H449" s="124"/>
      <c r="I449" s="125"/>
      <c r="J449" s="130"/>
      <c r="K449" s="75" t="s">
        <v>1953</v>
      </c>
      <c r="L449" s="75" t="s">
        <v>4318</v>
      </c>
      <c r="M449" s="75" t="s">
        <v>1437</v>
      </c>
    </row>
    <row r="450" spans="1:13" ht="81">
      <c r="A450" s="75" t="s">
        <v>1078</v>
      </c>
      <c r="B450" s="122" t="s">
        <v>2884</v>
      </c>
      <c r="C450" s="204">
        <v>26006</v>
      </c>
      <c r="D450" s="83" t="s">
        <v>509</v>
      </c>
      <c r="E450" s="83" t="s">
        <v>6036</v>
      </c>
      <c r="F450" s="75"/>
      <c r="G450" s="84">
        <v>41901</v>
      </c>
      <c r="H450" s="124"/>
      <c r="I450" s="125"/>
      <c r="J450" s="130"/>
      <c r="K450" s="89" t="s">
        <v>120</v>
      </c>
      <c r="L450" s="75" t="s">
        <v>4319</v>
      </c>
      <c r="M450" s="75" t="s">
        <v>1438</v>
      </c>
    </row>
    <row r="451" spans="1:13" ht="54">
      <c r="A451" s="75" t="s">
        <v>1079</v>
      </c>
      <c r="B451" s="122" t="s">
        <v>2885</v>
      </c>
      <c r="C451" s="204">
        <v>26007</v>
      </c>
      <c r="D451" s="83" t="s">
        <v>1080</v>
      </c>
      <c r="E451" s="83" t="s">
        <v>6036</v>
      </c>
      <c r="F451" s="75" t="s">
        <v>1838</v>
      </c>
      <c r="G451" s="84">
        <v>41901</v>
      </c>
      <c r="H451" s="124"/>
      <c r="I451" s="125"/>
      <c r="J451" s="130" t="s">
        <v>1927</v>
      </c>
      <c r="K451" s="75" t="s">
        <v>1953</v>
      </c>
      <c r="L451" s="75" t="s">
        <v>8015</v>
      </c>
      <c r="M451" s="75" t="s">
        <v>1888</v>
      </c>
    </row>
    <row r="452" spans="1:13" ht="54">
      <c r="A452" s="75" t="s">
        <v>1081</v>
      </c>
      <c r="B452" s="122" t="s">
        <v>2886</v>
      </c>
      <c r="C452" s="204">
        <v>26008</v>
      </c>
      <c r="D452" s="83" t="s">
        <v>1082</v>
      </c>
      <c r="E452" s="83" t="s">
        <v>6036</v>
      </c>
      <c r="F452" s="75" t="s">
        <v>1839</v>
      </c>
      <c r="G452" s="84">
        <v>41901</v>
      </c>
      <c r="H452" s="124">
        <v>45596</v>
      </c>
      <c r="I452" s="125" t="s">
        <v>7522</v>
      </c>
      <c r="J452" s="130" t="s">
        <v>1927</v>
      </c>
      <c r="K452" s="75" t="s">
        <v>1953</v>
      </c>
      <c r="L452" s="75" t="s">
        <v>4320</v>
      </c>
      <c r="M452" s="75" t="s">
        <v>1889</v>
      </c>
    </row>
    <row r="453" spans="1:13" ht="54">
      <c r="A453" s="75" t="s">
        <v>1084</v>
      </c>
      <c r="B453" s="122" t="s">
        <v>1083</v>
      </c>
      <c r="C453" s="204">
        <v>26009</v>
      </c>
      <c r="D453" s="83" t="s">
        <v>2716</v>
      </c>
      <c r="E453" s="83" t="s">
        <v>598</v>
      </c>
      <c r="F453" s="75" t="s">
        <v>1840</v>
      </c>
      <c r="G453" s="84">
        <v>41901</v>
      </c>
      <c r="H453" s="124"/>
      <c r="I453" s="125"/>
      <c r="J453" s="130"/>
      <c r="K453" s="75" t="s">
        <v>131</v>
      </c>
      <c r="L453" s="75" t="s">
        <v>4321</v>
      </c>
      <c r="M453" s="75" t="s">
        <v>1439</v>
      </c>
    </row>
    <row r="454" spans="1:13" ht="67.5">
      <c r="A454" s="75" t="s">
        <v>1441</v>
      </c>
      <c r="B454" s="122" t="s">
        <v>1440</v>
      </c>
      <c r="C454" s="204">
        <v>26010</v>
      </c>
      <c r="D454" s="83" t="s">
        <v>2579</v>
      </c>
      <c r="E454" s="83" t="s">
        <v>185</v>
      </c>
      <c r="F454" s="75" t="s">
        <v>1841</v>
      </c>
      <c r="G454" s="84">
        <v>41920</v>
      </c>
      <c r="H454" s="124"/>
      <c r="I454" s="125"/>
      <c r="J454" s="130" t="s">
        <v>2570</v>
      </c>
      <c r="K454" s="75" t="s">
        <v>120</v>
      </c>
      <c r="L454" s="75" t="s">
        <v>4322</v>
      </c>
      <c r="M454" s="75" t="s">
        <v>1442</v>
      </c>
    </row>
    <row r="455" spans="1:13" ht="40.5">
      <c r="A455" s="75" t="s">
        <v>1444</v>
      </c>
      <c r="B455" s="122" t="s">
        <v>1443</v>
      </c>
      <c r="C455" s="204">
        <v>26011</v>
      </c>
      <c r="D455" s="83" t="s">
        <v>2460</v>
      </c>
      <c r="E455" s="83" t="s">
        <v>185</v>
      </c>
      <c r="F455" s="75" t="s">
        <v>1842</v>
      </c>
      <c r="G455" s="84">
        <v>41956</v>
      </c>
      <c r="H455" s="124"/>
      <c r="I455" s="125"/>
      <c r="J455" s="130" t="s">
        <v>2570</v>
      </c>
      <c r="K455" s="75" t="s">
        <v>120</v>
      </c>
      <c r="L455" s="75" t="s">
        <v>2948</v>
      </c>
      <c r="M455" s="75" t="s">
        <v>1445</v>
      </c>
    </row>
    <row r="456" spans="1:13" ht="67.5">
      <c r="A456" s="75" t="s">
        <v>1447</v>
      </c>
      <c r="B456" s="122" t="s">
        <v>1446</v>
      </c>
      <c r="C456" s="204">
        <v>26012</v>
      </c>
      <c r="D456" s="83" t="s">
        <v>1448</v>
      </c>
      <c r="E456" s="83" t="s">
        <v>185</v>
      </c>
      <c r="F456" s="75"/>
      <c r="G456" s="84">
        <v>41956</v>
      </c>
      <c r="H456" s="124"/>
      <c r="I456" s="125"/>
      <c r="J456" s="130" t="s">
        <v>2570</v>
      </c>
      <c r="K456" s="75" t="s">
        <v>149</v>
      </c>
      <c r="L456" s="75" t="s">
        <v>4323</v>
      </c>
      <c r="M456" s="75" t="s">
        <v>1449</v>
      </c>
    </row>
    <row r="457" spans="1:13" ht="81">
      <c r="A457" s="75" t="s">
        <v>1556</v>
      </c>
      <c r="B457" s="122" t="s">
        <v>2887</v>
      </c>
      <c r="C457" s="204">
        <v>26014</v>
      </c>
      <c r="D457" s="83" t="s">
        <v>1569</v>
      </c>
      <c r="E457" s="83" t="s">
        <v>687</v>
      </c>
      <c r="F457" s="75" t="s">
        <v>1843</v>
      </c>
      <c r="G457" s="84">
        <v>41995</v>
      </c>
      <c r="H457" s="124"/>
      <c r="I457" s="125"/>
      <c r="J457" s="130"/>
      <c r="K457" s="75" t="s">
        <v>129</v>
      </c>
      <c r="L457" s="75" t="s">
        <v>7354</v>
      </c>
      <c r="M457" s="75" t="s">
        <v>4630</v>
      </c>
    </row>
    <row r="458" spans="1:13" ht="40.5">
      <c r="A458" s="75" t="s">
        <v>1530</v>
      </c>
      <c r="B458" s="122" t="s">
        <v>1557</v>
      </c>
      <c r="C458" s="204">
        <v>26015</v>
      </c>
      <c r="D458" s="83" t="s">
        <v>6356</v>
      </c>
      <c r="E458" s="83" t="e">
        <f>LEFT(#REF!,3)</f>
        <v>#REF!</v>
      </c>
      <c r="F458" s="75" t="s">
        <v>1844</v>
      </c>
      <c r="G458" s="84">
        <v>41995</v>
      </c>
      <c r="H458" s="124">
        <v>45351</v>
      </c>
      <c r="I458" s="125" t="s">
        <v>6355</v>
      </c>
      <c r="J458" s="130"/>
      <c r="K458" s="75" t="s">
        <v>144</v>
      </c>
      <c r="L458" s="75" t="s">
        <v>4324</v>
      </c>
      <c r="M458" s="75" t="s">
        <v>1531</v>
      </c>
    </row>
    <row r="459" spans="1:13" ht="81">
      <c r="A459" s="75" t="s">
        <v>1532</v>
      </c>
      <c r="B459" s="122" t="s">
        <v>1558</v>
      </c>
      <c r="C459" s="204">
        <v>26016</v>
      </c>
      <c r="D459" s="83" t="s">
        <v>1571</v>
      </c>
      <c r="E459" s="83" t="e">
        <f>LEFT(#REF!,3)</f>
        <v>#REF!</v>
      </c>
      <c r="F459" s="75" t="s">
        <v>1845</v>
      </c>
      <c r="G459" s="84">
        <v>41995</v>
      </c>
      <c r="H459" s="124"/>
      <c r="I459" s="125"/>
      <c r="J459" s="130"/>
      <c r="K459" s="75" t="s">
        <v>144</v>
      </c>
      <c r="L459" s="75" t="s">
        <v>4325</v>
      </c>
      <c r="M459" s="75" t="s">
        <v>1533</v>
      </c>
    </row>
    <row r="460" spans="1:13" ht="67.5">
      <c r="A460" s="75" t="s">
        <v>1534</v>
      </c>
      <c r="B460" s="122" t="s">
        <v>1559</v>
      </c>
      <c r="C460" s="204">
        <v>26017</v>
      </c>
      <c r="D460" s="83" t="s">
        <v>1572</v>
      </c>
      <c r="E460" s="83" t="e">
        <f>LEFT(#REF!,3)</f>
        <v>#REF!</v>
      </c>
      <c r="F460" s="75" t="s">
        <v>1846</v>
      </c>
      <c r="G460" s="84">
        <v>41995</v>
      </c>
      <c r="H460" s="124"/>
      <c r="I460" s="125"/>
      <c r="J460" s="130" t="s">
        <v>2223</v>
      </c>
      <c r="K460" s="75" t="s">
        <v>144</v>
      </c>
      <c r="L460" s="75" t="s">
        <v>4326</v>
      </c>
      <c r="M460" s="75" t="s">
        <v>2213</v>
      </c>
    </row>
    <row r="461" spans="1:13" ht="67.5">
      <c r="A461" s="75" t="s">
        <v>1535</v>
      </c>
      <c r="B461" s="122" t="s">
        <v>1560</v>
      </c>
      <c r="C461" s="204">
        <v>26018</v>
      </c>
      <c r="D461" s="83" t="s">
        <v>1573</v>
      </c>
      <c r="E461" s="83" t="e">
        <f>LEFT(#REF!,3)</f>
        <v>#REF!</v>
      </c>
      <c r="F461" s="75" t="s">
        <v>1847</v>
      </c>
      <c r="G461" s="84">
        <v>41995</v>
      </c>
      <c r="H461" s="124"/>
      <c r="I461" s="125"/>
      <c r="J461" s="130"/>
      <c r="K461" s="75" t="s">
        <v>883</v>
      </c>
      <c r="L461" s="75" t="s">
        <v>4327</v>
      </c>
      <c r="M461" s="75" t="s">
        <v>1536</v>
      </c>
    </row>
    <row r="462" spans="1:13" ht="54">
      <c r="A462" s="75" t="s">
        <v>1537</v>
      </c>
      <c r="B462" s="122" t="s">
        <v>2888</v>
      </c>
      <c r="C462" s="204">
        <v>26019</v>
      </c>
      <c r="D462" s="83" t="s">
        <v>1571</v>
      </c>
      <c r="E462" s="83" t="e">
        <f>LEFT(#REF!,3)</f>
        <v>#REF!</v>
      </c>
      <c r="F462" s="75" t="s">
        <v>1848</v>
      </c>
      <c r="G462" s="84">
        <v>41995</v>
      </c>
      <c r="H462" s="124">
        <v>44558</v>
      </c>
      <c r="I462" s="125" t="s">
        <v>5171</v>
      </c>
      <c r="J462" s="130"/>
      <c r="K462" s="75" t="s">
        <v>144</v>
      </c>
      <c r="L462" s="75" t="s">
        <v>11779</v>
      </c>
      <c r="M462" s="75" t="s">
        <v>6170</v>
      </c>
    </row>
    <row r="463" spans="1:13" ht="94.5">
      <c r="A463" s="75" t="s">
        <v>1538</v>
      </c>
      <c r="B463" s="122" t="s">
        <v>2889</v>
      </c>
      <c r="C463" s="204">
        <v>26020</v>
      </c>
      <c r="D463" s="83" t="s">
        <v>1574</v>
      </c>
      <c r="E463" s="83" t="e">
        <f>LEFT(#REF!,3)</f>
        <v>#REF!</v>
      </c>
      <c r="F463" s="75"/>
      <c r="G463" s="84">
        <v>41995</v>
      </c>
      <c r="H463" s="124"/>
      <c r="I463" s="125"/>
      <c r="J463" s="130"/>
      <c r="K463" s="75" t="s">
        <v>1953</v>
      </c>
      <c r="L463" s="75" t="s">
        <v>4328</v>
      </c>
      <c r="M463" s="75" t="s">
        <v>1539</v>
      </c>
    </row>
    <row r="464" spans="1:13" ht="54">
      <c r="A464" s="75" t="s">
        <v>1540</v>
      </c>
      <c r="B464" s="122" t="s">
        <v>1561</v>
      </c>
      <c r="C464" s="204">
        <v>26022</v>
      </c>
      <c r="D464" s="83" t="s">
        <v>1575</v>
      </c>
      <c r="E464" s="83" t="e">
        <f>LEFT(#REF!,3)</f>
        <v>#REF!</v>
      </c>
      <c r="F464" s="75" t="s">
        <v>1849</v>
      </c>
      <c r="G464" s="84">
        <v>41995</v>
      </c>
      <c r="H464" s="124"/>
      <c r="I464" s="125"/>
      <c r="J464" s="130"/>
      <c r="K464" s="75" t="s">
        <v>118</v>
      </c>
      <c r="L464" s="75" t="s">
        <v>4329</v>
      </c>
      <c r="M464" s="75" t="s">
        <v>1541</v>
      </c>
    </row>
    <row r="465" spans="1:13" ht="67.5">
      <c r="A465" s="75" t="s">
        <v>1542</v>
      </c>
      <c r="B465" s="122" t="s">
        <v>1562</v>
      </c>
      <c r="C465" s="204">
        <v>26023</v>
      </c>
      <c r="D465" s="83" t="s">
        <v>1576</v>
      </c>
      <c r="E465" s="83" t="e">
        <f>LEFT(#REF!,3)</f>
        <v>#REF!</v>
      </c>
      <c r="F465" s="75" t="s">
        <v>1850</v>
      </c>
      <c r="G465" s="84">
        <v>41995</v>
      </c>
      <c r="H465" s="124"/>
      <c r="I465" s="125"/>
      <c r="J465" s="130"/>
      <c r="K465" s="75" t="s">
        <v>144</v>
      </c>
      <c r="L465" s="75" t="s">
        <v>11780</v>
      </c>
      <c r="M465" s="75" t="s">
        <v>1543</v>
      </c>
    </row>
    <row r="466" spans="1:13" ht="40.5">
      <c r="A466" s="75" t="s">
        <v>1544</v>
      </c>
      <c r="B466" s="122" t="s">
        <v>1563</v>
      </c>
      <c r="C466" s="204">
        <v>26024</v>
      </c>
      <c r="D466" s="83" t="s">
        <v>1577</v>
      </c>
      <c r="E466" s="83" t="e">
        <f>LEFT(#REF!,3)</f>
        <v>#REF!</v>
      </c>
      <c r="F466" s="75" t="s">
        <v>1851</v>
      </c>
      <c r="G466" s="84">
        <v>41995</v>
      </c>
      <c r="H466" s="124"/>
      <c r="I466" s="125"/>
      <c r="J466" s="130"/>
      <c r="K466" s="75" t="s">
        <v>131</v>
      </c>
      <c r="L466" s="75" t="s">
        <v>7355</v>
      </c>
      <c r="M466" s="75" t="s">
        <v>1545</v>
      </c>
    </row>
    <row r="467" spans="1:13" ht="40.5">
      <c r="A467" s="75" t="s">
        <v>1546</v>
      </c>
      <c r="B467" s="122" t="s">
        <v>1564</v>
      </c>
      <c r="C467" s="204">
        <v>26025</v>
      </c>
      <c r="D467" s="83" t="s">
        <v>1571</v>
      </c>
      <c r="E467" s="83" t="e">
        <f>LEFT(#REF!,3)</f>
        <v>#REF!</v>
      </c>
      <c r="F467" s="75" t="s">
        <v>1852</v>
      </c>
      <c r="G467" s="84">
        <v>41995</v>
      </c>
      <c r="H467" s="124">
        <v>43738</v>
      </c>
      <c r="I467" s="125" t="s">
        <v>2651</v>
      </c>
      <c r="J467" s="130"/>
      <c r="K467" s="75" t="s">
        <v>120</v>
      </c>
      <c r="L467" s="75" t="s">
        <v>4330</v>
      </c>
      <c r="M467" s="75" t="s">
        <v>1547</v>
      </c>
    </row>
    <row r="468" spans="1:13" ht="27">
      <c r="A468" s="75" t="s">
        <v>1548</v>
      </c>
      <c r="B468" s="122" t="s">
        <v>1565</v>
      </c>
      <c r="C468" s="204">
        <v>26026</v>
      </c>
      <c r="D468" s="83" t="s">
        <v>1571</v>
      </c>
      <c r="E468" s="83" t="e">
        <f>LEFT(#REF!,3)</f>
        <v>#REF!</v>
      </c>
      <c r="F468" s="75"/>
      <c r="G468" s="84">
        <v>41995</v>
      </c>
      <c r="H468" s="124"/>
      <c r="I468" s="125"/>
      <c r="J468" s="130"/>
      <c r="K468" s="75" t="s">
        <v>121</v>
      </c>
      <c r="L468" s="75" t="s">
        <v>4331</v>
      </c>
      <c r="M468" s="75"/>
    </row>
    <row r="469" spans="1:13" ht="40.5">
      <c r="A469" s="75" t="s">
        <v>1549</v>
      </c>
      <c r="B469" s="122" t="s">
        <v>1566</v>
      </c>
      <c r="C469" s="204">
        <v>26027</v>
      </c>
      <c r="D469" s="83" t="s">
        <v>1578</v>
      </c>
      <c r="E469" s="83" t="e">
        <f>LEFT(#REF!,3)</f>
        <v>#REF!</v>
      </c>
      <c r="F469" s="75" t="s">
        <v>1853</v>
      </c>
      <c r="G469" s="84">
        <v>41995</v>
      </c>
      <c r="H469" s="124"/>
      <c r="I469" s="125"/>
      <c r="J469" s="130"/>
      <c r="K469" s="75" t="s">
        <v>129</v>
      </c>
      <c r="L469" s="75" t="s">
        <v>4332</v>
      </c>
      <c r="M469" s="75" t="s">
        <v>1550</v>
      </c>
    </row>
    <row r="470" spans="1:13" ht="54">
      <c r="A470" s="75" t="s">
        <v>1551</v>
      </c>
      <c r="B470" s="122" t="s">
        <v>1567</v>
      </c>
      <c r="C470" s="204">
        <v>26028</v>
      </c>
      <c r="D470" s="83" t="s">
        <v>1579</v>
      </c>
      <c r="E470" s="83" t="e">
        <f>LEFT(#REF!,3)</f>
        <v>#REF!</v>
      </c>
      <c r="F470" s="75" t="s">
        <v>1854</v>
      </c>
      <c r="G470" s="84">
        <v>41995</v>
      </c>
      <c r="H470" s="124"/>
      <c r="I470" s="125"/>
      <c r="J470" s="130"/>
      <c r="K470" s="75" t="s">
        <v>118</v>
      </c>
      <c r="L470" s="75" t="s">
        <v>5580</v>
      </c>
      <c r="M470" s="75" t="s">
        <v>2688</v>
      </c>
    </row>
    <row r="471" spans="1:13" ht="54">
      <c r="A471" s="75" t="s">
        <v>1552</v>
      </c>
      <c r="B471" s="122" t="s">
        <v>1568</v>
      </c>
      <c r="C471" s="204">
        <v>26029</v>
      </c>
      <c r="D471" s="83" t="s">
        <v>1580</v>
      </c>
      <c r="E471" s="83" t="e">
        <f>LEFT(#REF!,3)</f>
        <v>#REF!</v>
      </c>
      <c r="F471" s="75" t="s">
        <v>1855</v>
      </c>
      <c r="G471" s="84">
        <v>41995</v>
      </c>
      <c r="H471" s="124"/>
      <c r="I471" s="125"/>
      <c r="J471" s="130"/>
      <c r="K471" s="75" t="s">
        <v>118</v>
      </c>
      <c r="L471" s="75" t="s">
        <v>5032</v>
      </c>
      <c r="M471" s="75" t="s">
        <v>1553</v>
      </c>
    </row>
    <row r="472" spans="1:13" ht="27">
      <c r="A472" s="75" t="s">
        <v>1554</v>
      </c>
      <c r="B472" s="122" t="s">
        <v>1877</v>
      </c>
      <c r="C472" s="204">
        <v>26030</v>
      </c>
      <c r="D472" s="83" t="s">
        <v>1581</v>
      </c>
      <c r="E472" s="83" t="e">
        <f>LEFT(#REF!,3)</f>
        <v>#REF!</v>
      </c>
      <c r="F472" s="75"/>
      <c r="G472" s="84">
        <v>41995</v>
      </c>
      <c r="H472" s="124"/>
      <c r="I472" s="125"/>
      <c r="J472" s="130"/>
      <c r="K472" s="75" t="s">
        <v>149</v>
      </c>
      <c r="L472" s="75" t="s">
        <v>4333</v>
      </c>
      <c r="M472" s="75" t="s">
        <v>1555</v>
      </c>
    </row>
    <row r="473" spans="1:13" ht="54">
      <c r="A473" s="75" t="s">
        <v>6259</v>
      </c>
      <c r="B473" s="122" t="s">
        <v>1878</v>
      </c>
      <c r="C473" s="204">
        <v>26033</v>
      </c>
      <c r="D473" s="83" t="s">
        <v>1882</v>
      </c>
      <c r="E473" s="83" t="s">
        <v>137</v>
      </c>
      <c r="F473" s="75" t="s">
        <v>1867</v>
      </c>
      <c r="G473" s="84">
        <v>42030</v>
      </c>
      <c r="H473" s="124"/>
      <c r="I473" s="125"/>
      <c r="J473" s="130" t="s">
        <v>2569</v>
      </c>
      <c r="K473" s="75" t="s">
        <v>1953</v>
      </c>
      <c r="L473" s="75" t="s">
        <v>4334</v>
      </c>
      <c r="M473" s="75" t="s">
        <v>1868</v>
      </c>
    </row>
    <row r="474" spans="1:13" ht="67.5">
      <c r="A474" s="75" t="s">
        <v>1869</v>
      </c>
      <c r="B474" s="122" t="s">
        <v>1879</v>
      </c>
      <c r="C474" s="204">
        <v>26034</v>
      </c>
      <c r="D474" s="83" t="s">
        <v>1883</v>
      </c>
      <c r="E474" s="83" t="s">
        <v>6036</v>
      </c>
      <c r="F474" s="75" t="s">
        <v>1870</v>
      </c>
      <c r="G474" s="84">
        <v>42030</v>
      </c>
      <c r="H474" s="124"/>
      <c r="I474" s="125"/>
      <c r="J474" s="130"/>
      <c r="K474" s="75" t="s">
        <v>149</v>
      </c>
      <c r="L474" s="75" t="s">
        <v>4335</v>
      </c>
      <c r="M474" s="75" t="s">
        <v>1871</v>
      </c>
    </row>
    <row r="475" spans="1:13" ht="40.5">
      <c r="A475" s="75" t="s">
        <v>2472</v>
      </c>
      <c r="B475" s="122" t="s">
        <v>1872</v>
      </c>
      <c r="C475" s="204">
        <v>26036</v>
      </c>
      <c r="D475" s="83" t="s">
        <v>950</v>
      </c>
      <c r="E475" s="83" t="s">
        <v>185</v>
      </c>
      <c r="F475" s="75" t="s">
        <v>1873</v>
      </c>
      <c r="G475" s="84">
        <v>42030</v>
      </c>
      <c r="H475" s="124"/>
      <c r="I475" s="125"/>
      <c r="J475" s="130"/>
      <c r="K475" s="75" t="s">
        <v>118</v>
      </c>
      <c r="L475" s="75" t="s">
        <v>4336</v>
      </c>
      <c r="M475" s="75" t="s">
        <v>1876</v>
      </c>
    </row>
    <row r="476" spans="1:13" ht="54">
      <c r="A476" s="75" t="s">
        <v>2554</v>
      </c>
      <c r="B476" s="122" t="s">
        <v>2890</v>
      </c>
      <c r="C476" s="204">
        <v>26037</v>
      </c>
      <c r="D476" s="83" t="s">
        <v>1884</v>
      </c>
      <c r="E476" s="83" t="s">
        <v>137</v>
      </c>
      <c r="F476" s="75" t="s">
        <v>1874</v>
      </c>
      <c r="G476" s="84">
        <v>42030</v>
      </c>
      <c r="H476" s="124"/>
      <c r="I476" s="125"/>
      <c r="J476" s="130"/>
      <c r="K476" s="75" t="s">
        <v>144</v>
      </c>
      <c r="L476" s="75" t="s">
        <v>4337</v>
      </c>
      <c r="M476" s="75" t="s">
        <v>1875</v>
      </c>
    </row>
    <row r="477" spans="1:13" ht="54">
      <c r="A477" s="75" t="s">
        <v>1891</v>
      </c>
      <c r="B477" s="122" t="s">
        <v>2891</v>
      </c>
      <c r="C477" s="204">
        <v>26038</v>
      </c>
      <c r="D477" s="83" t="s">
        <v>1919</v>
      </c>
      <c r="E477" s="83" t="s">
        <v>137</v>
      </c>
      <c r="F477" s="75" t="s">
        <v>1892</v>
      </c>
      <c r="G477" s="84">
        <v>42055</v>
      </c>
      <c r="H477" s="124"/>
      <c r="I477" s="125"/>
      <c r="J477" s="130"/>
      <c r="K477" s="75" t="s">
        <v>144</v>
      </c>
      <c r="L477" s="75" t="s">
        <v>4338</v>
      </c>
      <c r="M477" s="75"/>
    </row>
    <row r="478" spans="1:13" ht="54">
      <c r="A478" s="75" t="s">
        <v>1893</v>
      </c>
      <c r="B478" s="122" t="s">
        <v>1912</v>
      </c>
      <c r="C478" s="204">
        <v>26039</v>
      </c>
      <c r="D478" s="83" t="s">
        <v>1920</v>
      </c>
      <c r="E478" s="83" t="s">
        <v>6036</v>
      </c>
      <c r="F478" s="75" t="s">
        <v>1894</v>
      </c>
      <c r="G478" s="84">
        <v>42055</v>
      </c>
      <c r="H478" s="124"/>
      <c r="I478" s="125"/>
      <c r="J478" s="130"/>
      <c r="K478" s="75" t="s">
        <v>149</v>
      </c>
      <c r="L478" s="75" t="s">
        <v>4339</v>
      </c>
      <c r="M478" s="75" t="s">
        <v>1895</v>
      </c>
    </row>
    <row r="479" spans="1:13" ht="67.5">
      <c r="A479" s="75" t="s">
        <v>1896</v>
      </c>
      <c r="B479" s="122" t="s">
        <v>1913</v>
      </c>
      <c r="C479" s="204">
        <v>26040</v>
      </c>
      <c r="D479" s="83" t="s">
        <v>2555</v>
      </c>
      <c r="E479" s="83" t="s">
        <v>130</v>
      </c>
      <c r="F479" s="75" t="s">
        <v>1897</v>
      </c>
      <c r="G479" s="84">
        <v>42055</v>
      </c>
      <c r="H479" s="124"/>
      <c r="I479" s="125"/>
      <c r="J479" s="130"/>
      <c r="K479" s="75" t="s">
        <v>144</v>
      </c>
      <c r="L479" s="75" t="s">
        <v>4340</v>
      </c>
      <c r="M479" s="75" t="s">
        <v>1898</v>
      </c>
    </row>
    <row r="480" spans="1:13" ht="94.5">
      <c r="A480" s="75" t="s">
        <v>2357</v>
      </c>
      <c r="B480" s="122" t="s">
        <v>1914</v>
      </c>
      <c r="C480" s="204">
        <v>26042</v>
      </c>
      <c r="D480" s="83" t="s">
        <v>1922</v>
      </c>
      <c r="E480" s="83" t="s">
        <v>185</v>
      </c>
      <c r="F480" s="61" t="s">
        <v>2679</v>
      </c>
      <c r="G480" s="84">
        <v>42055</v>
      </c>
      <c r="H480" s="124"/>
      <c r="I480" s="125"/>
      <c r="J480" s="130"/>
      <c r="K480" s="75" t="s">
        <v>129</v>
      </c>
      <c r="L480" s="75" t="s">
        <v>4341</v>
      </c>
      <c r="M480" s="75" t="s">
        <v>1899</v>
      </c>
    </row>
    <row r="481" spans="1:32" ht="67.5">
      <c r="A481" s="75" t="s">
        <v>1900</v>
      </c>
      <c r="B481" s="122" t="s">
        <v>1915</v>
      </c>
      <c r="C481" s="204">
        <v>26043</v>
      </c>
      <c r="D481" s="83" t="s">
        <v>1923</v>
      </c>
      <c r="E481" s="83" t="s">
        <v>6036</v>
      </c>
      <c r="F481" s="75" t="s">
        <v>1901</v>
      </c>
      <c r="G481" s="84">
        <v>42055</v>
      </c>
      <c r="H481" s="124"/>
      <c r="I481" s="125"/>
      <c r="J481" s="130"/>
      <c r="K481" s="75" t="s">
        <v>129</v>
      </c>
      <c r="L481" s="75" t="s">
        <v>6258</v>
      </c>
      <c r="M481" s="75" t="s">
        <v>1902</v>
      </c>
    </row>
    <row r="482" spans="1:32" ht="67.5">
      <c r="A482" s="75" t="s">
        <v>1903</v>
      </c>
      <c r="B482" s="122" t="s">
        <v>2892</v>
      </c>
      <c r="C482" s="204">
        <v>26044</v>
      </c>
      <c r="D482" s="83" t="s">
        <v>1919</v>
      </c>
      <c r="E482" s="83" t="s">
        <v>137</v>
      </c>
      <c r="F482" s="75" t="s">
        <v>5647</v>
      </c>
      <c r="G482" s="84">
        <v>42055</v>
      </c>
      <c r="H482" s="124"/>
      <c r="I482" s="125"/>
      <c r="J482" s="130"/>
      <c r="K482" s="75" t="s">
        <v>149</v>
      </c>
      <c r="L482" s="75" t="s">
        <v>4342</v>
      </c>
      <c r="M482" s="75"/>
    </row>
    <row r="483" spans="1:32" ht="40.5">
      <c r="A483" s="75" t="s">
        <v>1904</v>
      </c>
      <c r="B483" s="122" t="s">
        <v>1916</v>
      </c>
      <c r="C483" s="204">
        <v>26045</v>
      </c>
      <c r="D483" s="83" t="s">
        <v>1924</v>
      </c>
      <c r="E483" s="83" t="s">
        <v>185</v>
      </c>
      <c r="F483" s="75" t="s">
        <v>1905</v>
      </c>
      <c r="G483" s="84">
        <v>42055</v>
      </c>
      <c r="H483" s="124"/>
      <c r="I483" s="125"/>
      <c r="J483" s="130"/>
      <c r="K483" s="75" t="s">
        <v>131</v>
      </c>
      <c r="L483" s="75" t="s">
        <v>4343</v>
      </c>
      <c r="M483" s="75" t="s">
        <v>1906</v>
      </c>
    </row>
    <row r="484" spans="1:32" ht="108">
      <c r="A484" s="75" t="s">
        <v>1907</v>
      </c>
      <c r="B484" s="122" t="s">
        <v>1917</v>
      </c>
      <c r="C484" s="204">
        <v>26046</v>
      </c>
      <c r="D484" s="83" t="s">
        <v>2854</v>
      </c>
      <c r="E484" s="83" t="s">
        <v>185</v>
      </c>
      <c r="F484" s="75" t="s">
        <v>1908</v>
      </c>
      <c r="G484" s="84">
        <v>42055</v>
      </c>
      <c r="H484" s="124"/>
      <c r="I484" s="125"/>
      <c r="J484" s="130" t="s">
        <v>2567</v>
      </c>
      <c r="K484" s="75" t="s">
        <v>149</v>
      </c>
      <c r="L484" s="75" t="s">
        <v>4344</v>
      </c>
      <c r="M484" s="75" t="s">
        <v>1909</v>
      </c>
      <c r="N484" s="76" t="s">
        <v>2180</v>
      </c>
      <c r="O484" s="76" t="s">
        <v>2181</v>
      </c>
      <c r="P484" s="76" t="s">
        <v>2182</v>
      </c>
      <c r="Q484" s="76" t="s">
        <v>2183</v>
      </c>
      <c r="R484" s="76" t="s">
        <v>2184</v>
      </c>
      <c r="S484" s="76" t="s">
        <v>2185</v>
      </c>
      <c r="T484" s="76" t="s">
        <v>2186</v>
      </c>
      <c r="U484" s="76" t="s">
        <v>2187</v>
      </c>
      <c r="V484" s="76" t="s">
        <v>2188</v>
      </c>
      <c r="W484" s="76" t="s">
        <v>2189</v>
      </c>
      <c r="X484" s="76" t="s">
        <v>2190</v>
      </c>
      <c r="Y484" s="76" t="s">
        <v>2111</v>
      </c>
      <c r="Z484" s="76" t="s">
        <v>2191</v>
      </c>
      <c r="AA484" s="76" t="s">
        <v>2192</v>
      </c>
      <c r="AB484" s="76" t="s">
        <v>2193</v>
      </c>
      <c r="AC484" s="76" t="s">
        <v>2194</v>
      </c>
      <c r="AD484" s="76" t="s">
        <v>2195</v>
      </c>
      <c r="AE484" s="76" t="s">
        <v>2196</v>
      </c>
      <c r="AF484" s="76" t="s">
        <v>2197</v>
      </c>
    </row>
    <row r="485" spans="1:32" ht="40.5">
      <c r="A485" s="75" t="s">
        <v>1910</v>
      </c>
      <c r="B485" s="122" t="s">
        <v>1918</v>
      </c>
      <c r="C485" s="204">
        <v>26047</v>
      </c>
      <c r="D485" s="83" t="s">
        <v>1925</v>
      </c>
      <c r="E485" s="83" t="s">
        <v>185</v>
      </c>
      <c r="F485" s="75" t="s">
        <v>5033</v>
      </c>
      <c r="G485" s="84">
        <v>42055</v>
      </c>
      <c r="H485" s="124"/>
      <c r="I485" s="125"/>
      <c r="J485" s="130"/>
      <c r="K485" s="75" t="s">
        <v>131</v>
      </c>
      <c r="L485" s="75" t="s">
        <v>4345</v>
      </c>
      <c r="M485" s="75" t="s">
        <v>1911</v>
      </c>
    </row>
    <row r="486" spans="1:32" ht="94.5">
      <c r="A486" s="75" t="s">
        <v>10502</v>
      </c>
      <c r="B486" s="122" t="s">
        <v>10503</v>
      </c>
      <c r="C486" s="204">
        <v>26048</v>
      </c>
      <c r="D486" s="83" t="s">
        <v>589</v>
      </c>
      <c r="E486" s="83" t="s">
        <v>6036</v>
      </c>
      <c r="F486" s="75" t="s">
        <v>1929</v>
      </c>
      <c r="G486" s="84">
        <v>42072</v>
      </c>
      <c r="H486" s="124">
        <v>45380</v>
      </c>
      <c r="I486" s="125" t="s">
        <v>6412</v>
      </c>
      <c r="J486" s="130"/>
      <c r="K486" s="75" t="s">
        <v>118</v>
      </c>
      <c r="L486" s="75" t="s">
        <v>7624</v>
      </c>
      <c r="M486" s="75" t="s">
        <v>1930</v>
      </c>
    </row>
    <row r="487" spans="1:32" ht="81">
      <c r="A487" s="75" t="s">
        <v>1932</v>
      </c>
      <c r="B487" s="122" t="s">
        <v>1931</v>
      </c>
      <c r="C487" s="204">
        <v>27001</v>
      </c>
      <c r="D487" s="83" t="s">
        <v>1955</v>
      </c>
      <c r="E487" s="83" t="s">
        <v>185</v>
      </c>
      <c r="F487" s="75" t="s">
        <v>1933</v>
      </c>
      <c r="G487" s="84">
        <v>42102</v>
      </c>
      <c r="H487" s="124"/>
      <c r="I487" s="125"/>
      <c r="J487" s="130" t="s">
        <v>2224</v>
      </c>
      <c r="K487" s="75" t="s">
        <v>1953</v>
      </c>
      <c r="L487" s="75" t="s">
        <v>7365</v>
      </c>
      <c r="M487" s="75" t="s">
        <v>1934</v>
      </c>
    </row>
    <row r="488" spans="1:32" ht="54">
      <c r="A488" s="75" t="s">
        <v>1940</v>
      </c>
      <c r="B488" s="122" t="s">
        <v>1939</v>
      </c>
      <c r="C488" s="204">
        <v>27002</v>
      </c>
      <c r="D488" s="83" t="s">
        <v>1941</v>
      </c>
      <c r="E488" s="83" t="s">
        <v>185</v>
      </c>
      <c r="F488" s="75" t="s">
        <v>1942</v>
      </c>
      <c r="G488" s="84">
        <v>42102</v>
      </c>
      <c r="H488" s="124"/>
      <c r="I488" s="125"/>
      <c r="J488" s="130" t="s">
        <v>2781</v>
      </c>
      <c r="K488" s="75" t="s">
        <v>1953</v>
      </c>
      <c r="L488" s="75" t="s">
        <v>11875</v>
      </c>
      <c r="M488" s="75" t="s">
        <v>1943</v>
      </c>
    </row>
    <row r="489" spans="1:32" ht="54">
      <c r="A489" s="75" t="s">
        <v>1936</v>
      </c>
      <c r="B489" s="122" t="s">
        <v>1935</v>
      </c>
      <c r="C489" s="204">
        <v>27003</v>
      </c>
      <c r="D489" s="83" t="s">
        <v>142</v>
      </c>
      <c r="E489" s="83" t="s">
        <v>185</v>
      </c>
      <c r="F489" s="75" t="s">
        <v>1937</v>
      </c>
      <c r="G489" s="84">
        <v>42102</v>
      </c>
      <c r="H489" s="124">
        <v>44165</v>
      </c>
      <c r="I489" s="139" t="s">
        <v>2834</v>
      </c>
      <c r="J489" s="130"/>
      <c r="K489" s="75" t="s">
        <v>131</v>
      </c>
      <c r="L489" s="75" t="s">
        <v>8017</v>
      </c>
      <c r="M489" s="75" t="s">
        <v>1938</v>
      </c>
    </row>
    <row r="490" spans="1:32" ht="54">
      <c r="A490" s="75" t="s">
        <v>2022</v>
      </c>
      <c r="B490" s="122" t="s">
        <v>2021</v>
      </c>
      <c r="C490" s="204">
        <v>27004</v>
      </c>
      <c r="D490" s="83" t="s">
        <v>2023</v>
      </c>
      <c r="E490" s="83" t="s">
        <v>1982</v>
      </c>
      <c r="F490" s="59" t="s">
        <v>2048</v>
      </c>
      <c r="G490" s="84">
        <v>42277</v>
      </c>
      <c r="H490" s="124"/>
      <c r="I490" s="125"/>
      <c r="J490" s="130"/>
      <c r="K490" s="75" t="s">
        <v>2003</v>
      </c>
      <c r="L490" s="75" t="s">
        <v>4346</v>
      </c>
      <c r="M490" s="75" t="s">
        <v>2027</v>
      </c>
    </row>
    <row r="491" spans="1:32" ht="54">
      <c r="A491" s="75" t="s">
        <v>2025</v>
      </c>
      <c r="B491" s="122" t="s">
        <v>2024</v>
      </c>
      <c r="C491" s="204">
        <v>27005</v>
      </c>
      <c r="D491" s="83" t="s">
        <v>2026</v>
      </c>
      <c r="E491" s="83" t="s">
        <v>6036</v>
      </c>
      <c r="F491" s="59" t="s">
        <v>2049</v>
      </c>
      <c r="G491" s="84">
        <v>42277</v>
      </c>
      <c r="H491" s="124"/>
      <c r="I491" s="125"/>
      <c r="J491" s="130"/>
      <c r="K491" s="75" t="s">
        <v>124</v>
      </c>
      <c r="L491" s="75" t="s">
        <v>4347</v>
      </c>
      <c r="M491" s="75" t="s">
        <v>2028</v>
      </c>
    </row>
    <row r="492" spans="1:32" ht="40.5">
      <c r="A492" s="75" t="s">
        <v>2034</v>
      </c>
      <c r="B492" s="122" t="s">
        <v>2033</v>
      </c>
      <c r="C492" s="204">
        <v>27006</v>
      </c>
      <c r="D492" s="83" t="s">
        <v>2035</v>
      </c>
      <c r="E492" s="83" t="s">
        <v>2036</v>
      </c>
      <c r="F492" s="163"/>
      <c r="G492" s="84">
        <v>42279</v>
      </c>
      <c r="H492" s="124"/>
      <c r="I492" s="125"/>
      <c r="J492" s="130"/>
      <c r="K492" s="75" t="s">
        <v>155</v>
      </c>
      <c r="L492" s="75" t="s">
        <v>4348</v>
      </c>
      <c r="M492" s="75" t="s">
        <v>2076</v>
      </c>
    </row>
    <row r="493" spans="1:32" ht="81">
      <c r="A493" s="75" t="s">
        <v>2041</v>
      </c>
      <c r="B493" s="122" t="s">
        <v>2040</v>
      </c>
      <c r="C493" s="204">
        <v>27007</v>
      </c>
      <c r="D493" s="83" t="s">
        <v>2042</v>
      </c>
      <c r="E493" s="83" t="s">
        <v>6036</v>
      </c>
      <c r="F493" s="75"/>
      <c r="G493" s="84">
        <v>42293</v>
      </c>
      <c r="H493" s="124"/>
      <c r="I493" s="125"/>
      <c r="J493" s="130"/>
      <c r="K493" s="75" t="s">
        <v>124</v>
      </c>
      <c r="L493" s="75" t="s">
        <v>4349</v>
      </c>
      <c r="M493" s="75" t="s">
        <v>2077</v>
      </c>
    </row>
    <row r="494" spans="1:32" ht="40.5">
      <c r="A494" s="75" t="s">
        <v>5034</v>
      </c>
      <c r="B494" s="122" t="s">
        <v>2043</v>
      </c>
      <c r="C494" s="204">
        <v>27008</v>
      </c>
      <c r="D494" s="83" t="s">
        <v>2044</v>
      </c>
      <c r="E494" s="83" t="s">
        <v>1987</v>
      </c>
      <c r="F494" s="75"/>
      <c r="G494" s="84">
        <v>42293</v>
      </c>
      <c r="H494" s="124"/>
      <c r="I494" s="125"/>
      <c r="J494" s="130"/>
      <c r="K494" s="75" t="s">
        <v>162</v>
      </c>
      <c r="L494" s="75" t="s">
        <v>4350</v>
      </c>
      <c r="M494" s="75" t="s">
        <v>2078</v>
      </c>
    </row>
    <row r="495" spans="1:32" ht="67.5">
      <c r="A495" s="75" t="s">
        <v>2046</v>
      </c>
      <c r="B495" s="122" t="s">
        <v>2045</v>
      </c>
      <c r="C495" s="204">
        <v>27009</v>
      </c>
      <c r="D495" s="83" t="s">
        <v>2047</v>
      </c>
      <c r="E495" s="83" t="s">
        <v>1987</v>
      </c>
      <c r="F495" s="61" t="s">
        <v>2080</v>
      </c>
      <c r="G495" s="84">
        <v>42293</v>
      </c>
      <c r="H495" s="124"/>
      <c r="I495" s="125"/>
      <c r="J495" s="130"/>
      <c r="K495" s="75" t="s">
        <v>162</v>
      </c>
      <c r="L495" s="75" t="s">
        <v>4351</v>
      </c>
      <c r="M495" s="75" t="s">
        <v>2079</v>
      </c>
    </row>
    <row r="496" spans="1:32" ht="54">
      <c r="A496" s="75" t="s">
        <v>2055</v>
      </c>
      <c r="B496" s="122" t="s">
        <v>2054</v>
      </c>
      <c r="C496" s="204">
        <v>27010</v>
      </c>
      <c r="D496" s="83" t="s">
        <v>2056</v>
      </c>
      <c r="E496" s="83" t="s">
        <v>6036</v>
      </c>
      <c r="F496" s="61" t="s">
        <v>2081</v>
      </c>
      <c r="G496" s="84">
        <v>42298</v>
      </c>
      <c r="H496" s="124"/>
      <c r="I496" s="125"/>
      <c r="J496" s="130"/>
      <c r="K496" s="75" t="s">
        <v>2083</v>
      </c>
      <c r="L496" s="75" t="s">
        <v>4352</v>
      </c>
      <c r="M496" s="75" t="s">
        <v>2082</v>
      </c>
    </row>
    <row r="497" spans="1:13" ht="54">
      <c r="A497" s="75" t="s">
        <v>5035</v>
      </c>
      <c r="B497" s="122" t="s">
        <v>2030</v>
      </c>
      <c r="C497" s="204">
        <v>27011</v>
      </c>
      <c r="D497" s="83" t="s">
        <v>2031</v>
      </c>
      <c r="E497" s="83" t="s">
        <v>6036</v>
      </c>
      <c r="F497" s="61" t="s">
        <v>2084</v>
      </c>
      <c r="G497" s="84">
        <v>42298</v>
      </c>
      <c r="H497" s="124"/>
      <c r="I497" s="125"/>
      <c r="J497" s="130"/>
      <c r="K497" s="75" t="s">
        <v>162</v>
      </c>
      <c r="L497" s="75" t="s">
        <v>4353</v>
      </c>
      <c r="M497" s="75" t="s">
        <v>2085</v>
      </c>
    </row>
    <row r="498" spans="1:13" ht="40.5">
      <c r="A498" s="75" t="s">
        <v>5036</v>
      </c>
      <c r="B498" s="122" t="s">
        <v>2061</v>
      </c>
      <c r="C498" s="204">
        <v>27012</v>
      </c>
      <c r="D498" s="83" t="s">
        <v>2062</v>
      </c>
      <c r="E498" s="83" t="s">
        <v>2057</v>
      </c>
      <c r="F498" s="75"/>
      <c r="G498" s="84">
        <v>42307</v>
      </c>
      <c r="H498" s="124"/>
      <c r="I498" s="125"/>
      <c r="J498" s="130"/>
      <c r="K498" s="75" t="s">
        <v>124</v>
      </c>
      <c r="L498" s="75" t="s">
        <v>4354</v>
      </c>
      <c r="M498" s="75" t="s">
        <v>2093</v>
      </c>
    </row>
    <row r="499" spans="1:13" ht="40.5">
      <c r="A499" s="75" t="s">
        <v>5037</v>
      </c>
      <c r="B499" s="122" t="s">
        <v>2063</v>
      </c>
      <c r="C499" s="204">
        <v>27013</v>
      </c>
      <c r="D499" s="83" t="s">
        <v>2064</v>
      </c>
      <c r="E499" s="83" t="s">
        <v>2097</v>
      </c>
      <c r="F499" s="61" t="s">
        <v>2108</v>
      </c>
      <c r="G499" s="84">
        <v>42307</v>
      </c>
      <c r="H499" s="124"/>
      <c r="I499" s="125"/>
      <c r="J499" s="130"/>
      <c r="K499" s="75" t="s">
        <v>2005</v>
      </c>
      <c r="L499" s="75" t="s">
        <v>4355</v>
      </c>
      <c r="M499" s="75" t="s">
        <v>2094</v>
      </c>
    </row>
    <row r="500" spans="1:13" ht="40.5">
      <c r="A500" s="75" t="s">
        <v>2072</v>
      </c>
      <c r="B500" s="122" t="s">
        <v>2071</v>
      </c>
      <c r="C500" s="204">
        <v>27014</v>
      </c>
      <c r="D500" s="83" t="s">
        <v>2073</v>
      </c>
      <c r="E500" s="83" t="s">
        <v>2098</v>
      </c>
      <c r="F500" s="75"/>
      <c r="G500" s="84">
        <v>42307</v>
      </c>
      <c r="H500" s="124"/>
      <c r="I500" s="125"/>
      <c r="J500" s="130"/>
      <c r="K500" s="75" t="s">
        <v>162</v>
      </c>
      <c r="L500" s="75" t="s">
        <v>4356</v>
      </c>
      <c r="M500" s="75" t="s">
        <v>2095</v>
      </c>
    </row>
    <row r="501" spans="1:13" ht="54">
      <c r="A501" s="75" t="s">
        <v>2092</v>
      </c>
      <c r="B501" s="122" t="s">
        <v>2091</v>
      </c>
      <c r="C501" s="204">
        <v>27015</v>
      </c>
      <c r="D501" s="83" t="s">
        <v>2059</v>
      </c>
      <c r="E501" s="83" t="s">
        <v>6036</v>
      </c>
      <c r="F501" s="61" t="s">
        <v>2109</v>
      </c>
      <c r="G501" s="84">
        <v>42307</v>
      </c>
      <c r="H501" s="124"/>
      <c r="I501" s="125"/>
      <c r="J501" s="130"/>
      <c r="K501" s="75" t="s">
        <v>2060</v>
      </c>
      <c r="L501" s="75" t="s">
        <v>4357</v>
      </c>
      <c r="M501" s="75" t="s">
        <v>2096</v>
      </c>
    </row>
    <row r="502" spans="1:13" ht="67.5">
      <c r="A502" s="75" t="s">
        <v>2038</v>
      </c>
      <c r="B502" s="122" t="s">
        <v>2037</v>
      </c>
      <c r="C502" s="204">
        <v>27016</v>
      </c>
      <c r="D502" s="83" t="s">
        <v>2039</v>
      </c>
      <c r="E502" s="83" t="s">
        <v>1987</v>
      </c>
      <c r="F502" s="61" t="s">
        <v>2115</v>
      </c>
      <c r="G502" s="84">
        <v>42313</v>
      </c>
      <c r="H502" s="124"/>
      <c r="I502" s="125"/>
      <c r="J502" s="130"/>
      <c r="K502" s="75" t="s">
        <v>162</v>
      </c>
      <c r="L502" s="75" t="s">
        <v>4358</v>
      </c>
      <c r="M502" s="75" t="s">
        <v>2106</v>
      </c>
    </row>
    <row r="503" spans="1:13" ht="67.5">
      <c r="A503" s="75" t="s">
        <v>2075</v>
      </c>
      <c r="B503" s="122" t="s">
        <v>2074</v>
      </c>
      <c r="C503" s="204">
        <v>27017</v>
      </c>
      <c r="D503" s="83" t="s">
        <v>2386</v>
      </c>
      <c r="E503" s="83" t="s">
        <v>6036</v>
      </c>
      <c r="F503" s="138" t="s">
        <v>2116</v>
      </c>
      <c r="G503" s="84">
        <v>42313</v>
      </c>
      <c r="H503" s="124"/>
      <c r="I503" s="125"/>
      <c r="J503" s="130" t="s">
        <v>2224</v>
      </c>
      <c r="K503" s="75" t="s">
        <v>162</v>
      </c>
      <c r="L503" s="75" t="s">
        <v>4359</v>
      </c>
      <c r="M503" s="75" t="s">
        <v>2206</v>
      </c>
    </row>
    <row r="504" spans="1:13" ht="81">
      <c r="A504" s="75" t="s">
        <v>2087</v>
      </c>
      <c r="B504" s="122" t="s">
        <v>2086</v>
      </c>
      <c r="C504" s="204">
        <v>27018</v>
      </c>
      <c r="D504" s="83" t="s">
        <v>2088</v>
      </c>
      <c r="E504" s="83" t="s">
        <v>6036</v>
      </c>
      <c r="F504" s="61" t="s">
        <v>2117</v>
      </c>
      <c r="G504" s="84">
        <v>42313</v>
      </c>
      <c r="H504" s="124"/>
      <c r="I504" s="125"/>
      <c r="J504" s="130"/>
      <c r="K504" s="75" t="s">
        <v>2003</v>
      </c>
      <c r="L504" s="75" t="s">
        <v>4360</v>
      </c>
      <c r="M504" s="75" t="s">
        <v>2107</v>
      </c>
    </row>
    <row r="505" spans="1:13" ht="67.5">
      <c r="A505" s="75" t="s">
        <v>2090</v>
      </c>
      <c r="B505" s="122" t="s">
        <v>2089</v>
      </c>
      <c r="C505" s="204">
        <v>27019</v>
      </c>
      <c r="D505" s="83" t="s">
        <v>2580</v>
      </c>
      <c r="E505" s="83" t="s">
        <v>6036</v>
      </c>
      <c r="F505" s="61" t="s">
        <v>2118</v>
      </c>
      <c r="G505" s="84">
        <v>42313</v>
      </c>
      <c r="H505" s="124">
        <v>44895</v>
      </c>
      <c r="I505" s="125" t="s">
        <v>5631</v>
      </c>
      <c r="J505" s="130" t="s">
        <v>2568</v>
      </c>
      <c r="K505" s="75" t="s">
        <v>162</v>
      </c>
      <c r="L505" s="75" t="s">
        <v>6264</v>
      </c>
      <c r="M505" s="75" t="s">
        <v>5443</v>
      </c>
    </row>
    <row r="506" spans="1:13" ht="94.5">
      <c r="A506" s="75" t="s">
        <v>2124</v>
      </c>
      <c r="B506" s="122" t="s">
        <v>2058</v>
      </c>
      <c r="C506" s="204">
        <v>27020</v>
      </c>
      <c r="D506" s="83" t="s">
        <v>2539</v>
      </c>
      <c r="E506" s="83" t="s">
        <v>6036</v>
      </c>
      <c r="F506" s="75"/>
      <c r="G506" s="84">
        <v>42319</v>
      </c>
      <c r="H506" s="124"/>
      <c r="I506" s="125"/>
      <c r="J506" s="130"/>
      <c r="K506" s="75" t="s">
        <v>2060</v>
      </c>
      <c r="L506" s="75" t="s">
        <v>4361</v>
      </c>
      <c r="M506" s="75" t="s">
        <v>2122</v>
      </c>
    </row>
    <row r="507" spans="1:13" ht="40.5">
      <c r="A507" s="75" t="s">
        <v>2101</v>
      </c>
      <c r="B507" s="122" t="s">
        <v>2100</v>
      </c>
      <c r="C507" s="204">
        <v>27021</v>
      </c>
      <c r="D507" s="83" t="s">
        <v>2102</v>
      </c>
      <c r="E507" s="83" t="s">
        <v>6036</v>
      </c>
      <c r="F507" s="61" t="s">
        <v>2125</v>
      </c>
      <c r="G507" s="84">
        <v>42319</v>
      </c>
      <c r="H507" s="124"/>
      <c r="I507" s="125"/>
      <c r="J507" s="130"/>
      <c r="K507" s="75" t="s">
        <v>162</v>
      </c>
      <c r="L507" s="75" t="s">
        <v>4362</v>
      </c>
      <c r="M507" s="75" t="s">
        <v>2123</v>
      </c>
    </row>
    <row r="508" spans="1:13" ht="40.5">
      <c r="A508" s="75" t="s">
        <v>6828</v>
      </c>
      <c r="B508" s="122" t="s">
        <v>2126</v>
      </c>
      <c r="C508" s="204">
        <v>27022</v>
      </c>
      <c r="D508" s="83" t="s">
        <v>2127</v>
      </c>
      <c r="E508" s="83" t="s">
        <v>1987</v>
      </c>
      <c r="F508" s="61" t="s">
        <v>2167</v>
      </c>
      <c r="G508" s="84">
        <v>42335</v>
      </c>
      <c r="H508" s="124"/>
      <c r="I508" s="125"/>
      <c r="J508" s="130"/>
      <c r="K508" s="75" t="s">
        <v>162</v>
      </c>
      <c r="L508" s="75" t="s">
        <v>4363</v>
      </c>
      <c r="M508" s="75" t="s">
        <v>2708</v>
      </c>
    </row>
    <row r="509" spans="1:13" ht="40.5">
      <c r="A509" s="75" t="s">
        <v>1984</v>
      </c>
      <c r="B509" s="122" t="s">
        <v>1983</v>
      </c>
      <c r="C509" s="204">
        <v>27023</v>
      </c>
      <c r="D509" s="83" t="s">
        <v>1985</v>
      </c>
      <c r="E509" s="83" t="s">
        <v>6036</v>
      </c>
      <c r="F509" s="61" t="s">
        <v>2168</v>
      </c>
      <c r="G509" s="116">
        <v>42342</v>
      </c>
      <c r="H509" s="124"/>
      <c r="I509" s="125"/>
      <c r="J509" s="130"/>
      <c r="K509" s="75" t="s">
        <v>162</v>
      </c>
      <c r="L509" s="75" t="s">
        <v>4364</v>
      </c>
      <c r="M509" s="75" t="s">
        <v>2131</v>
      </c>
    </row>
    <row r="510" spans="1:13" ht="67.5">
      <c r="A510" s="75" t="s">
        <v>1980</v>
      </c>
      <c r="B510" s="122" t="s">
        <v>1979</v>
      </c>
      <c r="C510" s="204">
        <v>27024</v>
      </c>
      <c r="D510" s="83" t="s">
        <v>1981</v>
      </c>
      <c r="E510" s="104" t="s">
        <v>1982</v>
      </c>
      <c r="F510" s="61" t="s">
        <v>2169</v>
      </c>
      <c r="G510" s="116">
        <v>42342</v>
      </c>
      <c r="H510" s="124">
        <v>45534</v>
      </c>
      <c r="I510" s="125" t="s">
        <v>10317</v>
      </c>
      <c r="J510" s="130"/>
      <c r="K510" s="75" t="s">
        <v>124</v>
      </c>
      <c r="L510" s="75" t="s">
        <v>7423</v>
      </c>
      <c r="M510" s="75" t="s">
        <v>2132</v>
      </c>
    </row>
    <row r="511" spans="1:13" ht="121.5">
      <c r="A511" s="75" t="s">
        <v>1989</v>
      </c>
      <c r="B511" s="122" t="s">
        <v>1988</v>
      </c>
      <c r="C511" s="204">
        <v>27025</v>
      </c>
      <c r="D511" s="83" t="s">
        <v>1990</v>
      </c>
      <c r="E511" s="104" t="s">
        <v>1987</v>
      </c>
      <c r="F511" s="61"/>
      <c r="G511" s="116">
        <v>42342</v>
      </c>
      <c r="H511" s="124"/>
      <c r="I511" s="125"/>
      <c r="J511" s="130"/>
      <c r="K511" s="75" t="s">
        <v>124</v>
      </c>
      <c r="L511" s="75" t="s">
        <v>4365</v>
      </c>
      <c r="M511" s="75" t="s">
        <v>2540</v>
      </c>
    </row>
    <row r="512" spans="1:13" ht="81">
      <c r="A512" s="75" t="s">
        <v>5038</v>
      </c>
      <c r="B512" s="122" t="s">
        <v>2893</v>
      </c>
      <c r="C512" s="204">
        <v>27026</v>
      </c>
      <c r="D512" s="83" t="s">
        <v>1986</v>
      </c>
      <c r="E512" s="104" t="s">
        <v>1987</v>
      </c>
      <c r="F512" s="61" t="s">
        <v>2170</v>
      </c>
      <c r="G512" s="116">
        <v>42342</v>
      </c>
      <c r="H512" s="124">
        <v>45565</v>
      </c>
      <c r="I512" s="125" t="s">
        <v>7002</v>
      </c>
      <c r="J512" s="130"/>
      <c r="K512" s="75" t="s">
        <v>2083</v>
      </c>
      <c r="L512" s="75" t="s">
        <v>11876</v>
      </c>
      <c r="M512" s="75" t="s">
        <v>2133</v>
      </c>
    </row>
    <row r="513" spans="1:13" ht="67.5">
      <c r="A513" s="75" t="s">
        <v>5039</v>
      </c>
      <c r="B513" s="122" t="s">
        <v>2894</v>
      </c>
      <c r="C513" s="204">
        <v>27027</v>
      </c>
      <c r="D513" s="83" t="s">
        <v>1993</v>
      </c>
      <c r="E513" s="83" t="s">
        <v>6036</v>
      </c>
      <c r="F513" s="61" t="s">
        <v>2171</v>
      </c>
      <c r="G513" s="116">
        <v>42342</v>
      </c>
      <c r="H513" s="124"/>
      <c r="I513" s="125"/>
      <c r="J513" s="130"/>
      <c r="K513" s="75" t="s">
        <v>124</v>
      </c>
      <c r="L513" s="75" t="s">
        <v>4366</v>
      </c>
      <c r="M513" s="75" t="s">
        <v>2134</v>
      </c>
    </row>
    <row r="514" spans="1:13" ht="67.5">
      <c r="A514" s="75" t="s">
        <v>5040</v>
      </c>
      <c r="B514" s="122" t="s">
        <v>1991</v>
      </c>
      <c r="C514" s="204">
        <v>27028</v>
      </c>
      <c r="D514" s="83" t="s">
        <v>1992</v>
      </c>
      <c r="E514" s="83" t="s">
        <v>6036</v>
      </c>
      <c r="F514" s="61" t="s">
        <v>2172</v>
      </c>
      <c r="G514" s="116">
        <v>42342</v>
      </c>
      <c r="H514" s="124"/>
      <c r="I514" s="125"/>
      <c r="J514" s="130"/>
      <c r="K514" s="75" t="s">
        <v>2130</v>
      </c>
      <c r="L514" s="75" t="s">
        <v>10671</v>
      </c>
      <c r="M514" s="75" t="s">
        <v>2135</v>
      </c>
    </row>
    <row r="515" spans="1:13" ht="81">
      <c r="A515" s="75" t="s">
        <v>5041</v>
      </c>
      <c r="B515" s="122" t="s">
        <v>1998</v>
      </c>
      <c r="C515" s="204">
        <v>27029</v>
      </c>
      <c r="D515" s="83" t="s">
        <v>1999</v>
      </c>
      <c r="E515" s="83" t="s">
        <v>6036</v>
      </c>
      <c r="F515" s="61" t="s">
        <v>2173</v>
      </c>
      <c r="G515" s="116">
        <v>42342</v>
      </c>
      <c r="H515" s="124"/>
      <c r="I515" s="125"/>
      <c r="J515" s="130"/>
      <c r="K515" s="75" t="s">
        <v>2130</v>
      </c>
      <c r="L515" s="75" t="s">
        <v>4367</v>
      </c>
      <c r="M515" s="75" t="s">
        <v>2136</v>
      </c>
    </row>
    <row r="516" spans="1:13" ht="67.5">
      <c r="A516" s="75" t="s">
        <v>1995</v>
      </c>
      <c r="B516" s="122" t="s">
        <v>1994</v>
      </c>
      <c r="C516" s="204">
        <v>27030</v>
      </c>
      <c r="D516" s="83" t="s">
        <v>1996</v>
      </c>
      <c r="E516" s="104" t="s">
        <v>1997</v>
      </c>
      <c r="F516" s="61" t="s">
        <v>2174</v>
      </c>
      <c r="G516" s="116">
        <v>42342</v>
      </c>
      <c r="H516" s="124"/>
      <c r="I516" s="125"/>
      <c r="J516" s="130"/>
      <c r="K516" s="75" t="s">
        <v>124</v>
      </c>
      <c r="L516" s="75" t="s">
        <v>6263</v>
      </c>
      <c r="M516" s="75" t="s">
        <v>2137</v>
      </c>
    </row>
    <row r="517" spans="1:13" ht="54">
      <c r="A517" s="75" t="s">
        <v>2001</v>
      </c>
      <c r="B517" s="122" t="s">
        <v>2000</v>
      </c>
      <c r="C517" s="204">
        <v>27031</v>
      </c>
      <c r="D517" s="83" t="s">
        <v>2002</v>
      </c>
      <c r="E517" s="83" t="s">
        <v>6036</v>
      </c>
      <c r="F517" s="61" t="s">
        <v>2175</v>
      </c>
      <c r="G517" s="84">
        <v>42342</v>
      </c>
      <c r="H517" s="124"/>
      <c r="I517" s="125"/>
      <c r="J517" s="130"/>
      <c r="K517" s="75" t="s">
        <v>2003</v>
      </c>
      <c r="L517" s="75" t="s">
        <v>4368</v>
      </c>
      <c r="M517" s="75" t="s">
        <v>2138</v>
      </c>
    </row>
    <row r="518" spans="1:13" ht="67.5">
      <c r="A518" s="75" t="s">
        <v>2896</v>
      </c>
      <c r="B518" s="122" t="s">
        <v>2895</v>
      </c>
      <c r="C518" s="204">
        <v>27032</v>
      </c>
      <c r="D518" s="83" t="s">
        <v>2004</v>
      </c>
      <c r="E518" s="83" t="s">
        <v>6036</v>
      </c>
      <c r="F518" s="61" t="s">
        <v>11803</v>
      </c>
      <c r="G518" s="84">
        <v>42342</v>
      </c>
      <c r="H518" s="124"/>
      <c r="I518" s="125"/>
      <c r="J518" s="130"/>
      <c r="K518" s="75" t="s">
        <v>2005</v>
      </c>
      <c r="L518" s="75" t="s">
        <v>4369</v>
      </c>
      <c r="M518" s="75" t="s">
        <v>2139</v>
      </c>
    </row>
    <row r="519" spans="1:13" ht="67.5">
      <c r="A519" s="75" t="s">
        <v>5042</v>
      </c>
      <c r="B519" s="122" t="s">
        <v>2006</v>
      </c>
      <c r="C519" s="204">
        <v>27033</v>
      </c>
      <c r="D519" s="83" t="s">
        <v>2007</v>
      </c>
      <c r="E519" s="83" t="s">
        <v>6036</v>
      </c>
      <c r="F519" s="61" t="s">
        <v>2176</v>
      </c>
      <c r="G519" s="84">
        <v>42342</v>
      </c>
      <c r="H519" s="124"/>
      <c r="I519" s="125"/>
      <c r="J519" s="130"/>
      <c r="K519" s="75" t="s">
        <v>2003</v>
      </c>
      <c r="L519" s="75" t="s">
        <v>5581</v>
      </c>
      <c r="M519" s="75" t="s">
        <v>2140</v>
      </c>
    </row>
    <row r="520" spans="1:13" ht="54">
      <c r="A520" s="75" t="s">
        <v>5043</v>
      </c>
      <c r="B520" s="122" t="s">
        <v>2008</v>
      </c>
      <c r="C520" s="204">
        <v>27035</v>
      </c>
      <c r="D520" s="83" t="s">
        <v>2009</v>
      </c>
      <c r="E520" s="83" t="s">
        <v>6036</v>
      </c>
      <c r="F520" s="61" t="s">
        <v>2177</v>
      </c>
      <c r="G520" s="84">
        <v>42342</v>
      </c>
      <c r="H520" s="124"/>
      <c r="I520" s="125"/>
      <c r="J520" s="130"/>
      <c r="K520" s="75" t="s">
        <v>2003</v>
      </c>
      <c r="L520" s="75" t="s">
        <v>6262</v>
      </c>
      <c r="M520" s="75" t="s">
        <v>2141</v>
      </c>
    </row>
    <row r="521" spans="1:13" ht="81">
      <c r="A521" s="75" t="s">
        <v>2161</v>
      </c>
      <c r="B521" s="122" t="s">
        <v>2010</v>
      </c>
      <c r="C521" s="204">
        <v>27036</v>
      </c>
      <c r="D521" s="83" t="s">
        <v>2011</v>
      </c>
      <c r="E521" s="83" t="s">
        <v>6036</v>
      </c>
      <c r="F521" s="61" t="s">
        <v>2142</v>
      </c>
      <c r="G521" s="84">
        <v>42342</v>
      </c>
      <c r="H521" s="124"/>
      <c r="I521" s="125"/>
      <c r="J521" s="130"/>
      <c r="K521" s="75" t="s">
        <v>2003</v>
      </c>
      <c r="L521" s="75" t="s">
        <v>4370</v>
      </c>
      <c r="M521" s="75" t="s">
        <v>2143</v>
      </c>
    </row>
    <row r="522" spans="1:13" ht="67.5">
      <c r="A522" s="75" t="s">
        <v>5044</v>
      </c>
      <c r="B522" s="122" t="s">
        <v>2897</v>
      </c>
      <c r="C522" s="204">
        <v>27037</v>
      </c>
      <c r="D522" s="83" t="s">
        <v>2013</v>
      </c>
      <c r="E522" s="83" t="s">
        <v>6036</v>
      </c>
      <c r="F522" s="61" t="s">
        <v>2144</v>
      </c>
      <c r="G522" s="84">
        <v>42342</v>
      </c>
      <c r="H522" s="124">
        <v>44469</v>
      </c>
      <c r="I522" s="125" t="s">
        <v>4961</v>
      </c>
      <c r="J522" s="130"/>
      <c r="K522" s="75" t="s">
        <v>155</v>
      </c>
      <c r="L522" s="75" t="s">
        <v>5045</v>
      </c>
      <c r="M522" s="75" t="s">
        <v>2162</v>
      </c>
    </row>
    <row r="523" spans="1:13" ht="121.5">
      <c r="A523" s="75" t="s">
        <v>2015</v>
      </c>
      <c r="B523" s="122" t="s">
        <v>2014</v>
      </c>
      <c r="C523" s="204">
        <v>27038</v>
      </c>
      <c r="D523" s="83" t="s">
        <v>2016</v>
      </c>
      <c r="E523" s="83" t="s">
        <v>6036</v>
      </c>
      <c r="F523" s="75"/>
      <c r="G523" s="84">
        <v>42342</v>
      </c>
      <c r="H523" s="124"/>
      <c r="I523" s="125"/>
      <c r="J523" s="130"/>
      <c r="K523" s="75" t="s">
        <v>2003</v>
      </c>
      <c r="L523" s="75" t="s">
        <v>4371</v>
      </c>
      <c r="M523" s="75" t="s">
        <v>2164</v>
      </c>
    </row>
    <row r="524" spans="1:13" ht="94.5">
      <c r="A524" s="75" t="s">
        <v>2017</v>
      </c>
      <c r="B524" s="122" t="s">
        <v>2165</v>
      </c>
      <c r="C524" s="204">
        <v>27039</v>
      </c>
      <c r="D524" s="83" t="s">
        <v>2018</v>
      </c>
      <c r="E524" s="83" t="s">
        <v>6036</v>
      </c>
      <c r="F524" s="61" t="s">
        <v>2146</v>
      </c>
      <c r="G524" s="84">
        <v>42342</v>
      </c>
      <c r="H524" s="124"/>
      <c r="I524" s="125"/>
      <c r="J524" s="130"/>
      <c r="K524" s="75" t="s">
        <v>2005</v>
      </c>
      <c r="L524" s="75" t="s">
        <v>2949</v>
      </c>
      <c r="M524" s="75" t="s">
        <v>2145</v>
      </c>
    </row>
    <row r="525" spans="1:13" ht="67.5">
      <c r="A525" s="75" t="s">
        <v>5046</v>
      </c>
      <c r="B525" s="122" t="s">
        <v>2019</v>
      </c>
      <c r="C525" s="204">
        <v>27040</v>
      </c>
      <c r="D525" s="83" t="s">
        <v>2020</v>
      </c>
      <c r="E525" s="83" t="s">
        <v>6036</v>
      </c>
      <c r="F525" s="61" t="s">
        <v>2147</v>
      </c>
      <c r="G525" s="84">
        <v>42342</v>
      </c>
      <c r="H525" s="124"/>
      <c r="I525" s="125"/>
      <c r="J525" s="130"/>
      <c r="K525" s="75" t="s">
        <v>2005</v>
      </c>
      <c r="L525" s="75" t="s">
        <v>4372</v>
      </c>
      <c r="M525" s="75" t="s">
        <v>2148</v>
      </c>
    </row>
    <row r="526" spans="1:13" ht="409.5">
      <c r="A526" s="75" t="s">
        <v>2319</v>
      </c>
      <c r="B526" s="122" t="s">
        <v>2029</v>
      </c>
      <c r="C526" s="204">
        <v>27041</v>
      </c>
      <c r="D526" s="83" t="s">
        <v>2320</v>
      </c>
      <c r="E526" s="83" t="s">
        <v>6036</v>
      </c>
      <c r="F526" s="61" t="s">
        <v>2149</v>
      </c>
      <c r="G526" s="84">
        <v>42342</v>
      </c>
      <c r="H526" s="124">
        <v>43889</v>
      </c>
      <c r="I526" s="125" t="s">
        <v>2784</v>
      </c>
      <c r="J526" s="130" t="s">
        <v>2223</v>
      </c>
      <c r="K526" s="75" t="s">
        <v>124</v>
      </c>
      <c r="L526" s="140" t="s">
        <v>11877</v>
      </c>
      <c r="M526" s="75" t="s">
        <v>2207</v>
      </c>
    </row>
    <row r="527" spans="1:13" ht="135">
      <c r="A527" s="75" t="s">
        <v>2160</v>
      </c>
      <c r="B527" s="122" t="s">
        <v>2898</v>
      </c>
      <c r="C527" s="204">
        <v>27042</v>
      </c>
      <c r="D527" s="83" t="s">
        <v>2032</v>
      </c>
      <c r="E527" s="83" t="s">
        <v>1987</v>
      </c>
      <c r="F527" s="61" t="s">
        <v>2150</v>
      </c>
      <c r="G527" s="84">
        <v>42342</v>
      </c>
      <c r="H527" s="124"/>
      <c r="I527" s="125"/>
      <c r="J527" s="130"/>
      <c r="K527" s="75" t="s">
        <v>2003</v>
      </c>
      <c r="L527" s="75" t="s">
        <v>6884</v>
      </c>
      <c r="M527" s="75" t="s">
        <v>2151</v>
      </c>
    </row>
    <row r="528" spans="1:13" ht="54">
      <c r="A528" s="75" t="s">
        <v>2066</v>
      </c>
      <c r="B528" s="122" t="s">
        <v>2065</v>
      </c>
      <c r="C528" s="204">
        <v>27044</v>
      </c>
      <c r="D528" s="83" t="s">
        <v>2067</v>
      </c>
      <c r="E528" s="83" t="s">
        <v>2057</v>
      </c>
      <c r="F528" s="75"/>
      <c r="G528" s="84">
        <v>42342</v>
      </c>
      <c r="H528" s="124"/>
      <c r="I528" s="125"/>
      <c r="J528" s="130"/>
      <c r="K528" s="75" t="s">
        <v>2060</v>
      </c>
      <c r="L528" s="75" t="s">
        <v>4373</v>
      </c>
      <c r="M528" s="75" t="s">
        <v>2152</v>
      </c>
    </row>
    <row r="529" spans="1:32" ht="40.5">
      <c r="A529" s="75" t="s">
        <v>2069</v>
      </c>
      <c r="B529" s="122" t="s">
        <v>2068</v>
      </c>
      <c r="C529" s="204">
        <v>27045</v>
      </c>
      <c r="D529" s="83" t="s">
        <v>2070</v>
      </c>
      <c r="E529" s="83" t="s">
        <v>2057</v>
      </c>
      <c r="F529" s="75"/>
      <c r="G529" s="84">
        <v>42342</v>
      </c>
      <c r="H529" s="124"/>
      <c r="I529" s="125"/>
      <c r="J529" s="130"/>
      <c r="K529" s="75" t="s">
        <v>124</v>
      </c>
      <c r="L529" s="75" t="s">
        <v>4374</v>
      </c>
      <c r="M529" s="75" t="s">
        <v>2153</v>
      </c>
    </row>
    <row r="530" spans="1:32" ht="54">
      <c r="A530" s="75" t="s">
        <v>5047</v>
      </c>
      <c r="B530" s="122" t="s">
        <v>2128</v>
      </c>
      <c r="C530" s="204">
        <v>27046</v>
      </c>
      <c r="D530" s="83" t="s">
        <v>2129</v>
      </c>
      <c r="E530" s="83" t="s">
        <v>6036</v>
      </c>
      <c r="F530" s="61" t="s">
        <v>2154</v>
      </c>
      <c r="G530" s="84">
        <v>42342</v>
      </c>
      <c r="H530" s="124"/>
      <c r="I530" s="125"/>
      <c r="J530" s="130"/>
      <c r="K530" s="75" t="s">
        <v>2003</v>
      </c>
      <c r="L530" s="75" t="s">
        <v>4375</v>
      </c>
      <c r="M530" s="75" t="s">
        <v>2155</v>
      </c>
    </row>
    <row r="531" spans="1:32" ht="67.5">
      <c r="A531" s="75" t="s">
        <v>5048</v>
      </c>
      <c r="B531" s="122" t="s">
        <v>2899</v>
      </c>
      <c r="C531" s="204">
        <v>27047</v>
      </c>
      <c r="D531" s="83" t="s">
        <v>2099</v>
      </c>
      <c r="E531" s="83" t="s">
        <v>6036</v>
      </c>
      <c r="F531" s="61" t="s">
        <v>2156</v>
      </c>
      <c r="G531" s="84">
        <v>42342</v>
      </c>
      <c r="H531" s="124">
        <v>44498</v>
      </c>
      <c r="I531" s="125" t="s">
        <v>5087</v>
      </c>
      <c r="J531" s="130" t="s">
        <v>6358</v>
      </c>
      <c r="K531" s="75" t="s">
        <v>2003</v>
      </c>
      <c r="L531" s="75" t="s">
        <v>4376</v>
      </c>
      <c r="M531" s="75" t="s">
        <v>2157</v>
      </c>
    </row>
    <row r="532" spans="1:32" ht="40.5">
      <c r="A532" s="75" t="s">
        <v>2113</v>
      </c>
      <c r="B532" s="122" t="s">
        <v>2112</v>
      </c>
      <c r="C532" s="204">
        <v>27048</v>
      </c>
      <c r="D532" s="83" t="s">
        <v>2114</v>
      </c>
      <c r="E532" s="83" t="s">
        <v>6036</v>
      </c>
      <c r="F532" s="61" t="s">
        <v>2158</v>
      </c>
      <c r="G532" s="84">
        <v>42342</v>
      </c>
      <c r="H532" s="124"/>
      <c r="I532" s="125"/>
      <c r="J532" s="130"/>
      <c r="K532" s="75" t="s">
        <v>2003</v>
      </c>
      <c r="L532" s="75" t="s">
        <v>4377</v>
      </c>
      <c r="M532" s="75" t="s">
        <v>8223</v>
      </c>
    </row>
    <row r="533" spans="1:32" ht="40.5">
      <c r="A533" s="75" t="s">
        <v>2120</v>
      </c>
      <c r="B533" s="122" t="s">
        <v>2119</v>
      </c>
      <c r="C533" s="204">
        <v>27049</v>
      </c>
      <c r="D533" s="83" t="s">
        <v>2121</v>
      </c>
      <c r="E533" s="83" t="s">
        <v>6036</v>
      </c>
      <c r="F533" s="75"/>
      <c r="G533" s="84">
        <v>42342</v>
      </c>
      <c r="H533" s="124"/>
      <c r="I533" s="125"/>
      <c r="J533" s="130"/>
      <c r="K533" s="75" t="s">
        <v>2083</v>
      </c>
      <c r="L533" s="75" t="s">
        <v>4378</v>
      </c>
      <c r="M533" s="75" t="s">
        <v>2159</v>
      </c>
    </row>
    <row r="534" spans="1:32" ht="54">
      <c r="A534" s="75" t="s">
        <v>5050</v>
      </c>
      <c r="B534" s="122" t="s">
        <v>2110</v>
      </c>
      <c r="C534" s="204">
        <v>27050</v>
      </c>
      <c r="D534" s="83" t="s">
        <v>1573</v>
      </c>
      <c r="E534" s="83" t="s">
        <v>2057</v>
      </c>
      <c r="F534" s="75" t="s">
        <v>5049</v>
      </c>
      <c r="G534" s="84">
        <v>42383</v>
      </c>
      <c r="H534" s="124">
        <v>43798</v>
      </c>
      <c r="I534" s="125" t="s">
        <v>2707</v>
      </c>
      <c r="J534" s="130"/>
      <c r="K534" s="75" t="s">
        <v>162</v>
      </c>
      <c r="L534" s="75" t="s">
        <v>4379</v>
      </c>
      <c r="M534" s="75" t="s">
        <v>1285</v>
      </c>
    </row>
    <row r="535" spans="1:32" ht="54">
      <c r="A535" s="75" t="s">
        <v>2218</v>
      </c>
      <c r="B535" s="122" t="s">
        <v>2217</v>
      </c>
      <c r="C535" s="204">
        <v>27051</v>
      </c>
      <c r="D535" s="83" t="s">
        <v>2219</v>
      </c>
      <c r="E535" s="83" t="s">
        <v>1987</v>
      </c>
      <c r="F535" s="61" t="s">
        <v>2276</v>
      </c>
      <c r="G535" s="84">
        <v>42430</v>
      </c>
      <c r="H535" s="124"/>
      <c r="I535" s="125"/>
      <c r="J535" s="130"/>
      <c r="K535" s="75" t="s">
        <v>2003</v>
      </c>
      <c r="L535" s="75" t="s">
        <v>4380</v>
      </c>
      <c r="M535" s="75" t="s">
        <v>2249</v>
      </c>
    </row>
    <row r="536" spans="1:32" ht="54">
      <c r="A536" s="75" t="s">
        <v>2215</v>
      </c>
      <c r="B536" s="122" t="s">
        <v>2214</v>
      </c>
      <c r="C536" s="204">
        <v>27052</v>
      </c>
      <c r="D536" s="83" t="s">
        <v>2216</v>
      </c>
      <c r="E536" s="83" t="s">
        <v>1997</v>
      </c>
      <c r="F536" s="61" t="s">
        <v>2276</v>
      </c>
      <c r="G536" s="84">
        <v>42430</v>
      </c>
      <c r="H536" s="124"/>
      <c r="I536" s="125"/>
      <c r="J536" s="130"/>
      <c r="K536" s="75" t="s">
        <v>2003</v>
      </c>
      <c r="L536" s="75" t="s">
        <v>4381</v>
      </c>
      <c r="M536" s="75" t="s">
        <v>2249</v>
      </c>
    </row>
    <row r="537" spans="1:32" ht="40.5">
      <c r="A537" s="75" t="s">
        <v>2221</v>
      </c>
      <c r="B537" s="122" t="s">
        <v>2220</v>
      </c>
      <c r="C537" s="204">
        <v>27053</v>
      </c>
      <c r="D537" s="83" t="s">
        <v>2222</v>
      </c>
      <c r="E537" s="83" t="s">
        <v>2199</v>
      </c>
      <c r="F537" s="61" t="s">
        <v>2277</v>
      </c>
      <c r="G537" s="84">
        <v>42433</v>
      </c>
      <c r="H537" s="124"/>
      <c r="I537" s="125"/>
      <c r="J537" s="130"/>
      <c r="K537" s="75" t="s">
        <v>2003</v>
      </c>
      <c r="L537" s="75" t="s">
        <v>4382</v>
      </c>
      <c r="M537" s="75" t="s">
        <v>2253</v>
      </c>
    </row>
    <row r="538" spans="1:32" ht="27">
      <c r="A538" s="75" t="s">
        <v>2228</v>
      </c>
      <c r="B538" s="122" t="s">
        <v>2227</v>
      </c>
      <c r="C538" s="204">
        <v>27054</v>
      </c>
      <c r="D538" s="83" t="s">
        <v>2229</v>
      </c>
      <c r="E538" s="83" t="s">
        <v>6036</v>
      </c>
      <c r="F538" s="61" t="s">
        <v>2278</v>
      </c>
      <c r="G538" s="84">
        <v>42433</v>
      </c>
      <c r="H538" s="124"/>
      <c r="I538" s="125"/>
      <c r="J538" s="130"/>
      <c r="K538" s="75" t="s">
        <v>155</v>
      </c>
      <c r="L538" s="75" t="s">
        <v>4383</v>
      </c>
      <c r="M538" s="75" t="s">
        <v>2230</v>
      </c>
    </row>
    <row r="539" spans="1:32" ht="54">
      <c r="A539" s="75" t="s">
        <v>2358</v>
      </c>
      <c r="B539" s="122" t="s">
        <v>2236</v>
      </c>
      <c r="C539" s="204">
        <v>27055</v>
      </c>
      <c r="D539" s="83" t="s">
        <v>2237</v>
      </c>
      <c r="E539" s="83" t="s">
        <v>2252</v>
      </c>
      <c r="F539" s="61" t="s">
        <v>2279</v>
      </c>
      <c r="G539" s="84">
        <v>42433</v>
      </c>
      <c r="H539" s="124"/>
      <c r="I539" s="125"/>
      <c r="J539" s="130"/>
      <c r="K539" s="75" t="s">
        <v>2003</v>
      </c>
      <c r="L539" s="75" t="s">
        <v>4384</v>
      </c>
      <c r="M539" s="75" t="s">
        <v>2238</v>
      </c>
    </row>
    <row r="540" spans="1:32" ht="162">
      <c r="A540" s="75" t="s">
        <v>2900</v>
      </c>
      <c r="B540" s="122" t="s">
        <v>2901</v>
      </c>
      <c r="C540" s="204">
        <v>27056</v>
      </c>
      <c r="D540" s="83" t="s">
        <v>2239</v>
      </c>
      <c r="E540" s="83" t="s">
        <v>687</v>
      </c>
      <c r="F540" s="61" t="s">
        <v>2283</v>
      </c>
      <c r="G540" s="84">
        <v>42437</v>
      </c>
      <c r="H540" s="124"/>
      <c r="I540" s="125"/>
      <c r="J540" s="130"/>
      <c r="K540" s="75" t="s">
        <v>124</v>
      </c>
      <c r="L540" s="75" t="s">
        <v>4385</v>
      </c>
      <c r="M540" s="75" t="s">
        <v>2274</v>
      </c>
      <c r="N540" s="76" t="s">
        <v>2256</v>
      </c>
      <c r="O540" s="76" t="s">
        <v>2257</v>
      </c>
      <c r="P540" s="76" t="s">
        <v>2258</v>
      </c>
      <c r="Q540" s="76" t="s">
        <v>2246</v>
      </c>
      <c r="R540" s="76" t="s">
        <v>2259</v>
      </c>
      <c r="S540" s="76" t="s">
        <v>2260</v>
      </c>
      <c r="T540" s="76" t="s">
        <v>2261</v>
      </c>
      <c r="U540" s="76" t="s">
        <v>2241</v>
      </c>
      <c r="V540" s="76" t="s">
        <v>2262</v>
      </c>
      <c r="W540" s="76" t="s">
        <v>2263</v>
      </c>
      <c r="X540" s="76" t="s">
        <v>2264</v>
      </c>
      <c r="Y540" s="76" t="s">
        <v>2242</v>
      </c>
      <c r="Z540" s="76" t="s">
        <v>2265</v>
      </c>
      <c r="AA540" s="76" t="s">
        <v>2266</v>
      </c>
      <c r="AB540" s="76" t="s">
        <v>2267</v>
      </c>
      <c r="AC540" s="76" t="s">
        <v>2243</v>
      </c>
      <c r="AD540" s="76" t="s">
        <v>2268</v>
      </c>
      <c r="AE540" s="76" t="s">
        <v>2269</v>
      </c>
      <c r="AF540" s="76" t="s">
        <v>2270</v>
      </c>
    </row>
    <row r="541" spans="1:32" ht="162">
      <c r="A541" s="75" t="s">
        <v>2245</v>
      </c>
      <c r="B541" s="122" t="s">
        <v>2244</v>
      </c>
      <c r="C541" s="204">
        <v>27057</v>
      </c>
      <c r="D541" s="83" t="s">
        <v>2239</v>
      </c>
      <c r="E541" s="83" t="s">
        <v>687</v>
      </c>
      <c r="F541" s="61" t="s">
        <v>2284</v>
      </c>
      <c r="G541" s="84">
        <v>42437</v>
      </c>
      <c r="H541" s="124"/>
      <c r="I541" s="125"/>
      <c r="J541" s="130"/>
      <c r="K541" s="75" t="s">
        <v>120</v>
      </c>
      <c r="L541" s="75" t="s">
        <v>4385</v>
      </c>
      <c r="M541" s="75" t="s">
        <v>2240</v>
      </c>
      <c r="N541" s="76" t="s">
        <v>2256</v>
      </c>
      <c r="O541" s="76" t="s">
        <v>2257</v>
      </c>
      <c r="P541" s="76" t="s">
        <v>2258</v>
      </c>
      <c r="Q541" s="76" t="s">
        <v>2246</v>
      </c>
      <c r="R541" s="76" t="s">
        <v>2259</v>
      </c>
      <c r="S541" s="76" t="s">
        <v>2260</v>
      </c>
      <c r="T541" s="76" t="s">
        <v>2261</v>
      </c>
      <c r="U541" s="76" t="s">
        <v>2241</v>
      </c>
      <c r="V541" s="76" t="s">
        <v>2262</v>
      </c>
      <c r="W541" s="76" t="s">
        <v>2263</v>
      </c>
      <c r="X541" s="76" t="s">
        <v>2264</v>
      </c>
      <c r="Y541" s="76" t="s">
        <v>2242</v>
      </c>
      <c r="Z541" s="76" t="s">
        <v>2265</v>
      </c>
      <c r="AA541" s="76" t="s">
        <v>2266</v>
      </c>
      <c r="AB541" s="76" t="s">
        <v>2267</v>
      </c>
      <c r="AC541" s="76" t="s">
        <v>2243</v>
      </c>
      <c r="AD541" s="76" t="s">
        <v>2268</v>
      </c>
      <c r="AE541" s="76" t="s">
        <v>2269</v>
      </c>
      <c r="AF541" s="76" t="s">
        <v>2270</v>
      </c>
    </row>
    <row r="542" spans="1:32" ht="81">
      <c r="A542" s="75" t="s">
        <v>2248</v>
      </c>
      <c r="B542" s="122" t="s">
        <v>2247</v>
      </c>
      <c r="C542" s="204">
        <v>27058</v>
      </c>
      <c r="D542" s="83" t="s">
        <v>2239</v>
      </c>
      <c r="E542" s="83" t="s">
        <v>687</v>
      </c>
      <c r="F542" s="61" t="s">
        <v>2283</v>
      </c>
      <c r="G542" s="84">
        <v>42437</v>
      </c>
      <c r="H542" s="124"/>
      <c r="I542" s="125"/>
      <c r="J542" s="130"/>
      <c r="K542" s="75" t="s">
        <v>2005</v>
      </c>
      <c r="L542" s="75" t="s">
        <v>4386</v>
      </c>
      <c r="M542" s="75" t="s">
        <v>2275</v>
      </c>
      <c r="N542" s="76" t="s">
        <v>2271</v>
      </c>
      <c r="O542" s="76" t="s">
        <v>2272</v>
      </c>
      <c r="P542" s="76" t="s">
        <v>2273</v>
      </c>
    </row>
    <row r="543" spans="1:32" ht="94.5">
      <c r="A543" s="75" t="s">
        <v>5051</v>
      </c>
      <c r="B543" s="122" t="s">
        <v>2231</v>
      </c>
      <c r="C543" s="204">
        <v>27059</v>
      </c>
      <c r="D543" s="83" t="s">
        <v>2232</v>
      </c>
      <c r="E543" s="83" t="s">
        <v>6036</v>
      </c>
      <c r="F543" s="61" t="s">
        <v>2285</v>
      </c>
      <c r="G543" s="84">
        <v>42439</v>
      </c>
      <c r="H543" s="124"/>
      <c r="I543" s="125"/>
      <c r="J543" s="130"/>
      <c r="K543" s="75" t="s">
        <v>2005</v>
      </c>
      <c r="L543" s="75" t="s">
        <v>4387</v>
      </c>
      <c r="M543" s="75" t="s">
        <v>2286</v>
      </c>
    </row>
    <row r="544" spans="1:32" ht="40.5">
      <c r="A544" s="75" t="s">
        <v>5053</v>
      </c>
      <c r="B544" s="122" t="s">
        <v>2233</v>
      </c>
      <c r="C544" s="204">
        <v>27060</v>
      </c>
      <c r="D544" s="83" t="s">
        <v>1992</v>
      </c>
      <c r="E544" s="83" t="s">
        <v>6036</v>
      </c>
      <c r="F544" s="61" t="s">
        <v>2946</v>
      </c>
      <c r="G544" s="84">
        <v>42439</v>
      </c>
      <c r="H544" s="124">
        <v>45230</v>
      </c>
      <c r="I544" s="125" t="s">
        <v>6151</v>
      </c>
      <c r="J544" s="130"/>
      <c r="K544" s="75" t="s">
        <v>162</v>
      </c>
      <c r="L544" s="75" t="s">
        <v>5052</v>
      </c>
      <c r="M544" s="75" t="s">
        <v>2287</v>
      </c>
    </row>
    <row r="545" spans="1:13" ht="54">
      <c r="A545" s="75" t="s">
        <v>5054</v>
      </c>
      <c r="B545" s="122" t="s">
        <v>2234</v>
      </c>
      <c r="C545" s="204">
        <v>27061</v>
      </c>
      <c r="D545" s="83" t="s">
        <v>2235</v>
      </c>
      <c r="E545" s="83" t="s">
        <v>6036</v>
      </c>
      <c r="F545" s="61" t="s">
        <v>2288</v>
      </c>
      <c r="G545" s="84">
        <v>42439</v>
      </c>
      <c r="H545" s="124"/>
      <c r="I545" s="125"/>
      <c r="J545" s="130"/>
      <c r="K545" s="75" t="s">
        <v>2005</v>
      </c>
      <c r="L545" s="75" t="s">
        <v>5582</v>
      </c>
      <c r="M545" s="75" t="s">
        <v>2289</v>
      </c>
    </row>
    <row r="546" spans="1:13" ht="40.5">
      <c r="A546" s="75" t="s">
        <v>2251</v>
      </c>
      <c r="B546" s="122" t="s">
        <v>2250</v>
      </c>
      <c r="C546" s="204">
        <v>27062</v>
      </c>
      <c r="D546" s="83" t="s">
        <v>1993</v>
      </c>
      <c r="E546" s="83" t="s">
        <v>6036</v>
      </c>
      <c r="F546" s="61" t="s">
        <v>2290</v>
      </c>
      <c r="G546" s="84">
        <v>42439</v>
      </c>
      <c r="H546" s="124"/>
      <c r="I546" s="125"/>
      <c r="J546" s="130"/>
      <c r="K546" s="75" t="s">
        <v>155</v>
      </c>
      <c r="L546" s="75" t="s">
        <v>4388</v>
      </c>
      <c r="M546" s="75" t="s">
        <v>2291</v>
      </c>
    </row>
    <row r="547" spans="1:13" ht="40.5">
      <c r="A547" s="75" t="s">
        <v>4682</v>
      </c>
      <c r="B547" s="122" t="s">
        <v>10514</v>
      </c>
      <c r="C547" s="204">
        <v>27063</v>
      </c>
      <c r="D547" s="83" t="s">
        <v>5055</v>
      </c>
      <c r="E547" s="83" t="s">
        <v>6036</v>
      </c>
      <c r="F547" s="61" t="s">
        <v>2855</v>
      </c>
      <c r="G547" s="84">
        <v>42439</v>
      </c>
      <c r="H547" s="124"/>
      <c r="I547" s="125"/>
      <c r="J547" s="130"/>
      <c r="K547" s="75" t="s">
        <v>2005</v>
      </c>
      <c r="L547" s="75" t="s">
        <v>4389</v>
      </c>
      <c r="M547" s="75" t="s">
        <v>2292</v>
      </c>
    </row>
    <row r="548" spans="1:13" ht="40.5">
      <c r="A548" s="75" t="s">
        <v>5056</v>
      </c>
      <c r="B548" s="122" t="s">
        <v>2103</v>
      </c>
      <c r="C548" s="204">
        <v>27064</v>
      </c>
      <c r="D548" s="83" t="s">
        <v>2104</v>
      </c>
      <c r="E548" s="83" t="s">
        <v>2105</v>
      </c>
      <c r="F548" s="61" t="s">
        <v>2298</v>
      </c>
      <c r="G548" s="84">
        <v>42444</v>
      </c>
      <c r="H548" s="124"/>
      <c r="I548" s="125"/>
      <c r="J548" s="130"/>
      <c r="K548" s="75" t="s">
        <v>155</v>
      </c>
      <c r="L548" s="75" t="s">
        <v>4390</v>
      </c>
      <c r="M548" s="75" t="s">
        <v>2293</v>
      </c>
    </row>
    <row r="549" spans="1:13" ht="81">
      <c r="A549" s="75" t="s">
        <v>2299</v>
      </c>
      <c r="B549" s="122" t="s">
        <v>2902</v>
      </c>
      <c r="C549" s="204">
        <v>27065</v>
      </c>
      <c r="D549" s="83" t="s">
        <v>2198</v>
      </c>
      <c r="E549" s="83" t="s">
        <v>1982</v>
      </c>
      <c r="F549" s="61" t="s">
        <v>2856</v>
      </c>
      <c r="G549" s="84">
        <v>42444</v>
      </c>
      <c r="H549" s="124"/>
      <c r="I549" s="125"/>
      <c r="J549" s="130"/>
      <c r="K549" s="75" t="s">
        <v>2003</v>
      </c>
      <c r="L549" s="75" t="s">
        <v>4391</v>
      </c>
      <c r="M549" s="75" t="s">
        <v>2294</v>
      </c>
    </row>
    <row r="550" spans="1:13" ht="67.5">
      <c r="A550" s="75" t="s">
        <v>5057</v>
      </c>
      <c r="B550" s="122" t="s">
        <v>2201</v>
      </c>
      <c r="C550" s="204">
        <v>27066</v>
      </c>
      <c r="D550" s="83" t="s">
        <v>2203</v>
      </c>
      <c r="E550" s="83" t="s">
        <v>2255</v>
      </c>
      <c r="F550" s="61" t="s">
        <v>2680</v>
      </c>
      <c r="G550" s="84">
        <v>42444</v>
      </c>
      <c r="H550" s="84">
        <v>43882</v>
      </c>
      <c r="I550" s="139" t="s">
        <v>2779</v>
      </c>
      <c r="J550" s="130" t="s">
        <v>2780</v>
      </c>
      <c r="K550" s="75" t="s">
        <v>124</v>
      </c>
      <c r="L550" s="75" t="s">
        <v>7938</v>
      </c>
      <c r="M550" s="75" t="s">
        <v>2295</v>
      </c>
    </row>
    <row r="551" spans="1:13" ht="67.5">
      <c r="A551" s="75" t="s">
        <v>2470</v>
      </c>
      <c r="B551" s="122" t="s">
        <v>2903</v>
      </c>
      <c r="C551" s="204">
        <v>27067</v>
      </c>
      <c r="D551" s="83" t="s">
        <v>2359</v>
      </c>
      <c r="E551" s="83" t="s">
        <v>6036</v>
      </c>
      <c r="F551" s="61" t="s">
        <v>2296</v>
      </c>
      <c r="G551" s="84">
        <v>42444</v>
      </c>
      <c r="H551" s="124"/>
      <c r="I551" s="125"/>
      <c r="J551" s="130"/>
      <c r="K551" s="75" t="s">
        <v>162</v>
      </c>
      <c r="L551" s="75" t="s">
        <v>4392</v>
      </c>
      <c r="M551" s="75" t="s">
        <v>2297</v>
      </c>
    </row>
    <row r="552" spans="1:13" ht="54">
      <c r="A552" s="75" t="s">
        <v>5059</v>
      </c>
      <c r="B552" s="122" t="s">
        <v>2280</v>
      </c>
      <c r="C552" s="204">
        <v>27068</v>
      </c>
      <c r="D552" s="83" t="s">
        <v>5058</v>
      </c>
      <c r="E552" s="83" t="s">
        <v>1987</v>
      </c>
      <c r="F552" s="61" t="s">
        <v>2306</v>
      </c>
      <c r="G552" s="84">
        <v>42454</v>
      </c>
      <c r="H552" s="124"/>
      <c r="I552" s="125"/>
      <c r="J552" s="130"/>
      <c r="K552" s="75" t="s">
        <v>2003</v>
      </c>
      <c r="L552" s="75" t="s">
        <v>4393</v>
      </c>
      <c r="M552" s="75" t="s">
        <v>2305</v>
      </c>
    </row>
    <row r="553" spans="1:13" ht="27">
      <c r="A553" s="75" t="s">
        <v>2952</v>
      </c>
      <c r="B553" s="122" t="s">
        <v>2953</v>
      </c>
      <c r="C553" s="204">
        <v>28001</v>
      </c>
      <c r="D553" s="83" t="s">
        <v>2954</v>
      </c>
      <c r="E553" s="83" t="s">
        <v>90</v>
      </c>
      <c r="F553" s="61" t="s">
        <v>2955</v>
      </c>
      <c r="G553" s="84">
        <v>42501</v>
      </c>
      <c r="H553" s="124"/>
      <c r="I553" s="125"/>
      <c r="J553" s="130"/>
      <c r="K553" s="75" t="s">
        <v>2322</v>
      </c>
      <c r="L553" s="75" t="s">
        <v>4394</v>
      </c>
      <c r="M553" s="75" t="s">
        <v>2313</v>
      </c>
    </row>
    <row r="554" spans="1:13" ht="148.5">
      <c r="A554" s="75" t="s">
        <v>5060</v>
      </c>
      <c r="B554" s="122" t="s">
        <v>2208</v>
      </c>
      <c r="C554" s="204">
        <v>28002</v>
      </c>
      <c r="D554" s="83" t="s">
        <v>2209</v>
      </c>
      <c r="E554" s="83" t="s">
        <v>2057</v>
      </c>
      <c r="F554" s="61" t="s">
        <v>2314</v>
      </c>
      <c r="G554" s="84">
        <v>42501</v>
      </c>
      <c r="H554" s="124"/>
      <c r="I554" s="125"/>
      <c r="J554" s="130"/>
      <c r="K554" s="75" t="s">
        <v>162</v>
      </c>
      <c r="L554" s="75" t="s">
        <v>4395</v>
      </c>
      <c r="M554" s="75" t="s">
        <v>2956</v>
      </c>
    </row>
    <row r="555" spans="1:13" ht="54">
      <c r="A555" s="75" t="s">
        <v>5583</v>
      </c>
      <c r="B555" s="122" t="s">
        <v>5584</v>
      </c>
      <c r="C555" s="204">
        <v>28003</v>
      </c>
      <c r="D555" s="83" t="s">
        <v>2957</v>
      </c>
      <c r="E555" s="83" t="s">
        <v>1987</v>
      </c>
      <c r="F555" s="61" t="s">
        <v>5585</v>
      </c>
      <c r="G555" s="84">
        <v>42501</v>
      </c>
      <c r="H555" s="124"/>
      <c r="I555" s="125"/>
      <c r="J555" s="130"/>
      <c r="K555" s="75" t="s">
        <v>162</v>
      </c>
      <c r="L555" s="75" t="s">
        <v>4396</v>
      </c>
      <c r="M555" s="75" t="s">
        <v>2958</v>
      </c>
    </row>
    <row r="556" spans="1:13" ht="121.5">
      <c r="A556" s="75" t="s">
        <v>2211</v>
      </c>
      <c r="B556" s="122" t="s">
        <v>2210</v>
      </c>
      <c r="C556" s="204">
        <v>28004</v>
      </c>
      <c r="D556" s="83" t="s">
        <v>1571</v>
      </c>
      <c r="E556" s="83" t="s">
        <v>2057</v>
      </c>
      <c r="F556" s="75" t="s">
        <v>2212</v>
      </c>
      <c r="G556" s="84">
        <v>42501</v>
      </c>
      <c r="H556" s="124">
        <v>44834</v>
      </c>
      <c r="I556" s="125" t="s">
        <v>5548</v>
      </c>
      <c r="J556" s="130"/>
      <c r="K556" s="75" t="s">
        <v>2959</v>
      </c>
      <c r="L556" s="75" t="s">
        <v>7378</v>
      </c>
      <c r="M556" s="75" t="s">
        <v>2960</v>
      </c>
    </row>
    <row r="557" spans="1:13" ht="54">
      <c r="A557" s="75" t="s">
        <v>2226</v>
      </c>
      <c r="B557" s="122" t="s">
        <v>2225</v>
      </c>
      <c r="C557" s="204">
        <v>28005</v>
      </c>
      <c r="D557" s="83" t="s">
        <v>938</v>
      </c>
      <c r="E557" s="83" t="s">
        <v>2312</v>
      </c>
      <c r="F557" s="75">
        <v>0</v>
      </c>
      <c r="G557" s="84">
        <v>42501</v>
      </c>
      <c r="H557" s="124"/>
      <c r="I557" s="125"/>
      <c r="J557" s="130"/>
      <c r="K557" s="75" t="s">
        <v>2060</v>
      </c>
      <c r="L557" s="75" t="s">
        <v>4397</v>
      </c>
      <c r="M557" s="75" t="s">
        <v>2961</v>
      </c>
    </row>
    <row r="558" spans="1:13" ht="54">
      <c r="A558" s="75" t="s">
        <v>2282</v>
      </c>
      <c r="B558" s="122" t="s">
        <v>2281</v>
      </c>
      <c r="C558" s="204">
        <v>28006</v>
      </c>
      <c r="D558" s="83" t="s">
        <v>6174</v>
      </c>
      <c r="E558" s="83" t="s">
        <v>1987</v>
      </c>
      <c r="F558" s="75"/>
      <c r="G558" s="84">
        <v>42501</v>
      </c>
      <c r="H558" s="124"/>
      <c r="I558" s="125"/>
      <c r="J558" s="130"/>
      <c r="K558" s="75" t="s">
        <v>162</v>
      </c>
      <c r="L558" s="75" t="s">
        <v>4398</v>
      </c>
      <c r="M558" s="75" t="s">
        <v>2962</v>
      </c>
    </row>
    <row r="559" spans="1:13" ht="40.5">
      <c r="A559" s="75" t="s">
        <v>2301</v>
      </c>
      <c r="B559" s="122" t="s">
        <v>2300</v>
      </c>
      <c r="C559" s="204">
        <v>28007</v>
      </c>
      <c r="D559" s="83" t="s">
        <v>1925</v>
      </c>
      <c r="E559" s="83" t="s">
        <v>2304</v>
      </c>
      <c r="F559" s="75" t="s">
        <v>2302</v>
      </c>
      <c r="G559" s="84">
        <v>42583</v>
      </c>
      <c r="H559" s="124"/>
      <c r="I559" s="125"/>
      <c r="J559" s="130"/>
      <c r="K559" s="75" t="s">
        <v>2005</v>
      </c>
      <c r="L559" s="75" t="s">
        <v>4578</v>
      </c>
      <c r="M559" s="75" t="s">
        <v>2303</v>
      </c>
    </row>
    <row r="560" spans="1:13" ht="54">
      <c r="A560" s="75" t="s">
        <v>5061</v>
      </c>
      <c r="B560" s="122" t="s">
        <v>2307</v>
      </c>
      <c r="C560" s="204">
        <v>28008</v>
      </c>
      <c r="D560" s="83" t="s">
        <v>2209</v>
      </c>
      <c r="E560" s="83" t="s">
        <v>2308</v>
      </c>
      <c r="F560" s="61" t="s">
        <v>5586</v>
      </c>
      <c r="G560" s="84">
        <v>42583</v>
      </c>
      <c r="H560" s="124">
        <v>44558</v>
      </c>
      <c r="I560" s="125" t="s">
        <v>5165</v>
      </c>
      <c r="J560" s="130" t="s">
        <v>5712</v>
      </c>
      <c r="K560" s="75" t="s">
        <v>2003</v>
      </c>
      <c r="L560" s="75" t="s">
        <v>4399</v>
      </c>
      <c r="M560" s="75" t="s">
        <v>2963</v>
      </c>
    </row>
    <row r="561" spans="1:13" ht="67.5">
      <c r="A561" s="75" t="s">
        <v>5587</v>
      </c>
      <c r="B561" s="122" t="s">
        <v>5588</v>
      </c>
      <c r="C561" s="204">
        <v>28009</v>
      </c>
      <c r="D561" s="83" t="s">
        <v>424</v>
      </c>
      <c r="E561" s="83" t="s">
        <v>6036</v>
      </c>
      <c r="F561" s="75"/>
      <c r="G561" s="84">
        <v>42583</v>
      </c>
      <c r="H561" s="124"/>
      <c r="I561" s="125"/>
      <c r="J561" s="130"/>
      <c r="K561" s="75" t="s">
        <v>162</v>
      </c>
      <c r="L561" s="75" t="s">
        <v>4400</v>
      </c>
      <c r="M561" s="75" t="s">
        <v>2965</v>
      </c>
    </row>
    <row r="562" spans="1:13" ht="40.5">
      <c r="A562" s="75" t="s">
        <v>2966</v>
      </c>
      <c r="B562" s="122" t="s">
        <v>2967</v>
      </c>
      <c r="C562" s="204">
        <v>28010</v>
      </c>
      <c r="D562" s="83" t="s">
        <v>1470</v>
      </c>
      <c r="E562" s="83" t="s">
        <v>6036</v>
      </c>
      <c r="F562" s="61" t="s">
        <v>5062</v>
      </c>
      <c r="G562" s="84" t="s">
        <v>2968</v>
      </c>
      <c r="H562" s="124"/>
      <c r="I562" s="125"/>
      <c r="J562" s="130"/>
      <c r="K562" s="75" t="s">
        <v>2969</v>
      </c>
      <c r="L562" s="75" t="s">
        <v>4401</v>
      </c>
      <c r="M562" s="75" t="s">
        <v>2970</v>
      </c>
    </row>
    <row r="563" spans="1:13" ht="94.5">
      <c r="A563" s="75" t="s">
        <v>2971</v>
      </c>
      <c r="B563" s="122" t="s">
        <v>2972</v>
      </c>
      <c r="C563" s="204">
        <v>28011</v>
      </c>
      <c r="D563" s="83" t="s">
        <v>2973</v>
      </c>
      <c r="E563" s="83" t="s">
        <v>6036</v>
      </c>
      <c r="F563" s="61" t="s">
        <v>2974</v>
      </c>
      <c r="G563" s="84" t="s">
        <v>2964</v>
      </c>
      <c r="H563" s="124"/>
      <c r="I563" s="125"/>
      <c r="J563" s="130"/>
      <c r="K563" s="75" t="s">
        <v>2975</v>
      </c>
      <c r="L563" s="75" t="s">
        <v>4582</v>
      </c>
      <c r="M563" s="75" t="s">
        <v>2976</v>
      </c>
    </row>
    <row r="564" spans="1:13" ht="67.5">
      <c r="A564" s="75" t="s">
        <v>2977</v>
      </c>
      <c r="B564" s="122" t="s">
        <v>2978</v>
      </c>
      <c r="C564" s="204">
        <v>28013</v>
      </c>
      <c r="D564" s="83" t="s">
        <v>2979</v>
      </c>
      <c r="E564" s="83" t="s">
        <v>6036</v>
      </c>
      <c r="F564" s="61" t="s">
        <v>2980</v>
      </c>
      <c r="G564" s="84" t="s">
        <v>2964</v>
      </c>
      <c r="H564" s="124"/>
      <c r="I564" s="125"/>
      <c r="J564" s="130" t="s">
        <v>2981</v>
      </c>
      <c r="K564" s="75" t="s">
        <v>2353</v>
      </c>
      <c r="L564" s="75" t="s">
        <v>7379</v>
      </c>
      <c r="M564" s="75" t="s">
        <v>4635</v>
      </c>
    </row>
    <row r="565" spans="1:13" ht="40.5">
      <c r="A565" s="75" t="s">
        <v>2982</v>
      </c>
      <c r="B565" s="122" t="s">
        <v>2983</v>
      </c>
      <c r="C565" s="204">
        <v>28014</v>
      </c>
      <c r="D565" s="83" t="s">
        <v>2984</v>
      </c>
      <c r="E565" s="83" t="s">
        <v>6036</v>
      </c>
      <c r="F565" s="61" t="s">
        <v>2985</v>
      </c>
      <c r="G565" s="84" t="s">
        <v>2964</v>
      </c>
      <c r="H565" s="124"/>
      <c r="I565" s="125"/>
      <c r="J565" s="130"/>
      <c r="K565" s="75" t="s">
        <v>2352</v>
      </c>
      <c r="L565" s="75" t="s">
        <v>6260</v>
      </c>
      <c r="M565" s="75" t="s">
        <v>2323</v>
      </c>
    </row>
    <row r="566" spans="1:13" ht="54">
      <c r="A566" s="75" t="s">
        <v>2986</v>
      </c>
      <c r="B566" s="122" t="s">
        <v>2987</v>
      </c>
      <c r="C566" s="204">
        <v>28015</v>
      </c>
      <c r="D566" s="83" t="s">
        <v>2324</v>
      </c>
      <c r="E566" s="83" t="s">
        <v>6036</v>
      </c>
      <c r="F566" s="61" t="s">
        <v>2325</v>
      </c>
      <c r="G566" s="84" t="s">
        <v>2988</v>
      </c>
      <c r="H566" s="124"/>
      <c r="I566" s="125"/>
      <c r="J566" s="130"/>
      <c r="K566" s="75" t="s">
        <v>2969</v>
      </c>
      <c r="L566" s="75" t="s">
        <v>4402</v>
      </c>
      <c r="M566" s="75" t="s">
        <v>2989</v>
      </c>
    </row>
    <row r="567" spans="1:13" ht="108">
      <c r="A567" s="75" t="s">
        <v>2990</v>
      </c>
      <c r="B567" s="122" t="s">
        <v>2991</v>
      </c>
      <c r="C567" s="204">
        <v>28016</v>
      </c>
      <c r="D567" s="83" t="s">
        <v>2992</v>
      </c>
      <c r="E567" s="83" t="s">
        <v>102</v>
      </c>
      <c r="F567" s="61" t="s">
        <v>2326</v>
      </c>
      <c r="G567" s="84" t="s">
        <v>2993</v>
      </c>
      <c r="H567" s="124"/>
      <c r="I567" s="125"/>
      <c r="J567" s="130" t="s">
        <v>2994</v>
      </c>
      <c r="K567" s="75" t="s">
        <v>2969</v>
      </c>
      <c r="L567" s="75" t="s">
        <v>4403</v>
      </c>
      <c r="M567" s="75" t="s">
        <v>2995</v>
      </c>
    </row>
    <row r="568" spans="1:13" ht="40.5">
      <c r="A568" s="75" t="s">
        <v>2996</v>
      </c>
      <c r="B568" s="122" t="s">
        <v>2997</v>
      </c>
      <c r="C568" s="204">
        <v>28018</v>
      </c>
      <c r="D568" s="83" t="s">
        <v>2327</v>
      </c>
      <c r="E568" s="83" t="s">
        <v>6036</v>
      </c>
      <c r="F568" s="61" t="s">
        <v>2998</v>
      </c>
      <c r="G568" s="84" t="s">
        <v>2999</v>
      </c>
      <c r="H568" s="124"/>
      <c r="I568" s="125"/>
      <c r="J568" s="130"/>
      <c r="K568" s="75" t="s">
        <v>2351</v>
      </c>
      <c r="L568" s="75" t="s">
        <v>4404</v>
      </c>
      <c r="M568" s="75" t="s">
        <v>3000</v>
      </c>
    </row>
    <row r="569" spans="1:13" ht="27">
      <c r="A569" s="75" t="s">
        <v>3001</v>
      </c>
      <c r="B569" s="122" t="s">
        <v>3002</v>
      </c>
      <c r="C569" s="204">
        <v>28019</v>
      </c>
      <c r="D569" s="83" t="s">
        <v>2328</v>
      </c>
      <c r="E569" s="83" t="s">
        <v>3003</v>
      </c>
      <c r="F569" s="61" t="s">
        <v>3004</v>
      </c>
      <c r="G569" s="84" t="s">
        <v>2999</v>
      </c>
      <c r="H569" s="124"/>
      <c r="I569" s="125"/>
      <c r="J569" s="130"/>
      <c r="K569" s="75" t="s">
        <v>2322</v>
      </c>
      <c r="L569" s="75" t="s">
        <v>4405</v>
      </c>
      <c r="M569" s="75" t="s">
        <v>3005</v>
      </c>
    </row>
    <row r="570" spans="1:13" ht="54">
      <c r="A570" s="75" t="s">
        <v>3006</v>
      </c>
      <c r="B570" s="122" t="s">
        <v>3007</v>
      </c>
      <c r="C570" s="204">
        <v>28020</v>
      </c>
      <c r="D570" s="83" t="s">
        <v>2329</v>
      </c>
      <c r="E570" s="83" t="s">
        <v>6036</v>
      </c>
      <c r="F570" s="61" t="s">
        <v>3008</v>
      </c>
      <c r="G570" s="84" t="s">
        <v>2999</v>
      </c>
      <c r="H570" s="124">
        <v>43769</v>
      </c>
      <c r="I570" s="139" t="s">
        <v>2663</v>
      </c>
      <c r="J570" s="130"/>
      <c r="K570" s="75" t="s">
        <v>2353</v>
      </c>
      <c r="L570" s="75" t="s">
        <v>4406</v>
      </c>
      <c r="M570" s="75" t="s">
        <v>3009</v>
      </c>
    </row>
    <row r="571" spans="1:13" ht="40.5">
      <c r="A571" s="75" t="s">
        <v>3010</v>
      </c>
      <c r="B571" s="122" t="s">
        <v>3011</v>
      </c>
      <c r="C571" s="204">
        <v>28021</v>
      </c>
      <c r="D571" s="83" t="s">
        <v>2330</v>
      </c>
      <c r="E571" s="83" t="s">
        <v>106</v>
      </c>
      <c r="F571" s="61" t="s">
        <v>3012</v>
      </c>
      <c r="G571" s="84" t="s">
        <v>3013</v>
      </c>
      <c r="H571" s="124"/>
      <c r="I571" s="125"/>
      <c r="J571" s="130"/>
      <c r="K571" s="75" t="s">
        <v>2354</v>
      </c>
      <c r="L571" s="75" t="s">
        <v>4407</v>
      </c>
      <c r="M571" s="75" t="s">
        <v>3014</v>
      </c>
    </row>
    <row r="572" spans="1:13" ht="67.5">
      <c r="A572" s="91" t="s">
        <v>5063</v>
      </c>
      <c r="B572" s="135" t="s">
        <v>3015</v>
      </c>
      <c r="C572" s="208">
        <v>28022</v>
      </c>
      <c r="D572" s="90" t="s">
        <v>1883</v>
      </c>
      <c r="E572" s="83" t="s">
        <v>6036</v>
      </c>
      <c r="F572" s="118" t="s">
        <v>3016</v>
      </c>
      <c r="G572" s="93" t="s">
        <v>2999</v>
      </c>
      <c r="H572" s="124"/>
      <c r="I572" s="125"/>
      <c r="J572" s="134"/>
      <c r="K572" s="91" t="s">
        <v>2353</v>
      </c>
      <c r="L572" s="91" t="s">
        <v>4408</v>
      </c>
      <c r="M572" s="91" t="s">
        <v>3017</v>
      </c>
    </row>
    <row r="573" spans="1:13" ht="54">
      <c r="A573" s="75" t="s">
        <v>2331</v>
      </c>
      <c r="B573" s="122" t="s">
        <v>2360</v>
      </c>
      <c r="C573" s="204">
        <v>28023</v>
      </c>
      <c r="D573" s="83" t="s">
        <v>1478</v>
      </c>
      <c r="E573" s="83" t="s">
        <v>89</v>
      </c>
      <c r="F573" s="61" t="s">
        <v>2361</v>
      </c>
      <c r="G573" s="84" t="s">
        <v>2362</v>
      </c>
      <c r="H573" s="124"/>
      <c r="I573" s="125"/>
      <c r="J573" s="130"/>
      <c r="K573" s="75" t="s">
        <v>2350</v>
      </c>
      <c r="L573" s="75" t="s">
        <v>4409</v>
      </c>
      <c r="M573" s="75" t="s">
        <v>2363</v>
      </c>
    </row>
    <row r="574" spans="1:13" ht="67.5">
      <c r="A574" s="75" t="s">
        <v>2332</v>
      </c>
      <c r="B574" s="122" t="s">
        <v>2364</v>
      </c>
      <c r="C574" s="204">
        <v>28024</v>
      </c>
      <c r="D574" s="83" t="s">
        <v>2365</v>
      </c>
      <c r="E574" s="83" t="s">
        <v>6036</v>
      </c>
      <c r="F574" s="61" t="s">
        <v>2366</v>
      </c>
      <c r="G574" s="84" t="s">
        <v>2362</v>
      </c>
      <c r="H574" s="124"/>
      <c r="I574" s="125"/>
      <c r="J574" s="130"/>
      <c r="K574" s="75" t="s">
        <v>2351</v>
      </c>
      <c r="L574" s="75" t="s">
        <v>4583</v>
      </c>
      <c r="M574" s="75" t="s">
        <v>2367</v>
      </c>
    </row>
    <row r="575" spans="1:13" ht="54">
      <c r="A575" s="75" t="s">
        <v>5064</v>
      </c>
      <c r="B575" s="122" t="s">
        <v>2368</v>
      </c>
      <c r="C575" s="204">
        <v>28025</v>
      </c>
      <c r="D575" s="83" t="s">
        <v>3852</v>
      </c>
      <c r="E575" s="83" t="s">
        <v>6036</v>
      </c>
      <c r="F575" s="61" t="s">
        <v>2369</v>
      </c>
      <c r="G575" s="84" t="s">
        <v>3018</v>
      </c>
      <c r="H575" s="124">
        <v>44225</v>
      </c>
      <c r="I575" s="125" t="s">
        <v>4701</v>
      </c>
      <c r="J575" s="130"/>
      <c r="K575" s="75" t="s">
        <v>2975</v>
      </c>
      <c r="L575" s="75" t="s">
        <v>4410</v>
      </c>
      <c r="M575" s="75" t="s">
        <v>3019</v>
      </c>
    </row>
    <row r="576" spans="1:13" ht="40.5">
      <c r="A576" s="75" t="s">
        <v>5065</v>
      </c>
      <c r="B576" s="122" t="s">
        <v>2370</v>
      </c>
      <c r="C576" s="204">
        <v>28026</v>
      </c>
      <c r="D576" s="83" t="s">
        <v>2371</v>
      </c>
      <c r="E576" s="83" t="s">
        <v>89</v>
      </c>
      <c r="F576" s="61" t="s">
        <v>10728</v>
      </c>
      <c r="G576" s="84" t="s">
        <v>3018</v>
      </c>
      <c r="H576" s="124"/>
      <c r="I576" s="125"/>
      <c r="J576" s="130"/>
      <c r="K576" s="75" t="s">
        <v>2352</v>
      </c>
      <c r="L576" s="75" t="s">
        <v>4411</v>
      </c>
      <c r="M576" s="75" t="s">
        <v>3020</v>
      </c>
    </row>
    <row r="577" spans="1:13" ht="40.5">
      <c r="A577" s="75" t="s">
        <v>2373</v>
      </c>
      <c r="B577" s="122" t="s">
        <v>2372</v>
      </c>
      <c r="C577" s="204">
        <v>28027</v>
      </c>
      <c r="D577" s="166" t="s">
        <v>2002</v>
      </c>
      <c r="E577" s="83" t="s">
        <v>6036</v>
      </c>
      <c r="F577" s="61" t="s">
        <v>2374</v>
      </c>
      <c r="G577" s="84" t="s">
        <v>3018</v>
      </c>
      <c r="H577" s="124"/>
      <c r="I577" s="125"/>
      <c r="J577" s="130"/>
      <c r="K577" s="75" t="s">
        <v>2351</v>
      </c>
      <c r="L577" s="75" t="s">
        <v>4412</v>
      </c>
      <c r="M577" s="75" t="s">
        <v>2375</v>
      </c>
    </row>
    <row r="578" spans="1:13" ht="40.5">
      <c r="A578" s="75" t="s">
        <v>2334</v>
      </c>
      <c r="B578" s="122" t="s">
        <v>3021</v>
      </c>
      <c r="C578" s="204">
        <v>28028</v>
      </c>
      <c r="D578" s="83" t="s">
        <v>2376</v>
      </c>
      <c r="E578" s="83" t="s">
        <v>95</v>
      </c>
      <c r="F578" s="61" t="s">
        <v>2377</v>
      </c>
      <c r="G578" s="84" t="s">
        <v>3018</v>
      </c>
      <c r="H578" s="124"/>
      <c r="I578" s="125"/>
      <c r="J578" s="130"/>
      <c r="K578" s="75" t="s">
        <v>2352</v>
      </c>
      <c r="L578" s="75" t="s">
        <v>5589</v>
      </c>
      <c r="M578" s="75" t="s">
        <v>2378</v>
      </c>
    </row>
    <row r="579" spans="1:13" ht="40.5">
      <c r="A579" s="59" t="s">
        <v>2335</v>
      </c>
      <c r="B579" s="122" t="s">
        <v>3022</v>
      </c>
      <c r="C579" s="209">
        <v>28029</v>
      </c>
      <c r="D579" s="83" t="s">
        <v>3023</v>
      </c>
      <c r="E579" s="58" t="s">
        <v>2336</v>
      </c>
      <c r="F579" s="61" t="s">
        <v>3024</v>
      </c>
      <c r="G579" s="84" t="s">
        <v>3025</v>
      </c>
      <c r="H579" s="124"/>
      <c r="I579" s="125"/>
      <c r="J579" s="130"/>
      <c r="K579" s="59" t="s">
        <v>2351</v>
      </c>
      <c r="L579" s="59" t="s">
        <v>4413</v>
      </c>
      <c r="M579" s="75" t="s">
        <v>3026</v>
      </c>
    </row>
    <row r="580" spans="1:13" ht="67.5">
      <c r="A580" s="59" t="s">
        <v>2337</v>
      </c>
      <c r="B580" s="122" t="s">
        <v>3027</v>
      </c>
      <c r="C580" s="209">
        <v>28030</v>
      </c>
      <c r="D580" s="83" t="s">
        <v>3028</v>
      </c>
      <c r="E580" s="58" t="s">
        <v>92</v>
      </c>
      <c r="F580" s="61" t="s">
        <v>3029</v>
      </c>
      <c r="G580" s="84" t="s">
        <v>3030</v>
      </c>
      <c r="H580" s="124"/>
      <c r="I580" s="125"/>
      <c r="J580" s="130"/>
      <c r="K580" s="59" t="s">
        <v>2353</v>
      </c>
      <c r="L580" s="59" t="s">
        <v>4584</v>
      </c>
      <c r="M580" s="75" t="s">
        <v>3031</v>
      </c>
    </row>
    <row r="581" spans="1:13" ht="27">
      <c r="A581" s="59" t="s">
        <v>2338</v>
      </c>
      <c r="B581" s="122" t="s">
        <v>3032</v>
      </c>
      <c r="C581" s="209">
        <v>28031</v>
      </c>
      <c r="D581" s="83" t="s">
        <v>3033</v>
      </c>
      <c r="E581" s="58" t="s">
        <v>92</v>
      </c>
      <c r="F581" s="75"/>
      <c r="G581" s="84" t="s">
        <v>3030</v>
      </c>
      <c r="H581" s="124"/>
      <c r="I581" s="125"/>
      <c r="J581" s="130"/>
      <c r="K581" s="59" t="s">
        <v>2975</v>
      </c>
      <c r="L581" s="59" t="s">
        <v>4414</v>
      </c>
      <c r="M581" s="75" t="s">
        <v>3034</v>
      </c>
    </row>
    <row r="582" spans="1:13" ht="81">
      <c r="A582" s="59" t="s">
        <v>2339</v>
      </c>
      <c r="B582" s="122" t="s">
        <v>3035</v>
      </c>
      <c r="C582" s="209">
        <v>28032</v>
      </c>
      <c r="D582" s="83" t="s">
        <v>3036</v>
      </c>
      <c r="E582" s="58" t="s">
        <v>89</v>
      </c>
      <c r="F582" s="61" t="s">
        <v>3037</v>
      </c>
      <c r="G582" s="84" t="s">
        <v>3030</v>
      </c>
      <c r="H582" s="124"/>
      <c r="I582" s="125"/>
      <c r="J582" s="130"/>
      <c r="K582" s="59" t="s">
        <v>2353</v>
      </c>
      <c r="L582" s="59" t="s">
        <v>4415</v>
      </c>
      <c r="M582" s="75" t="s">
        <v>3038</v>
      </c>
    </row>
    <row r="583" spans="1:13" ht="81">
      <c r="A583" s="59" t="s">
        <v>2340</v>
      </c>
      <c r="B583" s="122" t="s">
        <v>3039</v>
      </c>
      <c r="C583" s="209">
        <v>28033</v>
      </c>
      <c r="D583" s="83" t="s">
        <v>15</v>
      </c>
      <c r="E583" s="83" t="s">
        <v>6036</v>
      </c>
      <c r="F583" s="61" t="s">
        <v>3040</v>
      </c>
      <c r="G583" s="84" t="s">
        <v>3030</v>
      </c>
      <c r="H583" s="124"/>
      <c r="I583" s="125"/>
      <c r="J583" s="130"/>
      <c r="K583" s="59" t="s">
        <v>2353</v>
      </c>
      <c r="L583" s="59" t="s">
        <v>4416</v>
      </c>
      <c r="M583" s="75" t="s">
        <v>3041</v>
      </c>
    </row>
    <row r="584" spans="1:13" ht="67.5">
      <c r="A584" s="59" t="s">
        <v>7380</v>
      </c>
      <c r="B584" s="122" t="s">
        <v>3042</v>
      </c>
      <c r="C584" s="209">
        <v>28034</v>
      </c>
      <c r="D584" s="83" t="s">
        <v>3043</v>
      </c>
      <c r="E584" s="83" t="s">
        <v>6036</v>
      </c>
      <c r="F584" s="61" t="s">
        <v>3044</v>
      </c>
      <c r="G584" s="84" t="s">
        <v>3045</v>
      </c>
      <c r="H584" s="124"/>
      <c r="I584" s="125"/>
      <c r="J584" s="130"/>
      <c r="K584" s="59" t="s">
        <v>2353</v>
      </c>
      <c r="L584" s="59" t="s">
        <v>4417</v>
      </c>
      <c r="M584" s="75" t="s">
        <v>3046</v>
      </c>
    </row>
    <row r="585" spans="1:13" ht="81">
      <c r="A585" s="59" t="s">
        <v>2341</v>
      </c>
      <c r="B585" s="122" t="s">
        <v>3048</v>
      </c>
      <c r="C585" s="209">
        <v>28036</v>
      </c>
      <c r="D585" s="83" t="s">
        <v>6994</v>
      </c>
      <c r="E585" s="83" t="s">
        <v>6036</v>
      </c>
      <c r="F585" s="61" t="s">
        <v>6995</v>
      </c>
      <c r="G585" s="84" t="s">
        <v>3049</v>
      </c>
      <c r="H585" s="124"/>
      <c r="I585" s="125"/>
      <c r="J585" s="130"/>
      <c r="K585" s="59" t="s">
        <v>2353</v>
      </c>
      <c r="L585" s="59" t="s">
        <v>6996</v>
      </c>
      <c r="M585" s="75" t="s">
        <v>6997</v>
      </c>
    </row>
    <row r="586" spans="1:13" ht="54">
      <c r="A586" s="59" t="s">
        <v>3050</v>
      </c>
      <c r="B586" s="122" t="s">
        <v>3051</v>
      </c>
      <c r="C586" s="209">
        <v>28037</v>
      </c>
      <c r="D586" s="83" t="s">
        <v>3047</v>
      </c>
      <c r="E586" s="58" t="s">
        <v>89</v>
      </c>
      <c r="F586" s="61" t="s">
        <v>3052</v>
      </c>
      <c r="G586" s="84" t="s">
        <v>3053</v>
      </c>
      <c r="H586" s="124"/>
      <c r="I586" s="125"/>
      <c r="J586" s="130"/>
      <c r="K586" s="59" t="s">
        <v>2353</v>
      </c>
      <c r="L586" s="59" t="s">
        <v>7698</v>
      </c>
      <c r="M586" s="75" t="s">
        <v>3054</v>
      </c>
    </row>
    <row r="587" spans="1:13" ht="54">
      <c r="A587" s="59" t="s">
        <v>2342</v>
      </c>
      <c r="B587" s="122" t="s">
        <v>3055</v>
      </c>
      <c r="C587" s="209">
        <v>28038</v>
      </c>
      <c r="D587" s="83" t="s">
        <v>3056</v>
      </c>
      <c r="E587" s="83" t="s">
        <v>6036</v>
      </c>
      <c r="F587" s="61" t="s">
        <v>3057</v>
      </c>
      <c r="G587" s="84" t="s">
        <v>3058</v>
      </c>
      <c r="H587" s="124"/>
      <c r="I587" s="125"/>
      <c r="J587" s="130"/>
      <c r="K587" s="59" t="s">
        <v>2351</v>
      </c>
      <c r="L587" s="59" t="s">
        <v>4418</v>
      </c>
      <c r="M587" s="75" t="s">
        <v>3059</v>
      </c>
    </row>
    <row r="588" spans="1:13" ht="54">
      <c r="A588" s="59" t="s">
        <v>2343</v>
      </c>
      <c r="B588" s="122" t="s">
        <v>3060</v>
      </c>
      <c r="C588" s="209">
        <v>28039</v>
      </c>
      <c r="D588" s="83" t="s">
        <v>3061</v>
      </c>
      <c r="E588" s="83" t="s">
        <v>6036</v>
      </c>
      <c r="F588" s="61" t="s">
        <v>3062</v>
      </c>
      <c r="G588" s="84" t="s">
        <v>3053</v>
      </c>
      <c r="H588" s="124"/>
      <c r="I588" s="125"/>
      <c r="J588" s="130"/>
      <c r="K588" s="59" t="s">
        <v>2351</v>
      </c>
      <c r="L588" s="59" t="s">
        <v>4419</v>
      </c>
      <c r="M588" s="75" t="s">
        <v>3063</v>
      </c>
    </row>
    <row r="589" spans="1:13" ht="54">
      <c r="A589" s="59" t="s">
        <v>2344</v>
      </c>
      <c r="B589" s="122" t="s">
        <v>3064</v>
      </c>
      <c r="C589" s="209">
        <v>28040</v>
      </c>
      <c r="D589" s="83" t="s">
        <v>3065</v>
      </c>
      <c r="E589" s="83" t="s">
        <v>6036</v>
      </c>
      <c r="F589" s="61" t="s">
        <v>3066</v>
      </c>
      <c r="G589" s="84" t="s">
        <v>3049</v>
      </c>
      <c r="H589" s="124"/>
      <c r="I589" s="125"/>
      <c r="J589" s="130"/>
      <c r="K589" s="59" t="s">
        <v>2354</v>
      </c>
      <c r="L589" s="59" t="s">
        <v>4420</v>
      </c>
      <c r="M589" s="75" t="s">
        <v>3067</v>
      </c>
    </row>
    <row r="590" spans="1:13" ht="81">
      <c r="A590" s="59" t="s">
        <v>2345</v>
      </c>
      <c r="B590" s="122" t="s">
        <v>3068</v>
      </c>
      <c r="C590" s="209">
        <v>28041</v>
      </c>
      <c r="D590" s="83" t="s">
        <v>3069</v>
      </c>
      <c r="E590" s="83" t="s">
        <v>6036</v>
      </c>
      <c r="F590" s="75" t="s">
        <v>3070</v>
      </c>
      <c r="G590" s="84" t="s">
        <v>3058</v>
      </c>
      <c r="H590" s="124"/>
      <c r="I590" s="125"/>
      <c r="J590" s="130" t="s">
        <v>2981</v>
      </c>
      <c r="K590" s="59" t="s">
        <v>2353</v>
      </c>
      <c r="L590" s="59" t="s">
        <v>4421</v>
      </c>
      <c r="M590" s="75" t="s">
        <v>3071</v>
      </c>
    </row>
    <row r="591" spans="1:13" ht="27">
      <c r="A591" s="59" t="s">
        <v>2346</v>
      </c>
      <c r="B591" s="122" t="s">
        <v>3072</v>
      </c>
      <c r="C591" s="209">
        <v>28042</v>
      </c>
      <c r="D591" s="83" t="s">
        <v>3073</v>
      </c>
      <c r="E591" s="58" t="s">
        <v>91</v>
      </c>
      <c r="F591" s="61" t="s">
        <v>7232</v>
      </c>
      <c r="G591" s="84" t="s">
        <v>3049</v>
      </c>
      <c r="H591" s="124"/>
      <c r="I591" s="125"/>
      <c r="J591" s="130"/>
      <c r="K591" s="59" t="s">
        <v>2351</v>
      </c>
      <c r="L591" s="59" t="s">
        <v>4422</v>
      </c>
      <c r="M591" s="75" t="s">
        <v>3074</v>
      </c>
    </row>
    <row r="592" spans="1:13" ht="54">
      <c r="A592" s="59" t="s">
        <v>2347</v>
      </c>
      <c r="B592" s="122" t="s">
        <v>3075</v>
      </c>
      <c r="C592" s="209">
        <v>28043</v>
      </c>
      <c r="D592" s="83" t="s">
        <v>3076</v>
      </c>
      <c r="E592" s="83" t="s">
        <v>6036</v>
      </c>
      <c r="F592" s="61" t="s">
        <v>3077</v>
      </c>
      <c r="G592" s="84" t="s">
        <v>3049</v>
      </c>
      <c r="H592" s="124"/>
      <c r="I592" s="125"/>
      <c r="J592" s="130"/>
      <c r="K592" s="59" t="s">
        <v>2351</v>
      </c>
      <c r="L592" s="59" t="s">
        <v>4423</v>
      </c>
      <c r="M592" s="75" t="s">
        <v>3078</v>
      </c>
    </row>
    <row r="593" spans="1:13" ht="54">
      <c r="A593" s="59" t="s">
        <v>2348</v>
      </c>
      <c r="B593" s="122" t="s">
        <v>3079</v>
      </c>
      <c r="C593" s="209">
        <v>28044</v>
      </c>
      <c r="D593" s="83" t="s">
        <v>3080</v>
      </c>
      <c r="E593" s="83" t="s">
        <v>6036</v>
      </c>
      <c r="F593" s="61" t="s">
        <v>3081</v>
      </c>
      <c r="G593" s="84" t="s">
        <v>3049</v>
      </c>
      <c r="H593" s="124"/>
      <c r="I593" s="125"/>
      <c r="J593" s="130"/>
      <c r="K593" s="59" t="s">
        <v>2975</v>
      </c>
      <c r="L593" s="59" t="s">
        <v>5066</v>
      </c>
      <c r="M593" s="75" t="s">
        <v>4631</v>
      </c>
    </row>
    <row r="594" spans="1:13" ht="40.5">
      <c r="A594" s="59" t="s">
        <v>2349</v>
      </c>
      <c r="B594" s="122" t="s">
        <v>3082</v>
      </c>
      <c r="C594" s="209">
        <v>28045</v>
      </c>
      <c r="D594" s="83" t="s">
        <v>3083</v>
      </c>
      <c r="E594" s="83" t="s">
        <v>6036</v>
      </c>
      <c r="F594" s="61" t="s">
        <v>3084</v>
      </c>
      <c r="G594" s="84" t="s">
        <v>3053</v>
      </c>
      <c r="H594" s="124"/>
      <c r="I594" s="125"/>
      <c r="J594" s="130"/>
      <c r="K594" s="59" t="s">
        <v>2353</v>
      </c>
      <c r="L594" s="59" t="s">
        <v>4424</v>
      </c>
      <c r="M594" s="75" t="s">
        <v>3085</v>
      </c>
    </row>
    <row r="595" spans="1:13" ht="40.5">
      <c r="A595" s="59" t="s">
        <v>2380</v>
      </c>
      <c r="B595" s="122" t="s">
        <v>3086</v>
      </c>
      <c r="C595" s="209">
        <v>28047</v>
      </c>
      <c r="D595" s="83" t="s">
        <v>3087</v>
      </c>
      <c r="E595" s="58" t="s">
        <v>90</v>
      </c>
      <c r="F595" s="61" t="s">
        <v>3088</v>
      </c>
      <c r="G595" s="84" t="s">
        <v>3089</v>
      </c>
      <c r="H595" s="124">
        <v>44043</v>
      </c>
      <c r="I595" s="125" t="s">
        <v>3090</v>
      </c>
      <c r="J595" s="130"/>
      <c r="K595" s="59" t="s">
        <v>2353</v>
      </c>
      <c r="L595" s="59" t="s">
        <v>4639</v>
      </c>
      <c r="M595" s="75" t="s">
        <v>3091</v>
      </c>
    </row>
    <row r="596" spans="1:13" ht="40.5">
      <c r="A596" s="59" t="s">
        <v>3092</v>
      </c>
      <c r="B596" s="122" t="s">
        <v>3093</v>
      </c>
      <c r="C596" s="209">
        <v>28048</v>
      </c>
      <c r="D596" s="83" t="s">
        <v>3094</v>
      </c>
      <c r="E596" s="58" t="s">
        <v>89</v>
      </c>
      <c r="F596" s="61" t="s">
        <v>3095</v>
      </c>
      <c r="G596" s="84" t="s">
        <v>3096</v>
      </c>
      <c r="H596" s="124"/>
      <c r="I596" s="125"/>
      <c r="J596" s="130"/>
      <c r="K596" s="59" t="s">
        <v>2352</v>
      </c>
      <c r="L596" s="59" t="s">
        <v>4425</v>
      </c>
      <c r="M596" s="75" t="s">
        <v>3097</v>
      </c>
    </row>
    <row r="597" spans="1:13" ht="54">
      <c r="A597" s="59" t="s">
        <v>3098</v>
      </c>
      <c r="B597" s="122" t="s">
        <v>3099</v>
      </c>
      <c r="C597" s="209">
        <v>28049</v>
      </c>
      <c r="D597" s="83" t="s">
        <v>3302</v>
      </c>
      <c r="E597" s="58" t="s">
        <v>94</v>
      </c>
      <c r="F597" s="61" t="s">
        <v>3100</v>
      </c>
      <c r="G597" s="84" t="s">
        <v>3101</v>
      </c>
      <c r="H597" s="124"/>
      <c r="I597" s="125"/>
      <c r="J597" s="130"/>
      <c r="K597" s="59" t="s">
        <v>2353</v>
      </c>
      <c r="L597" s="59" t="s">
        <v>6198</v>
      </c>
      <c r="M597" s="75" t="s">
        <v>3102</v>
      </c>
    </row>
    <row r="598" spans="1:13" ht="40.5">
      <c r="A598" s="59" t="s">
        <v>3103</v>
      </c>
      <c r="B598" s="122" t="s">
        <v>2719</v>
      </c>
      <c r="C598" s="209">
        <v>28050</v>
      </c>
      <c r="D598" s="83" t="s">
        <v>2973</v>
      </c>
      <c r="E598" s="58" t="s">
        <v>6036</v>
      </c>
      <c r="F598" s="61" t="s">
        <v>11864</v>
      </c>
      <c r="G598" s="84" t="s">
        <v>3101</v>
      </c>
      <c r="H598" s="124"/>
      <c r="I598" s="125"/>
      <c r="J598" s="130"/>
      <c r="K598" s="59" t="s">
        <v>2354</v>
      </c>
      <c r="L598" s="59" t="s">
        <v>4426</v>
      </c>
      <c r="M598" s="75" t="s">
        <v>3104</v>
      </c>
    </row>
    <row r="599" spans="1:13" ht="54">
      <c r="A599" s="59" t="s">
        <v>3105</v>
      </c>
      <c r="B599" s="122" t="s">
        <v>3106</v>
      </c>
      <c r="C599" s="209">
        <v>28051</v>
      </c>
      <c r="D599" s="83" t="s">
        <v>3107</v>
      </c>
      <c r="E599" s="58" t="s">
        <v>89</v>
      </c>
      <c r="F599" s="61" t="s">
        <v>11811</v>
      </c>
      <c r="G599" s="84" t="s">
        <v>3101</v>
      </c>
      <c r="H599" s="124"/>
      <c r="I599" s="125"/>
      <c r="J599" s="130"/>
      <c r="K599" s="59" t="s">
        <v>2969</v>
      </c>
      <c r="L599" s="59" t="s">
        <v>11812</v>
      </c>
      <c r="M599" s="75" t="s">
        <v>11813</v>
      </c>
    </row>
    <row r="600" spans="1:13" ht="94.5">
      <c r="A600" s="59" t="s">
        <v>3108</v>
      </c>
      <c r="B600" s="122" t="s">
        <v>3109</v>
      </c>
      <c r="C600" s="209">
        <v>28052</v>
      </c>
      <c r="D600" s="83" t="s">
        <v>3110</v>
      </c>
      <c r="E600" s="83" t="s">
        <v>6036</v>
      </c>
      <c r="F600" s="61" t="s">
        <v>3111</v>
      </c>
      <c r="G600" s="84" t="s">
        <v>3101</v>
      </c>
      <c r="H600" s="124"/>
      <c r="I600" s="125"/>
      <c r="J600" s="130"/>
      <c r="K600" s="59" t="s">
        <v>3112</v>
      </c>
      <c r="L600" s="59" t="s">
        <v>4427</v>
      </c>
      <c r="M600" s="75" t="s">
        <v>3113</v>
      </c>
    </row>
    <row r="601" spans="1:13" ht="54">
      <c r="A601" s="59" t="s">
        <v>3114</v>
      </c>
      <c r="B601" s="122" t="s">
        <v>3115</v>
      </c>
      <c r="C601" s="209">
        <v>28053</v>
      </c>
      <c r="D601" s="83" t="s">
        <v>6091</v>
      </c>
      <c r="E601" s="58" t="s">
        <v>102</v>
      </c>
      <c r="F601" s="61" t="s">
        <v>3116</v>
      </c>
      <c r="G601" s="84" t="s">
        <v>3096</v>
      </c>
      <c r="H601" s="124"/>
      <c r="I601" s="125"/>
      <c r="J601" s="130"/>
      <c r="K601" s="59" t="s">
        <v>2353</v>
      </c>
      <c r="L601" s="59" t="s">
        <v>4428</v>
      </c>
      <c r="M601" s="75" t="s">
        <v>3117</v>
      </c>
    </row>
    <row r="602" spans="1:13" ht="121.5">
      <c r="A602" s="59" t="s">
        <v>3119</v>
      </c>
      <c r="B602" s="122" t="s">
        <v>3120</v>
      </c>
      <c r="C602" s="209">
        <v>28054</v>
      </c>
      <c r="D602" s="83" t="s">
        <v>16</v>
      </c>
      <c r="E602" s="83" t="s">
        <v>6036</v>
      </c>
      <c r="F602" s="61" t="s">
        <v>3121</v>
      </c>
      <c r="G602" s="84" t="s">
        <v>3089</v>
      </c>
      <c r="H602" s="124"/>
      <c r="I602" s="125"/>
      <c r="J602" s="130"/>
      <c r="K602" s="59" t="s">
        <v>3122</v>
      </c>
      <c r="L602" s="59" t="s">
        <v>11781</v>
      </c>
      <c r="M602" s="75" t="s">
        <v>4638</v>
      </c>
    </row>
    <row r="603" spans="1:13" ht="27">
      <c r="A603" s="59" t="s">
        <v>3124</v>
      </c>
      <c r="B603" s="122" t="s">
        <v>3125</v>
      </c>
      <c r="C603" s="209">
        <v>28055</v>
      </c>
      <c r="D603" s="83" t="s">
        <v>3126</v>
      </c>
      <c r="E603" s="83" t="s">
        <v>6036</v>
      </c>
      <c r="F603" s="61" t="s">
        <v>3127</v>
      </c>
      <c r="G603" s="84" t="s">
        <v>3089</v>
      </c>
      <c r="H603" s="124"/>
      <c r="I603" s="125"/>
      <c r="J603" s="130"/>
      <c r="K603" s="59" t="s">
        <v>3128</v>
      </c>
      <c r="L603" s="59" t="s">
        <v>4429</v>
      </c>
      <c r="M603" s="75" t="s">
        <v>3129</v>
      </c>
    </row>
    <row r="604" spans="1:13" ht="27">
      <c r="A604" s="59" t="s">
        <v>3130</v>
      </c>
      <c r="B604" s="122" t="s">
        <v>3131</v>
      </c>
      <c r="C604" s="209">
        <v>28056</v>
      </c>
      <c r="D604" s="83" t="s">
        <v>3132</v>
      </c>
      <c r="E604" s="83" t="s">
        <v>6036</v>
      </c>
      <c r="F604" s="61"/>
      <c r="G604" s="84" t="s">
        <v>3101</v>
      </c>
      <c r="H604" s="124"/>
      <c r="I604" s="125"/>
      <c r="J604" s="130"/>
      <c r="K604" s="59" t="s">
        <v>3133</v>
      </c>
      <c r="L604" s="59" t="s">
        <v>4430</v>
      </c>
      <c r="M604" s="75" t="s">
        <v>3134</v>
      </c>
    </row>
    <row r="605" spans="1:13" ht="40.5">
      <c r="A605" s="75" t="s">
        <v>3135</v>
      </c>
      <c r="B605" s="122" t="s">
        <v>3136</v>
      </c>
      <c r="C605" s="204">
        <v>28058</v>
      </c>
      <c r="D605" s="83" t="s">
        <v>3137</v>
      </c>
      <c r="E605" s="83" t="s">
        <v>90</v>
      </c>
      <c r="F605" s="61" t="s">
        <v>3138</v>
      </c>
      <c r="G605" s="84" t="s">
        <v>3139</v>
      </c>
      <c r="H605" s="124"/>
      <c r="I605" s="125"/>
      <c r="J605" s="130"/>
      <c r="K605" s="75" t="s">
        <v>2975</v>
      </c>
      <c r="L605" s="75" t="s">
        <v>4431</v>
      </c>
      <c r="M605" s="75" t="s">
        <v>3140</v>
      </c>
    </row>
    <row r="606" spans="1:13" ht="40.5">
      <c r="A606" s="75" t="s">
        <v>3141</v>
      </c>
      <c r="B606" s="122" t="s">
        <v>3142</v>
      </c>
      <c r="C606" s="204">
        <v>28059</v>
      </c>
      <c r="D606" s="83" t="s">
        <v>3143</v>
      </c>
      <c r="E606" s="83" t="s">
        <v>89</v>
      </c>
      <c r="F606" s="61" t="s">
        <v>3144</v>
      </c>
      <c r="G606" s="84" t="s">
        <v>3145</v>
      </c>
      <c r="H606" s="124"/>
      <c r="I606" s="125"/>
      <c r="J606" s="130"/>
      <c r="K606" s="75" t="s">
        <v>2975</v>
      </c>
      <c r="L606" s="75" t="s">
        <v>7142</v>
      </c>
      <c r="M606" s="75" t="s">
        <v>3146</v>
      </c>
    </row>
    <row r="607" spans="1:13" ht="54">
      <c r="A607" s="75" t="s">
        <v>3147</v>
      </c>
      <c r="B607" s="122" t="s">
        <v>3148</v>
      </c>
      <c r="C607" s="204">
        <v>28060</v>
      </c>
      <c r="D607" s="83" t="s">
        <v>3149</v>
      </c>
      <c r="E607" s="83" t="s">
        <v>89</v>
      </c>
      <c r="F607" s="61"/>
      <c r="G607" s="84" t="s">
        <v>3139</v>
      </c>
      <c r="H607" s="124"/>
      <c r="I607" s="125"/>
      <c r="J607" s="130"/>
      <c r="K607" s="75" t="s">
        <v>2969</v>
      </c>
      <c r="L607" s="75" t="s">
        <v>4432</v>
      </c>
      <c r="M607" s="75" t="s">
        <v>3150</v>
      </c>
    </row>
    <row r="608" spans="1:13" ht="81">
      <c r="A608" s="75" t="s">
        <v>3151</v>
      </c>
      <c r="B608" s="122" t="s">
        <v>3152</v>
      </c>
      <c r="C608" s="204">
        <v>28061</v>
      </c>
      <c r="D608" s="83" t="s">
        <v>3153</v>
      </c>
      <c r="E608" s="167" t="s">
        <v>94</v>
      </c>
      <c r="F608" s="61" t="s">
        <v>6171</v>
      </c>
      <c r="G608" s="84" t="s">
        <v>3139</v>
      </c>
      <c r="H608" s="124"/>
      <c r="I608" s="125"/>
      <c r="J608" s="130"/>
      <c r="K608" s="75" t="s">
        <v>3154</v>
      </c>
      <c r="L608" s="75" t="s">
        <v>5590</v>
      </c>
      <c r="M608" s="75" t="s">
        <v>3155</v>
      </c>
    </row>
    <row r="609" spans="1:13" ht="67.5">
      <c r="A609" s="75" t="s">
        <v>3156</v>
      </c>
      <c r="B609" s="122" t="s">
        <v>3157</v>
      </c>
      <c r="C609" s="204">
        <v>28062</v>
      </c>
      <c r="D609" s="83" t="s">
        <v>81</v>
      </c>
      <c r="E609" s="83" t="s">
        <v>6036</v>
      </c>
      <c r="F609" s="61" t="s">
        <v>3158</v>
      </c>
      <c r="G609" s="84" t="s">
        <v>3139</v>
      </c>
      <c r="H609" s="124"/>
      <c r="I609" s="125"/>
      <c r="J609" s="130"/>
      <c r="K609" s="75" t="s">
        <v>2379</v>
      </c>
      <c r="L609" s="75" t="s">
        <v>4588</v>
      </c>
      <c r="M609" s="75" t="s">
        <v>3159</v>
      </c>
    </row>
    <row r="610" spans="1:13" ht="81">
      <c r="A610" s="75" t="s">
        <v>2388</v>
      </c>
      <c r="B610" s="122" t="s">
        <v>3160</v>
      </c>
      <c r="C610" s="204">
        <v>28063</v>
      </c>
      <c r="D610" s="83" t="s">
        <v>2382</v>
      </c>
      <c r="E610" s="83" t="s">
        <v>106</v>
      </c>
      <c r="F610" s="61" t="s">
        <v>2389</v>
      </c>
      <c r="G610" s="84" t="s">
        <v>3161</v>
      </c>
      <c r="H610" s="124"/>
      <c r="I610" s="125"/>
      <c r="J610" s="130"/>
      <c r="K610" s="75" t="s">
        <v>2353</v>
      </c>
      <c r="L610" s="75" t="s">
        <v>4433</v>
      </c>
      <c r="M610" s="75" t="s">
        <v>3162</v>
      </c>
    </row>
    <row r="611" spans="1:13" ht="67.5">
      <c r="A611" s="75" t="s">
        <v>3163</v>
      </c>
      <c r="B611" s="122" t="s">
        <v>3164</v>
      </c>
      <c r="C611" s="204">
        <v>28065</v>
      </c>
      <c r="D611" s="83" t="s">
        <v>3165</v>
      </c>
      <c r="E611" s="83" t="s">
        <v>2381</v>
      </c>
      <c r="F611" s="61" t="s">
        <v>3166</v>
      </c>
      <c r="G611" s="84" t="s">
        <v>3167</v>
      </c>
      <c r="H611" s="124"/>
      <c r="I611" s="125"/>
      <c r="J611" s="130"/>
      <c r="K611" s="75" t="s">
        <v>2353</v>
      </c>
      <c r="L611" s="75" t="s">
        <v>4434</v>
      </c>
      <c r="M611" s="75" t="s">
        <v>3168</v>
      </c>
    </row>
    <row r="612" spans="1:13" ht="40.5">
      <c r="A612" s="75" t="s">
        <v>3169</v>
      </c>
      <c r="B612" s="122" t="s">
        <v>3170</v>
      </c>
      <c r="C612" s="204">
        <v>28066</v>
      </c>
      <c r="D612" s="83" t="s">
        <v>3171</v>
      </c>
      <c r="E612" s="83" t="s">
        <v>106</v>
      </c>
      <c r="F612" s="75"/>
      <c r="G612" s="84" t="s">
        <v>3167</v>
      </c>
      <c r="H612" s="124"/>
      <c r="I612" s="125"/>
      <c r="J612" s="130"/>
      <c r="K612" s="75" t="s">
        <v>2969</v>
      </c>
      <c r="L612" s="75" t="s">
        <v>4435</v>
      </c>
      <c r="M612" s="75" t="s">
        <v>2390</v>
      </c>
    </row>
    <row r="613" spans="1:13" ht="67.5">
      <c r="A613" s="75" t="s">
        <v>3172</v>
      </c>
      <c r="B613" s="122" t="s">
        <v>3173</v>
      </c>
      <c r="C613" s="204">
        <v>28067</v>
      </c>
      <c r="D613" s="83" t="s">
        <v>2382</v>
      </c>
      <c r="E613" s="83" t="s">
        <v>2199</v>
      </c>
      <c r="F613" s="61" t="s">
        <v>3174</v>
      </c>
      <c r="G613" s="84" t="s">
        <v>3175</v>
      </c>
      <c r="H613" s="124"/>
      <c r="I613" s="125"/>
      <c r="J613" s="130"/>
      <c r="K613" s="75" t="s">
        <v>3154</v>
      </c>
      <c r="L613" s="75" t="s">
        <v>4436</v>
      </c>
      <c r="M613" s="75" t="s">
        <v>3176</v>
      </c>
    </row>
    <row r="614" spans="1:13" ht="27">
      <c r="A614" s="75" t="s">
        <v>2384</v>
      </c>
      <c r="B614" s="122" t="s">
        <v>3177</v>
      </c>
      <c r="C614" s="204">
        <v>28068</v>
      </c>
      <c r="D614" s="83" t="s">
        <v>2383</v>
      </c>
      <c r="E614" s="83" t="s">
        <v>6036</v>
      </c>
      <c r="F614" s="61" t="s">
        <v>3178</v>
      </c>
      <c r="G614" s="84" t="s">
        <v>3179</v>
      </c>
      <c r="H614" s="124"/>
      <c r="I614" s="125"/>
      <c r="J614" s="130"/>
      <c r="K614" s="75" t="s">
        <v>2969</v>
      </c>
      <c r="L614" s="75" t="s">
        <v>4437</v>
      </c>
      <c r="M614" s="75" t="s">
        <v>2385</v>
      </c>
    </row>
    <row r="615" spans="1:13" ht="40.5">
      <c r="A615" s="75" t="s">
        <v>3180</v>
      </c>
      <c r="B615" s="122" t="s">
        <v>3181</v>
      </c>
      <c r="C615" s="204">
        <v>28069</v>
      </c>
      <c r="D615" s="83" t="s">
        <v>3182</v>
      </c>
      <c r="E615" s="83" t="s">
        <v>97</v>
      </c>
      <c r="F615" s="61" t="s">
        <v>3183</v>
      </c>
      <c r="G615" s="84" t="s">
        <v>3167</v>
      </c>
      <c r="H615" s="124"/>
      <c r="I615" s="125"/>
      <c r="J615" s="130"/>
      <c r="K615" s="75" t="s">
        <v>2352</v>
      </c>
      <c r="L615" s="75" t="s">
        <v>4438</v>
      </c>
      <c r="M615" s="75" t="s">
        <v>3184</v>
      </c>
    </row>
    <row r="616" spans="1:13" ht="40.5">
      <c r="A616" s="75" t="s">
        <v>3185</v>
      </c>
      <c r="B616" s="122" t="s">
        <v>3186</v>
      </c>
      <c r="C616" s="204">
        <v>28070</v>
      </c>
      <c r="D616" s="75" t="s">
        <v>3187</v>
      </c>
      <c r="E616" s="83" t="s">
        <v>6036</v>
      </c>
      <c r="F616" s="75"/>
      <c r="G616" s="84" t="s">
        <v>3167</v>
      </c>
      <c r="H616" s="124"/>
      <c r="I616" s="125"/>
      <c r="J616" s="130"/>
      <c r="K616" s="75" t="s">
        <v>2353</v>
      </c>
      <c r="L616" s="75" t="s">
        <v>4574</v>
      </c>
      <c r="M616" s="75" t="s">
        <v>3188</v>
      </c>
    </row>
    <row r="617" spans="1:13" ht="40.5">
      <c r="A617" s="75" t="s">
        <v>3189</v>
      </c>
      <c r="B617" s="122" t="s">
        <v>3190</v>
      </c>
      <c r="C617" s="204">
        <v>28071</v>
      </c>
      <c r="D617" s="83" t="s">
        <v>3191</v>
      </c>
      <c r="E617" s="83" t="s">
        <v>89</v>
      </c>
      <c r="F617" s="75"/>
      <c r="G617" s="84" t="s">
        <v>3192</v>
      </c>
      <c r="H617" s="124"/>
      <c r="I617" s="125"/>
      <c r="J617" s="130"/>
      <c r="K617" s="75" t="s">
        <v>2322</v>
      </c>
      <c r="L617" s="75" t="s">
        <v>4572</v>
      </c>
      <c r="M617" s="75" t="s">
        <v>3193</v>
      </c>
    </row>
    <row r="618" spans="1:13" ht="40.5">
      <c r="A618" s="75" t="s">
        <v>3194</v>
      </c>
      <c r="B618" s="122" t="s">
        <v>3195</v>
      </c>
      <c r="C618" s="204">
        <v>28072</v>
      </c>
      <c r="D618" s="83" t="s">
        <v>3196</v>
      </c>
      <c r="E618" s="83" t="s">
        <v>6036</v>
      </c>
      <c r="F618" s="61" t="s">
        <v>3197</v>
      </c>
      <c r="G618" s="84" t="s">
        <v>3198</v>
      </c>
      <c r="H618" s="124"/>
      <c r="I618" s="125"/>
      <c r="J618" s="130"/>
      <c r="K618" s="75" t="s">
        <v>2353</v>
      </c>
      <c r="L618" s="75" t="s">
        <v>4573</v>
      </c>
      <c r="M618" s="75" t="s">
        <v>3199</v>
      </c>
    </row>
    <row r="619" spans="1:13" ht="27">
      <c r="A619" s="75" t="s">
        <v>3200</v>
      </c>
      <c r="B619" s="122" t="s">
        <v>2735</v>
      </c>
      <c r="C619" s="204">
        <v>28073</v>
      </c>
      <c r="D619" s="83" t="s">
        <v>3201</v>
      </c>
      <c r="E619" s="83" t="s">
        <v>6036</v>
      </c>
      <c r="F619" s="61" t="s">
        <v>3202</v>
      </c>
      <c r="G619" s="84" t="s">
        <v>3192</v>
      </c>
      <c r="H619" s="124"/>
      <c r="I619" s="125"/>
      <c r="J619" s="130"/>
      <c r="K619" s="75" t="s">
        <v>2969</v>
      </c>
      <c r="L619" s="75" t="s">
        <v>4589</v>
      </c>
      <c r="M619" s="75" t="s">
        <v>3203</v>
      </c>
    </row>
    <row r="620" spans="1:13" ht="67.5">
      <c r="A620" s="75" t="s">
        <v>3204</v>
      </c>
      <c r="B620" s="122" t="s">
        <v>3205</v>
      </c>
      <c r="C620" s="204">
        <v>28074</v>
      </c>
      <c r="D620" s="83" t="s">
        <v>3206</v>
      </c>
      <c r="E620" s="83" t="s">
        <v>6036</v>
      </c>
      <c r="F620" s="61" t="s">
        <v>3207</v>
      </c>
      <c r="G620" s="84" t="s">
        <v>3167</v>
      </c>
      <c r="H620" s="124"/>
      <c r="I620" s="125"/>
      <c r="J620" s="130"/>
      <c r="K620" s="75" t="s">
        <v>2353</v>
      </c>
      <c r="L620" s="75" t="s">
        <v>4581</v>
      </c>
      <c r="M620" s="75" t="s">
        <v>3208</v>
      </c>
    </row>
    <row r="621" spans="1:13" ht="148.5">
      <c r="A621" s="75" t="s">
        <v>3209</v>
      </c>
      <c r="B621" s="122" t="s">
        <v>2731</v>
      </c>
      <c r="C621" s="204">
        <v>28075</v>
      </c>
      <c r="D621" s="83" t="s">
        <v>3210</v>
      </c>
      <c r="E621" s="83" t="s">
        <v>6036</v>
      </c>
      <c r="F621" s="61" t="s">
        <v>3211</v>
      </c>
      <c r="G621" s="84" t="s">
        <v>3198</v>
      </c>
      <c r="H621" s="124"/>
      <c r="I621" s="125"/>
      <c r="J621" s="130"/>
      <c r="K621" s="75" t="s">
        <v>2354</v>
      </c>
      <c r="L621" s="75" t="s">
        <v>4585</v>
      </c>
      <c r="M621" s="75" t="s">
        <v>3212</v>
      </c>
    </row>
    <row r="622" spans="1:13" ht="81">
      <c r="A622" s="75" t="s">
        <v>3213</v>
      </c>
      <c r="B622" s="122" t="s">
        <v>3214</v>
      </c>
      <c r="C622" s="204">
        <v>28076</v>
      </c>
      <c r="D622" s="83" t="s">
        <v>3215</v>
      </c>
      <c r="E622" s="83" t="s">
        <v>6036</v>
      </c>
      <c r="F622" s="61" t="s">
        <v>3216</v>
      </c>
      <c r="G622" s="84" t="s">
        <v>3175</v>
      </c>
      <c r="H622" s="124"/>
      <c r="I622" s="125"/>
      <c r="J622" s="130"/>
      <c r="K622" s="75" t="s">
        <v>2354</v>
      </c>
      <c r="L622" s="75" t="s">
        <v>11775</v>
      </c>
      <c r="M622" s="75" t="s">
        <v>3217</v>
      </c>
    </row>
    <row r="623" spans="1:13" ht="81">
      <c r="A623" s="75" t="s">
        <v>3218</v>
      </c>
      <c r="B623" s="122" t="s">
        <v>2725</v>
      </c>
      <c r="C623" s="204">
        <v>29001</v>
      </c>
      <c r="D623" s="83" t="s">
        <v>3219</v>
      </c>
      <c r="E623" s="83" t="s">
        <v>6036</v>
      </c>
      <c r="F623" s="61" t="s">
        <v>3220</v>
      </c>
      <c r="G623" s="84" t="s">
        <v>3221</v>
      </c>
      <c r="H623" s="124"/>
      <c r="I623" s="125"/>
      <c r="J623" s="130"/>
      <c r="K623" s="75" t="s">
        <v>2351</v>
      </c>
      <c r="L623" s="75" t="s">
        <v>4586</v>
      </c>
      <c r="M623" s="75" t="s">
        <v>3222</v>
      </c>
    </row>
    <row r="624" spans="1:13" ht="40.5">
      <c r="A624" s="75" t="s">
        <v>3223</v>
      </c>
      <c r="B624" s="122" t="s">
        <v>3224</v>
      </c>
      <c r="C624" s="204">
        <v>29002</v>
      </c>
      <c r="D624" s="83" t="s">
        <v>3225</v>
      </c>
      <c r="E624" s="83" t="s">
        <v>6036</v>
      </c>
      <c r="F624" s="61" t="s">
        <v>3226</v>
      </c>
      <c r="G624" s="84" t="s">
        <v>3227</v>
      </c>
      <c r="H624" s="124"/>
      <c r="I624" s="125"/>
      <c r="J624" s="130"/>
      <c r="K624" s="75" t="s">
        <v>2353</v>
      </c>
      <c r="L624" s="75" t="s">
        <v>4570</v>
      </c>
      <c r="M624" s="75" t="s">
        <v>3228</v>
      </c>
    </row>
    <row r="625" spans="1:13" ht="108">
      <c r="A625" s="96" t="s">
        <v>2471</v>
      </c>
      <c r="B625" s="122" t="s">
        <v>6823</v>
      </c>
      <c r="C625" s="204">
        <v>29003</v>
      </c>
      <c r="D625" s="83" t="s">
        <v>2393</v>
      </c>
      <c r="E625" s="83" t="s">
        <v>6036</v>
      </c>
      <c r="F625" s="121" t="s">
        <v>3229</v>
      </c>
      <c r="G625" s="84" t="s">
        <v>3230</v>
      </c>
      <c r="H625" s="124"/>
      <c r="I625" s="125"/>
      <c r="J625" s="130"/>
      <c r="K625" s="75" t="s">
        <v>2394</v>
      </c>
      <c r="L625" s="75" t="s">
        <v>4439</v>
      </c>
      <c r="M625" s="75" t="s">
        <v>2395</v>
      </c>
    </row>
    <row r="626" spans="1:13" ht="54">
      <c r="A626" s="85" t="s">
        <v>2396</v>
      </c>
      <c r="B626" s="122" t="s">
        <v>3231</v>
      </c>
      <c r="C626" s="204">
        <v>29004</v>
      </c>
      <c r="D626" s="83" t="s">
        <v>3232</v>
      </c>
      <c r="E626" s="83" t="s">
        <v>2397</v>
      </c>
      <c r="F626" s="61" t="s">
        <v>3233</v>
      </c>
      <c r="G626" s="84" t="s">
        <v>3234</v>
      </c>
      <c r="H626" s="124"/>
      <c r="I626" s="125"/>
      <c r="J626" s="131"/>
      <c r="K626" s="75" t="s">
        <v>2394</v>
      </c>
      <c r="L626" s="75" t="s">
        <v>4440</v>
      </c>
      <c r="M626" s="75" t="s">
        <v>2413</v>
      </c>
    </row>
    <row r="627" spans="1:13" ht="40.5">
      <c r="A627" s="85" t="s">
        <v>2398</v>
      </c>
      <c r="B627" s="122" t="s">
        <v>3235</v>
      </c>
      <c r="C627" s="204">
        <v>29005</v>
      </c>
      <c r="D627" s="83" t="s">
        <v>3236</v>
      </c>
      <c r="E627" s="83" t="s">
        <v>2397</v>
      </c>
      <c r="F627" s="61" t="s">
        <v>3237</v>
      </c>
      <c r="G627" s="84" t="s">
        <v>3234</v>
      </c>
      <c r="H627" s="124"/>
      <c r="I627" s="125"/>
      <c r="J627" s="130"/>
      <c r="K627" s="75" t="s">
        <v>2399</v>
      </c>
      <c r="L627" s="75" t="s">
        <v>4441</v>
      </c>
      <c r="M627" s="75" t="s">
        <v>2400</v>
      </c>
    </row>
    <row r="628" spans="1:13" ht="94.5">
      <c r="A628" s="85" t="s">
        <v>2401</v>
      </c>
      <c r="B628" s="122" t="s">
        <v>3238</v>
      </c>
      <c r="C628" s="204">
        <v>29006</v>
      </c>
      <c r="D628" s="83" t="s">
        <v>3239</v>
      </c>
      <c r="E628" s="83" t="s">
        <v>2397</v>
      </c>
      <c r="F628" s="61" t="s">
        <v>3240</v>
      </c>
      <c r="G628" s="84" t="s">
        <v>3230</v>
      </c>
      <c r="H628" s="124">
        <v>45653</v>
      </c>
      <c r="I628" s="125" t="s">
        <v>8004</v>
      </c>
      <c r="J628" s="130" t="s">
        <v>3241</v>
      </c>
      <c r="K628" s="75" t="s">
        <v>2402</v>
      </c>
      <c r="L628" s="75" t="s">
        <v>4562</v>
      </c>
      <c r="M628" s="75" t="s">
        <v>2403</v>
      </c>
    </row>
    <row r="629" spans="1:13" ht="81">
      <c r="A629" s="85" t="s">
        <v>2830</v>
      </c>
      <c r="B629" s="122" t="s">
        <v>3242</v>
      </c>
      <c r="C629" s="204">
        <v>29007</v>
      </c>
      <c r="D629" s="83" t="s">
        <v>3243</v>
      </c>
      <c r="E629" s="83" t="s">
        <v>6036</v>
      </c>
      <c r="F629" s="61" t="s">
        <v>3244</v>
      </c>
      <c r="G629" s="84" t="s">
        <v>3230</v>
      </c>
      <c r="H629" s="124">
        <v>44134</v>
      </c>
      <c r="I629" s="125" t="s">
        <v>3245</v>
      </c>
      <c r="J629" s="131"/>
      <c r="K629" s="75" t="s">
        <v>2399</v>
      </c>
      <c r="L629" s="75" t="s">
        <v>4442</v>
      </c>
      <c r="M629" s="75" t="s">
        <v>2404</v>
      </c>
    </row>
    <row r="630" spans="1:13" ht="54">
      <c r="A630" s="85" t="s">
        <v>2411</v>
      </c>
      <c r="B630" s="122" t="s">
        <v>3246</v>
      </c>
      <c r="C630" s="204">
        <v>29008</v>
      </c>
      <c r="D630" s="83" t="s">
        <v>3247</v>
      </c>
      <c r="E630" s="83" t="s">
        <v>2397</v>
      </c>
      <c r="F630" s="61" t="s">
        <v>3248</v>
      </c>
      <c r="G630" s="84" t="s">
        <v>3234</v>
      </c>
      <c r="H630" s="124"/>
      <c r="I630" s="125"/>
      <c r="J630" s="130"/>
      <c r="K630" s="75" t="s">
        <v>2412</v>
      </c>
      <c r="L630" s="75" t="s">
        <v>5067</v>
      </c>
      <c r="M630" s="75" t="s">
        <v>4634</v>
      </c>
    </row>
    <row r="631" spans="1:13" ht="121.5">
      <c r="A631" s="75" t="s">
        <v>2405</v>
      </c>
      <c r="B631" s="122" t="s">
        <v>2749</v>
      </c>
      <c r="C631" s="204">
        <v>29009</v>
      </c>
      <c r="D631" s="83" t="s">
        <v>2406</v>
      </c>
      <c r="E631" s="83" t="s">
        <v>2407</v>
      </c>
      <c r="F631" s="61" t="s">
        <v>3249</v>
      </c>
      <c r="G631" s="84" t="s">
        <v>3250</v>
      </c>
      <c r="H631" s="124"/>
      <c r="I631" s="125"/>
      <c r="J631" s="130" t="s">
        <v>3251</v>
      </c>
      <c r="K631" s="75" t="s">
        <v>2379</v>
      </c>
      <c r="L631" s="75" t="s">
        <v>4443</v>
      </c>
      <c r="M631" s="75" t="s">
        <v>4636</v>
      </c>
    </row>
    <row r="632" spans="1:13" ht="40.5">
      <c r="A632" s="85" t="s">
        <v>2408</v>
      </c>
      <c r="B632" s="122" t="s">
        <v>2766</v>
      </c>
      <c r="C632" s="204">
        <v>29010</v>
      </c>
      <c r="D632" s="83" t="s">
        <v>3252</v>
      </c>
      <c r="E632" s="83" t="s">
        <v>2409</v>
      </c>
      <c r="F632" s="85"/>
      <c r="G632" s="84" t="s">
        <v>3253</v>
      </c>
      <c r="H632" s="124"/>
      <c r="I632" s="125"/>
      <c r="J632" s="130"/>
      <c r="K632" s="75" t="s">
        <v>2399</v>
      </c>
      <c r="L632" s="75" t="s">
        <v>4444</v>
      </c>
      <c r="M632" s="75" t="s">
        <v>4632</v>
      </c>
    </row>
    <row r="633" spans="1:13" ht="94.5">
      <c r="A633" s="141" t="s">
        <v>2432</v>
      </c>
      <c r="B633" s="135" t="s">
        <v>3254</v>
      </c>
      <c r="C633" s="208">
        <v>29011</v>
      </c>
      <c r="D633" s="90" t="s">
        <v>3255</v>
      </c>
      <c r="E633" s="83" t="s">
        <v>6036</v>
      </c>
      <c r="F633" s="118" t="s">
        <v>3256</v>
      </c>
      <c r="G633" s="84" t="s">
        <v>5068</v>
      </c>
      <c r="H633" s="124">
        <v>44469</v>
      </c>
      <c r="I633" s="125" t="s">
        <v>4942</v>
      </c>
      <c r="J633" s="134"/>
      <c r="K633" s="91" t="s">
        <v>2410</v>
      </c>
      <c r="L633" s="91" t="s">
        <v>4571</v>
      </c>
      <c r="M633" s="91" t="s">
        <v>4633</v>
      </c>
    </row>
    <row r="634" spans="1:13" customFormat="1" ht="40.5">
      <c r="A634" s="58" t="s">
        <v>2414</v>
      </c>
      <c r="B634" s="122" t="s">
        <v>3257</v>
      </c>
      <c r="C634" s="204">
        <v>29012</v>
      </c>
      <c r="D634" s="83" t="s">
        <v>3258</v>
      </c>
      <c r="E634" s="83" t="s">
        <v>6036</v>
      </c>
      <c r="F634" s="59" t="s">
        <v>3259</v>
      </c>
      <c r="G634" s="84" t="s">
        <v>3253</v>
      </c>
      <c r="H634" s="124"/>
      <c r="I634" s="125"/>
      <c r="J634" s="131"/>
      <c r="K634" s="75" t="s">
        <v>2412</v>
      </c>
      <c r="L634" s="75" t="s">
        <v>4587</v>
      </c>
      <c r="M634" s="75" t="s">
        <v>2618</v>
      </c>
    </row>
    <row r="635" spans="1:13" customFormat="1" ht="40.5">
      <c r="A635" s="58" t="s">
        <v>2415</v>
      </c>
      <c r="B635" s="122" t="s">
        <v>3260</v>
      </c>
      <c r="C635" s="204">
        <v>29013</v>
      </c>
      <c r="D635" s="83" t="s">
        <v>3258</v>
      </c>
      <c r="E635" s="83" t="s">
        <v>6036</v>
      </c>
      <c r="F635" s="59"/>
      <c r="G635" s="84" t="s">
        <v>3250</v>
      </c>
      <c r="H635" s="124"/>
      <c r="I635" s="125"/>
      <c r="J635" s="131"/>
      <c r="K635" s="75" t="s">
        <v>2412</v>
      </c>
      <c r="L635" s="75" t="s">
        <v>4554</v>
      </c>
      <c r="M635" s="75" t="s">
        <v>2416</v>
      </c>
    </row>
    <row r="636" spans="1:13" customFormat="1" ht="40.5">
      <c r="A636" s="58" t="s">
        <v>2417</v>
      </c>
      <c r="B636" s="122" t="s">
        <v>3261</v>
      </c>
      <c r="C636" s="204">
        <v>29014</v>
      </c>
      <c r="D636" s="83" t="s">
        <v>10727</v>
      </c>
      <c r="E636" s="83" t="s">
        <v>6036</v>
      </c>
      <c r="F636" s="59"/>
      <c r="G636" s="84" t="s">
        <v>3250</v>
      </c>
      <c r="H636" s="124"/>
      <c r="I636" s="125"/>
      <c r="J636" s="131"/>
      <c r="K636" s="75" t="s">
        <v>2412</v>
      </c>
      <c r="L636" s="75" t="s">
        <v>4554</v>
      </c>
      <c r="M636" s="75" t="s">
        <v>2418</v>
      </c>
    </row>
    <row r="637" spans="1:13" customFormat="1" ht="40.5">
      <c r="A637" s="58" t="s">
        <v>2433</v>
      </c>
      <c r="B637" s="122" t="s">
        <v>2419</v>
      </c>
      <c r="C637" s="204">
        <v>29015</v>
      </c>
      <c r="D637" s="83" t="s">
        <v>11711</v>
      </c>
      <c r="E637" s="83" t="s">
        <v>6036</v>
      </c>
      <c r="F637" s="59"/>
      <c r="G637" s="84" t="s">
        <v>3250</v>
      </c>
      <c r="H637" s="124"/>
      <c r="I637" s="125"/>
      <c r="J637" s="131"/>
      <c r="K637" s="75" t="s">
        <v>2412</v>
      </c>
      <c r="L637" s="75" t="s">
        <v>4590</v>
      </c>
      <c r="M637" s="75" t="s">
        <v>3262</v>
      </c>
    </row>
    <row r="638" spans="1:13" customFormat="1" ht="40.5">
      <c r="A638" s="58" t="s">
        <v>2420</v>
      </c>
      <c r="B638" s="122" t="s">
        <v>3263</v>
      </c>
      <c r="C638" s="204">
        <v>29016</v>
      </c>
      <c r="D638" s="83" t="s">
        <v>3264</v>
      </c>
      <c r="E638" s="83" t="s">
        <v>2407</v>
      </c>
      <c r="F638" s="61" t="s">
        <v>3265</v>
      </c>
      <c r="G638" s="84" t="s">
        <v>3250</v>
      </c>
      <c r="H638" s="124"/>
      <c r="I638" s="125"/>
      <c r="J638" s="131"/>
      <c r="K638" s="75" t="s">
        <v>2394</v>
      </c>
      <c r="L638" s="75" t="s">
        <v>4591</v>
      </c>
      <c r="M638" s="75" t="s">
        <v>2421</v>
      </c>
    </row>
    <row r="639" spans="1:13" customFormat="1" ht="40.5">
      <c r="A639" s="58" t="s">
        <v>2422</v>
      </c>
      <c r="B639" s="122" t="s">
        <v>3266</v>
      </c>
      <c r="C639" s="204">
        <v>29017</v>
      </c>
      <c r="D639" s="83" t="s">
        <v>3267</v>
      </c>
      <c r="E639" s="83" t="s">
        <v>2397</v>
      </c>
      <c r="F639" s="61" t="s">
        <v>3268</v>
      </c>
      <c r="G639" s="84" t="s">
        <v>3269</v>
      </c>
      <c r="H639" s="124"/>
      <c r="I639" s="125"/>
      <c r="J639" s="131"/>
      <c r="K639" s="75" t="s">
        <v>2423</v>
      </c>
      <c r="L639" s="75" t="s">
        <v>4445</v>
      </c>
      <c r="M639" s="75" t="s">
        <v>2424</v>
      </c>
    </row>
    <row r="640" spans="1:13" customFormat="1" ht="81">
      <c r="A640" s="59" t="s">
        <v>2425</v>
      </c>
      <c r="B640" s="122" t="s">
        <v>3270</v>
      </c>
      <c r="C640" s="204">
        <v>29018</v>
      </c>
      <c r="D640" s="83" t="s">
        <v>3271</v>
      </c>
      <c r="E640" s="83" t="s">
        <v>6036</v>
      </c>
      <c r="F640" s="61" t="s">
        <v>2434</v>
      </c>
      <c r="G640" s="84" t="s">
        <v>3269</v>
      </c>
      <c r="H640" s="124"/>
      <c r="I640" s="125"/>
      <c r="J640" s="131"/>
      <c r="K640" s="75" t="s">
        <v>2379</v>
      </c>
      <c r="L640" s="75" t="s">
        <v>4446</v>
      </c>
      <c r="M640" s="59" t="s">
        <v>3272</v>
      </c>
    </row>
    <row r="641" spans="1:13" customFormat="1" ht="40.5">
      <c r="A641" s="58" t="s">
        <v>2430</v>
      </c>
      <c r="B641" s="122" t="s">
        <v>2722</v>
      </c>
      <c r="C641" s="204">
        <v>29019</v>
      </c>
      <c r="D641" s="83" t="s">
        <v>3273</v>
      </c>
      <c r="E641" s="83" t="s">
        <v>6036</v>
      </c>
      <c r="F641" s="59"/>
      <c r="G641" s="84" t="s">
        <v>3250</v>
      </c>
      <c r="H641" s="124"/>
      <c r="I641" s="125"/>
      <c r="J641" s="131"/>
      <c r="K641" s="75" t="s">
        <v>2394</v>
      </c>
      <c r="L641" s="75" t="s">
        <v>4447</v>
      </c>
      <c r="M641" s="75" t="s">
        <v>2431</v>
      </c>
    </row>
    <row r="642" spans="1:13" ht="54">
      <c r="A642" s="58" t="s">
        <v>2435</v>
      </c>
      <c r="B642" s="59" t="s">
        <v>3274</v>
      </c>
      <c r="C642" s="209">
        <v>29021</v>
      </c>
      <c r="D642" s="58" t="s">
        <v>3275</v>
      </c>
      <c r="E642" s="83" t="s">
        <v>6036</v>
      </c>
      <c r="F642" s="61" t="s">
        <v>3276</v>
      </c>
      <c r="G642" s="58" t="s">
        <v>3277</v>
      </c>
      <c r="H642" s="124"/>
      <c r="I642" s="125"/>
      <c r="J642" s="131"/>
      <c r="K642" s="58" t="s">
        <v>2410</v>
      </c>
      <c r="L642" s="59" t="s">
        <v>4448</v>
      </c>
      <c r="M642" s="59" t="s">
        <v>3278</v>
      </c>
    </row>
    <row r="643" spans="1:13" customFormat="1" ht="54">
      <c r="A643" s="58" t="s">
        <v>2436</v>
      </c>
      <c r="B643" s="59" t="s">
        <v>3279</v>
      </c>
      <c r="C643" s="209">
        <v>29022</v>
      </c>
      <c r="D643" s="58" t="s">
        <v>3280</v>
      </c>
      <c r="E643" s="83" t="s">
        <v>6036</v>
      </c>
      <c r="F643" s="61" t="s">
        <v>3281</v>
      </c>
      <c r="G643" s="58" t="s">
        <v>3282</v>
      </c>
      <c r="H643" s="124"/>
      <c r="I643" s="125"/>
      <c r="J643" s="131"/>
      <c r="K643" s="58" t="s">
        <v>2410</v>
      </c>
      <c r="L643" s="142" t="s">
        <v>4449</v>
      </c>
      <c r="M643" s="142" t="s">
        <v>2437</v>
      </c>
    </row>
    <row r="644" spans="1:13" ht="54">
      <c r="A644" s="75" t="s">
        <v>3283</v>
      </c>
      <c r="B644" s="122" t="s">
        <v>2728</v>
      </c>
      <c r="C644" s="204">
        <v>29023</v>
      </c>
      <c r="D644" s="83" t="s">
        <v>3284</v>
      </c>
      <c r="E644" s="83" t="s">
        <v>95</v>
      </c>
      <c r="F644" s="61" t="s">
        <v>3285</v>
      </c>
      <c r="G644" s="84" t="s">
        <v>3286</v>
      </c>
      <c r="H644" s="124">
        <v>43707</v>
      </c>
      <c r="I644" s="125" t="s">
        <v>3287</v>
      </c>
      <c r="J644" s="130" t="s">
        <v>3288</v>
      </c>
      <c r="K644" s="75" t="s">
        <v>2969</v>
      </c>
      <c r="L644" s="123" t="s">
        <v>10672</v>
      </c>
      <c r="M644" s="75" t="s">
        <v>3289</v>
      </c>
    </row>
    <row r="645" spans="1:13" customFormat="1" ht="54">
      <c r="A645" s="59" t="s">
        <v>2440</v>
      </c>
      <c r="B645" s="59" t="s">
        <v>3290</v>
      </c>
      <c r="C645" s="209">
        <v>29024</v>
      </c>
      <c r="D645" s="58" t="s">
        <v>3291</v>
      </c>
      <c r="E645" s="83" t="s">
        <v>6036</v>
      </c>
      <c r="F645" s="61" t="s">
        <v>3292</v>
      </c>
      <c r="G645" s="84" t="s">
        <v>3293</v>
      </c>
      <c r="H645" s="124"/>
      <c r="I645" s="125"/>
      <c r="J645" s="131"/>
      <c r="K645" s="58" t="s">
        <v>2423</v>
      </c>
      <c r="L645" s="59" t="s">
        <v>4450</v>
      </c>
      <c r="M645" s="59" t="s">
        <v>2445</v>
      </c>
    </row>
    <row r="646" spans="1:13" ht="54">
      <c r="A646" s="75" t="s">
        <v>3294</v>
      </c>
      <c r="B646" s="122" t="s">
        <v>3295</v>
      </c>
      <c r="C646" s="204">
        <v>29025</v>
      </c>
      <c r="D646" s="83" t="s">
        <v>3296</v>
      </c>
      <c r="E646" s="83" t="s">
        <v>94</v>
      </c>
      <c r="F646" s="61" t="s">
        <v>3297</v>
      </c>
      <c r="G646" s="84" t="s">
        <v>3293</v>
      </c>
      <c r="H646" s="124"/>
      <c r="I646" s="125"/>
      <c r="J646" s="130"/>
      <c r="K646" s="75" t="s">
        <v>3298</v>
      </c>
      <c r="L646" s="75" t="s">
        <v>4451</v>
      </c>
      <c r="M646" s="75" t="s">
        <v>3299</v>
      </c>
    </row>
    <row r="647" spans="1:13" ht="67.5">
      <c r="A647" s="75" t="s">
        <v>3300</v>
      </c>
      <c r="B647" s="122" t="s">
        <v>3301</v>
      </c>
      <c r="C647" s="204">
        <v>29026</v>
      </c>
      <c r="D647" s="83" t="s">
        <v>3302</v>
      </c>
      <c r="E647" s="83" t="s">
        <v>94</v>
      </c>
      <c r="F647" s="61" t="s">
        <v>3303</v>
      </c>
      <c r="G647" s="84" t="s">
        <v>3304</v>
      </c>
      <c r="H647" s="124"/>
      <c r="I647" s="125"/>
      <c r="J647" s="130"/>
      <c r="K647" s="75" t="s">
        <v>2351</v>
      </c>
      <c r="L647" s="75" t="s">
        <v>4452</v>
      </c>
      <c r="M647" s="75" t="s">
        <v>3305</v>
      </c>
    </row>
    <row r="648" spans="1:13" ht="54">
      <c r="A648" s="75" t="s">
        <v>3306</v>
      </c>
      <c r="B648" s="122" t="s">
        <v>3307</v>
      </c>
      <c r="C648" s="204">
        <v>29027</v>
      </c>
      <c r="D648" s="83" t="s">
        <v>3308</v>
      </c>
      <c r="E648" s="83" t="s">
        <v>6036</v>
      </c>
      <c r="F648" s="61" t="s">
        <v>3309</v>
      </c>
      <c r="G648" s="84" t="s">
        <v>3304</v>
      </c>
      <c r="H648" s="124"/>
      <c r="I648" s="125"/>
      <c r="J648" s="130"/>
      <c r="K648" s="75" t="s">
        <v>2969</v>
      </c>
      <c r="L648" s="75" t="s">
        <v>4453</v>
      </c>
      <c r="M648" s="75" t="s">
        <v>3310</v>
      </c>
    </row>
    <row r="649" spans="1:13" ht="40.5">
      <c r="A649" s="75" t="s">
        <v>3311</v>
      </c>
      <c r="B649" s="122" t="s">
        <v>2742</v>
      </c>
      <c r="C649" s="204">
        <v>29028</v>
      </c>
      <c r="D649" s="83" t="s">
        <v>3312</v>
      </c>
      <c r="E649" s="83" t="s">
        <v>6036</v>
      </c>
      <c r="F649" s="61" t="s">
        <v>3313</v>
      </c>
      <c r="G649" s="84" t="s">
        <v>3304</v>
      </c>
      <c r="H649" s="124"/>
      <c r="I649" s="125"/>
      <c r="J649" s="130"/>
      <c r="K649" s="75" t="s">
        <v>2969</v>
      </c>
      <c r="L649" s="75" t="s">
        <v>4454</v>
      </c>
      <c r="M649" s="75" t="s">
        <v>3314</v>
      </c>
    </row>
    <row r="650" spans="1:13" ht="54">
      <c r="A650" s="75" t="s">
        <v>3315</v>
      </c>
      <c r="B650" s="122" t="s">
        <v>6824</v>
      </c>
      <c r="C650" s="204">
        <v>29029</v>
      </c>
      <c r="D650" s="83" t="s">
        <v>3316</v>
      </c>
      <c r="E650" s="83" t="s">
        <v>6036</v>
      </c>
      <c r="F650" s="61"/>
      <c r="G650" s="84" t="s">
        <v>3304</v>
      </c>
      <c r="H650" s="124"/>
      <c r="I650" s="125"/>
      <c r="J650" s="130"/>
      <c r="K650" s="75" t="s">
        <v>2969</v>
      </c>
      <c r="L650" s="75" t="s">
        <v>4455</v>
      </c>
      <c r="M650" s="75" t="s">
        <v>3317</v>
      </c>
    </row>
    <row r="651" spans="1:13" customFormat="1" ht="54">
      <c r="A651" s="58" t="s">
        <v>2681</v>
      </c>
      <c r="B651" s="59" t="s">
        <v>3318</v>
      </c>
      <c r="C651" s="209">
        <v>29030</v>
      </c>
      <c r="D651" s="58" t="s">
        <v>3319</v>
      </c>
      <c r="E651" s="58" t="s">
        <v>2407</v>
      </c>
      <c r="F651" s="61" t="s">
        <v>3320</v>
      </c>
      <c r="G651" s="84" t="s">
        <v>3304</v>
      </c>
      <c r="H651" s="124"/>
      <c r="I651" s="125"/>
      <c r="J651" s="131"/>
      <c r="K651" s="58" t="s">
        <v>2412</v>
      </c>
      <c r="L651" s="59" t="s">
        <v>4561</v>
      </c>
      <c r="M651" s="59" t="s">
        <v>3321</v>
      </c>
    </row>
    <row r="652" spans="1:13" customFormat="1" ht="54">
      <c r="A652" s="58" t="s">
        <v>2441</v>
      </c>
      <c r="B652" s="59" t="s">
        <v>3322</v>
      </c>
      <c r="C652" s="209">
        <v>29031</v>
      </c>
      <c r="D652" s="58" t="s">
        <v>3323</v>
      </c>
      <c r="E652" s="83" t="s">
        <v>6036</v>
      </c>
      <c r="F652" s="61" t="s">
        <v>3324</v>
      </c>
      <c r="G652" s="84" t="s">
        <v>3304</v>
      </c>
      <c r="H652" s="124"/>
      <c r="I652" s="125"/>
      <c r="J652" s="131"/>
      <c r="K652" s="58" t="s">
        <v>2399</v>
      </c>
      <c r="L652" s="59" t="s">
        <v>4456</v>
      </c>
      <c r="M652" s="59" t="s">
        <v>2442</v>
      </c>
    </row>
    <row r="653" spans="1:13" customFormat="1" ht="81">
      <c r="A653" s="58" t="s">
        <v>2443</v>
      </c>
      <c r="B653" s="59" t="s">
        <v>3325</v>
      </c>
      <c r="C653" s="209">
        <v>29032</v>
      </c>
      <c r="D653" s="58" t="s">
        <v>3326</v>
      </c>
      <c r="E653" s="58" t="s">
        <v>2409</v>
      </c>
      <c r="F653" s="61" t="s">
        <v>7418</v>
      </c>
      <c r="G653" s="84" t="s">
        <v>3327</v>
      </c>
      <c r="H653" s="124"/>
      <c r="I653" s="125"/>
      <c r="J653" s="131"/>
      <c r="K653" s="58" t="s">
        <v>2379</v>
      </c>
      <c r="L653" s="142" t="s">
        <v>4457</v>
      </c>
      <c r="M653" s="59" t="s">
        <v>2444</v>
      </c>
    </row>
    <row r="654" spans="1:13" customFormat="1" ht="81">
      <c r="A654" s="58" t="s">
        <v>2447</v>
      </c>
      <c r="B654" s="59" t="s">
        <v>2446</v>
      </c>
      <c r="C654" s="209">
        <v>29033</v>
      </c>
      <c r="D654" s="58" t="s">
        <v>3328</v>
      </c>
      <c r="E654" s="83" t="s">
        <v>6036</v>
      </c>
      <c r="F654" s="61" t="s">
        <v>3329</v>
      </c>
      <c r="G654" s="58" t="s">
        <v>3330</v>
      </c>
      <c r="H654" s="124"/>
      <c r="I654" s="125"/>
      <c r="J654" s="131"/>
      <c r="K654" s="58" t="s">
        <v>2394</v>
      </c>
      <c r="L654" s="59" t="s">
        <v>4553</v>
      </c>
      <c r="M654" s="59" t="s">
        <v>2448</v>
      </c>
    </row>
    <row r="655" spans="1:13" customFormat="1" ht="54">
      <c r="A655" s="58" t="s">
        <v>2449</v>
      </c>
      <c r="B655" s="59" t="s">
        <v>3331</v>
      </c>
      <c r="C655" s="209">
        <v>29034</v>
      </c>
      <c r="D655" s="58" t="s">
        <v>3332</v>
      </c>
      <c r="E655" s="58" t="s">
        <v>2397</v>
      </c>
      <c r="F655" s="61" t="s">
        <v>3333</v>
      </c>
      <c r="G655" s="58" t="s">
        <v>3330</v>
      </c>
      <c r="H655" s="124"/>
      <c r="I655" s="125"/>
      <c r="J655" s="131"/>
      <c r="K655" s="58" t="s">
        <v>2410</v>
      </c>
      <c r="L655" s="59" t="s">
        <v>4458</v>
      </c>
      <c r="M655" s="59" t="s">
        <v>2463</v>
      </c>
    </row>
    <row r="656" spans="1:13" customFormat="1" ht="67.5">
      <c r="A656" s="58" t="s">
        <v>2450</v>
      </c>
      <c r="B656" s="59" t="s">
        <v>3334</v>
      </c>
      <c r="C656" s="209">
        <v>29035</v>
      </c>
      <c r="D656" s="58" t="s">
        <v>3335</v>
      </c>
      <c r="E656" s="58" t="s">
        <v>2407</v>
      </c>
      <c r="F656" s="61" t="s">
        <v>3336</v>
      </c>
      <c r="G656" s="58" t="s">
        <v>3330</v>
      </c>
      <c r="H656" s="124"/>
      <c r="I656" s="125"/>
      <c r="J656" s="131"/>
      <c r="K656" s="58" t="s">
        <v>2379</v>
      </c>
      <c r="L656" s="59" t="s">
        <v>4459</v>
      </c>
      <c r="M656" s="59" t="s">
        <v>3337</v>
      </c>
    </row>
    <row r="657" spans="1:13" customFormat="1" ht="54">
      <c r="A657" s="58" t="s">
        <v>3338</v>
      </c>
      <c r="B657" s="59" t="s">
        <v>2758</v>
      </c>
      <c r="C657" s="209">
        <v>29036</v>
      </c>
      <c r="D657" s="58" t="s">
        <v>3339</v>
      </c>
      <c r="E657" s="83" t="s">
        <v>6036</v>
      </c>
      <c r="F657" s="59" t="s">
        <v>3340</v>
      </c>
      <c r="G657" s="58" t="s">
        <v>3341</v>
      </c>
      <c r="H657" s="124"/>
      <c r="I657" s="125"/>
      <c r="J657" s="131"/>
      <c r="K657" s="58" t="s">
        <v>2423</v>
      </c>
      <c r="L657" s="59" t="s">
        <v>4460</v>
      </c>
      <c r="M657" s="59" t="s">
        <v>3342</v>
      </c>
    </row>
    <row r="658" spans="1:13" customFormat="1" ht="94.5">
      <c r="A658" s="58" t="s">
        <v>2456</v>
      </c>
      <c r="B658" s="59" t="s">
        <v>2730</v>
      </c>
      <c r="C658" s="209">
        <v>29037</v>
      </c>
      <c r="D658" s="58" t="s">
        <v>2452</v>
      </c>
      <c r="E658" s="58" t="s">
        <v>2453</v>
      </c>
      <c r="F658" s="61" t="s">
        <v>3343</v>
      </c>
      <c r="G658" s="58" t="s">
        <v>3330</v>
      </c>
      <c r="H658" s="124">
        <v>44253</v>
      </c>
      <c r="I658" s="125" t="s">
        <v>4698</v>
      </c>
      <c r="J658" s="131"/>
      <c r="K658" s="58" t="s">
        <v>2412</v>
      </c>
      <c r="L658" s="59" t="s">
        <v>4461</v>
      </c>
      <c r="M658" s="59" t="s">
        <v>2464</v>
      </c>
    </row>
    <row r="659" spans="1:13" customFormat="1" ht="67.5">
      <c r="A659" s="58" t="s">
        <v>3344</v>
      </c>
      <c r="B659" s="59" t="s">
        <v>2739</v>
      </c>
      <c r="C659" s="209">
        <v>29038</v>
      </c>
      <c r="D659" s="58" t="s">
        <v>3345</v>
      </c>
      <c r="E659" s="58" t="s">
        <v>102</v>
      </c>
      <c r="F659" s="61" t="s">
        <v>3346</v>
      </c>
      <c r="G659" s="58" t="s">
        <v>3347</v>
      </c>
      <c r="H659" s="124"/>
      <c r="I659" s="125"/>
      <c r="J659" s="131"/>
      <c r="K659" s="58" t="s">
        <v>3348</v>
      </c>
      <c r="L659" s="59" t="s">
        <v>4462</v>
      </c>
      <c r="M659" s="59" t="s">
        <v>3349</v>
      </c>
    </row>
    <row r="660" spans="1:13" ht="54">
      <c r="A660" s="75" t="s">
        <v>3350</v>
      </c>
      <c r="B660" s="122" t="s">
        <v>2720</v>
      </c>
      <c r="C660" s="204">
        <v>29039</v>
      </c>
      <c r="D660" s="83" t="s">
        <v>3351</v>
      </c>
      <c r="E660" s="83" t="s">
        <v>93</v>
      </c>
      <c r="F660" s="61" t="s">
        <v>11801</v>
      </c>
      <c r="G660" s="58" t="s">
        <v>3347</v>
      </c>
      <c r="H660" s="124"/>
      <c r="I660" s="125"/>
      <c r="J660" s="130"/>
      <c r="K660" s="75" t="s">
        <v>2352</v>
      </c>
      <c r="L660" s="75" t="s">
        <v>4463</v>
      </c>
      <c r="M660" s="75" t="s">
        <v>3352</v>
      </c>
    </row>
    <row r="661" spans="1:13" customFormat="1" ht="54">
      <c r="A661" s="59" t="s">
        <v>2457</v>
      </c>
      <c r="B661" s="59" t="s">
        <v>3353</v>
      </c>
      <c r="C661" s="209">
        <v>29040</v>
      </c>
      <c r="D661" s="58" t="s">
        <v>2451</v>
      </c>
      <c r="E661" s="58" t="s">
        <v>2397</v>
      </c>
      <c r="F661" s="61" t="s">
        <v>2458</v>
      </c>
      <c r="G661" s="58" t="s">
        <v>3347</v>
      </c>
      <c r="H661" s="124"/>
      <c r="I661" s="125"/>
      <c r="J661" s="131"/>
      <c r="K661" s="58" t="s">
        <v>2412</v>
      </c>
      <c r="L661" s="59" t="s">
        <v>4464</v>
      </c>
      <c r="M661" s="59" t="s">
        <v>3354</v>
      </c>
    </row>
    <row r="662" spans="1:13" customFormat="1" ht="40.5">
      <c r="A662" s="58" t="s">
        <v>2454</v>
      </c>
      <c r="B662" s="59" t="s">
        <v>2745</v>
      </c>
      <c r="C662" s="209">
        <v>29041</v>
      </c>
      <c r="D662" s="58" t="s">
        <v>3355</v>
      </c>
      <c r="E662" s="83" t="s">
        <v>6036</v>
      </c>
      <c r="F662" s="61" t="s">
        <v>3356</v>
      </c>
      <c r="G662" s="124">
        <v>43069</v>
      </c>
      <c r="H662" s="124"/>
      <c r="I662" s="125"/>
      <c r="J662" s="131"/>
      <c r="K662" s="58" t="s">
        <v>2394</v>
      </c>
      <c r="L662" s="59" t="s">
        <v>4465</v>
      </c>
      <c r="M662" s="59" t="s">
        <v>2459</v>
      </c>
    </row>
    <row r="663" spans="1:13" customFormat="1" ht="54">
      <c r="A663" s="58" t="s">
        <v>2455</v>
      </c>
      <c r="B663" s="59" t="s">
        <v>2747</v>
      </c>
      <c r="C663" s="209">
        <v>29042</v>
      </c>
      <c r="D663" s="58" t="s">
        <v>3357</v>
      </c>
      <c r="E663" s="83" t="s">
        <v>6036</v>
      </c>
      <c r="F663" s="59"/>
      <c r="G663" s="58" t="s">
        <v>3358</v>
      </c>
      <c r="H663" s="124"/>
      <c r="I663" s="125"/>
      <c r="J663" s="131"/>
      <c r="K663" s="58" t="s">
        <v>2379</v>
      </c>
      <c r="L663" s="59" t="s">
        <v>4466</v>
      </c>
      <c r="M663" s="59" t="s">
        <v>2482</v>
      </c>
    </row>
    <row r="664" spans="1:13" ht="81">
      <c r="A664" s="75" t="s">
        <v>3359</v>
      </c>
      <c r="B664" s="122" t="s">
        <v>2751</v>
      </c>
      <c r="C664" s="204">
        <v>29043</v>
      </c>
      <c r="D664" s="83" t="s">
        <v>3360</v>
      </c>
      <c r="E664" s="83" t="s">
        <v>6036</v>
      </c>
      <c r="F664" s="61" t="s">
        <v>3361</v>
      </c>
      <c r="G664" s="84" t="s">
        <v>3358</v>
      </c>
      <c r="H664" s="124"/>
      <c r="I664" s="125"/>
      <c r="J664" s="130"/>
      <c r="K664" s="75" t="s">
        <v>2352</v>
      </c>
      <c r="L664" s="75" t="s">
        <v>4467</v>
      </c>
      <c r="M664" s="75" t="s">
        <v>3362</v>
      </c>
    </row>
    <row r="665" spans="1:13" customFormat="1" ht="40.5">
      <c r="A665" s="58" t="s">
        <v>2478</v>
      </c>
      <c r="B665" s="59" t="s">
        <v>2773</v>
      </c>
      <c r="C665" s="209">
        <v>29044</v>
      </c>
      <c r="D665" s="58" t="s">
        <v>3363</v>
      </c>
      <c r="E665" s="58" t="s">
        <v>2407</v>
      </c>
      <c r="F665" s="61" t="s">
        <v>3364</v>
      </c>
      <c r="G665" s="58" t="s">
        <v>3365</v>
      </c>
      <c r="H665" s="124"/>
      <c r="I665" s="125"/>
      <c r="J665" s="131"/>
      <c r="K665" s="58" t="s">
        <v>2379</v>
      </c>
      <c r="L665" s="59" t="s">
        <v>4468</v>
      </c>
      <c r="M665" s="59" t="s">
        <v>2486</v>
      </c>
    </row>
    <row r="666" spans="1:13" customFormat="1" ht="94.5">
      <c r="A666" s="58" t="s">
        <v>2487</v>
      </c>
      <c r="B666" s="59" t="s">
        <v>2480</v>
      </c>
      <c r="C666" s="209">
        <v>29045</v>
      </c>
      <c r="D666" s="58" t="s">
        <v>2479</v>
      </c>
      <c r="E666" s="58" t="s">
        <v>2481</v>
      </c>
      <c r="F666" s="61" t="s">
        <v>2488</v>
      </c>
      <c r="G666" s="58" t="s">
        <v>3365</v>
      </c>
      <c r="H666" s="124">
        <v>45716</v>
      </c>
      <c r="I666" s="125" t="s">
        <v>8225</v>
      </c>
      <c r="J666" s="131"/>
      <c r="K666" s="58" t="s">
        <v>2379</v>
      </c>
      <c r="L666" s="59" t="s">
        <v>11769</v>
      </c>
      <c r="M666" s="59" t="s">
        <v>2489</v>
      </c>
    </row>
    <row r="667" spans="1:13" customFormat="1" ht="40.5">
      <c r="A667" s="58" t="s">
        <v>2490</v>
      </c>
      <c r="B667" s="59" t="s">
        <v>3366</v>
      </c>
      <c r="C667" s="209">
        <v>29047</v>
      </c>
      <c r="D667" s="58" t="s">
        <v>3367</v>
      </c>
      <c r="E667" s="83" t="s">
        <v>6036</v>
      </c>
      <c r="F667" s="61" t="s">
        <v>3368</v>
      </c>
      <c r="G667" s="58" t="s">
        <v>3365</v>
      </c>
      <c r="H667" s="124">
        <v>44104</v>
      </c>
      <c r="I667" s="125" t="s">
        <v>3369</v>
      </c>
      <c r="J667" s="131" t="s">
        <v>4697</v>
      </c>
      <c r="K667" s="58" t="s">
        <v>2394</v>
      </c>
      <c r="L667" s="59" t="s">
        <v>7222</v>
      </c>
      <c r="M667" s="59" t="s">
        <v>2491</v>
      </c>
    </row>
    <row r="668" spans="1:13" customFormat="1" ht="108">
      <c r="A668" s="58" t="s">
        <v>2492</v>
      </c>
      <c r="B668" s="59" t="s">
        <v>2944</v>
      </c>
      <c r="C668" s="209">
        <v>29048</v>
      </c>
      <c r="D668" s="58" t="s">
        <v>2483</v>
      </c>
      <c r="E668" s="83" t="s">
        <v>6036</v>
      </c>
      <c r="F668" s="61" t="s">
        <v>3370</v>
      </c>
      <c r="G668" s="58" t="s">
        <v>3371</v>
      </c>
      <c r="H668" s="124"/>
      <c r="I668" s="125"/>
      <c r="J668" s="131"/>
      <c r="K668" s="58" t="s">
        <v>2379</v>
      </c>
      <c r="L668" s="59" t="s">
        <v>4469</v>
      </c>
      <c r="M668" s="59" t="s">
        <v>2484</v>
      </c>
    </row>
    <row r="669" spans="1:13" ht="54">
      <c r="A669" s="75" t="s">
        <v>3372</v>
      </c>
      <c r="B669" s="122" t="s">
        <v>3373</v>
      </c>
      <c r="C669" s="204">
        <v>29049</v>
      </c>
      <c r="D669" s="83" t="s">
        <v>1470</v>
      </c>
      <c r="E669" s="83" t="s">
        <v>6036</v>
      </c>
      <c r="F669" s="61" t="s">
        <v>3374</v>
      </c>
      <c r="G669" s="58" t="s">
        <v>3375</v>
      </c>
      <c r="H669" s="124"/>
      <c r="I669" s="125"/>
      <c r="J669" s="130"/>
      <c r="K669" s="75" t="s">
        <v>2354</v>
      </c>
      <c r="L669" s="75" t="s">
        <v>4470</v>
      </c>
      <c r="M669" s="75" t="s">
        <v>3376</v>
      </c>
    </row>
    <row r="670" spans="1:13" ht="54">
      <c r="A670" s="75" t="s">
        <v>3377</v>
      </c>
      <c r="B670" s="122" t="s">
        <v>3378</v>
      </c>
      <c r="C670" s="204">
        <v>29052</v>
      </c>
      <c r="D670" s="75" t="s">
        <v>5591</v>
      </c>
      <c r="E670" s="83" t="s">
        <v>6036</v>
      </c>
      <c r="F670" s="61" t="s">
        <v>3379</v>
      </c>
      <c r="G670" s="58" t="s">
        <v>3375</v>
      </c>
      <c r="H670" s="124"/>
      <c r="I670" s="125"/>
      <c r="J670" s="130"/>
      <c r="K670" s="75" t="s">
        <v>2351</v>
      </c>
      <c r="L670" s="75" t="s">
        <v>4471</v>
      </c>
      <c r="M670" s="75" t="s">
        <v>3380</v>
      </c>
    </row>
    <row r="671" spans="1:13" customFormat="1" ht="108">
      <c r="A671" s="59" t="s">
        <v>6194</v>
      </c>
      <c r="B671" s="59" t="s">
        <v>6195</v>
      </c>
      <c r="C671" s="209">
        <v>29053</v>
      </c>
      <c r="D671" s="58" t="s">
        <v>3381</v>
      </c>
      <c r="E671" s="83" t="s">
        <v>6036</v>
      </c>
      <c r="F671" s="61" t="s">
        <v>3382</v>
      </c>
      <c r="G671" s="58" t="s">
        <v>3383</v>
      </c>
      <c r="H671" s="124">
        <v>44134</v>
      </c>
      <c r="I671" s="125" t="s">
        <v>3384</v>
      </c>
      <c r="J671" s="131" t="s">
        <v>4697</v>
      </c>
      <c r="K671" s="58" t="s">
        <v>2410</v>
      </c>
      <c r="L671" s="59" t="s">
        <v>4472</v>
      </c>
      <c r="M671" s="59" t="s">
        <v>3385</v>
      </c>
    </row>
    <row r="672" spans="1:13" ht="67.5">
      <c r="A672" s="75" t="s">
        <v>6165</v>
      </c>
      <c r="B672" s="122" t="s">
        <v>6166</v>
      </c>
      <c r="C672" s="204">
        <v>29054</v>
      </c>
      <c r="D672" s="83" t="s">
        <v>2493</v>
      </c>
      <c r="E672" s="83" t="s">
        <v>89</v>
      </c>
      <c r="F672" s="61" t="s">
        <v>6167</v>
      </c>
      <c r="G672" s="58" t="s">
        <v>3383</v>
      </c>
      <c r="H672" s="124">
        <v>45230</v>
      </c>
      <c r="I672" s="125" t="s">
        <v>6157</v>
      </c>
      <c r="J672" s="130"/>
      <c r="K672" s="75" t="s">
        <v>2351</v>
      </c>
      <c r="L672" s="75" t="s">
        <v>7889</v>
      </c>
      <c r="M672" s="75" t="s">
        <v>5069</v>
      </c>
    </row>
    <row r="673" spans="1:13" ht="54">
      <c r="A673" s="75" t="s">
        <v>3386</v>
      </c>
      <c r="B673" s="122" t="s">
        <v>2755</v>
      </c>
      <c r="C673" s="204">
        <v>29055</v>
      </c>
      <c r="D673" s="83" t="s">
        <v>3387</v>
      </c>
      <c r="E673" s="83" t="s">
        <v>6036</v>
      </c>
      <c r="F673" s="61" t="s">
        <v>3388</v>
      </c>
      <c r="G673" s="58" t="s">
        <v>3389</v>
      </c>
      <c r="H673" s="84">
        <v>44834</v>
      </c>
      <c r="I673" s="125" t="s">
        <v>5551</v>
      </c>
      <c r="J673" s="130"/>
      <c r="K673" s="75" t="s">
        <v>2354</v>
      </c>
      <c r="L673" s="75" t="s">
        <v>7233</v>
      </c>
      <c r="M673" s="75" t="s">
        <v>3390</v>
      </c>
    </row>
    <row r="674" spans="1:13" ht="81">
      <c r="A674" s="75" t="s">
        <v>3391</v>
      </c>
      <c r="B674" s="122" t="s">
        <v>3392</v>
      </c>
      <c r="C674" s="204">
        <v>29056</v>
      </c>
      <c r="D674" s="83" t="s">
        <v>11862</v>
      </c>
      <c r="E674" s="83" t="s">
        <v>6036</v>
      </c>
      <c r="F674" s="61" t="s">
        <v>3393</v>
      </c>
      <c r="G674" s="58" t="s">
        <v>3389</v>
      </c>
      <c r="H674" s="124"/>
      <c r="I674" s="125"/>
      <c r="J674" s="130"/>
      <c r="K674" s="75" t="s">
        <v>3122</v>
      </c>
      <c r="L674" s="75" t="s">
        <v>4473</v>
      </c>
      <c r="M674" s="75" t="s">
        <v>3394</v>
      </c>
    </row>
    <row r="675" spans="1:13" ht="81">
      <c r="A675" s="75" t="s">
        <v>3395</v>
      </c>
      <c r="B675" s="122" t="s">
        <v>2734</v>
      </c>
      <c r="C675" s="204">
        <v>29057</v>
      </c>
      <c r="D675" s="83" t="s">
        <v>3396</v>
      </c>
      <c r="E675" s="83" t="s">
        <v>89</v>
      </c>
      <c r="F675" s="75" t="s">
        <v>3397</v>
      </c>
      <c r="G675" s="58" t="s">
        <v>3389</v>
      </c>
      <c r="H675" s="124"/>
      <c r="I675" s="125"/>
      <c r="J675" s="130"/>
      <c r="K675" s="75" t="s">
        <v>2352</v>
      </c>
      <c r="L675" s="75" t="s">
        <v>10673</v>
      </c>
      <c r="M675" s="75" t="s">
        <v>3398</v>
      </c>
    </row>
    <row r="676" spans="1:13" ht="54">
      <c r="A676" s="75" t="s">
        <v>3399</v>
      </c>
      <c r="B676" s="122" t="s">
        <v>2763</v>
      </c>
      <c r="C676" s="204">
        <v>29058</v>
      </c>
      <c r="D676" s="83" t="s">
        <v>3400</v>
      </c>
      <c r="E676" s="83" t="s">
        <v>6036</v>
      </c>
      <c r="F676" s="61" t="s">
        <v>3401</v>
      </c>
      <c r="G676" s="58" t="s">
        <v>3389</v>
      </c>
      <c r="H676" s="124"/>
      <c r="I676" s="125"/>
      <c r="J676" s="130"/>
      <c r="K676" s="75" t="s">
        <v>2354</v>
      </c>
      <c r="L676" s="75" t="s">
        <v>4474</v>
      </c>
      <c r="M676" s="75" t="s">
        <v>3402</v>
      </c>
    </row>
    <row r="677" spans="1:13" ht="67.5">
      <c r="A677" s="75" t="s">
        <v>3403</v>
      </c>
      <c r="B677" s="122" t="s">
        <v>2765</v>
      </c>
      <c r="C677" s="204">
        <v>29059</v>
      </c>
      <c r="D677" s="83" t="s">
        <v>3404</v>
      </c>
      <c r="E677" s="83" t="s">
        <v>93</v>
      </c>
      <c r="F677" s="61" t="s">
        <v>3405</v>
      </c>
      <c r="G677" s="58" t="s">
        <v>3389</v>
      </c>
      <c r="H677" s="124"/>
      <c r="I677" s="125"/>
      <c r="J677" s="130"/>
      <c r="K677" s="75" t="s">
        <v>2969</v>
      </c>
      <c r="L677" s="75" t="s">
        <v>4475</v>
      </c>
      <c r="M677" s="75" t="s">
        <v>3406</v>
      </c>
    </row>
    <row r="678" spans="1:13" customFormat="1" ht="54">
      <c r="A678" s="58" t="s">
        <v>2495</v>
      </c>
      <c r="B678" s="59" t="s">
        <v>2772</v>
      </c>
      <c r="C678" s="209">
        <v>29060</v>
      </c>
      <c r="D678" s="58" t="s">
        <v>3407</v>
      </c>
      <c r="E678" s="83" t="s">
        <v>93</v>
      </c>
      <c r="F678" s="59"/>
      <c r="G678" s="58" t="s">
        <v>3389</v>
      </c>
      <c r="H678" s="124"/>
      <c r="I678" s="125"/>
      <c r="J678" s="131"/>
      <c r="K678" s="58" t="s">
        <v>2410</v>
      </c>
      <c r="L678" s="59" t="s">
        <v>4476</v>
      </c>
      <c r="M678" s="58" t="s">
        <v>2496</v>
      </c>
    </row>
    <row r="679" spans="1:13" customFormat="1" ht="54">
      <c r="A679" s="58" t="s">
        <v>2494</v>
      </c>
      <c r="B679" s="59" t="s">
        <v>3408</v>
      </c>
      <c r="C679" s="209">
        <v>29061</v>
      </c>
      <c r="D679" s="58" t="s">
        <v>3409</v>
      </c>
      <c r="E679" s="147" t="s">
        <v>2397</v>
      </c>
      <c r="F679" s="102" t="s">
        <v>3410</v>
      </c>
      <c r="G679" s="58" t="s">
        <v>3389</v>
      </c>
      <c r="H679" s="124">
        <v>43707</v>
      </c>
      <c r="I679" s="125" t="s">
        <v>3411</v>
      </c>
      <c r="J679" s="131" t="s">
        <v>5711</v>
      </c>
      <c r="K679" s="58" t="s">
        <v>2402</v>
      </c>
      <c r="L679" s="59" t="s">
        <v>4477</v>
      </c>
      <c r="M679" s="59" t="s">
        <v>3412</v>
      </c>
    </row>
    <row r="680" spans="1:13" customFormat="1" ht="81">
      <c r="A680" s="58" t="s">
        <v>2499</v>
      </c>
      <c r="B680" s="59" t="s">
        <v>2768</v>
      </c>
      <c r="C680" s="209">
        <v>29062</v>
      </c>
      <c r="D680" s="58" t="s">
        <v>3413</v>
      </c>
      <c r="E680" s="83" t="s">
        <v>3414</v>
      </c>
      <c r="F680" s="61" t="s">
        <v>3415</v>
      </c>
      <c r="G680" s="58" t="s">
        <v>3416</v>
      </c>
      <c r="H680" s="124"/>
      <c r="I680" s="125"/>
      <c r="J680" s="131"/>
      <c r="K680" s="58" t="s">
        <v>2379</v>
      </c>
      <c r="L680" s="59" t="s">
        <v>6780</v>
      </c>
      <c r="M680" s="59" t="s">
        <v>3417</v>
      </c>
    </row>
    <row r="681" spans="1:13" customFormat="1" ht="67.5">
      <c r="A681" s="58" t="s">
        <v>3418</v>
      </c>
      <c r="B681" s="59" t="s">
        <v>3419</v>
      </c>
      <c r="C681" s="209">
        <v>29063</v>
      </c>
      <c r="D681" s="58" t="s">
        <v>3420</v>
      </c>
      <c r="E681" s="83" t="s">
        <v>6036</v>
      </c>
      <c r="F681" s="61" t="s">
        <v>3421</v>
      </c>
      <c r="G681" s="58" t="s">
        <v>3422</v>
      </c>
      <c r="H681" s="124"/>
      <c r="I681" s="125"/>
      <c r="J681" s="131"/>
      <c r="K681" s="58" t="s">
        <v>3423</v>
      </c>
      <c r="L681" s="59" t="s">
        <v>8016</v>
      </c>
      <c r="M681" s="59" t="s">
        <v>3424</v>
      </c>
    </row>
    <row r="682" spans="1:13" ht="54">
      <c r="A682" s="75" t="s">
        <v>3425</v>
      </c>
      <c r="B682" s="122" t="s">
        <v>3426</v>
      </c>
      <c r="C682" s="204">
        <v>29064</v>
      </c>
      <c r="D682" s="83" t="s">
        <v>3427</v>
      </c>
      <c r="E682" s="147" t="s">
        <v>2397</v>
      </c>
      <c r="F682" s="61" t="s">
        <v>3428</v>
      </c>
      <c r="G682" s="58" t="s">
        <v>3422</v>
      </c>
      <c r="H682" s="124"/>
      <c r="I682" s="125"/>
      <c r="J682" s="130"/>
      <c r="K682" s="75" t="s">
        <v>2351</v>
      </c>
      <c r="L682" s="75" t="s">
        <v>4478</v>
      </c>
      <c r="M682" s="75" t="s">
        <v>3429</v>
      </c>
    </row>
    <row r="683" spans="1:13" ht="121.5">
      <c r="A683" s="75" t="s">
        <v>3430</v>
      </c>
      <c r="B683" s="122" t="s">
        <v>2737</v>
      </c>
      <c r="C683" s="204">
        <v>29065</v>
      </c>
      <c r="D683" s="83" t="s">
        <v>3431</v>
      </c>
      <c r="E683" s="147" t="s">
        <v>2397</v>
      </c>
      <c r="F683" s="61" t="s">
        <v>3432</v>
      </c>
      <c r="G683" s="58" t="s">
        <v>3422</v>
      </c>
      <c r="H683" s="124">
        <v>43738</v>
      </c>
      <c r="I683" s="125" t="s">
        <v>3433</v>
      </c>
      <c r="J683" s="130" t="s">
        <v>6358</v>
      </c>
      <c r="K683" s="75" t="s">
        <v>2353</v>
      </c>
      <c r="L683" s="75" t="s">
        <v>11878</v>
      </c>
      <c r="M683" s="75" t="s">
        <v>3434</v>
      </c>
    </row>
    <row r="684" spans="1:13" ht="40.5">
      <c r="A684" s="75" t="s">
        <v>3435</v>
      </c>
      <c r="B684" s="122" t="s">
        <v>2738</v>
      </c>
      <c r="C684" s="204">
        <v>29066</v>
      </c>
      <c r="D684" s="83" t="s">
        <v>3436</v>
      </c>
      <c r="E684" s="83" t="s">
        <v>6036</v>
      </c>
      <c r="F684" s="61" t="s">
        <v>3437</v>
      </c>
      <c r="G684" s="58" t="s">
        <v>3422</v>
      </c>
      <c r="H684" s="124"/>
      <c r="I684" s="125"/>
      <c r="J684" s="130"/>
      <c r="K684" s="75" t="s">
        <v>2354</v>
      </c>
      <c r="L684" s="75" t="s">
        <v>4479</v>
      </c>
      <c r="M684" s="75" t="s">
        <v>3438</v>
      </c>
    </row>
    <row r="685" spans="1:13" ht="27">
      <c r="A685" s="75" t="s">
        <v>3439</v>
      </c>
      <c r="B685" s="122" t="s">
        <v>2761</v>
      </c>
      <c r="C685" s="204">
        <v>29067</v>
      </c>
      <c r="D685" s="83" t="s">
        <v>2365</v>
      </c>
      <c r="E685" s="83" t="s">
        <v>6036</v>
      </c>
      <c r="F685" s="61" t="s">
        <v>3440</v>
      </c>
      <c r="G685" s="58" t="s">
        <v>3422</v>
      </c>
      <c r="H685" s="124"/>
      <c r="I685" s="125"/>
      <c r="J685" s="130"/>
      <c r="K685" s="75" t="s">
        <v>2969</v>
      </c>
      <c r="L685" s="75" t="s">
        <v>4480</v>
      </c>
      <c r="M685" s="75" t="s">
        <v>3441</v>
      </c>
    </row>
    <row r="686" spans="1:13" ht="67.5">
      <c r="A686" s="148" t="s">
        <v>3442</v>
      </c>
      <c r="B686" s="122" t="s">
        <v>2756</v>
      </c>
      <c r="C686" s="204">
        <v>29068</v>
      </c>
      <c r="D686" s="83" t="s">
        <v>3443</v>
      </c>
      <c r="E686" s="83" t="s">
        <v>90</v>
      </c>
      <c r="F686" s="61" t="s">
        <v>3444</v>
      </c>
      <c r="G686" s="124">
        <v>43189</v>
      </c>
      <c r="H686" s="124">
        <v>44316</v>
      </c>
      <c r="I686" s="125" t="s">
        <v>4737</v>
      </c>
      <c r="J686" s="130"/>
      <c r="K686" s="75" t="s">
        <v>2969</v>
      </c>
      <c r="L686" s="75" t="s">
        <v>4481</v>
      </c>
      <c r="M686" s="75" t="s">
        <v>3445</v>
      </c>
    </row>
    <row r="687" spans="1:13" ht="67.5">
      <c r="A687" s="75" t="s">
        <v>3446</v>
      </c>
      <c r="B687" s="122" t="s">
        <v>2727</v>
      </c>
      <c r="C687" s="204">
        <v>29069</v>
      </c>
      <c r="D687" s="83" t="s">
        <v>3447</v>
      </c>
      <c r="E687" s="83" t="s">
        <v>6036</v>
      </c>
      <c r="F687" s="61" t="s">
        <v>3448</v>
      </c>
      <c r="G687" s="58" t="s">
        <v>3422</v>
      </c>
      <c r="H687" s="124"/>
      <c r="I687" s="125"/>
      <c r="J687" s="130"/>
      <c r="K687" s="75" t="s">
        <v>2351</v>
      </c>
      <c r="L687" s="75" t="s">
        <v>5070</v>
      </c>
      <c r="M687" s="75" t="s">
        <v>3449</v>
      </c>
    </row>
    <row r="688" spans="1:13" customFormat="1" ht="81">
      <c r="A688" s="59" t="s">
        <v>5520</v>
      </c>
      <c r="B688" s="59" t="s">
        <v>5521</v>
      </c>
      <c r="C688" s="209">
        <v>29070</v>
      </c>
      <c r="D688" s="58" t="s">
        <v>3450</v>
      </c>
      <c r="E688" s="58" t="s">
        <v>2407</v>
      </c>
      <c r="F688" s="61" t="s">
        <v>5522</v>
      </c>
      <c r="G688" s="58" t="s">
        <v>3422</v>
      </c>
      <c r="H688" s="124">
        <v>44286</v>
      </c>
      <c r="I688" s="125" t="s">
        <v>4730</v>
      </c>
      <c r="J688" s="131" t="s">
        <v>3451</v>
      </c>
      <c r="K688" s="58" t="s">
        <v>2394</v>
      </c>
      <c r="L688" s="59" t="s">
        <v>10674</v>
      </c>
      <c r="M688" s="59" t="s">
        <v>2498</v>
      </c>
    </row>
    <row r="689" spans="1:13" customFormat="1" ht="40.5">
      <c r="A689" s="58" t="s">
        <v>9974</v>
      </c>
      <c r="B689" s="59" t="s">
        <v>9975</v>
      </c>
      <c r="C689" s="209">
        <v>30001</v>
      </c>
      <c r="D689" s="58" t="s">
        <v>3452</v>
      </c>
      <c r="E689" s="83" t="s">
        <v>6036</v>
      </c>
      <c r="F689" s="61" t="s">
        <v>11810</v>
      </c>
      <c r="G689" s="58" t="s">
        <v>3453</v>
      </c>
      <c r="H689" s="124"/>
      <c r="I689" s="125"/>
      <c r="J689" s="131"/>
      <c r="K689" s="58" t="s">
        <v>3454</v>
      </c>
      <c r="L689" s="59" t="s">
        <v>4482</v>
      </c>
      <c r="M689" s="59" t="s">
        <v>2541</v>
      </c>
    </row>
    <row r="690" spans="1:13" customFormat="1" ht="67.5">
      <c r="A690" s="58" t="s">
        <v>3455</v>
      </c>
      <c r="B690" s="59" t="s">
        <v>3456</v>
      </c>
      <c r="C690" s="209">
        <v>30002</v>
      </c>
      <c r="D690" s="58" t="s">
        <v>3457</v>
      </c>
      <c r="E690" s="83" t="s">
        <v>6036</v>
      </c>
      <c r="F690" s="61" t="s">
        <v>3458</v>
      </c>
      <c r="G690" s="58" t="s">
        <v>3453</v>
      </c>
      <c r="H690" s="124"/>
      <c r="I690" s="125"/>
      <c r="J690" s="131"/>
      <c r="K690" s="75" t="s">
        <v>2351</v>
      </c>
      <c r="L690" s="59" t="s">
        <v>4483</v>
      </c>
      <c r="M690" s="59" t="s">
        <v>3459</v>
      </c>
    </row>
    <row r="691" spans="1:13" ht="81">
      <c r="A691" s="75" t="s">
        <v>10715</v>
      </c>
      <c r="B691" s="122" t="s">
        <v>3460</v>
      </c>
      <c r="C691" s="204">
        <v>30003</v>
      </c>
      <c r="D691" s="83" t="s">
        <v>3461</v>
      </c>
      <c r="E691" s="83" t="s">
        <v>6036</v>
      </c>
      <c r="F691" s="61" t="s">
        <v>3462</v>
      </c>
      <c r="G691" s="58" t="s">
        <v>3463</v>
      </c>
      <c r="H691" s="124"/>
      <c r="I691" s="125"/>
      <c r="J691" s="130"/>
      <c r="K691" s="58" t="s">
        <v>2352</v>
      </c>
      <c r="L691" s="75" t="s">
        <v>10703</v>
      </c>
      <c r="M691" s="75" t="s">
        <v>3464</v>
      </c>
    </row>
    <row r="692" spans="1:13" ht="81">
      <c r="A692" s="75" t="s">
        <v>10716</v>
      </c>
      <c r="B692" s="122" t="s">
        <v>3465</v>
      </c>
      <c r="C692" s="204">
        <v>30004</v>
      </c>
      <c r="D692" s="83" t="s">
        <v>3461</v>
      </c>
      <c r="E692" s="83" t="s">
        <v>6036</v>
      </c>
      <c r="F692" s="61" t="s">
        <v>3462</v>
      </c>
      <c r="G692" s="58" t="s">
        <v>3453</v>
      </c>
      <c r="H692" s="124"/>
      <c r="I692" s="125"/>
      <c r="J692" s="130"/>
      <c r="K692" s="58" t="s">
        <v>2352</v>
      </c>
      <c r="L692" s="75" t="s">
        <v>10703</v>
      </c>
      <c r="M692" s="75" t="s">
        <v>3464</v>
      </c>
    </row>
    <row r="693" spans="1:13" ht="81">
      <c r="A693" s="75" t="s">
        <v>10717</v>
      </c>
      <c r="B693" s="122" t="s">
        <v>3466</v>
      </c>
      <c r="C693" s="204">
        <v>30005</v>
      </c>
      <c r="D693" s="83" t="s">
        <v>3467</v>
      </c>
      <c r="E693" s="83" t="s">
        <v>89</v>
      </c>
      <c r="F693" s="61" t="s">
        <v>3468</v>
      </c>
      <c r="G693" s="58" t="s">
        <v>3463</v>
      </c>
      <c r="H693" s="124"/>
      <c r="I693" s="125"/>
      <c r="J693" s="130"/>
      <c r="K693" s="58" t="s">
        <v>2352</v>
      </c>
      <c r="L693" s="75" t="s">
        <v>10703</v>
      </c>
      <c r="M693" s="75" t="s">
        <v>3469</v>
      </c>
    </row>
    <row r="694" spans="1:13" ht="81">
      <c r="A694" s="75" t="s">
        <v>10718</v>
      </c>
      <c r="B694" s="122" t="s">
        <v>3470</v>
      </c>
      <c r="C694" s="204">
        <v>30006</v>
      </c>
      <c r="D694" s="83" t="s">
        <v>3471</v>
      </c>
      <c r="E694" s="83" t="s">
        <v>3414</v>
      </c>
      <c r="F694" s="61" t="s">
        <v>3468</v>
      </c>
      <c r="G694" s="58" t="s">
        <v>3463</v>
      </c>
      <c r="H694" s="124"/>
      <c r="I694" s="125"/>
      <c r="J694" s="130"/>
      <c r="K694" s="58" t="s">
        <v>2352</v>
      </c>
      <c r="L694" s="75" t="s">
        <v>10703</v>
      </c>
      <c r="M694" s="75" t="s">
        <v>3469</v>
      </c>
    </row>
    <row r="695" spans="1:13" ht="81">
      <c r="A695" s="75" t="s">
        <v>10719</v>
      </c>
      <c r="B695" s="122" t="s">
        <v>3472</v>
      </c>
      <c r="C695" s="204">
        <v>30007</v>
      </c>
      <c r="D695" s="83" t="s">
        <v>3473</v>
      </c>
      <c r="E695" s="83" t="s">
        <v>97</v>
      </c>
      <c r="F695" s="61" t="s">
        <v>3468</v>
      </c>
      <c r="G695" s="58" t="s">
        <v>3463</v>
      </c>
      <c r="H695" s="124"/>
      <c r="I695" s="125"/>
      <c r="J695" s="130"/>
      <c r="K695" s="58" t="s">
        <v>2352</v>
      </c>
      <c r="L695" s="75" t="s">
        <v>10703</v>
      </c>
      <c r="M695" s="75" t="s">
        <v>3469</v>
      </c>
    </row>
    <row r="696" spans="1:13" ht="81">
      <c r="A696" s="75" t="s">
        <v>10720</v>
      </c>
      <c r="B696" s="122" t="s">
        <v>3474</v>
      </c>
      <c r="C696" s="204">
        <v>30008</v>
      </c>
      <c r="D696" s="83" t="s">
        <v>3475</v>
      </c>
      <c r="E696" s="83" t="s">
        <v>6036</v>
      </c>
      <c r="F696" s="61" t="s">
        <v>3468</v>
      </c>
      <c r="G696" s="58" t="s">
        <v>3463</v>
      </c>
      <c r="H696" s="124"/>
      <c r="I696" s="125"/>
      <c r="J696" s="130"/>
      <c r="K696" s="58" t="s">
        <v>2352</v>
      </c>
      <c r="L696" s="75" t="s">
        <v>10703</v>
      </c>
      <c r="M696" s="75" t="s">
        <v>3469</v>
      </c>
    </row>
    <row r="697" spans="1:13" ht="81">
      <c r="A697" s="75" t="s">
        <v>10721</v>
      </c>
      <c r="B697" s="122" t="s">
        <v>3476</v>
      </c>
      <c r="C697" s="204">
        <v>30010</v>
      </c>
      <c r="D697" s="83" t="s">
        <v>3477</v>
      </c>
      <c r="E697" s="83" t="s">
        <v>89</v>
      </c>
      <c r="F697" s="61" t="s">
        <v>3468</v>
      </c>
      <c r="G697" s="58" t="s">
        <v>3463</v>
      </c>
      <c r="H697" s="124"/>
      <c r="I697" s="125"/>
      <c r="J697" s="130"/>
      <c r="K697" s="58" t="s">
        <v>2352</v>
      </c>
      <c r="L697" s="75" t="s">
        <v>10703</v>
      </c>
      <c r="M697" s="75" t="s">
        <v>3469</v>
      </c>
    </row>
    <row r="698" spans="1:13" customFormat="1" ht="27">
      <c r="A698" s="58" t="s">
        <v>2501</v>
      </c>
      <c r="B698" s="59" t="s">
        <v>2733</v>
      </c>
      <c r="C698" s="209">
        <v>30011</v>
      </c>
      <c r="D698" s="58" t="s">
        <v>3478</v>
      </c>
      <c r="E698" s="58" t="s">
        <v>2397</v>
      </c>
      <c r="F698" s="61" t="s">
        <v>11800</v>
      </c>
      <c r="G698" s="58" t="s">
        <v>3479</v>
      </c>
      <c r="H698" s="124"/>
      <c r="I698" s="125"/>
      <c r="J698" s="131"/>
      <c r="K698" s="58" t="s">
        <v>2379</v>
      </c>
      <c r="L698" s="59" t="s">
        <v>4484</v>
      </c>
      <c r="M698" s="59" t="s">
        <v>2502</v>
      </c>
    </row>
    <row r="699" spans="1:13" customFormat="1" ht="67.5">
      <c r="A699" s="58" t="s">
        <v>4798</v>
      </c>
      <c r="B699" s="59" t="s">
        <v>4799</v>
      </c>
      <c r="C699" s="209">
        <v>30012</v>
      </c>
      <c r="D699" s="58" t="s">
        <v>3480</v>
      </c>
      <c r="E699" s="58" t="s">
        <v>2397</v>
      </c>
      <c r="F699" s="61" t="s">
        <v>3481</v>
      </c>
      <c r="G699" s="58" t="s">
        <v>3482</v>
      </c>
      <c r="H699" s="124"/>
      <c r="I699" s="125"/>
      <c r="J699" s="131"/>
      <c r="K699" s="58" t="s">
        <v>2379</v>
      </c>
      <c r="L699" s="59" t="s">
        <v>2503</v>
      </c>
      <c r="M699" s="59" t="s">
        <v>2504</v>
      </c>
    </row>
    <row r="700" spans="1:13" customFormat="1" ht="40.5">
      <c r="A700" s="58" t="s">
        <v>2505</v>
      </c>
      <c r="B700" s="59" t="s">
        <v>2740</v>
      </c>
      <c r="C700" s="209">
        <v>30013</v>
      </c>
      <c r="D700" s="58" t="s">
        <v>3483</v>
      </c>
      <c r="E700" s="58" t="s">
        <v>2407</v>
      </c>
      <c r="F700" s="61" t="s">
        <v>3484</v>
      </c>
      <c r="G700" s="58" t="s">
        <v>3482</v>
      </c>
      <c r="H700" s="124"/>
      <c r="I700" s="125"/>
      <c r="J700" s="131"/>
      <c r="K700" s="58" t="s">
        <v>2423</v>
      </c>
      <c r="L700" s="59" t="s">
        <v>4485</v>
      </c>
      <c r="M700" s="59" t="s">
        <v>2506</v>
      </c>
    </row>
    <row r="701" spans="1:13" customFormat="1" ht="40.5">
      <c r="A701" s="58" t="s">
        <v>2509</v>
      </c>
      <c r="B701" s="59" t="s">
        <v>2724</v>
      </c>
      <c r="C701" s="209">
        <v>30014</v>
      </c>
      <c r="D701" s="58" t="s">
        <v>3485</v>
      </c>
      <c r="E701" s="58" t="s">
        <v>2397</v>
      </c>
      <c r="F701" s="61" t="s">
        <v>3486</v>
      </c>
      <c r="G701" s="58" t="s">
        <v>3487</v>
      </c>
      <c r="H701" s="124">
        <v>45288</v>
      </c>
      <c r="I701" s="125" t="s">
        <v>6308</v>
      </c>
      <c r="J701" s="131"/>
      <c r="K701" s="58" t="s">
        <v>2394</v>
      </c>
      <c r="L701" s="59" t="s">
        <v>6168</v>
      </c>
      <c r="M701" s="59" t="s">
        <v>2510</v>
      </c>
    </row>
    <row r="702" spans="1:13" customFormat="1" ht="54">
      <c r="A702" s="58" t="s">
        <v>2511</v>
      </c>
      <c r="B702" s="59" t="s">
        <v>2750</v>
      </c>
      <c r="C702" s="209">
        <v>30015</v>
      </c>
      <c r="D702" s="58" t="s">
        <v>3488</v>
      </c>
      <c r="E702" s="83" t="s">
        <v>6036</v>
      </c>
      <c r="F702" s="61" t="s">
        <v>3489</v>
      </c>
      <c r="G702" s="58" t="s">
        <v>3487</v>
      </c>
      <c r="H702" s="124"/>
      <c r="I702" s="125"/>
      <c r="J702" s="131"/>
      <c r="K702" s="58" t="s">
        <v>2379</v>
      </c>
      <c r="L702" s="59" t="s">
        <v>4486</v>
      </c>
      <c r="M702" s="59" t="s">
        <v>3490</v>
      </c>
    </row>
    <row r="703" spans="1:13" customFormat="1" ht="40.5">
      <c r="A703" s="58" t="s">
        <v>2512</v>
      </c>
      <c r="B703" s="59" t="s">
        <v>2726</v>
      </c>
      <c r="C703" s="209">
        <v>30016</v>
      </c>
      <c r="D703" s="58" t="s">
        <v>3491</v>
      </c>
      <c r="E703" s="58" t="s">
        <v>2098</v>
      </c>
      <c r="F703" s="61" t="s">
        <v>3492</v>
      </c>
      <c r="G703" s="58" t="s">
        <v>3482</v>
      </c>
      <c r="H703" s="124"/>
      <c r="I703" s="125"/>
      <c r="J703" s="131"/>
      <c r="K703" s="58" t="s">
        <v>2394</v>
      </c>
      <c r="L703" s="59" t="s">
        <v>4487</v>
      </c>
      <c r="M703" s="59" t="s">
        <v>2513</v>
      </c>
    </row>
    <row r="704" spans="1:13" customFormat="1" ht="67.5">
      <c r="A704" s="58" t="s">
        <v>2520</v>
      </c>
      <c r="B704" s="59" t="s">
        <v>3493</v>
      </c>
      <c r="C704" s="209">
        <v>30017</v>
      </c>
      <c r="D704" s="58" t="s">
        <v>3494</v>
      </c>
      <c r="E704" s="58" t="s">
        <v>2514</v>
      </c>
      <c r="F704" s="61" t="s">
        <v>3495</v>
      </c>
      <c r="G704" s="58" t="s">
        <v>3482</v>
      </c>
      <c r="H704" s="124"/>
      <c r="I704" s="125"/>
      <c r="J704" s="131"/>
      <c r="K704" s="58" t="s">
        <v>2394</v>
      </c>
      <c r="L704" s="59" t="s">
        <v>4488</v>
      </c>
      <c r="M704" s="59" t="s">
        <v>3496</v>
      </c>
    </row>
    <row r="705" spans="1:13" customFormat="1" ht="40.5">
      <c r="A705" s="58" t="s">
        <v>2507</v>
      </c>
      <c r="B705" s="59" t="s">
        <v>3497</v>
      </c>
      <c r="C705" s="209">
        <v>30018</v>
      </c>
      <c r="D705" s="58" t="s">
        <v>3498</v>
      </c>
      <c r="E705" s="83" t="s">
        <v>6036</v>
      </c>
      <c r="F705" s="61" t="s">
        <v>3499</v>
      </c>
      <c r="G705" s="124">
        <v>43312</v>
      </c>
      <c r="H705" s="124">
        <v>44316</v>
      </c>
      <c r="I705" s="125" t="s">
        <v>4797</v>
      </c>
      <c r="J705" s="131"/>
      <c r="K705" s="58" t="s">
        <v>2423</v>
      </c>
      <c r="L705" s="59" t="s">
        <v>6261</v>
      </c>
      <c r="M705" s="59" t="s">
        <v>2508</v>
      </c>
    </row>
    <row r="706" spans="1:13" customFormat="1" ht="54">
      <c r="A706" s="58" t="s">
        <v>2515</v>
      </c>
      <c r="B706" s="59" t="s">
        <v>2759</v>
      </c>
      <c r="C706" s="209">
        <v>30019</v>
      </c>
      <c r="D706" s="58" t="s">
        <v>3501</v>
      </c>
      <c r="E706" s="58" t="s">
        <v>2516</v>
      </c>
      <c r="F706" s="61" t="s">
        <v>3502</v>
      </c>
      <c r="G706" s="58" t="s">
        <v>3500</v>
      </c>
      <c r="H706" s="124"/>
      <c r="I706" s="125"/>
      <c r="J706" s="131"/>
      <c r="K706" s="58" t="s">
        <v>2394</v>
      </c>
      <c r="L706" s="59" t="s">
        <v>4489</v>
      </c>
      <c r="M706" s="59" t="s">
        <v>3503</v>
      </c>
    </row>
    <row r="707" spans="1:13" customFormat="1" ht="54">
      <c r="A707" s="58" t="s">
        <v>2517</v>
      </c>
      <c r="B707" s="59" t="s">
        <v>3504</v>
      </c>
      <c r="C707" s="209">
        <v>30020</v>
      </c>
      <c r="D707" s="58" t="s">
        <v>3505</v>
      </c>
      <c r="E707" s="58" t="s">
        <v>2397</v>
      </c>
      <c r="F707" s="61" t="s">
        <v>3506</v>
      </c>
      <c r="G707" s="58" t="s">
        <v>3500</v>
      </c>
      <c r="H707" s="124">
        <v>44498</v>
      </c>
      <c r="I707" s="125" t="s">
        <v>5086</v>
      </c>
      <c r="J707" s="131" t="s">
        <v>5711</v>
      </c>
      <c r="K707" s="58" t="s">
        <v>2399</v>
      </c>
      <c r="L707" s="59" t="s">
        <v>2526</v>
      </c>
      <c r="M707" s="59" t="s">
        <v>3507</v>
      </c>
    </row>
    <row r="708" spans="1:13" customFormat="1" ht="40.5">
      <c r="A708" s="58" t="s">
        <v>2518</v>
      </c>
      <c r="B708" s="59" t="s">
        <v>2746</v>
      </c>
      <c r="C708" s="209">
        <v>30021</v>
      </c>
      <c r="D708" s="58" t="s">
        <v>3508</v>
      </c>
      <c r="E708" s="83" t="s">
        <v>6036</v>
      </c>
      <c r="F708" s="61" t="s">
        <v>3509</v>
      </c>
      <c r="G708" s="58" t="s">
        <v>3500</v>
      </c>
      <c r="H708" s="124"/>
      <c r="I708" s="125"/>
      <c r="J708" s="131"/>
      <c r="K708" s="58" t="s">
        <v>2423</v>
      </c>
      <c r="L708" s="59" t="s">
        <v>2527</v>
      </c>
      <c r="M708" s="59" t="s">
        <v>3510</v>
      </c>
    </row>
    <row r="709" spans="1:13" customFormat="1" ht="67.5">
      <c r="A709" s="59" t="s">
        <v>2521</v>
      </c>
      <c r="B709" s="59" t="s">
        <v>2718</v>
      </c>
      <c r="C709" s="209">
        <v>30022</v>
      </c>
      <c r="D709" s="58" t="s">
        <v>3511</v>
      </c>
      <c r="E709" s="58" t="s">
        <v>2522</v>
      </c>
      <c r="F709" s="61" t="s">
        <v>3512</v>
      </c>
      <c r="G709" s="124">
        <v>43312</v>
      </c>
      <c r="H709" s="143" t="s">
        <v>3513</v>
      </c>
      <c r="I709" s="125" t="s">
        <v>3514</v>
      </c>
      <c r="J709" s="144" t="s">
        <v>5237</v>
      </c>
      <c r="K709" s="58" t="s">
        <v>2394</v>
      </c>
      <c r="L709" s="59" t="s">
        <v>4490</v>
      </c>
      <c r="M709" s="59" t="s">
        <v>2523</v>
      </c>
    </row>
    <row r="710" spans="1:13" customFormat="1" ht="67.5">
      <c r="A710" s="58" t="s">
        <v>2524</v>
      </c>
      <c r="B710" s="59" t="s">
        <v>2732</v>
      </c>
      <c r="C710" s="209">
        <v>30023</v>
      </c>
      <c r="D710" s="58" t="s">
        <v>5071</v>
      </c>
      <c r="E710" s="83" t="s">
        <v>6036</v>
      </c>
      <c r="F710" s="61" t="s">
        <v>3515</v>
      </c>
      <c r="G710" s="124">
        <v>43343</v>
      </c>
      <c r="H710" s="124"/>
      <c r="I710" s="125"/>
      <c r="J710" s="131"/>
      <c r="K710" s="58" t="s">
        <v>2399</v>
      </c>
      <c r="L710" s="59" t="s">
        <v>2683</v>
      </c>
      <c r="M710" s="146" t="s">
        <v>3516</v>
      </c>
    </row>
    <row r="711" spans="1:13" customFormat="1" ht="81">
      <c r="A711" s="58" t="s">
        <v>2525</v>
      </c>
      <c r="B711" s="59" t="s">
        <v>2732</v>
      </c>
      <c r="C711" s="209">
        <v>30024</v>
      </c>
      <c r="D711" s="58" t="s">
        <v>3517</v>
      </c>
      <c r="E711" s="83" t="s">
        <v>6036</v>
      </c>
      <c r="F711" s="61" t="s">
        <v>3518</v>
      </c>
      <c r="G711" s="124">
        <v>43343</v>
      </c>
      <c r="H711" s="124"/>
      <c r="I711" s="125"/>
      <c r="J711" s="131"/>
      <c r="K711" s="58" t="s">
        <v>2399</v>
      </c>
      <c r="L711" s="59" t="s">
        <v>11770</v>
      </c>
      <c r="M711" s="59" t="s">
        <v>3519</v>
      </c>
    </row>
    <row r="712" spans="1:13" customFormat="1" ht="54">
      <c r="A712" s="58" t="s">
        <v>3520</v>
      </c>
      <c r="B712" s="59" t="s">
        <v>2767</v>
      </c>
      <c r="C712" s="209">
        <v>30025</v>
      </c>
      <c r="D712" s="58" t="s">
        <v>5592</v>
      </c>
      <c r="E712" s="83" t="s">
        <v>6036</v>
      </c>
      <c r="F712" s="61" t="s">
        <v>3521</v>
      </c>
      <c r="G712" s="124">
        <v>43343</v>
      </c>
      <c r="H712" s="124"/>
      <c r="I712" s="125"/>
      <c r="J712" s="131"/>
      <c r="K712" s="58" t="s">
        <v>2379</v>
      </c>
      <c r="L712" s="59" t="s">
        <v>4491</v>
      </c>
      <c r="M712" s="142" t="s">
        <v>3522</v>
      </c>
    </row>
    <row r="713" spans="1:13" customFormat="1" ht="40.5">
      <c r="A713" s="58" t="s">
        <v>2529</v>
      </c>
      <c r="B713" s="59" t="s">
        <v>2721</v>
      </c>
      <c r="C713" s="209">
        <v>30026</v>
      </c>
      <c r="D713" s="58" t="s">
        <v>3523</v>
      </c>
      <c r="E713" s="58" t="s">
        <v>3524</v>
      </c>
      <c r="F713" s="61" t="s">
        <v>3525</v>
      </c>
      <c r="G713" s="124">
        <v>43343</v>
      </c>
      <c r="H713" s="124"/>
      <c r="I713" s="125"/>
      <c r="J713" s="131"/>
      <c r="K713" s="58" t="s">
        <v>2394</v>
      </c>
      <c r="L713" s="59" t="s">
        <v>2528</v>
      </c>
      <c r="M713" s="59" t="s">
        <v>3526</v>
      </c>
    </row>
    <row r="714" spans="1:13" customFormat="1" ht="54">
      <c r="A714" s="58" t="s">
        <v>3527</v>
      </c>
      <c r="B714" s="59" t="s">
        <v>2760</v>
      </c>
      <c r="C714" s="209">
        <v>30027</v>
      </c>
      <c r="D714" s="58" t="s">
        <v>3528</v>
      </c>
      <c r="E714" s="83" t="s">
        <v>6036</v>
      </c>
      <c r="F714" s="61" t="s">
        <v>3529</v>
      </c>
      <c r="G714" s="124">
        <v>43343</v>
      </c>
      <c r="H714" s="124"/>
      <c r="I714" s="125"/>
      <c r="J714" s="131"/>
      <c r="K714" s="58" t="s">
        <v>2394</v>
      </c>
      <c r="L714" s="59" t="s">
        <v>2530</v>
      </c>
      <c r="M714" s="59" t="s">
        <v>3530</v>
      </c>
    </row>
    <row r="715" spans="1:13" customFormat="1" ht="67.5">
      <c r="A715" s="59" t="s">
        <v>5517</v>
      </c>
      <c r="B715" s="59" t="s">
        <v>5518</v>
      </c>
      <c r="C715" s="209">
        <v>30028</v>
      </c>
      <c r="D715" s="58" t="s">
        <v>7419</v>
      </c>
      <c r="E715" s="83" t="s">
        <v>6036</v>
      </c>
      <c r="F715" s="61" t="s">
        <v>5519</v>
      </c>
      <c r="G715" s="124">
        <v>43371</v>
      </c>
      <c r="H715" s="124"/>
      <c r="I715" s="125"/>
      <c r="J715" s="131"/>
      <c r="K715" s="58" t="s">
        <v>3531</v>
      </c>
      <c r="L715" s="59" t="s">
        <v>4492</v>
      </c>
      <c r="M715" s="59" t="s">
        <v>3532</v>
      </c>
    </row>
    <row r="716" spans="1:13" customFormat="1" ht="54">
      <c r="A716" s="58" t="s">
        <v>2531</v>
      </c>
      <c r="B716" s="59" t="s">
        <v>3533</v>
      </c>
      <c r="C716" s="209">
        <v>30029</v>
      </c>
      <c r="D716" s="58" t="s">
        <v>5593</v>
      </c>
      <c r="E716" s="58" t="s">
        <v>2397</v>
      </c>
      <c r="F716" s="61" t="s">
        <v>3534</v>
      </c>
      <c r="G716" s="124">
        <v>43404</v>
      </c>
      <c r="H716" s="124"/>
      <c r="I716" s="125"/>
      <c r="J716" s="131"/>
      <c r="K716" s="58" t="s">
        <v>2410</v>
      </c>
      <c r="L716" s="59" t="s">
        <v>3535</v>
      </c>
      <c r="M716" s="59" t="s">
        <v>3536</v>
      </c>
    </row>
    <row r="717" spans="1:13" customFormat="1" ht="81">
      <c r="A717" s="58" t="s">
        <v>2542</v>
      </c>
      <c r="B717" s="59" t="s">
        <v>2729</v>
      </c>
      <c r="C717" s="209">
        <v>30030</v>
      </c>
      <c r="D717" s="58" t="s">
        <v>3537</v>
      </c>
      <c r="E717" s="83" t="s">
        <v>6036</v>
      </c>
      <c r="F717" s="61" t="s">
        <v>3538</v>
      </c>
      <c r="G717" s="124">
        <v>43434</v>
      </c>
      <c r="H717" s="124"/>
      <c r="I717" s="125"/>
      <c r="J717" s="131"/>
      <c r="K717" s="58" t="s">
        <v>2394</v>
      </c>
      <c r="L717" s="59" t="s">
        <v>11771</v>
      </c>
      <c r="M717" s="59" t="s">
        <v>2543</v>
      </c>
    </row>
    <row r="718" spans="1:13" customFormat="1" ht="54">
      <c r="A718" s="58" t="s">
        <v>2544</v>
      </c>
      <c r="B718" s="59" t="s">
        <v>2723</v>
      </c>
      <c r="C718" s="209">
        <v>30031</v>
      </c>
      <c r="D718" s="58" t="s">
        <v>3539</v>
      </c>
      <c r="E718" s="58" t="s">
        <v>2397</v>
      </c>
      <c r="F718" s="61" t="s">
        <v>3540</v>
      </c>
      <c r="G718" s="124">
        <v>43434</v>
      </c>
      <c r="H718" s="124"/>
      <c r="I718" s="125"/>
      <c r="J718" s="131"/>
      <c r="K718" s="58" t="s">
        <v>2410</v>
      </c>
      <c r="L718" s="59" t="s">
        <v>7221</v>
      </c>
      <c r="M718" s="59" t="s">
        <v>3541</v>
      </c>
    </row>
    <row r="719" spans="1:13" customFormat="1" ht="54">
      <c r="A719" s="58" t="s">
        <v>2557</v>
      </c>
      <c r="B719" s="59" t="s">
        <v>3542</v>
      </c>
      <c r="C719" s="209">
        <v>30032</v>
      </c>
      <c r="D719" s="58" t="s">
        <v>5594</v>
      </c>
      <c r="E719" s="83" t="s">
        <v>6036</v>
      </c>
      <c r="F719" s="61" t="s">
        <v>3543</v>
      </c>
      <c r="G719" s="124">
        <v>43462</v>
      </c>
      <c r="H719" s="124"/>
      <c r="I719" s="125"/>
      <c r="J719" s="131"/>
      <c r="K719" s="58" t="s">
        <v>2379</v>
      </c>
      <c r="L719" s="59" t="s">
        <v>4493</v>
      </c>
      <c r="M719" s="59" t="s">
        <v>3544</v>
      </c>
    </row>
    <row r="720" spans="1:13" customFormat="1" ht="81">
      <c r="A720" s="58" t="s">
        <v>2556</v>
      </c>
      <c r="B720" s="59" t="s">
        <v>3545</v>
      </c>
      <c r="C720" s="209">
        <v>30033</v>
      </c>
      <c r="D720" s="58" t="s">
        <v>3546</v>
      </c>
      <c r="E720" s="58" t="s">
        <v>2397</v>
      </c>
      <c r="F720" s="61" t="s">
        <v>3547</v>
      </c>
      <c r="G720" s="124">
        <v>43462</v>
      </c>
      <c r="H720" s="124">
        <v>44558</v>
      </c>
      <c r="I720" s="125" t="s">
        <v>5167</v>
      </c>
      <c r="J720" s="131"/>
      <c r="K720" s="58" t="s">
        <v>2399</v>
      </c>
      <c r="L720" s="59" t="s">
        <v>11715</v>
      </c>
      <c r="M720" s="59" t="s">
        <v>2682</v>
      </c>
    </row>
    <row r="721" spans="1:13" customFormat="1" ht="54">
      <c r="A721" s="59" t="s">
        <v>2564</v>
      </c>
      <c r="B721" s="59" t="s">
        <v>3548</v>
      </c>
      <c r="C721" s="209">
        <v>30034</v>
      </c>
      <c r="D721" s="58" t="s">
        <v>3549</v>
      </c>
      <c r="E721" s="83" t="s">
        <v>6036</v>
      </c>
      <c r="F721" s="61" t="s">
        <v>3550</v>
      </c>
      <c r="G721" s="124">
        <v>43462</v>
      </c>
      <c r="H721" s="124">
        <v>45230</v>
      </c>
      <c r="I721" s="125" t="s">
        <v>7422</v>
      </c>
      <c r="J721" s="131"/>
      <c r="K721" s="58" t="s">
        <v>2379</v>
      </c>
      <c r="L721" s="59" t="s">
        <v>7420</v>
      </c>
      <c r="M721" s="59" t="s">
        <v>3551</v>
      </c>
    </row>
    <row r="722" spans="1:13" customFormat="1" ht="40.5">
      <c r="A722" s="58" t="s">
        <v>3552</v>
      </c>
      <c r="B722" s="59" t="s">
        <v>3553</v>
      </c>
      <c r="C722" s="209">
        <v>30035</v>
      </c>
      <c r="D722" s="58" t="s">
        <v>11865</v>
      </c>
      <c r="E722" s="83" t="s">
        <v>6036</v>
      </c>
      <c r="F722" s="61" t="s">
        <v>3554</v>
      </c>
      <c r="G722" s="124">
        <v>43462</v>
      </c>
      <c r="H722" s="124"/>
      <c r="I722" s="125"/>
      <c r="J722" s="131"/>
      <c r="K722" s="58" t="s">
        <v>2351</v>
      </c>
      <c r="L722" s="59" t="s">
        <v>11886</v>
      </c>
      <c r="M722" s="59" t="s">
        <v>3555</v>
      </c>
    </row>
    <row r="723" spans="1:13" customFormat="1" ht="40.5">
      <c r="A723" s="58" t="s">
        <v>2558</v>
      </c>
      <c r="B723" s="59" t="s">
        <v>2762</v>
      </c>
      <c r="C723" s="209">
        <v>30036</v>
      </c>
      <c r="D723" s="58" t="s">
        <v>3556</v>
      </c>
      <c r="E723" s="58" t="s">
        <v>2559</v>
      </c>
      <c r="F723" s="61" t="s">
        <v>3557</v>
      </c>
      <c r="G723" s="124">
        <v>43462</v>
      </c>
      <c r="H723" s="124"/>
      <c r="I723" s="125"/>
      <c r="J723" s="131"/>
      <c r="K723" s="58" t="s">
        <v>2410</v>
      </c>
      <c r="L723" s="59" t="s">
        <v>3558</v>
      </c>
      <c r="M723" s="59" t="s">
        <v>3559</v>
      </c>
    </row>
    <row r="724" spans="1:13" customFormat="1" ht="40.5">
      <c r="A724" s="58" t="s">
        <v>3560</v>
      </c>
      <c r="B724" s="59" t="s">
        <v>2736</v>
      </c>
      <c r="C724" s="209">
        <v>30037</v>
      </c>
      <c r="D724" s="58" t="s">
        <v>3561</v>
      </c>
      <c r="E724" s="83" t="s">
        <v>6036</v>
      </c>
      <c r="F724" s="61" t="s">
        <v>3562</v>
      </c>
      <c r="G724" s="124">
        <v>43462</v>
      </c>
      <c r="H724" s="124"/>
      <c r="I724" s="125"/>
      <c r="J724" s="131"/>
      <c r="K724" s="58" t="s">
        <v>2394</v>
      </c>
      <c r="L724" s="59" t="s">
        <v>3563</v>
      </c>
      <c r="M724" s="59" t="s">
        <v>3564</v>
      </c>
    </row>
    <row r="725" spans="1:13" customFormat="1" ht="40.5">
      <c r="A725" s="58" t="s">
        <v>2560</v>
      </c>
      <c r="B725" s="59" t="s">
        <v>2744</v>
      </c>
      <c r="C725" s="209">
        <v>30038</v>
      </c>
      <c r="D725" s="58" t="s">
        <v>2561</v>
      </c>
      <c r="E725" s="83" t="s">
        <v>6036</v>
      </c>
      <c r="F725" s="61" t="s">
        <v>3565</v>
      </c>
      <c r="G725" s="124">
        <v>43462</v>
      </c>
      <c r="H725" s="124"/>
      <c r="I725" s="125"/>
      <c r="J725" s="131"/>
      <c r="K725" s="58" t="s">
        <v>2412</v>
      </c>
      <c r="L725" s="58" t="s">
        <v>2562</v>
      </c>
      <c r="M725" s="59" t="s">
        <v>3566</v>
      </c>
    </row>
    <row r="726" spans="1:13" customFormat="1" ht="40.5">
      <c r="A726" s="58" t="s">
        <v>3567</v>
      </c>
      <c r="B726" s="59" t="s">
        <v>2774</v>
      </c>
      <c r="C726" s="209">
        <v>30039</v>
      </c>
      <c r="D726" s="58" t="s">
        <v>3568</v>
      </c>
      <c r="E726" s="58" t="s">
        <v>2397</v>
      </c>
      <c r="F726" s="59"/>
      <c r="G726" s="124">
        <v>43496</v>
      </c>
      <c r="H726" s="124"/>
      <c r="I726" s="125"/>
      <c r="J726" s="131"/>
      <c r="K726" s="58" t="s">
        <v>2410</v>
      </c>
      <c r="L726" s="59" t="s">
        <v>2572</v>
      </c>
      <c r="M726" s="59" t="s">
        <v>3569</v>
      </c>
    </row>
    <row r="727" spans="1:13" customFormat="1" ht="54">
      <c r="A727" s="58" t="s">
        <v>3570</v>
      </c>
      <c r="B727" s="59" t="s">
        <v>3571</v>
      </c>
      <c r="C727" s="209">
        <v>30040</v>
      </c>
      <c r="D727" s="58" t="s">
        <v>3572</v>
      </c>
      <c r="E727" s="58" t="s">
        <v>2563</v>
      </c>
      <c r="F727" s="61" t="s">
        <v>3573</v>
      </c>
      <c r="G727" s="124">
        <v>43496</v>
      </c>
      <c r="H727" s="124"/>
      <c r="I727" s="125"/>
      <c r="J727" s="131"/>
      <c r="K727" s="58" t="s">
        <v>2410</v>
      </c>
      <c r="L727" s="59" t="s">
        <v>4494</v>
      </c>
      <c r="M727" s="59" t="s">
        <v>2573</v>
      </c>
    </row>
    <row r="728" spans="1:13" customFormat="1" ht="40.5">
      <c r="A728" s="58" t="s">
        <v>2565</v>
      </c>
      <c r="B728" s="59" t="s">
        <v>2741</v>
      </c>
      <c r="C728" s="209">
        <v>30041</v>
      </c>
      <c r="D728" s="58" t="s">
        <v>3574</v>
      </c>
      <c r="E728" s="83" t="s">
        <v>6036</v>
      </c>
      <c r="F728" s="59"/>
      <c r="G728" s="124">
        <v>43496</v>
      </c>
      <c r="H728" s="124"/>
      <c r="I728" s="125"/>
      <c r="J728" s="131"/>
      <c r="K728" s="58" t="s">
        <v>2412</v>
      </c>
      <c r="L728" s="59" t="s">
        <v>3575</v>
      </c>
      <c r="M728" s="59" t="s">
        <v>3576</v>
      </c>
    </row>
    <row r="729" spans="1:13" customFormat="1" ht="81">
      <c r="A729" s="58" t="s">
        <v>3577</v>
      </c>
      <c r="B729" s="59" t="s">
        <v>3578</v>
      </c>
      <c r="C729" s="209">
        <v>30042</v>
      </c>
      <c r="D729" s="58" t="s">
        <v>3579</v>
      </c>
      <c r="E729" s="58" t="s">
        <v>2566</v>
      </c>
      <c r="F729" s="61" t="s">
        <v>3580</v>
      </c>
      <c r="G729" s="124">
        <v>43524</v>
      </c>
      <c r="H729" s="124"/>
      <c r="I729" s="125"/>
      <c r="J729" s="131"/>
      <c r="K729" s="58" t="s">
        <v>2394</v>
      </c>
      <c r="L729" s="59" t="s">
        <v>8005</v>
      </c>
      <c r="M729" s="59" t="s">
        <v>3581</v>
      </c>
    </row>
    <row r="730" spans="1:13" customFormat="1" ht="40.5">
      <c r="A730" s="58" t="s">
        <v>2571</v>
      </c>
      <c r="B730" s="59" t="s">
        <v>2752</v>
      </c>
      <c r="C730" s="209">
        <v>30043</v>
      </c>
      <c r="D730" s="58" t="s">
        <v>3582</v>
      </c>
      <c r="E730" s="58" t="s">
        <v>2397</v>
      </c>
      <c r="F730" s="61" t="s">
        <v>3583</v>
      </c>
      <c r="G730" s="124">
        <v>43524</v>
      </c>
      <c r="H730" s="124">
        <v>43707</v>
      </c>
      <c r="I730" s="125" t="s">
        <v>3584</v>
      </c>
      <c r="J730" s="131"/>
      <c r="K730" s="58" t="s">
        <v>2412</v>
      </c>
      <c r="L730" s="59" t="s">
        <v>2950</v>
      </c>
      <c r="M730" s="59" t="s">
        <v>3585</v>
      </c>
    </row>
    <row r="731" spans="1:13" customFormat="1" ht="67.5">
      <c r="A731" s="59" t="s">
        <v>2574</v>
      </c>
      <c r="B731" s="59" t="s">
        <v>3586</v>
      </c>
      <c r="C731" s="209">
        <v>30044</v>
      </c>
      <c r="D731" s="58" t="s">
        <v>3587</v>
      </c>
      <c r="E731" s="58" t="s">
        <v>2559</v>
      </c>
      <c r="F731" s="61" t="s">
        <v>3588</v>
      </c>
      <c r="G731" s="124">
        <v>43524</v>
      </c>
      <c r="H731" s="124"/>
      <c r="I731" s="125"/>
      <c r="J731" s="131"/>
      <c r="K731" s="58" t="s">
        <v>2394</v>
      </c>
      <c r="L731" s="59" t="s">
        <v>2576</v>
      </c>
      <c r="M731" s="59" t="s">
        <v>3589</v>
      </c>
    </row>
    <row r="732" spans="1:13" customFormat="1" ht="54">
      <c r="A732" s="58" t="s">
        <v>3590</v>
      </c>
      <c r="B732" s="59" t="s">
        <v>2757</v>
      </c>
      <c r="C732" s="209">
        <v>30045</v>
      </c>
      <c r="D732" s="58" t="s">
        <v>3591</v>
      </c>
      <c r="E732" s="58" t="s">
        <v>2407</v>
      </c>
      <c r="F732" s="61" t="s">
        <v>3592</v>
      </c>
      <c r="G732" s="124">
        <v>43524</v>
      </c>
      <c r="H732" s="124">
        <v>45596</v>
      </c>
      <c r="I732" s="125" t="s">
        <v>7632</v>
      </c>
      <c r="J732" s="131"/>
      <c r="K732" s="58" t="s">
        <v>2394</v>
      </c>
      <c r="L732" s="59" t="s">
        <v>4495</v>
      </c>
      <c r="M732" s="58"/>
    </row>
    <row r="733" spans="1:13" customFormat="1" ht="54">
      <c r="A733" s="58" t="s">
        <v>2577</v>
      </c>
      <c r="B733" s="59" t="s">
        <v>2764</v>
      </c>
      <c r="C733" s="209">
        <v>30046</v>
      </c>
      <c r="D733" s="58" t="s">
        <v>3593</v>
      </c>
      <c r="E733" s="83" t="s">
        <v>6036</v>
      </c>
      <c r="F733" s="61" t="s">
        <v>3594</v>
      </c>
      <c r="G733" s="124">
        <v>43524</v>
      </c>
      <c r="H733" s="124">
        <v>45322</v>
      </c>
      <c r="I733" s="125" t="s">
        <v>6331</v>
      </c>
      <c r="J733" s="131"/>
      <c r="K733" s="58" t="s">
        <v>2410</v>
      </c>
      <c r="L733" s="59" t="s">
        <v>8222</v>
      </c>
      <c r="M733" s="59" t="s">
        <v>3595</v>
      </c>
    </row>
    <row r="734" spans="1:13" customFormat="1" ht="54">
      <c r="A734" s="58" t="s">
        <v>3596</v>
      </c>
      <c r="B734" s="59" t="s">
        <v>2743</v>
      </c>
      <c r="C734" s="209">
        <v>30047</v>
      </c>
      <c r="D734" s="58" t="s">
        <v>3597</v>
      </c>
      <c r="E734" s="58" t="s">
        <v>2407</v>
      </c>
      <c r="F734" s="61" t="s">
        <v>3598</v>
      </c>
      <c r="G734" s="124">
        <v>43553</v>
      </c>
      <c r="H734" s="124"/>
      <c r="I734" s="125"/>
      <c r="J734" s="131"/>
      <c r="K734" s="58" t="s">
        <v>2410</v>
      </c>
      <c r="L734" s="59" t="s">
        <v>4496</v>
      </c>
      <c r="M734" s="59" t="s">
        <v>3599</v>
      </c>
    </row>
    <row r="735" spans="1:13" customFormat="1" ht="40.5">
      <c r="A735" s="58" t="s">
        <v>2575</v>
      </c>
      <c r="B735" s="59" t="s">
        <v>3600</v>
      </c>
      <c r="C735" s="209">
        <v>30048</v>
      </c>
      <c r="D735" s="58" t="s">
        <v>3601</v>
      </c>
      <c r="E735" s="83" t="s">
        <v>6036</v>
      </c>
      <c r="F735" s="61" t="s">
        <v>11799</v>
      </c>
      <c r="G735" s="124">
        <v>43553</v>
      </c>
      <c r="H735" s="124"/>
      <c r="I735" s="125"/>
      <c r="J735" s="131"/>
      <c r="K735" s="58" t="s">
        <v>2410</v>
      </c>
      <c r="L735" s="59" t="s">
        <v>3602</v>
      </c>
      <c r="M735" s="59" t="s">
        <v>3603</v>
      </c>
    </row>
    <row r="736" spans="1:13" ht="54">
      <c r="A736" s="75" t="s">
        <v>3604</v>
      </c>
      <c r="B736" s="122" t="s">
        <v>2753</v>
      </c>
      <c r="C736" s="204">
        <v>30049</v>
      </c>
      <c r="D736" s="83" t="s">
        <v>3605</v>
      </c>
      <c r="E736" s="83" t="s">
        <v>2407</v>
      </c>
      <c r="F736" s="61" t="s">
        <v>3606</v>
      </c>
      <c r="G736" s="124">
        <v>43553</v>
      </c>
      <c r="H736" s="124"/>
      <c r="I736" s="125"/>
      <c r="J736" s="130"/>
      <c r="K736" s="75" t="s">
        <v>3154</v>
      </c>
      <c r="L736" s="75" t="s">
        <v>2951</v>
      </c>
      <c r="M736" s="75" t="s">
        <v>3607</v>
      </c>
    </row>
    <row r="737" spans="1:13" ht="40.5">
      <c r="A737" s="75" t="s">
        <v>5595</v>
      </c>
      <c r="B737" s="122" t="s">
        <v>5596</v>
      </c>
      <c r="C737" s="204">
        <v>30050</v>
      </c>
      <c r="D737" s="83" t="s">
        <v>3608</v>
      </c>
      <c r="E737" s="83" t="s">
        <v>6036</v>
      </c>
      <c r="F737" s="61" t="s">
        <v>3609</v>
      </c>
      <c r="G737" s="124">
        <v>43553</v>
      </c>
      <c r="H737" s="124"/>
      <c r="I737" s="125"/>
      <c r="J737" s="130"/>
      <c r="K737" s="75" t="s">
        <v>2399</v>
      </c>
      <c r="L737" s="75" t="s">
        <v>2581</v>
      </c>
      <c r="M737" s="75" t="s">
        <v>3610</v>
      </c>
    </row>
    <row r="738" spans="1:13" ht="67.5">
      <c r="A738" s="75" t="s">
        <v>3611</v>
      </c>
      <c r="B738" s="122" t="s">
        <v>3612</v>
      </c>
      <c r="C738" s="204">
        <v>31001</v>
      </c>
      <c r="D738" s="83" t="s">
        <v>3605</v>
      </c>
      <c r="E738" s="58" t="s">
        <v>90</v>
      </c>
      <c r="F738" s="61" t="s">
        <v>3613</v>
      </c>
      <c r="G738" s="124">
        <v>43553</v>
      </c>
      <c r="H738" s="124"/>
      <c r="I738" s="125"/>
      <c r="J738" s="130"/>
      <c r="K738" s="75" t="s">
        <v>3614</v>
      </c>
      <c r="L738" s="75" t="s">
        <v>4497</v>
      </c>
      <c r="M738" s="75" t="s">
        <v>5072</v>
      </c>
    </row>
    <row r="739" spans="1:13" ht="81">
      <c r="A739" s="75" t="s">
        <v>3615</v>
      </c>
      <c r="B739" s="122" t="s">
        <v>3616</v>
      </c>
      <c r="C739" s="204">
        <v>31002</v>
      </c>
      <c r="D739" s="83" t="s">
        <v>3617</v>
      </c>
      <c r="E739" s="83" t="s">
        <v>6036</v>
      </c>
      <c r="F739" s="61" t="s">
        <v>3618</v>
      </c>
      <c r="G739" s="124">
        <v>43567</v>
      </c>
      <c r="H739" s="124"/>
      <c r="I739" s="125"/>
      <c r="J739" s="130"/>
      <c r="K739" s="75" t="s">
        <v>2969</v>
      </c>
      <c r="L739" s="75" t="s">
        <v>3619</v>
      </c>
      <c r="M739" s="75" t="s">
        <v>3620</v>
      </c>
    </row>
    <row r="740" spans="1:13" customFormat="1" ht="81">
      <c r="A740" s="58" t="s">
        <v>3621</v>
      </c>
      <c r="B740" s="59" t="s">
        <v>3622</v>
      </c>
      <c r="C740" s="209" t="s">
        <v>3623</v>
      </c>
      <c r="D740" s="58" t="s">
        <v>3624</v>
      </c>
      <c r="E740" s="58" t="s">
        <v>2397</v>
      </c>
      <c r="F740" s="61" t="s">
        <v>3625</v>
      </c>
      <c r="G740" s="124">
        <v>43616</v>
      </c>
      <c r="H740" s="124">
        <v>44165</v>
      </c>
      <c r="I740" s="125" t="s">
        <v>3626</v>
      </c>
      <c r="J740" s="131" t="s">
        <v>5237</v>
      </c>
      <c r="K740" s="58" t="s">
        <v>2969</v>
      </c>
      <c r="L740" s="59" t="s">
        <v>7753</v>
      </c>
      <c r="M740" s="59" t="s">
        <v>3627</v>
      </c>
    </row>
    <row r="741" spans="1:13" ht="40.5">
      <c r="A741" s="75" t="s">
        <v>3628</v>
      </c>
      <c r="B741" s="122" t="s">
        <v>3629</v>
      </c>
      <c r="C741" s="209" t="s">
        <v>2583</v>
      </c>
      <c r="D741" s="83" t="s">
        <v>3630</v>
      </c>
      <c r="E741" s="58" t="s">
        <v>2397</v>
      </c>
      <c r="F741" s="61" t="s">
        <v>3631</v>
      </c>
      <c r="G741" s="124">
        <v>43616</v>
      </c>
      <c r="H741" s="124"/>
      <c r="I741" s="125"/>
      <c r="J741" s="130"/>
      <c r="K741" s="75" t="s">
        <v>3632</v>
      </c>
      <c r="L741" s="75" t="s">
        <v>3633</v>
      </c>
      <c r="M741" s="75" t="s">
        <v>3634</v>
      </c>
    </row>
    <row r="742" spans="1:13" ht="81">
      <c r="A742" s="75" t="s">
        <v>3635</v>
      </c>
      <c r="B742" s="122" t="s">
        <v>3636</v>
      </c>
      <c r="C742" s="209" t="s">
        <v>2584</v>
      </c>
      <c r="D742" s="83" t="s">
        <v>3637</v>
      </c>
      <c r="E742" s="58" t="s">
        <v>3638</v>
      </c>
      <c r="F742" s="61" t="s">
        <v>3639</v>
      </c>
      <c r="G742" s="124">
        <v>43616</v>
      </c>
      <c r="H742" s="145">
        <v>44104</v>
      </c>
      <c r="I742" s="125" t="s">
        <v>3640</v>
      </c>
      <c r="J742" s="130"/>
      <c r="K742" s="75" t="s">
        <v>2399</v>
      </c>
      <c r="L742" s="75" t="s">
        <v>6177</v>
      </c>
      <c r="M742" s="75" t="s">
        <v>3641</v>
      </c>
    </row>
    <row r="743" spans="1:13" ht="67.5">
      <c r="A743" s="75" t="s">
        <v>3642</v>
      </c>
      <c r="B743" s="122" t="s">
        <v>3643</v>
      </c>
      <c r="C743" s="209" t="s">
        <v>2585</v>
      </c>
      <c r="D743" s="83" t="s">
        <v>3644</v>
      </c>
      <c r="E743" s="58" t="s">
        <v>93</v>
      </c>
      <c r="F743" s="61" t="s">
        <v>2588</v>
      </c>
      <c r="G743" s="124">
        <v>43644</v>
      </c>
      <c r="H743" s="124"/>
      <c r="I743" s="125"/>
      <c r="J743" s="130"/>
      <c r="K743" s="75" t="s">
        <v>2379</v>
      </c>
      <c r="L743" s="75" t="s">
        <v>4498</v>
      </c>
      <c r="M743" s="75" t="s">
        <v>3645</v>
      </c>
    </row>
    <row r="744" spans="1:13" ht="54">
      <c r="A744" s="75" t="s">
        <v>3646</v>
      </c>
      <c r="B744" s="122" t="s">
        <v>3647</v>
      </c>
      <c r="C744" s="209" t="s">
        <v>3648</v>
      </c>
      <c r="D744" s="83" t="s">
        <v>3649</v>
      </c>
      <c r="E744" s="83" t="s">
        <v>6036</v>
      </c>
      <c r="F744" s="61" t="s">
        <v>5597</v>
      </c>
      <c r="G744" s="124">
        <v>43616</v>
      </c>
      <c r="H744" s="124">
        <v>44104</v>
      </c>
      <c r="I744" s="125" t="s">
        <v>3650</v>
      </c>
      <c r="J744" s="130"/>
      <c r="K744" s="75" t="s">
        <v>2975</v>
      </c>
      <c r="L744" s="75" t="s">
        <v>3651</v>
      </c>
      <c r="M744" s="75" t="s">
        <v>3652</v>
      </c>
    </row>
    <row r="745" spans="1:13" ht="54">
      <c r="A745" s="75" t="s">
        <v>3653</v>
      </c>
      <c r="B745" s="122" t="s">
        <v>2770</v>
      </c>
      <c r="C745" s="209" t="s">
        <v>2589</v>
      </c>
      <c r="D745" s="83" t="s">
        <v>3654</v>
      </c>
      <c r="E745" s="83" t="s">
        <v>6036</v>
      </c>
      <c r="F745" s="61"/>
      <c r="G745" s="124">
        <v>43616</v>
      </c>
      <c r="H745" s="124"/>
      <c r="I745" s="125"/>
      <c r="J745" s="130"/>
      <c r="K745" s="75" t="s">
        <v>2351</v>
      </c>
      <c r="L745" s="75" t="s">
        <v>3655</v>
      </c>
      <c r="M745" s="75" t="s">
        <v>3656</v>
      </c>
    </row>
    <row r="746" spans="1:13" customFormat="1" ht="40.5">
      <c r="A746" s="58" t="s">
        <v>5073</v>
      </c>
      <c r="B746" s="59" t="s">
        <v>2601</v>
      </c>
      <c r="C746" s="209" t="s">
        <v>2590</v>
      </c>
      <c r="D746" s="58" t="s">
        <v>3657</v>
      </c>
      <c r="E746" s="58" t="s">
        <v>106</v>
      </c>
      <c r="F746" s="61" t="s">
        <v>2602</v>
      </c>
      <c r="G746" s="124">
        <v>43644</v>
      </c>
      <c r="H746" s="124"/>
      <c r="I746" s="125"/>
      <c r="J746" s="131"/>
      <c r="K746" s="58" t="s">
        <v>3658</v>
      </c>
      <c r="L746" s="59" t="s">
        <v>4499</v>
      </c>
      <c r="M746" s="59" t="s">
        <v>3659</v>
      </c>
    </row>
    <row r="747" spans="1:13" ht="27">
      <c r="A747" s="75" t="s">
        <v>3660</v>
      </c>
      <c r="B747" s="122" t="s">
        <v>3661</v>
      </c>
      <c r="C747" s="209" t="s">
        <v>2591</v>
      </c>
      <c r="D747" s="83" t="s">
        <v>2603</v>
      </c>
      <c r="E747" s="58" t="s">
        <v>3662</v>
      </c>
      <c r="F747" s="61"/>
      <c r="G747" s="124">
        <v>43644</v>
      </c>
      <c r="H747" s="124"/>
      <c r="I747" s="125"/>
      <c r="J747" s="130"/>
      <c r="K747" s="75" t="s">
        <v>2352</v>
      </c>
      <c r="L747" s="75" t="s">
        <v>4500</v>
      </c>
      <c r="M747" s="75" t="s">
        <v>3663</v>
      </c>
    </row>
    <row r="748" spans="1:13" ht="40.5">
      <c r="A748" s="75" t="s">
        <v>2604</v>
      </c>
      <c r="B748" s="122" t="s">
        <v>3664</v>
      </c>
      <c r="C748" s="209" t="s">
        <v>2592</v>
      </c>
      <c r="D748" s="83" t="s">
        <v>2605</v>
      </c>
      <c r="E748" s="58" t="s">
        <v>112</v>
      </c>
      <c r="F748" s="61" t="s">
        <v>2606</v>
      </c>
      <c r="G748" s="124">
        <v>43644</v>
      </c>
      <c r="H748" s="124"/>
      <c r="I748" s="125"/>
      <c r="J748" s="130"/>
      <c r="K748" s="75" t="s">
        <v>2351</v>
      </c>
      <c r="L748" s="75" t="s">
        <v>4501</v>
      </c>
      <c r="M748" s="75" t="s">
        <v>3665</v>
      </c>
    </row>
    <row r="749" spans="1:13" ht="54">
      <c r="A749" s="75" t="s">
        <v>3666</v>
      </c>
      <c r="B749" s="122" t="s">
        <v>3667</v>
      </c>
      <c r="C749" s="209" t="s">
        <v>2593</v>
      </c>
      <c r="D749" s="83" t="s">
        <v>3668</v>
      </c>
      <c r="E749" s="83" t="s">
        <v>6036</v>
      </c>
      <c r="F749" s="61" t="s">
        <v>3669</v>
      </c>
      <c r="G749" s="124">
        <v>43679</v>
      </c>
      <c r="H749" s="124"/>
      <c r="I749" s="125"/>
      <c r="J749" s="130"/>
      <c r="K749" s="75" t="s">
        <v>2410</v>
      </c>
      <c r="L749" s="75" t="s">
        <v>4502</v>
      </c>
      <c r="M749" s="75" t="s">
        <v>3670</v>
      </c>
    </row>
    <row r="750" spans="1:13" ht="40.5">
      <c r="A750" s="75" t="s">
        <v>2607</v>
      </c>
      <c r="B750" s="122" t="s">
        <v>3671</v>
      </c>
      <c r="C750" s="209" t="s">
        <v>2594</v>
      </c>
      <c r="D750" s="83" t="s">
        <v>2608</v>
      </c>
      <c r="E750" s="58" t="s">
        <v>89</v>
      </c>
      <c r="F750" s="61" t="s">
        <v>2609</v>
      </c>
      <c r="G750" s="124">
        <v>43644</v>
      </c>
      <c r="H750" s="124"/>
      <c r="I750" s="125"/>
      <c r="J750" s="130"/>
      <c r="K750" s="75" t="s">
        <v>2353</v>
      </c>
      <c r="L750" s="75" t="s">
        <v>4503</v>
      </c>
      <c r="M750" s="75" t="s">
        <v>3672</v>
      </c>
    </row>
    <row r="751" spans="1:13" ht="40.5">
      <c r="A751" s="75" t="s">
        <v>3673</v>
      </c>
      <c r="B751" s="122" t="s">
        <v>3674</v>
      </c>
      <c r="C751" s="209" t="s">
        <v>2595</v>
      </c>
      <c r="D751" s="83" t="s">
        <v>3182</v>
      </c>
      <c r="E751" s="58" t="s">
        <v>97</v>
      </c>
      <c r="F751" s="61" t="s">
        <v>3675</v>
      </c>
      <c r="G751" s="124">
        <v>43679</v>
      </c>
      <c r="H751" s="124"/>
      <c r="I751" s="125"/>
      <c r="J751" s="130"/>
      <c r="K751" s="75" t="s">
        <v>3676</v>
      </c>
      <c r="L751" s="75" t="s">
        <v>4504</v>
      </c>
      <c r="M751" s="75" t="s">
        <v>3677</v>
      </c>
    </row>
    <row r="752" spans="1:13" customFormat="1" ht="54">
      <c r="A752" s="58" t="s">
        <v>3678</v>
      </c>
      <c r="B752" s="59" t="s">
        <v>3679</v>
      </c>
      <c r="C752" s="209" t="s">
        <v>2596</v>
      </c>
      <c r="D752" s="83" t="s">
        <v>3182</v>
      </c>
      <c r="E752" s="58" t="s">
        <v>97</v>
      </c>
      <c r="F752" s="61" t="s">
        <v>3680</v>
      </c>
      <c r="G752" s="124">
        <v>43679</v>
      </c>
      <c r="H752" s="124"/>
      <c r="I752" s="125"/>
      <c r="J752" s="131"/>
      <c r="K752" s="75" t="s">
        <v>3676</v>
      </c>
      <c r="L752" s="59" t="s">
        <v>4505</v>
      </c>
      <c r="M752" s="59" t="s">
        <v>3681</v>
      </c>
    </row>
    <row r="753" spans="1:13" ht="67.5">
      <c r="A753" s="75" t="s">
        <v>2610</v>
      </c>
      <c r="B753" s="122" t="s">
        <v>3682</v>
      </c>
      <c r="C753" s="209" t="s">
        <v>2597</v>
      </c>
      <c r="D753" s="83" t="s">
        <v>2611</v>
      </c>
      <c r="E753" s="83" t="s">
        <v>6036</v>
      </c>
      <c r="F753" s="61" t="s">
        <v>2616</v>
      </c>
      <c r="G753" s="124">
        <v>43644</v>
      </c>
      <c r="H753" s="124"/>
      <c r="I753" s="125"/>
      <c r="J753" s="130"/>
      <c r="K753" s="75" t="s">
        <v>3454</v>
      </c>
      <c r="L753" s="75" t="s">
        <v>4506</v>
      </c>
      <c r="M753" s="75" t="s">
        <v>5598</v>
      </c>
    </row>
    <row r="754" spans="1:13" ht="40.5">
      <c r="A754" s="75" t="s">
        <v>3683</v>
      </c>
      <c r="B754" s="122" t="s">
        <v>3684</v>
      </c>
      <c r="C754" s="209" t="s">
        <v>2598</v>
      </c>
      <c r="D754" s="83" t="s">
        <v>3685</v>
      </c>
      <c r="E754" s="58" t="s">
        <v>90</v>
      </c>
      <c r="F754" s="61" t="s">
        <v>3686</v>
      </c>
      <c r="G754" s="124">
        <v>43679</v>
      </c>
      <c r="H754" s="124"/>
      <c r="I754" s="125"/>
      <c r="J754" s="130"/>
      <c r="K754" s="75" t="s">
        <v>2353</v>
      </c>
      <c r="L754" s="75" t="s">
        <v>11716</v>
      </c>
      <c r="M754" s="75" t="s">
        <v>3687</v>
      </c>
    </row>
    <row r="755" spans="1:13" ht="27">
      <c r="A755" s="75" t="s">
        <v>3688</v>
      </c>
      <c r="B755" s="122" t="s">
        <v>3689</v>
      </c>
      <c r="C755" s="209" t="s">
        <v>2599</v>
      </c>
      <c r="D755" s="83" t="s">
        <v>3690</v>
      </c>
      <c r="E755" s="58" t="s">
        <v>3414</v>
      </c>
      <c r="F755" s="61"/>
      <c r="G755" s="124">
        <v>43679</v>
      </c>
      <c r="H755" s="124"/>
      <c r="I755" s="125"/>
      <c r="J755" s="130"/>
      <c r="K755" s="75" t="s">
        <v>2353</v>
      </c>
      <c r="L755" s="75" t="s">
        <v>4507</v>
      </c>
      <c r="M755" s="75" t="s">
        <v>3691</v>
      </c>
    </row>
    <row r="756" spans="1:13" ht="54">
      <c r="A756" s="75" t="s">
        <v>3692</v>
      </c>
      <c r="B756" s="122" t="s">
        <v>3693</v>
      </c>
      <c r="C756" s="209" t="s">
        <v>2600</v>
      </c>
      <c r="D756" s="83" t="s">
        <v>3694</v>
      </c>
      <c r="E756" s="58" t="s">
        <v>95</v>
      </c>
      <c r="F756" s="61" t="s">
        <v>3695</v>
      </c>
      <c r="G756" s="124">
        <v>43679</v>
      </c>
      <c r="H756" s="124"/>
      <c r="I756" s="125"/>
      <c r="J756" s="130"/>
      <c r="K756" s="75" t="s">
        <v>2352</v>
      </c>
      <c r="L756" s="75" t="s">
        <v>4508</v>
      </c>
      <c r="M756" s="75" t="s">
        <v>3696</v>
      </c>
    </row>
    <row r="757" spans="1:13" ht="40.5">
      <c r="A757" s="75" t="s">
        <v>3697</v>
      </c>
      <c r="B757" s="122" t="s">
        <v>3698</v>
      </c>
      <c r="C757" s="209" t="s">
        <v>2612</v>
      </c>
      <c r="D757" s="83" t="s">
        <v>3699</v>
      </c>
      <c r="E757" s="58" t="s">
        <v>3414</v>
      </c>
      <c r="F757" s="61" t="s">
        <v>3700</v>
      </c>
      <c r="G757" s="124">
        <v>43679</v>
      </c>
      <c r="H757" s="124">
        <v>45197</v>
      </c>
      <c r="I757" s="125" t="s">
        <v>6627</v>
      </c>
      <c r="J757" s="130"/>
      <c r="K757" s="75" t="s">
        <v>2353</v>
      </c>
      <c r="L757" s="75" t="s">
        <v>6257</v>
      </c>
      <c r="M757" s="75" t="s">
        <v>3701</v>
      </c>
    </row>
    <row r="758" spans="1:13" ht="54">
      <c r="A758" s="75" t="s">
        <v>3702</v>
      </c>
      <c r="B758" s="122" t="s">
        <v>3703</v>
      </c>
      <c r="C758" s="209" t="s">
        <v>2613</v>
      </c>
      <c r="D758" s="83" t="s">
        <v>3118</v>
      </c>
      <c r="E758" s="58" t="s">
        <v>102</v>
      </c>
      <c r="F758" s="61" t="s">
        <v>3704</v>
      </c>
      <c r="G758" s="124">
        <v>43679</v>
      </c>
      <c r="H758" s="124">
        <v>43798</v>
      </c>
      <c r="I758" s="125" t="s">
        <v>3705</v>
      </c>
      <c r="J758" s="130"/>
      <c r="K758" s="75" t="s">
        <v>2969</v>
      </c>
      <c r="L758" s="75" t="s">
        <v>4509</v>
      </c>
      <c r="M758" s="75" t="s">
        <v>3706</v>
      </c>
    </row>
    <row r="759" spans="1:13" ht="67.5">
      <c r="A759" s="75" t="s">
        <v>3707</v>
      </c>
      <c r="B759" s="122" t="s">
        <v>3708</v>
      </c>
      <c r="C759" s="209" t="s">
        <v>2614</v>
      </c>
      <c r="D759" s="83" t="s">
        <v>3709</v>
      </c>
      <c r="E759" s="58" t="s">
        <v>89</v>
      </c>
      <c r="F759" s="61" t="s">
        <v>3710</v>
      </c>
      <c r="G759" s="124">
        <v>43679</v>
      </c>
      <c r="H759" s="124"/>
      <c r="I759" s="125"/>
      <c r="J759" s="130"/>
      <c r="K759" s="75" t="s">
        <v>2969</v>
      </c>
      <c r="L759" s="75" t="s">
        <v>4510</v>
      </c>
      <c r="M759" s="75" t="s">
        <v>3711</v>
      </c>
    </row>
    <row r="760" spans="1:13" ht="40.5">
      <c r="A760" s="75" t="s">
        <v>3712</v>
      </c>
      <c r="B760" s="122" t="s">
        <v>3713</v>
      </c>
      <c r="C760" s="209" t="s">
        <v>2615</v>
      </c>
      <c r="D760" s="83" t="s">
        <v>3714</v>
      </c>
      <c r="E760" s="83" t="s">
        <v>6036</v>
      </c>
      <c r="F760" s="61" t="s">
        <v>3715</v>
      </c>
      <c r="G760" s="124">
        <v>43679</v>
      </c>
      <c r="H760" s="124"/>
      <c r="I760" s="125"/>
      <c r="J760" s="130"/>
      <c r="K760" s="75" t="s">
        <v>3716</v>
      </c>
      <c r="L760" s="75" t="s">
        <v>4511</v>
      </c>
      <c r="M760" s="75" t="s">
        <v>3717</v>
      </c>
    </row>
    <row r="761" spans="1:13" ht="108">
      <c r="A761" s="75" t="s">
        <v>3718</v>
      </c>
      <c r="B761" s="122" t="s">
        <v>3719</v>
      </c>
      <c r="C761" s="209" t="s">
        <v>2619</v>
      </c>
      <c r="D761" s="83" t="s">
        <v>3720</v>
      </c>
      <c r="E761" s="58" t="s">
        <v>90</v>
      </c>
      <c r="F761" s="61" t="s">
        <v>3721</v>
      </c>
      <c r="G761" s="124">
        <v>43679</v>
      </c>
      <c r="H761" s="124"/>
      <c r="I761" s="125"/>
      <c r="J761" s="130"/>
      <c r="K761" s="75" t="s">
        <v>2352</v>
      </c>
      <c r="L761" s="75" t="s">
        <v>6255</v>
      </c>
      <c r="M761" s="75" t="s">
        <v>3722</v>
      </c>
    </row>
    <row r="762" spans="1:13" ht="40.5">
      <c r="A762" s="75" t="s">
        <v>3723</v>
      </c>
      <c r="B762" s="122" t="s">
        <v>3724</v>
      </c>
      <c r="C762" s="209" t="s">
        <v>2620</v>
      </c>
      <c r="D762" s="83" t="s">
        <v>3725</v>
      </c>
      <c r="E762" s="83" t="s">
        <v>6036</v>
      </c>
      <c r="F762" s="61" t="s">
        <v>3726</v>
      </c>
      <c r="G762" s="124">
        <v>43707</v>
      </c>
      <c r="H762" s="124"/>
      <c r="I762" s="125"/>
      <c r="J762" s="130"/>
      <c r="K762" s="75" t="s">
        <v>2354</v>
      </c>
      <c r="L762" s="75" t="s">
        <v>4512</v>
      </c>
      <c r="M762" s="75" t="s">
        <v>3727</v>
      </c>
    </row>
    <row r="763" spans="1:13" ht="27">
      <c r="A763" s="75" t="s">
        <v>3728</v>
      </c>
      <c r="B763" s="122" t="s">
        <v>3729</v>
      </c>
      <c r="C763" s="209" t="s">
        <v>2621</v>
      </c>
      <c r="D763" s="83" t="s">
        <v>3730</v>
      </c>
      <c r="E763" s="58" t="s">
        <v>89</v>
      </c>
      <c r="F763" s="61" t="s">
        <v>3731</v>
      </c>
      <c r="G763" s="124">
        <v>43707</v>
      </c>
      <c r="H763" s="124">
        <v>44165</v>
      </c>
      <c r="I763" s="139" t="s">
        <v>2833</v>
      </c>
      <c r="J763" s="130"/>
      <c r="K763" s="75" t="s">
        <v>2959</v>
      </c>
      <c r="L763" s="75" t="s">
        <v>4513</v>
      </c>
      <c r="M763" s="75" t="s">
        <v>3732</v>
      </c>
    </row>
    <row r="764" spans="1:13" ht="40.5">
      <c r="A764" s="75" t="s">
        <v>3733</v>
      </c>
      <c r="B764" s="122" t="s">
        <v>3734</v>
      </c>
      <c r="C764" s="209" t="s">
        <v>2622</v>
      </c>
      <c r="D764" s="83" t="s">
        <v>3735</v>
      </c>
      <c r="E764" s="58" t="s">
        <v>90</v>
      </c>
      <c r="F764" s="61"/>
      <c r="G764" s="124">
        <v>43726</v>
      </c>
      <c r="H764" s="124"/>
      <c r="I764" s="125"/>
      <c r="J764" s="130"/>
      <c r="K764" s="75" t="s">
        <v>2351</v>
      </c>
      <c r="L764" s="75" t="s">
        <v>4514</v>
      </c>
      <c r="M764" s="75" t="s">
        <v>3736</v>
      </c>
    </row>
    <row r="765" spans="1:13" ht="67.5">
      <c r="A765" s="75" t="s">
        <v>3737</v>
      </c>
      <c r="B765" s="122" t="s">
        <v>3738</v>
      </c>
      <c r="C765" s="209" t="s">
        <v>2623</v>
      </c>
      <c r="D765" s="83" t="s">
        <v>3739</v>
      </c>
      <c r="E765" s="58" t="s">
        <v>2053</v>
      </c>
      <c r="F765" s="61" t="s">
        <v>3740</v>
      </c>
      <c r="G765" s="124">
        <v>43726</v>
      </c>
      <c r="H765" s="145">
        <v>43882</v>
      </c>
      <c r="I765" s="145" t="s">
        <v>3741</v>
      </c>
      <c r="J765" s="130"/>
      <c r="K765" s="75" t="s">
        <v>3716</v>
      </c>
      <c r="L765" s="75" t="s">
        <v>6254</v>
      </c>
      <c r="M765" s="75" t="s">
        <v>3742</v>
      </c>
    </row>
    <row r="766" spans="1:13" ht="40.5">
      <c r="A766" s="75" t="s">
        <v>10318</v>
      </c>
      <c r="B766" s="122" t="s">
        <v>3743</v>
      </c>
      <c r="C766" s="209" t="s">
        <v>2624</v>
      </c>
      <c r="D766" s="83" t="s">
        <v>3744</v>
      </c>
      <c r="E766" s="58" t="s">
        <v>89</v>
      </c>
      <c r="F766" s="61" t="s">
        <v>3745</v>
      </c>
      <c r="G766" s="124">
        <v>43726</v>
      </c>
      <c r="H766" s="124">
        <v>45838</v>
      </c>
      <c r="I766" s="125" t="s">
        <v>10308</v>
      </c>
      <c r="J766" s="130"/>
      <c r="K766" s="75" t="s">
        <v>3716</v>
      </c>
      <c r="L766" s="75" t="s">
        <v>4515</v>
      </c>
      <c r="M766" s="75" t="s">
        <v>3746</v>
      </c>
    </row>
    <row r="767" spans="1:13" ht="27">
      <c r="A767" s="75" t="s">
        <v>3747</v>
      </c>
      <c r="B767" s="122" t="s">
        <v>3748</v>
      </c>
      <c r="C767" s="209" t="s">
        <v>2625</v>
      </c>
      <c r="D767" s="83" t="s">
        <v>5676</v>
      </c>
      <c r="E767" s="83" t="s">
        <v>6036</v>
      </c>
      <c r="F767" s="61"/>
      <c r="G767" s="124">
        <v>43726</v>
      </c>
      <c r="H767" s="124"/>
      <c r="I767" s="125"/>
      <c r="J767" s="130"/>
      <c r="K767" s="75" t="s">
        <v>3676</v>
      </c>
      <c r="L767" s="75" t="s">
        <v>4516</v>
      </c>
      <c r="M767" s="75" t="s">
        <v>3749</v>
      </c>
    </row>
    <row r="768" spans="1:13" ht="54">
      <c r="A768" s="75" t="s">
        <v>3750</v>
      </c>
      <c r="B768" s="122" t="s">
        <v>3751</v>
      </c>
      <c r="C768" s="209" t="s">
        <v>2626</v>
      </c>
      <c r="D768" s="83" t="s">
        <v>3752</v>
      </c>
      <c r="E768" s="83" t="s">
        <v>6036</v>
      </c>
      <c r="F768" s="61" t="s">
        <v>3753</v>
      </c>
      <c r="G768" s="124">
        <v>43726</v>
      </c>
      <c r="H768" s="124"/>
      <c r="I768" s="125"/>
      <c r="J768" s="130"/>
      <c r="K768" s="75" t="s">
        <v>2354</v>
      </c>
      <c r="L768" s="75" t="s">
        <v>4517</v>
      </c>
      <c r="M768" s="75" t="s">
        <v>3754</v>
      </c>
    </row>
    <row r="769" spans="1:13" ht="40.5">
      <c r="A769" s="75" t="s">
        <v>3755</v>
      </c>
      <c r="B769" s="122" t="s">
        <v>3756</v>
      </c>
      <c r="C769" s="209" t="s">
        <v>2627</v>
      </c>
      <c r="D769" s="83" t="s">
        <v>3757</v>
      </c>
      <c r="E769" s="83" t="s">
        <v>6036</v>
      </c>
      <c r="F769" s="61"/>
      <c r="G769" s="124">
        <v>43769</v>
      </c>
      <c r="H769" s="124"/>
      <c r="I769" s="125"/>
      <c r="J769" s="130"/>
      <c r="K769" s="75" t="s">
        <v>2353</v>
      </c>
      <c r="L769" s="75" t="s">
        <v>4518</v>
      </c>
      <c r="M769" s="75" t="s">
        <v>3758</v>
      </c>
    </row>
    <row r="770" spans="1:13" ht="40.5">
      <c r="A770" s="75" t="s">
        <v>3759</v>
      </c>
      <c r="B770" s="122" t="s">
        <v>3760</v>
      </c>
      <c r="C770" s="209" t="s">
        <v>2628</v>
      </c>
      <c r="D770" s="83" t="s">
        <v>3761</v>
      </c>
      <c r="E770" s="58" t="s">
        <v>3762</v>
      </c>
      <c r="F770" s="61" t="s">
        <v>3763</v>
      </c>
      <c r="G770" s="124">
        <v>43769</v>
      </c>
      <c r="H770" s="124"/>
      <c r="I770" s="125"/>
      <c r="J770" s="130"/>
      <c r="K770" s="75" t="s">
        <v>2354</v>
      </c>
      <c r="L770" s="75" t="s">
        <v>4519</v>
      </c>
      <c r="M770" s="75" t="s">
        <v>3764</v>
      </c>
    </row>
    <row r="771" spans="1:13" ht="67.5">
      <c r="A771" s="75" t="s">
        <v>3765</v>
      </c>
      <c r="B771" s="122" t="s">
        <v>3766</v>
      </c>
      <c r="C771" s="209" t="s">
        <v>2629</v>
      </c>
      <c r="D771" s="83" t="s">
        <v>3767</v>
      </c>
      <c r="E771" s="83" t="s">
        <v>6036</v>
      </c>
      <c r="F771" s="61" t="s">
        <v>3768</v>
      </c>
      <c r="G771" s="124">
        <v>43769</v>
      </c>
      <c r="H771" s="124">
        <v>45898</v>
      </c>
      <c r="I771" s="125" t="s">
        <v>10657</v>
      </c>
      <c r="J771" s="130"/>
      <c r="K771" s="75" t="s">
        <v>3112</v>
      </c>
      <c r="L771" s="75" t="s">
        <v>4520</v>
      </c>
      <c r="M771" s="75" t="s">
        <v>3769</v>
      </c>
    </row>
    <row r="772" spans="1:13" ht="94.5">
      <c r="A772" s="75" t="s">
        <v>3770</v>
      </c>
      <c r="B772" s="122" t="s">
        <v>3771</v>
      </c>
      <c r="C772" s="209" t="s">
        <v>2635</v>
      </c>
      <c r="D772" s="83" t="s">
        <v>3772</v>
      </c>
      <c r="E772" s="58" t="s">
        <v>3773</v>
      </c>
      <c r="F772" s="61" t="s">
        <v>3774</v>
      </c>
      <c r="G772" s="124">
        <v>43769</v>
      </c>
      <c r="H772" s="124"/>
      <c r="I772" s="125"/>
      <c r="J772" s="130"/>
      <c r="K772" s="75" t="s">
        <v>2353</v>
      </c>
      <c r="L772" s="75" t="s">
        <v>4521</v>
      </c>
      <c r="M772" s="75" t="s">
        <v>3775</v>
      </c>
    </row>
    <row r="773" spans="1:13" ht="40.5">
      <c r="A773" s="75" t="s">
        <v>3776</v>
      </c>
      <c r="B773" s="122" t="s">
        <v>3777</v>
      </c>
      <c r="C773" s="209" t="s">
        <v>2636</v>
      </c>
      <c r="D773" s="83" t="s">
        <v>3778</v>
      </c>
      <c r="E773" s="58" t="s">
        <v>90</v>
      </c>
      <c r="F773" s="61" t="s">
        <v>3779</v>
      </c>
      <c r="G773" s="124">
        <v>43769</v>
      </c>
      <c r="H773" s="124">
        <v>44407</v>
      </c>
      <c r="I773" s="125" t="s">
        <v>4943</v>
      </c>
      <c r="J773" s="130"/>
      <c r="K773" s="75" t="s">
        <v>2353</v>
      </c>
      <c r="L773" s="75" t="s">
        <v>10540</v>
      </c>
      <c r="M773" s="75" t="s">
        <v>3780</v>
      </c>
    </row>
    <row r="774" spans="1:13" ht="81">
      <c r="A774" s="75" t="s">
        <v>3781</v>
      </c>
      <c r="B774" s="122" t="s">
        <v>3782</v>
      </c>
      <c r="C774" s="209" t="s">
        <v>2637</v>
      </c>
      <c r="D774" s="83" t="s">
        <v>3783</v>
      </c>
      <c r="E774" s="83" t="s">
        <v>6036</v>
      </c>
      <c r="F774" s="61" t="s">
        <v>3784</v>
      </c>
      <c r="G774" s="124">
        <v>43769</v>
      </c>
      <c r="H774" s="124"/>
      <c r="I774" s="125"/>
      <c r="J774" s="130"/>
      <c r="K774" s="75" t="s">
        <v>2353</v>
      </c>
      <c r="L774" s="75" t="s">
        <v>4522</v>
      </c>
      <c r="M774" s="75" t="s">
        <v>3785</v>
      </c>
    </row>
    <row r="775" spans="1:13" ht="40.5">
      <c r="A775" s="75" t="s">
        <v>3786</v>
      </c>
      <c r="B775" s="122" t="s">
        <v>3787</v>
      </c>
      <c r="C775" s="209" t="s">
        <v>2638</v>
      </c>
      <c r="D775" s="83" t="s">
        <v>3788</v>
      </c>
      <c r="E775" s="83" t="s">
        <v>6036</v>
      </c>
      <c r="F775" s="61"/>
      <c r="G775" s="124">
        <v>43798</v>
      </c>
      <c r="H775" s="124"/>
      <c r="I775" s="125"/>
      <c r="J775" s="130"/>
      <c r="K775" s="75" t="s">
        <v>3128</v>
      </c>
      <c r="L775" s="75" t="s">
        <v>4523</v>
      </c>
      <c r="M775" s="75" t="s">
        <v>3789</v>
      </c>
    </row>
    <row r="776" spans="1:13" ht="54">
      <c r="A776" s="75" t="s">
        <v>8195</v>
      </c>
      <c r="B776" s="122" t="s">
        <v>8196</v>
      </c>
      <c r="C776" s="209" t="s">
        <v>2639</v>
      </c>
      <c r="D776" s="83" t="s">
        <v>3791</v>
      </c>
      <c r="E776" s="83" t="s">
        <v>6036</v>
      </c>
      <c r="F776" s="61" t="s">
        <v>3792</v>
      </c>
      <c r="G776" s="124">
        <v>43798</v>
      </c>
      <c r="H776" s="124"/>
      <c r="I776" s="125"/>
      <c r="J776" s="130"/>
      <c r="K776" s="75" t="s">
        <v>2969</v>
      </c>
      <c r="L776" s="75" t="s">
        <v>8197</v>
      </c>
      <c r="M776" s="75" t="s">
        <v>3793</v>
      </c>
    </row>
    <row r="777" spans="1:13" ht="81">
      <c r="A777" s="75" t="s">
        <v>3794</v>
      </c>
      <c r="B777" s="122" t="s">
        <v>3795</v>
      </c>
      <c r="C777" s="209" t="s">
        <v>2655</v>
      </c>
      <c r="D777" s="83" t="s">
        <v>2691</v>
      </c>
      <c r="E777" s="83" t="s">
        <v>6036</v>
      </c>
      <c r="F777" s="61" t="s">
        <v>3796</v>
      </c>
      <c r="G777" s="124">
        <v>43798</v>
      </c>
      <c r="H777" s="124"/>
      <c r="I777" s="125"/>
      <c r="J777" s="130"/>
      <c r="K777" s="75" t="s">
        <v>3128</v>
      </c>
      <c r="L777" s="75" t="s">
        <v>7485</v>
      </c>
      <c r="M777" s="75" t="s">
        <v>3797</v>
      </c>
    </row>
    <row r="778" spans="1:13" ht="27">
      <c r="A778" s="75" t="s">
        <v>3798</v>
      </c>
      <c r="B778" s="122" t="s">
        <v>3799</v>
      </c>
      <c r="C778" s="209" t="s">
        <v>2656</v>
      </c>
      <c r="D778" s="83" t="s">
        <v>3800</v>
      </c>
      <c r="E778" s="83" t="s">
        <v>6036</v>
      </c>
      <c r="F778" s="61" t="s">
        <v>3801</v>
      </c>
      <c r="G778" s="124">
        <v>43798</v>
      </c>
      <c r="H778" s="124"/>
      <c r="I778" s="125"/>
      <c r="J778" s="130"/>
      <c r="K778" s="75" t="s">
        <v>3128</v>
      </c>
      <c r="L778" s="75" t="s">
        <v>4524</v>
      </c>
      <c r="M778" s="75" t="s">
        <v>3802</v>
      </c>
    </row>
    <row r="779" spans="1:13" ht="27">
      <c r="A779" s="75" t="s">
        <v>3803</v>
      </c>
      <c r="B779" s="122" t="s">
        <v>3804</v>
      </c>
      <c r="C779" s="209" t="s">
        <v>2657</v>
      </c>
      <c r="D779" s="83" t="s">
        <v>3805</v>
      </c>
      <c r="E779" s="83" t="s">
        <v>6036</v>
      </c>
      <c r="F779" s="61"/>
      <c r="G779" s="124">
        <v>43826</v>
      </c>
      <c r="H779" s="124"/>
      <c r="I779" s="125"/>
      <c r="J779" s="130"/>
      <c r="K779" s="75" t="s">
        <v>2354</v>
      </c>
      <c r="L779" s="75" t="s">
        <v>4525</v>
      </c>
      <c r="M779" s="75" t="s">
        <v>3806</v>
      </c>
    </row>
    <row r="780" spans="1:13" ht="67.5">
      <c r="A780" s="75" t="s">
        <v>3807</v>
      </c>
      <c r="B780" s="122" t="s">
        <v>3808</v>
      </c>
      <c r="C780" s="209" t="s">
        <v>2658</v>
      </c>
      <c r="D780" s="83" t="s">
        <v>3809</v>
      </c>
      <c r="E780" s="83" t="s">
        <v>6036</v>
      </c>
      <c r="F780" s="61" t="s">
        <v>3810</v>
      </c>
      <c r="G780" s="124">
        <v>43861</v>
      </c>
      <c r="H780" s="124"/>
      <c r="I780" s="125"/>
      <c r="J780" s="130"/>
      <c r="K780" s="75" t="s">
        <v>3676</v>
      </c>
      <c r="L780" s="75" t="s">
        <v>4526</v>
      </c>
      <c r="M780" s="75" t="s">
        <v>3811</v>
      </c>
    </row>
    <row r="781" spans="1:13" ht="54">
      <c r="A781" s="75" t="s">
        <v>3812</v>
      </c>
      <c r="B781" s="122" t="s">
        <v>3813</v>
      </c>
      <c r="C781" s="209" t="s">
        <v>2659</v>
      </c>
      <c r="D781" s="83" t="s">
        <v>3814</v>
      </c>
      <c r="E781" s="58" t="s">
        <v>3662</v>
      </c>
      <c r="F781" s="61"/>
      <c r="G781" s="124">
        <v>43861</v>
      </c>
      <c r="H781" s="124"/>
      <c r="I781" s="125"/>
      <c r="J781" s="130"/>
      <c r="K781" s="75" t="s">
        <v>3676</v>
      </c>
      <c r="L781" s="75" t="s">
        <v>4197</v>
      </c>
      <c r="M781" s="75" t="s">
        <v>3815</v>
      </c>
    </row>
    <row r="782" spans="1:13" ht="81">
      <c r="A782" s="75" t="s">
        <v>3816</v>
      </c>
      <c r="B782" s="122" t="s">
        <v>10515</v>
      </c>
      <c r="C782" s="209" t="s">
        <v>2660</v>
      </c>
      <c r="D782" s="83" t="s">
        <v>3817</v>
      </c>
      <c r="E782" s="83" t="s">
        <v>6036</v>
      </c>
      <c r="F782" s="61" t="s">
        <v>3818</v>
      </c>
      <c r="G782" s="124">
        <v>43889</v>
      </c>
      <c r="H782" s="124"/>
      <c r="I782" s="125"/>
      <c r="J782" s="130"/>
      <c r="K782" s="75" t="s">
        <v>3790</v>
      </c>
      <c r="L782" s="75" t="s">
        <v>4527</v>
      </c>
      <c r="M782" s="75" t="s">
        <v>3819</v>
      </c>
    </row>
    <row r="783" spans="1:13" ht="54">
      <c r="A783" s="75" t="s">
        <v>3820</v>
      </c>
      <c r="B783" s="122" t="s">
        <v>3821</v>
      </c>
      <c r="C783" s="209" t="s">
        <v>2661</v>
      </c>
      <c r="D783" s="83" t="s">
        <v>3123</v>
      </c>
      <c r="E783" s="83" t="s">
        <v>6036</v>
      </c>
      <c r="F783" s="61" t="s">
        <v>3822</v>
      </c>
      <c r="G783" s="124">
        <v>43889</v>
      </c>
      <c r="H783" s="124">
        <v>45625</v>
      </c>
      <c r="I783" s="125" t="s">
        <v>7887</v>
      </c>
      <c r="J783" s="130"/>
      <c r="K783" s="75" t="s">
        <v>3716</v>
      </c>
      <c r="L783" s="75" t="s">
        <v>8161</v>
      </c>
      <c r="M783" s="75" t="s">
        <v>3823</v>
      </c>
    </row>
    <row r="784" spans="1:13" ht="40.5">
      <c r="A784" s="75" t="s">
        <v>3824</v>
      </c>
      <c r="B784" s="122" t="s">
        <v>3825</v>
      </c>
      <c r="C784" s="209" t="s">
        <v>2662</v>
      </c>
      <c r="D784" s="83" t="s">
        <v>3826</v>
      </c>
      <c r="E784" s="83" t="s">
        <v>6036</v>
      </c>
      <c r="F784" s="61" t="s">
        <v>3827</v>
      </c>
      <c r="G784" s="124">
        <v>43889</v>
      </c>
      <c r="H784" s="124"/>
      <c r="I784" s="125"/>
      <c r="J784" s="130"/>
      <c r="K784" s="75" t="s">
        <v>2354</v>
      </c>
      <c r="L784" s="75" t="s">
        <v>4528</v>
      </c>
      <c r="M784" s="75" t="s">
        <v>3828</v>
      </c>
    </row>
    <row r="785" spans="1:13" ht="27">
      <c r="A785" s="75" t="s">
        <v>3829</v>
      </c>
      <c r="B785" s="122" t="s">
        <v>3830</v>
      </c>
      <c r="C785" s="209" t="s">
        <v>2692</v>
      </c>
      <c r="D785" s="83" t="s">
        <v>3831</v>
      </c>
      <c r="E785" s="58" t="s">
        <v>89</v>
      </c>
      <c r="F785" s="61" t="s">
        <v>3832</v>
      </c>
      <c r="G785" s="124">
        <v>43889</v>
      </c>
      <c r="H785" s="124"/>
      <c r="I785" s="125"/>
      <c r="J785" s="130"/>
      <c r="K785" s="75" t="s">
        <v>2354</v>
      </c>
      <c r="L785" s="75" t="s">
        <v>4529</v>
      </c>
      <c r="M785" s="75" t="s">
        <v>3833</v>
      </c>
    </row>
    <row r="786" spans="1:13" ht="54">
      <c r="A786" s="75" t="s">
        <v>3834</v>
      </c>
      <c r="B786" s="122" t="s">
        <v>3835</v>
      </c>
      <c r="C786" s="209" t="s">
        <v>2693</v>
      </c>
      <c r="D786" s="83" t="s">
        <v>3836</v>
      </c>
      <c r="E786" s="83" t="s">
        <v>6036</v>
      </c>
      <c r="F786" s="61" t="s">
        <v>5074</v>
      </c>
      <c r="G786" s="124">
        <v>43889</v>
      </c>
      <c r="H786" s="124">
        <v>45288</v>
      </c>
      <c r="I786" s="125" t="s">
        <v>6290</v>
      </c>
      <c r="J786" s="130"/>
      <c r="K786" s="75" t="s">
        <v>3128</v>
      </c>
      <c r="L786" s="75" t="s">
        <v>7696</v>
      </c>
      <c r="M786" s="75" t="s">
        <v>3837</v>
      </c>
    </row>
    <row r="787" spans="1:13" ht="40.5">
      <c r="A787" s="75" t="s">
        <v>3838</v>
      </c>
      <c r="B787" s="122" t="s">
        <v>3839</v>
      </c>
      <c r="C787" s="209" t="s">
        <v>2694</v>
      </c>
      <c r="D787" s="83" t="s">
        <v>3836</v>
      </c>
      <c r="E787" s="83" t="s">
        <v>6036</v>
      </c>
      <c r="F787" s="61" t="s">
        <v>5075</v>
      </c>
      <c r="G787" s="124">
        <v>43889</v>
      </c>
      <c r="H787" s="124">
        <v>45288</v>
      </c>
      <c r="I787" s="125" t="s">
        <v>6291</v>
      </c>
      <c r="J787" s="130"/>
      <c r="K787" s="75" t="s">
        <v>3128</v>
      </c>
      <c r="L787" s="75" t="s">
        <v>7697</v>
      </c>
      <c r="M787" s="75" t="s">
        <v>3840</v>
      </c>
    </row>
    <row r="788" spans="1:13" ht="54">
      <c r="A788" s="75" t="s">
        <v>3841</v>
      </c>
      <c r="B788" s="122" t="s">
        <v>3842</v>
      </c>
      <c r="C788" s="209" t="s">
        <v>2695</v>
      </c>
      <c r="D788" s="83" t="s">
        <v>2782</v>
      </c>
      <c r="E788" s="83" t="s">
        <v>6036</v>
      </c>
      <c r="F788" s="61" t="s">
        <v>3843</v>
      </c>
      <c r="G788" s="124">
        <v>43889</v>
      </c>
      <c r="H788" s="124">
        <v>45288</v>
      </c>
      <c r="I788" s="125" t="s">
        <v>6292</v>
      </c>
      <c r="J788" s="130"/>
      <c r="K788" s="75" t="s">
        <v>3128</v>
      </c>
      <c r="L788" s="75" t="s">
        <v>7696</v>
      </c>
      <c r="M788" s="75" t="s">
        <v>3844</v>
      </c>
    </row>
    <row r="789" spans="1:13" ht="40.5">
      <c r="A789" s="75" t="s">
        <v>3845</v>
      </c>
      <c r="B789" s="122" t="s">
        <v>3846</v>
      </c>
      <c r="C789" s="209" t="s">
        <v>2696</v>
      </c>
      <c r="D789" s="83" t="s">
        <v>3847</v>
      </c>
      <c r="E789" s="58" t="s">
        <v>2453</v>
      </c>
      <c r="F789" s="61" t="s">
        <v>3848</v>
      </c>
      <c r="G789" s="124">
        <v>43889</v>
      </c>
      <c r="H789" s="124"/>
      <c r="I789" s="125"/>
      <c r="J789" s="130"/>
      <c r="K789" s="75" t="s">
        <v>2969</v>
      </c>
      <c r="L789" s="75" t="s">
        <v>4530</v>
      </c>
      <c r="M789" s="75" t="s">
        <v>3849</v>
      </c>
    </row>
    <row r="790" spans="1:13" ht="54">
      <c r="A790" s="75" t="s">
        <v>3850</v>
      </c>
      <c r="B790" s="122" t="s">
        <v>3851</v>
      </c>
      <c r="C790" s="209" t="s">
        <v>2697</v>
      </c>
      <c r="D790" s="83" t="s">
        <v>3852</v>
      </c>
      <c r="E790" s="83" t="s">
        <v>6036</v>
      </c>
      <c r="F790" s="61" t="s">
        <v>3853</v>
      </c>
      <c r="G790" s="124">
        <v>43889</v>
      </c>
      <c r="H790" s="124">
        <v>45504</v>
      </c>
      <c r="I790" s="125" t="s">
        <v>6632</v>
      </c>
      <c r="J790" s="130"/>
      <c r="K790" s="75" t="s">
        <v>3128</v>
      </c>
      <c r="L790" s="75" t="s">
        <v>7067</v>
      </c>
      <c r="M790" s="75" t="s">
        <v>3854</v>
      </c>
    </row>
    <row r="791" spans="1:13" ht="54">
      <c r="A791" s="75" t="s">
        <v>3855</v>
      </c>
      <c r="B791" s="122" t="s">
        <v>3856</v>
      </c>
      <c r="C791" s="209" t="s">
        <v>2698</v>
      </c>
      <c r="D791" s="83" t="s">
        <v>6092</v>
      </c>
      <c r="E791" s="83" t="s">
        <v>6036</v>
      </c>
      <c r="F791" s="61" t="s">
        <v>3857</v>
      </c>
      <c r="G791" s="124">
        <v>43889</v>
      </c>
      <c r="H791" s="124"/>
      <c r="I791" s="125"/>
      <c r="J791" s="130"/>
      <c r="K791" s="75" t="s">
        <v>2351</v>
      </c>
      <c r="L791" s="75" t="s">
        <v>4531</v>
      </c>
      <c r="M791" s="75" t="s">
        <v>3858</v>
      </c>
    </row>
    <row r="792" spans="1:13" ht="135">
      <c r="A792" s="75" t="s">
        <v>3859</v>
      </c>
      <c r="B792" s="122" t="s">
        <v>3860</v>
      </c>
      <c r="C792" s="209" t="s">
        <v>2699</v>
      </c>
      <c r="D792" s="83" t="s">
        <v>3861</v>
      </c>
      <c r="E792" s="58" t="s">
        <v>106</v>
      </c>
      <c r="F792" s="61" t="s">
        <v>3862</v>
      </c>
      <c r="G792" s="124">
        <v>43921</v>
      </c>
      <c r="H792" s="124"/>
      <c r="I792" s="125"/>
      <c r="J792" s="130"/>
      <c r="K792" s="75" t="s">
        <v>2003</v>
      </c>
      <c r="L792" s="75" t="s">
        <v>4532</v>
      </c>
      <c r="M792" s="170" t="s">
        <v>2788</v>
      </c>
    </row>
    <row r="793" spans="1:13" ht="54">
      <c r="A793" s="75" t="s">
        <v>3863</v>
      </c>
      <c r="B793" s="122" t="s">
        <v>3864</v>
      </c>
      <c r="C793" s="209" t="s">
        <v>2700</v>
      </c>
      <c r="D793" s="83" t="s">
        <v>3865</v>
      </c>
      <c r="E793" s="83" t="s">
        <v>6036</v>
      </c>
      <c r="F793" s="61" t="s">
        <v>3866</v>
      </c>
      <c r="G793" s="124">
        <v>43921</v>
      </c>
      <c r="H793" s="124"/>
      <c r="I793" s="125"/>
      <c r="J793" s="130"/>
      <c r="K793" s="75" t="s">
        <v>2969</v>
      </c>
      <c r="L793" s="75" t="s">
        <v>4533</v>
      </c>
      <c r="M793" s="75" t="s">
        <v>3867</v>
      </c>
    </row>
    <row r="794" spans="1:13" ht="40.5">
      <c r="A794" s="75" t="s">
        <v>3868</v>
      </c>
      <c r="B794" s="122" t="s">
        <v>3869</v>
      </c>
      <c r="C794" s="209" t="s">
        <v>3870</v>
      </c>
      <c r="D794" s="83" t="s">
        <v>3871</v>
      </c>
      <c r="E794" s="83" t="s">
        <v>6036</v>
      </c>
      <c r="F794" s="61" t="s">
        <v>3872</v>
      </c>
      <c r="G794" s="124">
        <v>43942</v>
      </c>
      <c r="H794" s="124"/>
      <c r="I794" s="125"/>
      <c r="J794" s="130"/>
      <c r="K794" s="75" t="s">
        <v>3298</v>
      </c>
      <c r="L794" s="75" t="s">
        <v>3873</v>
      </c>
      <c r="M794" s="75" t="s">
        <v>3874</v>
      </c>
    </row>
    <row r="795" spans="1:13" ht="40.5">
      <c r="A795" s="75" t="s">
        <v>3875</v>
      </c>
      <c r="B795" s="122" t="s">
        <v>3876</v>
      </c>
      <c r="C795" s="209" t="s">
        <v>2789</v>
      </c>
      <c r="D795" s="83" t="s">
        <v>3877</v>
      </c>
      <c r="E795" s="83" t="s">
        <v>6036</v>
      </c>
      <c r="F795" s="61"/>
      <c r="G795" s="124">
        <v>43980</v>
      </c>
      <c r="H795" s="124"/>
      <c r="I795" s="125"/>
      <c r="J795" s="130"/>
      <c r="K795" s="75" t="s">
        <v>2354</v>
      </c>
      <c r="L795" s="75" t="s">
        <v>4534</v>
      </c>
      <c r="M795" s="75" t="s">
        <v>3878</v>
      </c>
    </row>
    <row r="796" spans="1:13" ht="121.5">
      <c r="A796" s="75" t="s">
        <v>3879</v>
      </c>
      <c r="B796" s="122" t="s">
        <v>3880</v>
      </c>
      <c r="C796" s="209" t="s">
        <v>2790</v>
      </c>
      <c r="D796" s="83" t="s">
        <v>3881</v>
      </c>
      <c r="E796" s="58" t="s">
        <v>3773</v>
      </c>
      <c r="F796" s="61" t="s">
        <v>3882</v>
      </c>
      <c r="G796" s="124">
        <v>44012</v>
      </c>
      <c r="H796" s="124"/>
      <c r="I796" s="125"/>
      <c r="J796" s="130"/>
      <c r="K796" s="75" t="s">
        <v>2003</v>
      </c>
      <c r="L796" s="75" t="s">
        <v>3883</v>
      </c>
      <c r="M796" s="75" t="s">
        <v>3884</v>
      </c>
    </row>
    <row r="797" spans="1:13" ht="121.5">
      <c r="A797" s="75" t="s">
        <v>3885</v>
      </c>
      <c r="B797" s="122" t="s">
        <v>3886</v>
      </c>
      <c r="C797" s="209" t="s">
        <v>2791</v>
      </c>
      <c r="D797" s="83" t="s">
        <v>2984</v>
      </c>
      <c r="E797" s="83" t="s">
        <v>6036</v>
      </c>
      <c r="F797" s="61" t="s">
        <v>3887</v>
      </c>
      <c r="G797" s="124">
        <v>44012</v>
      </c>
      <c r="H797" s="124">
        <v>44012</v>
      </c>
      <c r="I797" s="125" t="s">
        <v>3888</v>
      </c>
      <c r="J797" s="130"/>
      <c r="K797" s="75" t="s">
        <v>2969</v>
      </c>
      <c r="L797" s="75" t="s">
        <v>11879</v>
      </c>
      <c r="M797" s="75" t="s">
        <v>3889</v>
      </c>
    </row>
    <row r="798" spans="1:13" ht="67.5">
      <c r="A798" s="75" t="s">
        <v>3890</v>
      </c>
      <c r="B798" s="122" t="s">
        <v>3891</v>
      </c>
      <c r="C798" s="209" t="s">
        <v>2792</v>
      </c>
      <c r="D798" s="83" t="s">
        <v>3892</v>
      </c>
      <c r="E798" s="58" t="s">
        <v>2098</v>
      </c>
      <c r="F798" s="61" t="s">
        <v>3893</v>
      </c>
      <c r="G798" s="124">
        <v>44012</v>
      </c>
      <c r="H798" s="124">
        <v>44347</v>
      </c>
      <c r="I798" s="125" t="s">
        <v>4944</v>
      </c>
      <c r="J798" s="130"/>
      <c r="K798" s="75" t="s">
        <v>2969</v>
      </c>
      <c r="L798" s="75" t="s">
        <v>6265</v>
      </c>
      <c r="M798" s="75" t="s">
        <v>3894</v>
      </c>
    </row>
    <row r="799" spans="1:13" ht="81">
      <c r="A799" s="75" t="s">
        <v>3895</v>
      </c>
      <c r="B799" s="122" t="s">
        <v>3896</v>
      </c>
      <c r="C799" s="209" t="s">
        <v>2793</v>
      </c>
      <c r="D799" s="83" t="s">
        <v>3897</v>
      </c>
      <c r="E799" s="58" t="s">
        <v>2407</v>
      </c>
      <c r="F799" s="61" t="s">
        <v>3898</v>
      </c>
      <c r="G799" s="124">
        <v>44012</v>
      </c>
      <c r="H799" s="124">
        <v>45625</v>
      </c>
      <c r="I799" s="125" t="s">
        <v>7766</v>
      </c>
      <c r="J799" s="130"/>
      <c r="K799" s="75" t="s">
        <v>2003</v>
      </c>
      <c r="L799" s="75" t="s">
        <v>7223</v>
      </c>
      <c r="M799" s="75" t="s">
        <v>3899</v>
      </c>
    </row>
    <row r="800" spans="1:13" ht="40.5">
      <c r="A800" s="75" t="s">
        <v>3900</v>
      </c>
      <c r="B800" s="122" t="s">
        <v>3901</v>
      </c>
      <c r="C800" s="209" t="s">
        <v>6158</v>
      </c>
      <c r="D800" s="83" t="s">
        <v>3902</v>
      </c>
      <c r="E800" s="58" t="s">
        <v>91</v>
      </c>
      <c r="F800" s="61" t="s">
        <v>3903</v>
      </c>
      <c r="G800" s="124">
        <v>44043</v>
      </c>
      <c r="H800" s="124">
        <v>45230</v>
      </c>
      <c r="I800" s="125" t="s">
        <v>6156</v>
      </c>
      <c r="J800" s="130"/>
      <c r="K800" s="75" t="s">
        <v>2003</v>
      </c>
      <c r="L800" s="75" t="s">
        <v>4535</v>
      </c>
      <c r="M800" s="75" t="s">
        <v>3904</v>
      </c>
    </row>
    <row r="801" spans="1:13" ht="54">
      <c r="A801" s="75" t="s">
        <v>3905</v>
      </c>
      <c r="B801" s="122" t="s">
        <v>3906</v>
      </c>
      <c r="C801" s="209" t="s">
        <v>2795</v>
      </c>
      <c r="D801" s="83" t="s">
        <v>2984</v>
      </c>
      <c r="E801" s="83" t="s">
        <v>6036</v>
      </c>
      <c r="F801" s="61" t="s">
        <v>3907</v>
      </c>
      <c r="G801" s="124">
        <v>44012</v>
      </c>
      <c r="H801" s="124">
        <v>44043</v>
      </c>
      <c r="I801" s="125" t="s">
        <v>3908</v>
      </c>
      <c r="J801" s="130"/>
      <c r="K801" s="75" t="s">
        <v>2352</v>
      </c>
      <c r="L801" s="75" t="s">
        <v>3909</v>
      </c>
      <c r="M801" s="75" t="s">
        <v>3910</v>
      </c>
    </row>
    <row r="802" spans="1:13" ht="54">
      <c r="A802" s="75" t="s">
        <v>3911</v>
      </c>
      <c r="B802" s="122" t="s">
        <v>3912</v>
      </c>
      <c r="C802" s="209" t="s">
        <v>2796</v>
      </c>
      <c r="D802" s="83" t="s">
        <v>2984</v>
      </c>
      <c r="E802" s="83" t="s">
        <v>6036</v>
      </c>
      <c r="F802" s="61" t="s">
        <v>3913</v>
      </c>
      <c r="G802" s="124">
        <v>44012</v>
      </c>
      <c r="H802" s="124"/>
      <c r="I802" s="125"/>
      <c r="J802" s="130"/>
      <c r="K802" s="75" t="s">
        <v>3790</v>
      </c>
      <c r="L802" s="75" t="s">
        <v>4536</v>
      </c>
      <c r="M802" s="75" t="s">
        <v>3914</v>
      </c>
    </row>
    <row r="803" spans="1:13" ht="54">
      <c r="A803" s="75" t="s">
        <v>3915</v>
      </c>
      <c r="B803" s="122" t="s">
        <v>3916</v>
      </c>
      <c r="C803" s="209" t="s">
        <v>2797</v>
      </c>
      <c r="D803" s="83" t="s">
        <v>3809</v>
      </c>
      <c r="E803" s="83" t="s">
        <v>6036</v>
      </c>
      <c r="F803" s="61" t="s">
        <v>3917</v>
      </c>
      <c r="G803" s="124">
        <v>44012</v>
      </c>
      <c r="H803" s="124"/>
      <c r="I803" s="125"/>
      <c r="J803" s="130"/>
      <c r="K803" s="75" t="s">
        <v>3454</v>
      </c>
      <c r="L803" s="75" t="s">
        <v>3909</v>
      </c>
      <c r="M803" s="75" t="s">
        <v>3918</v>
      </c>
    </row>
    <row r="804" spans="1:13" ht="54">
      <c r="A804" s="75" t="s">
        <v>3919</v>
      </c>
      <c r="B804" s="122" t="s">
        <v>3920</v>
      </c>
      <c r="C804" s="209" t="s">
        <v>2798</v>
      </c>
      <c r="D804" s="83" t="s">
        <v>3921</v>
      </c>
      <c r="E804" s="83" t="s">
        <v>6036</v>
      </c>
      <c r="F804" s="61" t="s">
        <v>3922</v>
      </c>
      <c r="G804" s="124">
        <v>44012</v>
      </c>
      <c r="H804" s="124"/>
      <c r="I804" s="125"/>
      <c r="J804" s="130"/>
      <c r="K804" s="75" t="s">
        <v>2969</v>
      </c>
      <c r="L804" s="75" t="s">
        <v>4536</v>
      </c>
      <c r="M804" s="75" t="s">
        <v>3923</v>
      </c>
    </row>
    <row r="805" spans="1:13" ht="40.5">
      <c r="A805" s="75" t="s">
        <v>3924</v>
      </c>
      <c r="B805" s="122" t="s">
        <v>3925</v>
      </c>
      <c r="C805" s="209" t="s">
        <v>2799</v>
      </c>
      <c r="D805" s="83" t="s">
        <v>3926</v>
      </c>
      <c r="E805" s="58" t="s">
        <v>2453</v>
      </c>
      <c r="F805" s="61" t="s">
        <v>3927</v>
      </c>
      <c r="G805" s="124">
        <v>44043</v>
      </c>
      <c r="H805" s="124">
        <v>44286</v>
      </c>
      <c r="I805" s="125" t="s">
        <v>4732</v>
      </c>
      <c r="J805" s="130"/>
      <c r="K805" s="75" t="s">
        <v>2354</v>
      </c>
      <c r="L805" s="75" t="s">
        <v>3928</v>
      </c>
      <c r="M805" s="75" t="s">
        <v>3929</v>
      </c>
    </row>
    <row r="806" spans="1:13" ht="67.5">
      <c r="A806" s="75" t="s">
        <v>3930</v>
      </c>
      <c r="B806" s="122" t="s">
        <v>3931</v>
      </c>
      <c r="C806" s="209" t="s">
        <v>2800</v>
      </c>
      <c r="D806" s="83" t="s">
        <v>3932</v>
      </c>
      <c r="E806" s="58" t="s">
        <v>89</v>
      </c>
      <c r="F806" s="61" t="s">
        <v>3933</v>
      </c>
      <c r="G806" s="124">
        <v>44074</v>
      </c>
      <c r="H806" s="124">
        <v>44074</v>
      </c>
      <c r="I806" s="139" t="s">
        <v>2821</v>
      </c>
      <c r="J806" s="130"/>
      <c r="K806" s="75" t="s">
        <v>2351</v>
      </c>
      <c r="L806" s="75" t="s">
        <v>7518</v>
      </c>
      <c r="M806" s="75" t="s">
        <v>3934</v>
      </c>
    </row>
    <row r="807" spans="1:13" ht="121.5">
      <c r="A807" s="75" t="s">
        <v>3935</v>
      </c>
      <c r="B807" s="122" t="s">
        <v>3936</v>
      </c>
      <c r="C807" s="209" t="s">
        <v>2801</v>
      </c>
      <c r="D807" s="83" t="s">
        <v>3937</v>
      </c>
      <c r="E807" s="83" t="s">
        <v>6036</v>
      </c>
      <c r="F807" s="61" t="s">
        <v>5076</v>
      </c>
      <c r="G807" s="124">
        <v>44104</v>
      </c>
      <c r="H807" s="124"/>
      <c r="I807" s="125"/>
      <c r="J807" s="130"/>
      <c r="K807" s="75" t="s">
        <v>3790</v>
      </c>
      <c r="L807" s="75" t="s">
        <v>4537</v>
      </c>
      <c r="M807" s="75" t="s">
        <v>3938</v>
      </c>
    </row>
    <row r="808" spans="1:13" ht="40.5">
      <c r="A808" s="75" t="s">
        <v>3939</v>
      </c>
      <c r="B808" s="122" t="s">
        <v>3940</v>
      </c>
      <c r="C808" s="209" t="s">
        <v>2802</v>
      </c>
      <c r="D808" s="83" t="s">
        <v>3941</v>
      </c>
      <c r="E808" s="83" t="s">
        <v>6036</v>
      </c>
      <c r="F808" s="61" t="s">
        <v>3942</v>
      </c>
      <c r="G808" s="124">
        <v>44104</v>
      </c>
      <c r="H808" s="124">
        <v>44104</v>
      </c>
      <c r="I808" s="125" t="s">
        <v>4703</v>
      </c>
      <c r="J808" s="130"/>
      <c r="K808" s="75" t="s">
        <v>3676</v>
      </c>
      <c r="L808" s="75" t="s">
        <v>3943</v>
      </c>
      <c r="M808" s="75" t="s">
        <v>3944</v>
      </c>
    </row>
    <row r="809" spans="1:13" ht="40.5">
      <c r="A809" s="75" t="s">
        <v>3945</v>
      </c>
      <c r="B809" s="122" t="s">
        <v>3946</v>
      </c>
      <c r="C809" s="209" t="s">
        <v>2803</v>
      </c>
      <c r="D809" s="83" t="s">
        <v>3947</v>
      </c>
      <c r="E809" s="58" t="s">
        <v>3948</v>
      </c>
      <c r="F809" s="61" t="s">
        <v>3949</v>
      </c>
      <c r="G809" s="124">
        <v>44104</v>
      </c>
      <c r="H809" s="124"/>
      <c r="I809" s="125"/>
      <c r="J809" s="130"/>
      <c r="K809" s="75" t="s">
        <v>2354</v>
      </c>
      <c r="L809" s="75" t="s">
        <v>3950</v>
      </c>
      <c r="M809" s="75" t="s">
        <v>3951</v>
      </c>
    </row>
    <row r="810" spans="1:13" ht="40.5">
      <c r="A810" s="75" t="s">
        <v>3952</v>
      </c>
      <c r="B810" s="122" t="s">
        <v>3953</v>
      </c>
      <c r="C810" s="209" t="s">
        <v>2804</v>
      </c>
      <c r="D810" s="83" t="s">
        <v>3954</v>
      </c>
      <c r="E810" s="58" t="s">
        <v>89</v>
      </c>
      <c r="F810" s="61" t="s">
        <v>5077</v>
      </c>
      <c r="G810" s="124">
        <v>44104</v>
      </c>
      <c r="H810" s="124">
        <v>44165</v>
      </c>
      <c r="I810" s="139" t="s">
        <v>2831</v>
      </c>
      <c r="J810" s="130"/>
      <c r="K810" s="75" t="s">
        <v>3790</v>
      </c>
      <c r="L810" s="75" t="s">
        <v>3955</v>
      </c>
      <c r="M810" s="75" t="s">
        <v>3956</v>
      </c>
    </row>
    <row r="811" spans="1:13" ht="40.5">
      <c r="A811" s="75" t="s">
        <v>3957</v>
      </c>
      <c r="B811" s="122" t="s">
        <v>3958</v>
      </c>
      <c r="C811" s="209" t="s">
        <v>2805</v>
      </c>
      <c r="D811" s="83" t="s">
        <v>3959</v>
      </c>
      <c r="E811" s="58" t="s">
        <v>2336</v>
      </c>
      <c r="F811" s="61" t="s">
        <v>3960</v>
      </c>
      <c r="G811" s="124">
        <v>44134</v>
      </c>
      <c r="H811" s="124">
        <v>44530</v>
      </c>
      <c r="I811" s="125" t="s">
        <v>5108</v>
      </c>
      <c r="J811" s="130"/>
      <c r="K811" s="75" t="s">
        <v>2354</v>
      </c>
      <c r="L811" s="75" t="s">
        <v>4538</v>
      </c>
      <c r="M811" s="75" t="s">
        <v>3961</v>
      </c>
    </row>
    <row r="812" spans="1:13" ht="40.5">
      <c r="A812" s="75" t="s">
        <v>3962</v>
      </c>
      <c r="B812" s="122" t="s">
        <v>3963</v>
      </c>
      <c r="C812" s="209" t="s">
        <v>2806</v>
      </c>
      <c r="D812" s="83" t="s">
        <v>3826</v>
      </c>
      <c r="E812" s="83" t="s">
        <v>6036</v>
      </c>
      <c r="F812" s="61" t="s">
        <v>3964</v>
      </c>
      <c r="G812" s="124">
        <v>44134</v>
      </c>
      <c r="H812" s="124"/>
      <c r="I812" s="125"/>
      <c r="J812" s="130"/>
      <c r="K812" s="75" t="s">
        <v>162</v>
      </c>
      <c r="L812" s="75" t="s">
        <v>4539</v>
      </c>
      <c r="M812" s="75" t="s">
        <v>3965</v>
      </c>
    </row>
    <row r="813" spans="1:13" ht="40.5">
      <c r="A813" s="75" t="s">
        <v>3966</v>
      </c>
      <c r="B813" s="122" t="s">
        <v>3967</v>
      </c>
      <c r="C813" s="209" t="s">
        <v>2807</v>
      </c>
      <c r="D813" s="83" t="s">
        <v>3968</v>
      </c>
      <c r="E813" s="58" t="s">
        <v>2336</v>
      </c>
      <c r="F813" s="61"/>
      <c r="G813" s="124">
        <v>44134</v>
      </c>
      <c r="H813" s="124"/>
      <c r="I813" s="125"/>
      <c r="J813" s="130"/>
      <c r="K813" s="75" t="s">
        <v>2354</v>
      </c>
      <c r="L813" s="75" t="s">
        <v>4540</v>
      </c>
      <c r="M813" s="75" t="s">
        <v>3969</v>
      </c>
    </row>
    <row r="814" spans="1:13" ht="54">
      <c r="A814" s="75" t="s">
        <v>3970</v>
      </c>
      <c r="B814" s="122" t="s">
        <v>3971</v>
      </c>
      <c r="C814" s="209" t="s">
        <v>2808</v>
      </c>
      <c r="D814" s="83" t="s">
        <v>3972</v>
      </c>
      <c r="E814" s="83" t="s">
        <v>6036</v>
      </c>
      <c r="F814" s="61" t="s">
        <v>3973</v>
      </c>
      <c r="G814" s="124">
        <v>44165</v>
      </c>
      <c r="H814" s="124"/>
      <c r="I814" s="125"/>
      <c r="J814" s="130"/>
      <c r="K814" s="75" t="s">
        <v>2352</v>
      </c>
      <c r="L814" s="75" t="s">
        <v>4541</v>
      </c>
      <c r="M814" s="75" t="s">
        <v>3974</v>
      </c>
    </row>
    <row r="815" spans="1:13" ht="27">
      <c r="A815" s="75" t="s">
        <v>3975</v>
      </c>
      <c r="B815" s="122" t="s">
        <v>3976</v>
      </c>
      <c r="C815" s="209" t="s">
        <v>2809</v>
      </c>
      <c r="D815" s="83" t="s">
        <v>3977</v>
      </c>
      <c r="E815" s="58" t="s">
        <v>2336</v>
      </c>
      <c r="F815" s="61"/>
      <c r="G815" s="124">
        <v>44165</v>
      </c>
      <c r="H815" s="124"/>
      <c r="I815" s="125"/>
      <c r="J815" s="130"/>
      <c r="K815" s="75" t="s">
        <v>2354</v>
      </c>
      <c r="L815" s="75" t="s">
        <v>4542</v>
      </c>
      <c r="M815" s="75" t="s">
        <v>3978</v>
      </c>
    </row>
    <row r="816" spans="1:13" ht="40.5">
      <c r="A816" s="75" t="s">
        <v>3979</v>
      </c>
      <c r="B816" s="122" t="s">
        <v>3980</v>
      </c>
      <c r="C816" s="209" t="s">
        <v>2810</v>
      </c>
      <c r="D816" s="83" t="s">
        <v>3981</v>
      </c>
      <c r="E816" s="58" t="s">
        <v>2453</v>
      </c>
      <c r="F816" s="61" t="s">
        <v>3982</v>
      </c>
      <c r="G816" s="124">
        <v>44165</v>
      </c>
      <c r="H816" s="124"/>
      <c r="I816" s="125"/>
      <c r="J816" s="130"/>
      <c r="K816" s="75" t="s">
        <v>2969</v>
      </c>
      <c r="L816" s="75" t="s">
        <v>4543</v>
      </c>
      <c r="M816" s="75" t="s">
        <v>3983</v>
      </c>
    </row>
    <row r="817" spans="1:13" ht="40.5">
      <c r="A817" s="75" t="s">
        <v>3984</v>
      </c>
      <c r="B817" s="122" t="s">
        <v>3985</v>
      </c>
      <c r="C817" s="209" t="s">
        <v>2811</v>
      </c>
      <c r="D817" s="83" t="s">
        <v>3986</v>
      </c>
      <c r="E817" s="58" t="s">
        <v>90</v>
      </c>
      <c r="F817" s="61" t="s">
        <v>3987</v>
      </c>
      <c r="G817" s="124">
        <v>44165</v>
      </c>
      <c r="H817" s="124">
        <v>45807</v>
      </c>
      <c r="I817" s="125" t="s">
        <v>10005</v>
      </c>
      <c r="J817" s="130"/>
      <c r="K817" s="75" t="s">
        <v>2969</v>
      </c>
      <c r="L817" s="75" t="s">
        <v>7519</v>
      </c>
      <c r="M817" s="75" t="s">
        <v>3988</v>
      </c>
    </row>
    <row r="818" spans="1:13" ht="40.5">
      <c r="A818" s="75" t="s">
        <v>3989</v>
      </c>
      <c r="B818" s="122" t="s">
        <v>3990</v>
      </c>
      <c r="C818" s="209" t="s">
        <v>2812</v>
      </c>
      <c r="D818" s="83" t="s">
        <v>3991</v>
      </c>
      <c r="E818" s="58" t="s">
        <v>90</v>
      </c>
      <c r="F818" s="61" t="s">
        <v>3992</v>
      </c>
      <c r="G818" s="124">
        <v>44165</v>
      </c>
      <c r="H818" s="124"/>
      <c r="I818" s="125"/>
      <c r="J818" s="130"/>
      <c r="K818" s="75" t="s">
        <v>2969</v>
      </c>
      <c r="L818" s="75" t="s">
        <v>4544</v>
      </c>
      <c r="M818" s="75" t="s">
        <v>3993</v>
      </c>
    </row>
    <row r="819" spans="1:13" ht="94.5">
      <c r="A819" s="75" t="s">
        <v>3994</v>
      </c>
      <c r="B819" s="122" t="s">
        <v>3995</v>
      </c>
      <c r="C819" s="209" t="s">
        <v>2813</v>
      </c>
      <c r="D819" s="83" t="s">
        <v>3926</v>
      </c>
      <c r="E819" s="58" t="s">
        <v>2453</v>
      </c>
      <c r="F819" s="61" t="s">
        <v>3996</v>
      </c>
      <c r="G819" s="124">
        <v>44175</v>
      </c>
      <c r="H819" s="124"/>
      <c r="I819" s="125"/>
      <c r="J819" s="130"/>
      <c r="K819" s="75" t="s">
        <v>2969</v>
      </c>
      <c r="L819" s="75" t="s">
        <v>4545</v>
      </c>
      <c r="M819" s="75" t="s">
        <v>3997</v>
      </c>
    </row>
    <row r="820" spans="1:13" ht="40.5">
      <c r="A820" s="75" t="s">
        <v>3998</v>
      </c>
      <c r="B820" s="122" t="s">
        <v>3999</v>
      </c>
      <c r="C820" s="209" t="s">
        <v>2814</v>
      </c>
      <c r="D820" s="83" t="s">
        <v>4000</v>
      </c>
      <c r="E820" s="58" t="s">
        <v>92</v>
      </c>
      <c r="F820" s="61" t="s">
        <v>4001</v>
      </c>
      <c r="G820" s="124">
        <v>44175</v>
      </c>
      <c r="H820" s="124">
        <v>44225</v>
      </c>
      <c r="I820" s="125" t="s">
        <v>4700</v>
      </c>
      <c r="J820" s="130"/>
      <c r="K820" s="75" t="s">
        <v>2003</v>
      </c>
      <c r="L820" s="75" t="s">
        <v>4546</v>
      </c>
      <c r="M820" s="75" t="s">
        <v>4002</v>
      </c>
    </row>
    <row r="821" spans="1:13" ht="54">
      <c r="A821" s="75" t="s">
        <v>5751</v>
      </c>
      <c r="B821" s="122" t="s">
        <v>4003</v>
      </c>
      <c r="C821" s="209" t="s">
        <v>2815</v>
      </c>
      <c r="D821" s="83" t="s">
        <v>4004</v>
      </c>
      <c r="E821" s="58" t="s">
        <v>2397</v>
      </c>
      <c r="F821" s="61" t="s">
        <v>4005</v>
      </c>
      <c r="G821" s="124">
        <v>44193</v>
      </c>
      <c r="H821" s="124"/>
      <c r="I821" s="125"/>
      <c r="J821" s="130"/>
      <c r="K821" s="75" t="s">
        <v>162</v>
      </c>
      <c r="L821" s="75" t="s">
        <v>4547</v>
      </c>
      <c r="M821" s="75" t="s">
        <v>4006</v>
      </c>
    </row>
    <row r="822" spans="1:13" ht="54">
      <c r="A822" s="75" t="s">
        <v>4007</v>
      </c>
      <c r="B822" s="122" t="s">
        <v>4008</v>
      </c>
      <c r="C822" s="209" t="s">
        <v>2835</v>
      </c>
      <c r="D822" s="83" t="s">
        <v>4009</v>
      </c>
      <c r="E822" s="58" t="s">
        <v>89</v>
      </c>
      <c r="F822" s="61" t="s">
        <v>4010</v>
      </c>
      <c r="G822" s="124">
        <v>44193</v>
      </c>
      <c r="H822" s="124"/>
      <c r="I822" s="125"/>
      <c r="J822" s="130"/>
      <c r="K822" s="75" t="s">
        <v>2354</v>
      </c>
      <c r="L822" s="75" t="s">
        <v>4548</v>
      </c>
      <c r="M822" s="75" t="s">
        <v>4011</v>
      </c>
    </row>
    <row r="823" spans="1:13" ht="40.5">
      <c r="A823" s="75" t="s">
        <v>4012</v>
      </c>
      <c r="B823" s="122" t="s">
        <v>4013</v>
      </c>
      <c r="C823" s="209" t="s">
        <v>2836</v>
      </c>
      <c r="D823" s="83" t="s">
        <v>4014</v>
      </c>
      <c r="E823" s="83" t="s">
        <v>6036</v>
      </c>
      <c r="F823" s="61" t="s">
        <v>4015</v>
      </c>
      <c r="G823" s="124">
        <v>44193</v>
      </c>
      <c r="H823" s="124"/>
      <c r="I823" s="125"/>
      <c r="J823" s="130"/>
      <c r="K823" s="75" t="s">
        <v>2354</v>
      </c>
      <c r="L823" s="75" t="s">
        <v>4549</v>
      </c>
      <c r="M823" s="75" t="s">
        <v>4016</v>
      </c>
    </row>
    <row r="824" spans="1:13" ht="40.5">
      <c r="A824" s="75" t="s">
        <v>4017</v>
      </c>
      <c r="B824" s="122" t="s">
        <v>4018</v>
      </c>
      <c r="C824" s="209" t="s">
        <v>2837</v>
      </c>
      <c r="D824" s="83" t="s">
        <v>4019</v>
      </c>
      <c r="E824" s="58" t="s">
        <v>3662</v>
      </c>
      <c r="F824" s="61"/>
      <c r="G824" s="124">
        <v>44193</v>
      </c>
      <c r="H824" s="124"/>
      <c r="I824" s="125"/>
      <c r="J824" s="130"/>
      <c r="K824" s="75" t="s">
        <v>2354</v>
      </c>
      <c r="L824" s="75" t="s">
        <v>5625</v>
      </c>
      <c r="M824" s="75" t="s">
        <v>4020</v>
      </c>
    </row>
    <row r="825" spans="1:13" ht="40.5">
      <c r="A825" s="75" t="s">
        <v>4021</v>
      </c>
      <c r="B825" s="122" t="s">
        <v>4022</v>
      </c>
      <c r="C825" s="209" t="s">
        <v>2838</v>
      </c>
      <c r="D825" s="83" t="s">
        <v>4023</v>
      </c>
      <c r="E825" s="58" t="s">
        <v>3662</v>
      </c>
      <c r="F825" s="61" t="s">
        <v>4024</v>
      </c>
      <c r="G825" s="124">
        <v>44193</v>
      </c>
      <c r="H825" s="124"/>
      <c r="I825" s="125"/>
      <c r="J825" s="130"/>
      <c r="K825" s="75" t="s">
        <v>2969</v>
      </c>
      <c r="L825" s="75" t="s">
        <v>4550</v>
      </c>
      <c r="M825" s="75" t="s">
        <v>4025</v>
      </c>
    </row>
    <row r="826" spans="1:13" ht="40.5">
      <c r="A826" s="75" t="s">
        <v>4026</v>
      </c>
      <c r="B826" s="122" t="s">
        <v>4027</v>
      </c>
      <c r="C826" s="209" t="s">
        <v>2839</v>
      </c>
      <c r="D826" s="83" t="s">
        <v>2954</v>
      </c>
      <c r="E826" s="58" t="s">
        <v>2407</v>
      </c>
      <c r="F826" s="61" t="s">
        <v>4028</v>
      </c>
      <c r="G826" s="124">
        <v>44193</v>
      </c>
      <c r="H826" s="124"/>
      <c r="I826" s="125"/>
      <c r="J826" s="130"/>
      <c r="K826" s="75" t="s">
        <v>2354</v>
      </c>
      <c r="L826" s="75" t="s">
        <v>4551</v>
      </c>
      <c r="M826" s="75" t="s">
        <v>4029</v>
      </c>
    </row>
    <row r="827" spans="1:13" ht="40.5">
      <c r="A827" s="75" t="s">
        <v>4642</v>
      </c>
      <c r="B827" s="122" t="s">
        <v>4643</v>
      </c>
      <c r="C827" s="210" t="s">
        <v>2840</v>
      </c>
      <c r="D827" s="83" t="s">
        <v>4644</v>
      </c>
      <c r="E827" s="58" t="s">
        <v>4645</v>
      </c>
      <c r="F827" s="61"/>
      <c r="G827" s="124">
        <v>44225</v>
      </c>
      <c r="H827" s="124"/>
      <c r="I827" s="125"/>
      <c r="J827" s="130"/>
      <c r="K827" s="75" t="s">
        <v>2354</v>
      </c>
      <c r="L827" s="75" t="s">
        <v>4646</v>
      </c>
      <c r="M827" s="75" t="s">
        <v>5078</v>
      </c>
    </row>
    <row r="828" spans="1:13" ht="40.5">
      <c r="A828" s="75" t="s">
        <v>4647</v>
      </c>
      <c r="B828" s="122" t="s">
        <v>4648</v>
      </c>
      <c r="C828" s="210" t="s">
        <v>2841</v>
      </c>
      <c r="D828" s="83" t="s">
        <v>4649</v>
      </c>
      <c r="E828" s="58" t="s">
        <v>4645</v>
      </c>
      <c r="F828" s="61" t="s">
        <v>4650</v>
      </c>
      <c r="G828" s="124">
        <v>44225</v>
      </c>
      <c r="H828" s="124"/>
      <c r="I828" s="125"/>
      <c r="J828" s="130"/>
      <c r="K828" s="75" t="s">
        <v>118</v>
      </c>
      <c r="L828" s="75" t="s">
        <v>4651</v>
      </c>
      <c r="M828" s="75" t="s">
        <v>4652</v>
      </c>
    </row>
    <row r="829" spans="1:13" ht="54">
      <c r="A829" s="75" t="s">
        <v>4653</v>
      </c>
      <c r="B829" s="122" t="s">
        <v>4654</v>
      </c>
      <c r="C829" s="210" t="s">
        <v>2842</v>
      </c>
      <c r="D829" s="83" t="s">
        <v>4655</v>
      </c>
      <c r="E829" s="58" t="s">
        <v>2453</v>
      </c>
      <c r="F829" s="61" t="s">
        <v>4656</v>
      </c>
      <c r="G829" s="124">
        <v>44225</v>
      </c>
      <c r="H829" s="124"/>
      <c r="I829" s="125"/>
      <c r="J829" s="130"/>
      <c r="K829" s="75" t="s">
        <v>131</v>
      </c>
      <c r="L829" s="75" t="s">
        <v>4658</v>
      </c>
      <c r="M829" s="75" t="s">
        <v>4657</v>
      </c>
    </row>
    <row r="830" spans="1:13" ht="40.5">
      <c r="A830" s="75" t="s">
        <v>4659</v>
      </c>
      <c r="B830" s="122" t="s">
        <v>4660</v>
      </c>
      <c r="C830" s="210" t="s">
        <v>2843</v>
      </c>
      <c r="D830" s="83" t="s">
        <v>4661</v>
      </c>
      <c r="E830" s="58" t="s">
        <v>2453</v>
      </c>
      <c r="F830" s="61" t="s">
        <v>4662</v>
      </c>
      <c r="G830" s="124">
        <v>44225</v>
      </c>
      <c r="H830" s="124"/>
      <c r="I830" s="125"/>
      <c r="J830" s="130"/>
      <c r="K830" s="75" t="s">
        <v>162</v>
      </c>
      <c r="L830" s="75" t="s">
        <v>4663</v>
      </c>
      <c r="M830" s="75" t="s">
        <v>4664</v>
      </c>
    </row>
    <row r="831" spans="1:13" ht="40.5">
      <c r="A831" s="75" t="s">
        <v>4671</v>
      </c>
      <c r="B831" s="122" t="s">
        <v>4672</v>
      </c>
      <c r="C831" s="210" t="s">
        <v>2844</v>
      </c>
      <c r="D831" s="83" t="s">
        <v>4673</v>
      </c>
      <c r="E831" s="58" t="s">
        <v>4674</v>
      </c>
      <c r="F831" s="61"/>
      <c r="G831" s="124">
        <v>44225</v>
      </c>
      <c r="H831" s="124"/>
      <c r="I831" s="125"/>
      <c r="J831" s="130"/>
      <c r="K831" s="75" t="s">
        <v>131</v>
      </c>
      <c r="L831" s="75" t="s">
        <v>4675</v>
      </c>
      <c r="M831" s="75" t="s">
        <v>4676</v>
      </c>
    </row>
    <row r="832" spans="1:13" ht="27">
      <c r="A832" s="75" t="s">
        <v>4683</v>
      </c>
      <c r="B832" s="122" t="s">
        <v>4684</v>
      </c>
      <c r="C832" s="210" t="s">
        <v>4666</v>
      </c>
      <c r="D832" s="83" t="s">
        <v>4685</v>
      </c>
      <c r="E832" s="83" t="s">
        <v>2453</v>
      </c>
      <c r="F832" s="75"/>
      <c r="G832" s="84">
        <v>44253</v>
      </c>
      <c r="H832" s="124"/>
      <c r="I832" s="125"/>
      <c r="J832" s="81"/>
      <c r="K832" s="75" t="s">
        <v>131</v>
      </c>
      <c r="L832" s="75" t="s">
        <v>4686</v>
      </c>
      <c r="M832" s="75" t="s">
        <v>4687</v>
      </c>
    </row>
    <row r="833" spans="1:13" ht="54">
      <c r="A833" s="75" t="s">
        <v>4709</v>
      </c>
      <c r="B833" s="122" t="s">
        <v>4710</v>
      </c>
      <c r="C833" s="210" t="s">
        <v>4667</v>
      </c>
      <c r="D833" s="83" t="s">
        <v>4711</v>
      </c>
      <c r="E833" s="83" t="s">
        <v>4712</v>
      </c>
      <c r="F833" s="61" t="s">
        <v>4713</v>
      </c>
      <c r="G833" s="84">
        <v>44286</v>
      </c>
      <c r="H833" s="124">
        <v>44286</v>
      </c>
      <c r="I833" s="125" t="s">
        <v>4733</v>
      </c>
      <c r="J833" s="81"/>
      <c r="K833" s="75" t="s">
        <v>118</v>
      </c>
      <c r="L833" s="75" t="s">
        <v>7762</v>
      </c>
      <c r="M833" s="75" t="s">
        <v>4714</v>
      </c>
    </row>
    <row r="834" spans="1:13" ht="27">
      <c r="A834" s="75" t="s">
        <v>4715</v>
      </c>
      <c r="B834" s="122" t="s">
        <v>1916</v>
      </c>
      <c r="C834" s="210" t="s">
        <v>4668</v>
      </c>
      <c r="D834" s="83" t="s">
        <v>4716</v>
      </c>
      <c r="E834" s="83" t="s">
        <v>2453</v>
      </c>
      <c r="F834" s="75"/>
      <c r="G834" s="84">
        <v>44286</v>
      </c>
      <c r="H834" s="124"/>
      <c r="I834" s="125"/>
      <c r="J834" s="81"/>
      <c r="K834" s="75" t="s">
        <v>131</v>
      </c>
      <c r="L834" s="75" t="s">
        <v>4717</v>
      </c>
      <c r="M834" s="75" t="s">
        <v>4718</v>
      </c>
    </row>
    <row r="835" spans="1:13" ht="27">
      <c r="A835" s="75" t="s">
        <v>4719</v>
      </c>
      <c r="B835" s="122" t="s">
        <v>4720</v>
      </c>
      <c r="C835" s="210" t="s">
        <v>4669</v>
      </c>
      <c r="D835" s="83" t="s">
        <v>4721</v>
      </c>
      <c r="E835" s="83" t="s">
        <v>2453</v>
      </c>
      <c r="F835" s="75"/>
      <c r="G835" s="84">
        <v>44286</v>
      </c>
      <c r="H835" s="124"/>
      <c r="I835" s="125"/>
      <c r="J835" s="81"/>
      <c r="K835" s="75" t="s">
        <v>131</v>
      </c>
      <c r="L835" s="75" t="s">
        <v>4722</v>
      </c>
      <c r="M835" s="75" t="s">
        <v>4723</v>
      </c>
    </row>
    <row r="836" spans="1:13" ht="40.5">
      <c r="A836" s="75" t="s">
        <v>4724</v>
      </c>
      <c r="B836" s="122" t="s">
        <v>4725</v>
      </c>
      <c r="C836" s="210" t="s">
        <v>4670</v>
      </c>
      <c r="D836" s="83" t="s">
        <v>4726</v>
      </c>
      <c r="E836" s="83" t="s">
        <v>6036</v>
      </c>
      <c r="F836" s="61" t="s">
        <v>4727</v>
      </c>
      <c r="G836" s="84">
        <v>44286</v>
      </c>
      <c r="H836" s="124">
        <v>44347</v>
      </c>
      <c r="I836" s="125" t="s">
        <v>4945</v>
      </c>
      <c r="J836" s="81"/>
      <c r="K836" s="75" t="s">
        <v>162</v>
      </c>
      <c r="L836" s="75" t="s">
        <v>7520</v>
      </c>
      <c r="M836" s="75" t="s">
        <v>4728</v>
      </c>
    </row>
    <row r="837" spans="1:13" ht="40.5">
      <c r="A837" s="75" t="s">
        <v>4748</v>
      </c>
      <c r="B837" s="122" t="s">
        <v>4749</v>
      </c>
      <c r="C837" s="210" t="s">
        <v>4739</v>
      </c>
      <c r="D837" s="83" t="s">
        <v>4750</v>
      </c>
      <c r="E837" s="83" t="s">
        <v>90</v>
      </c>
      <c r="F837" s="61" t="s">
        <v>4751</v>
      </c>
      <c r="G837" s="84">
        <v>44316</v>
      </c>
      <c r="H837" s="124"/>
      <c r="I837" s="125"/>
      <c r="J837" s="81"/>
      <c r="K837" s="75" t="s">
        <v>162</v>
      </c>
      <c r="L837" s="75" t="s">
        <v>4752</v>
      </c>
      <c r="M837" s="75" t="s">
        <v>4753</v>
      </c>
    </row>
    <row r="838" spans="1:13" ht="67.5">
      <c r="A838" s="75" t="s">
        <v>4754</v>
      </c>
      <c r="B838" s="122" t="s">
        <v>4755</v>
      </c>
      <c r="C838" s="210" t="s">
        <v>4740</v>
      </c>
      <c r="D838" s="83" t="s">
        <v>4756</v>
      </c>
      <c r="E838" s="83" t="s">
        <v>90</v>
      </c>
      <c r="F838" s="61" t="s">
        <v>4757</v>
      </c>
      <c r="G838" s="84">
        <v>44316</v>
      </c>
      <c r="H838" s="124"/>
      <c r="I838" s="125"/>
      <c r="J838" s="81"/>
      <c r="K838" s="75" t="s">
        <v>164</v>
      </c>
      <c r="L838" s="75" t="s">
        <v>6178</v>
      </c>
      <c r="M838" s="75" t="s">
        <v>4758</v>
      </c>
    </row>
    <row r="839" spans="1:13" ht="40.5">
      <c r="A839" s="75" t="s">
        <v>4759</v>
      </c>
      <c r="B839" s="122" t="s">
        <v>4760</v>
      </c>
      <c r="C839" s="210" t="s">
        <v>4741</v>
      </c>
      <c r="D839" s="83" t="s">
        <v>4761</v>
      </c>
      <c r="E839" s="83" t="s">
        <v>89</v>
      </c>
      <c r="F839" s="61" t="s">
        <v>4762</v>
      </c>
      <c r="G839" s="84">
        <v>44316</v>
      </c>
      <c r="H839" s="124"/>
      <c r="I839" s="125"/>
      <c r="J839" s="81"/>
      <c r="K839" s="75" t="s">
        <v>118</v>
      </c>
      <c r="L839" s="75" t="s">
        <v>4763</v>
      </c>
      <c r="M839" s="75" t="s">
        <v>4764</v>
      </c>
    </row>
    <row r="840" spans="1:13" ht="40.5">
      <c r="A840" s="75" t="s">
        <v>4765</v>
      </c>
      <c r="B840" s="122" t="s">
        <v>4766</v>
      </c>
      <c r="C840" s="210" t="s">
        <v>4742</v>
      </c>
      <c r="D840" s="83" t="s">
        <v>4767</v>
      </c>
      <c r="E840" s="83" t="s">
        <v>6036</v>
      </c>
      <c r="F840" s="61" t="s">
        <v>4768</v>
      </c>
      <c r="G840" s="84">
        <v>44316</v>
      </c>
      <c r="H840" s="124"/>
      <c r="I840" s="125"/>
      <c r="J840" s="81"/>
      <c r="K840" s="75" t="s">
        <v>162</v>
      </c>
      <c r="L840" s="75" t="s">
        <v>4769</v>
      </c>
      <c r="M840" s="75" t="s">
        <v>4770</v>
      </c>
    </row>
    <row r="841" spans="1:13" ht="54">
      <c r="A841" s="75" t="s">
        <v>4771</v>
      </c>
      <c r="B841" s="122" t="s">
        <v>4772</v>
      </c>
      <c r="C841" s="210" t="s">
        <v>4743</v>
      </c>
      <c r="D841" s="83" t="s">
        <v>4773</v>
      </c>
      <c r="E841" s="83" t="s">
        <v>89</v>
      </c>
      <c r="F841" s="61" t="s">
        <v>4774</v>
      </c>
      <c r="G841" s="84">
        <v>44316</v>
      </c>
      <c r="H841" s="124">
        <v>45534</v>
      </c>
      <c r="I841" s="125" t="s">
        <v>10309</v>
      </c>
      <c r="J841" s="81"/>
      <c r="K841" s="75" t="s">
        <v>131</v>
      </c>
      <c r="L841" s="75" t="s">
        <v>6610</v>
      </c>
      <c r="M841" s="75" t="s">
        <v>4775</v>
      </c>
    </row>
    <row r="842" spans="1:13" ht="40.5">
      <c r="A842" s="75" t="s">
        <v>4776</v>
      </c>
      <c r="B842" s="122" t="s">
        <v>4777</v>
      </c>
      <c r="C842" s="210" t="s">
        <v>4744</v>
      </c>
      <c r="D842" s="83" t="s">
        <v>4778</v>
      </c>
      <c r="E842" s="83" t="s">
        <v>6036</v>
      </c>
      <c r="F842" s="61" t="s">
        <v>4779</v>
      </c>
      <c r="G842" s="84">
        <v>44316</v>
      </c>
      <c r="H842" s="124"/>
      <c r="I842" s="125"/>
      <c r="J842" s="81"/>
      <c r="K842" s="75" t="s">
        <v>131</v>
      </c>
      <c r="L842" s="75" t="s">
        <v>4780</v>
      </c>
      <c r="M842" s="75" t="s">
        <v>4781</v>
      </c>
    </row>
    <row r="843" spans="1:13" ht="54">
      <c r="A843" s="75" t="s">
        <v>4782</v>
      </c>
      <c r="B843" s="122" t="s">
        <v>4783</v>
      </c>
      <c r="C843" s="210" t="s">
        <v>4745</v>
      </c>
      <c r="D843" s="83" t="s">
        <v>4784</v>
      </c>
      <c r="E843" s="83" t="s">
        <v>6036</v>
      </c>
      <c r="F843" s="61" t="s">
        <v>4785</v>
      </c>
      <c r="G843" s="84">
        <v>44316</v>
      </c>
      <c r="H843" s="124"/>
      <c r="I843" s="125"/>
      <c r="J843" s="81"/>
      <c r="K843" s="75" t="s">
        <v>2003</v>
      </c>
      <c r="L843" s="75" t="s">
        <v>4786</v>
      </c>
      <c r="M843" s="75" t="s">
        <v>4787</v>
      </c>
    </row>
    <row r="844" spans="1:13" ht="40.5">
      <c r="A844" s="75" t="s">
        <v>4788</v>
      </c>
      <c r="B844" s="122" t="s">
        <v>4789</v>
      </c>
      <c r="C844" s="210" t="s">
        <v>4746</v>
      </c>
      <c r="D844" s="83" t="s">
        <v>6256</v>
      </c>
      <c r="E844" s="83" t="s">
        <v>89</v>
      </c>
      <c r="F844" s="61" t="s">
        <v>4790</v>
      </c>
      <c r="G844" s="84">
        <v>44316</v>
      </c>
      <c r="H844" s="124">
        <v>44498</v>
      </c>
      <c r="I844" s="125" t="s">
        <v>5088</v>
      </c>
      <c r="J844" s="81"/>
      <c r="K844" s="75" t="s">
        <v>2003</v>
      </c>
      <c r="L844" s="75" t="s">
        <v>4791</v>
      </c>
      <c r="M844" s="75" t="s">
        <v>4792</v>
      </c>
    </row>
    <row r="845" spans="1:13" ht="40.5">
      <c r="A845" s="75" t="s">
        <v>4793</v>
      </c>
      <c r="B845" s="122" t="s">
        <v>4794</v>
      </c>
      <c r="C845" s="210" t="s">
        <v>4747</v>
      </c>
      <c r="D845" s="83" t="s">
        <v>4767</v>
      </c>
      <c r="E845" s="83" t="s">
        <v>6036</v>
      </c>
      <c r="F845" s="61" t="s">
        <v>4795</v>
      </c>
      <c r="G845" s="84">
        <v>44316</v>
      </c>
      <c r="H845" s="124"/>
      <c r="I845" s="125"/>
      <c r="J845" s="81"/>
      <c r="K845" s="75" t="s">
        <v>118</v>
      </c>
      <c r="L845" s="75" t="s">
        <v>5626</v>
      </c>
      <c r="M845" s="75" t="s">
        <v>4796</v>
      </c>
    </row>
    <row r="846" spans="1:13" ht="54">
      <c r="A846" s="75" t="s">
        <v>4800</v>
      </c>
      <c r="B846" s="122" t="s">
        <v>4801</v>
      </c>
      <c r="C846" s="210" t="s">
        <v>4802</v>
      </c>
      <c r="D846" s="83" t="s">
        <v>4804</v>
      </c>
      <c r="E846" s="83" t="s">
        <v>6036</v>
      </c>
      <c r="F846" s="75" t="s">
        <v>4805</v>
      </c>
      <c r="G846" s="84">
        <v>44347</v>
      </c>
      <c r="H846" s="124">
        <v>44469</v>
      </c>
      <c r="I846" s="125" t="s">
        <v>4964</v>
      </c>
      <c r="J846" s="81"/>
      <c r="K846" s="75" t="s">
        <v>121</v>
      </c>
      <c r="L846" s="75" t="s">
        <v>4806</v>
      </c>
      <c r="M846" s="75" t="s">
        <v>4807</v>
      </c>
    </row>
    <row r="847" spans="1:13" ht="54">
      <c r="A847" s="75" t="s">
        <v>4808</v>
      </c>
      <c r="B847" s="122" t="s">
        <v>4809</v>
      </c>
      <c r="C847" s="210" t="s">
        <v>4803</v>
      </c>
      <c r="D847" s="83" t="s">
        <v>4810</v>
      </c>
      <c r="E847" s="83" t="s">
        <v>89</v>
      </c>
      <c r="F847" s="75" t="s">
        <v>4811</v>
      </c>
      <c r="G847" s="84">
        <v>44347</v>
      </c>
      <c r="H847" s="124"/>
      <c r="I847" s="125"/>
      <c r="J847" s="81"/>
      <c r="K847" s="75" t="s">
        <v>118</v>
      </c>
      <c r="L847" s="75" t="s">
        <v>4812</v>
      </c>
      <c r="M847" s="75" t="s">
        <v>4813</v>
      </c>
    </row>
    <row r="848" spans="1:13" ht="54">
      <c r="A848" s="75" t="s">
        <v>6420</v>
      </c>
      <c r="B848" s="122" t="s">
        <v>6421</v>
      </c>
      <c r="C848" s="210" t="s">
        <v>4814</v>
      </c>
      <c r="D848" s="83" t="s">
        <v>4815</v>
      </c>
      <c r="E848" s="83" t="s">
        <v>4816</v>
      </c>
      <c r="F848" s="75" t="s">
        <v>4817</v>
      </c>
      <c r="G848" s="84">
        <v>44347</v>
      </c>
      <c r="H848" s="124">
        <v>44439</v>
      </c>
      <c r="I848" s="125" t="s">
        <v>4946</v>
      </c>
      <c r="J848" s="81"/>
      <c r="K848" s="75" t="s">
        <v>131</v>
      </c>
      <c r="L848" s="75" t="s">
        <v>7626</v>
      </c>
      <c r="M848" s="75" t="s">
        <v>4818</v>
      </c>
    </row>
    <row r="849" spans="1:13" ht="40.5">
      <c r="A849" s="75" t="s">
        <v>4824</v>
      </c>
      <c r="B849" s="122" t="s">
        <v>4825</v>
      </c>
      <c r="C849" s="210" t="s">
        <v>6155</v>
      </c>
      <c r="D849" s="83" t="s">
        <v>4827</v>
      </c>
      <c r="E849" s="83" t="s">
        <v>6036</v>
      </c>
      <c r="F849" s="75"/>
      <c r="G849" s="84">
        <v>44377</v>
      </c>
      <c r="H849" s="124">
        <v>45230</v>
      </c>
      <c r="I849" s="125" t="s">
        <v>6154</v>
      </c>
      <c r="J849" s="81"/>
      <c r="K849" s="75" t="s">
        <v>4828</v>
      </c>
      <c r="L849" s="75" t="s">
        <v>4829</v>
      </c>
      <c r="M849" s="75" t="s">
        <v>4830</v>
      </c>
    </row>
    <row r="850" spans="1:13" ht="40.5">
      <c r="A850" s="75" t="s">
        <v>4831</v>
      </c>
      <c r="B850" s="122" t="s">
        <v>4832</v>
      </c>
      <c r="C850" s="210" t="s">
        <v>4833</v>
      </c>
      <c r="D850" s="83" t="s">
        <v>4836</v>
      </c>
      <c r="E850" s="83" t="s">
        <v>6036</v>
      </c>
      <c r="F850" s="75" t="s">
        <v>4837</v>
      </c>
      <c r="G850" s="84">
        <v>44377</v>
      </c>
      <c r="H850" s="124">
        <v>44407</v>
      </c>
      <c r="I850" s="125" t="s">
        <v>4947</v>
      </c>
      <c r="J850" s="81"/>
      <c r="K850" s="75" t="s">
        <v>2352</v>
      </c>
      <c r="L850" s="75" t="s">
        <v>4838</v>
      </c>
      <c r="M850" s="75" t="s">
        <v>4839</v>
      </c>
    </row>
    <row r="851" spans="1:13" ht="40.5">
      <c r="A851" s="75" t="s">
        <v>5079</v>
      </c>
      <c r="B851" s="122" t="s">
        <v>4850</v>
      </c>
      <c r="C851" s="210" t="s">
        <v>4834</v>
      </c>
      <c r="D851" s="83" t="s">
        <v>4851</v>
      </c>
      <c r="E851" s="83" t="s">
        <v>4852</v>
      </c>
      <c r="F851" s="75" t="s">
        <v>4853</v>
      </c>
      <c r="G851" s="84">
        <v>44377</v>
      </c>
      <c r="H851" s="124"/>
      <c r="I851" s="125"/>
      <c r="J851" s="81"/>
      <c r="K851" s="75" t="s">
        <v>131</v>
      </c>
      <c r="L851" s="75" t="s">
        <v>4854</v>
      </c>
      <c r="M851" s="75" t="s">
        <v>4855</v>
      </c>
    </row>
    <row r="852" spans="1:13" ht="40.5">
      <c r="A852" s="75" t="s">
        <v>4840</v>
      </c>
      <c r="B852" s="122" t="s">
        <v>4841</v>
      </c>
      <c r="C852" s="210" t="s">
        <v>4835</v>
      </c>
      <c r="D852" s="83" t="s">
        <v>4842</v>
      </c>
      <c r="E852" s="83" t="s">
        <v>2453</v>
      </c>
      <c r="F852" s="75" t="s">
        <v>4843</v>
      </c>
      <c r="G852" s="84">
        <v>44377</v>
      </c>
      <c r="H852" s="124"/>
      <c r="I852" s="125"/>
      <c r="J852" s="81"/>
      <c r="K852" s="75" t="s">
        <v>4844</v>
      </c>
      <c r="L852" s="75" t="s">
        <v>4845</v>
      </c>
      <c r="M852" s="75" t="s">
        <v>4846</v>
      </c>
    </row>
    <row r="853" spans="1:13" ht="40.5">
      <c r="A853" s="75" t="s">
        <v>4865</v>
      </c>
      <c r="B853" s="122" t="s">
        <v>4866</v>
      </c>
      <c r="C853" s="210" t="s">
        <v>4867</v>
      </c>
      <c r="D853" s="83" t="s">
        <v>4870</v>
      </c>
      <c r="E853" s="83" t="s">
        <v>89</v>
      </c>
      <c r="F853" s="75" t="s">
        <v>4871</v>
      </c>
      <c r="G853" s="84">
        <v>44407</v>
      </c>
      <c r="H853" s="124"/>
      <c r="I853" s="125"/>
      <c r="J853" s="81"/>
      <c r="K853" s="75" t="s">
        <v>5236</v>
      </c>
      <c r="L853" s="75" t="s">
        <v>4872</v>
      </c>
      <c r="M853" s="75" t="s">
        <v>4873</v>
      </c>
    </row>
    <row r="854" spans="1:13" ht="54">
      <c r="A854" s="75" t="s">
        <v>4874</v>
      </c>
      <c r="B854" s="122" t="s">
        <v>4875</v>
      </c>
      <c r="C854" s="210" t="s">
        <v>4868</v>
      </c>
      <c r="D854" s="83" t="s">
        <v>4876</v>
      </c>
      <c r="E854" s="83" t="s">
        <v>89</v>
      </c>
      <c r="F854" s="75" t="s">
        <v>4877</v>
      </c>
      <c r="G854" s="84">
        <v>44407</v>
      </c>
      <c r="H854" s="124"/>
      <c r="I854" s="125"/>
      <c r="J854" s="81"/>
      <c r="K854" s="75" t="s">
        <v>131</v>
      </c>
      <c r="L854" s="75" t="s">
        <v>6253</v>
      </c>
      <c r="M854" s="75" t="s">
        <v>4878</v>
      </c>
    </row>
    <row r="855" spans="1:13" ht="40.5">
      <c r="A855" s="75" t="s">
        <v>4879</v>
      </c>
      <c r="B855" s="122" t="s">
        <v>4880</v>
      </c>
      <c r="C855" s="210" t="s">
        <v>4869</v>
      </c>
      <c r="D855" s="83" t="s">
        <v>4881</v>
      </c>
      <c r="E855" s="83" t="s">
        <v>6036</v>
      </c>
      <c r="F855" s="75" t="s">
        <v>4883</v>
      </c>
      <c r="G855" s="84">
        <v>44407</v>
      </c>
      <c r="H855" s="124">
        <v>44407</v>
      </c>
      <c r="I855" s="125" t="s">
        <v>4948</v>
      </c>
      <c r="J855" s="81"/>
      <c r="K855" s="75" t="s">
        <v>4884</v>
      </c>
      <c r="L855" s="75" t="s">
        <v>4885</v>
      </c>
      <c r="M855" s="75" t="s">
        <v>4886</v>
      </c>
    </row>
    <row r="856" spans="1:13" ht="40.5">
      <c r="A856" s="75" t="s">
        <v>4895</v>
      </c>
      <c r="B856" s="122" t="s">
        <v>4896</v>
      </c>
      <c r="C856" s="210" t="s">
        <v>4897</v>
      </c>
      <c r="D856" s="83" t="s">
        <v>4898</v>
      </c>
      <c r="E856" s="83" t="s">
        <v>6036</v>
      </c>
      <c r="F856" s="75" t="s">
        <v>4899</v>
      </c>
      <c r="G856" s="84">
        <v>44407</v>
      </c>
      <c r="H856" s="124"/>
      <c r="I856" s="125"/>
      <c r="J856" s="81"/>
      <c r="K856" s="75" t="s">
        <v>4900</v>
      </c>
      <c r="L856" s="75" t="s">
        <v>4901</v>
      </c>
      <c r="M856" s="75" t="s">
        <v>4902</v>
      </c>
    </row>
    <row r="857" spans="1:13" ht="54">
      <c r="A857" s="75" t="s">
        <v>4887</v>
      </c>
      <c r="B857" s="122" t="s">
        <v>4888</v>
      </c>
      <c r="C857" s="210" t="s">
        <v>4889</v>
      </c>
      <c r="D857" s="83" t="s">
        <v>4890</v>
      </c>
      <c r="E857" s="83" t="s">
        <v>6036</v>
      </c>
      <c r="F857" s="75" t="s">
        <v>4891</v>
      </c>
      <c r="G857" s="84">
        <v>44407</v>
      </c>
      <c r="H857" s="124"/>
      <c r="I857" s="125"/>
      <c r="J857" s="81"/>
      <c r="K857" s="75" t="s">
        <v>4892</v>
      </c>
      <c r="L857" s="75" t="s">
        <v>4893</v>
      </c>
      <c r="M857" s="75" t="s">
        <v>4894</v>
      </c>
    </row>
    <row r="858" spans="1:13" ht="54">
      <c r="A858" s="75" t="s">
        <v>4903</v>
      </c>
      <c r="B858" s="122" t="s">
        <v>4904</v>
      </c>
      <c r="C858" s="210" t="s">
        <v>4905</v>
      </c>
      <c r="D858" s="83" t="s">
        <v>4906</v>
      </c>
      <c r="E858" s="83" t="s">
        <v>6036</v>
      </c>
      <c r="F858" s="75" t="s">
        <v>4907</v>
      </c>
      <c r="G858" s="84">
        <v>44407</v>
      </c>
      <c r="H858" s="124">
        <v>44439</v>
      </c>
      <c r="I858" s="125" t="s">
        <v>4949</v>
      </c>
      <c r="J858" s="81"/>
      <c r="K858" s="75" t="s">
        <v>139</v>
      </c>
      <c r="L858" s="75" t="s">
        <v>10714</v>
      </c>
      <c r="M858" s="75" t="s">
        <v>4908</v>
      </c>
    </row>
    <row r="859" spans="1:13" ht="54">
      <c r="A859" s="75" t="s">
        <v>4911</v>
      </c>
      <c r="B859" s="122" t="s">
        <v>4912</v>
      </c>
      <c r="C859" s="210" t="s">
        <v>4913</v>
      </c>
      <c r="D859" s="83" t="s">
        <v>4916</v>
      </c>
      <c r="E859" s="83" t="s">
        <v>4917</v>
      </c>
      <c r="F859" s="75"/>
      <c r="G859" s="84">
        <v>44439</v>
      </c>
      <c r="H859" s="124"/>
      <c r="I859" s="125"/>
      <c r="J859" s="81"/>
      <c r="K859" s="75" t="s">
        <v>139</v>
      </c>
      <c r="L859" s="75" t="s">
        <v>4918</v>
      </c>
      <c r="M859" s="75" t="s">
        <v>4919</v>
      </c>
    </row>
    <row r="860" spans="1:13" ht="40.5">
      <c r="A860" s="75" t="s">
        <v>4920</v>
      </c>
      <c r="B860" s="122" t="s">
        <v>4921</v>
      </c>
      <c r="C860" s="210" t="s">
        <v>4914</v>
      </c>
      <c r="D860" s="83" t="s">
        <v>4922</v>
      </c>
      <c r="E860" s="83" t="s">
        <v>4917</v>
      </c>
      <c r="F860" s="75"/>
      <c r="G860" s="84">
        <v>44439</v>
      </c>
      <c r="H860" s="124"/>
      <c r="I860" s="125"/>
      <c r="J860" s="81"/>
      <c r="K860" s="75" t="s">
        <v>144</v>
      </c>
      <c r="L860" s="75" t="s">
        <v>4923</v>
      </c>
      <c r="M860" s="75" t="s">
        <v>4924</v>
      </c>
    </row>
    <row r="861" spans="1:13" ht="81">
      <c r="A861" s="75" t="s">
        <v>4925</v>
      </c>
      <c r="B861" s="122" t="s">
        <v>4926</v>
      </c>
      <c r="C861" s="210" t="s">
        <v>4915</v>
      </c>
      <c r="D861" s="83" t="s">
        <v>4927</v>
      </c>
      <c r="E861" s="83" t="s">
        <v>6036</v>
      </c>
      <c r="F861" s="75" t="s">
        <v>4928</v>
      </c>
      <c r="G861" s="84">
        <v>44439</v>
      </c>
      <c r="H861" s="124"/>
      <c r="I861" s="125"/>
      <c r="J861" s="81"/>
      <c r="K861" s="75" t="s">
        <v>577</v>
      </c>
      <c r="L861" s="75" t="s">
        <v>8166</v>
      </c>
      <c r="M861" s="75" t="s">
        <v>4929</v>
      </c>
    </row>
    <row r="862" spans="1:13" ht="54">
      <c r="A862" s="75" t="s">
        <v>11724</v>
      </c>
      <c r="B862" s="122" t="s">
        <v>11763</v>
      </c>
      <c r="C862" s="210" t="s">
        <v>4936</v>
      </c>
      <c r="D862" s="83" t="s">
        <v>4937</v>
      </c>
      <c r="E862" s="83" t="s">
        <v>89</v>
      </c>
      <c r="F862" s="75" t="s">
        <v>4938</v>
      </c>
      <c r="G862" s="84">
        <v>44469</v>
      </c>
      <c r="H862" s="124"/>
      <c r="I862" s="125"/>
      <c r="J862" s="81"/>
      <c r="K862" s="75" t="s">
        <v>144</v>
      </c>
      <c r="L862" s="75" t="s">
        <v>4939</v>
      </c>
      <c r="M862" s="75" t="s">
        <v>4940</v>
      </c>
    </row>
    <row r="863" spans="1:13" ht="27">
      <c r="A863" s="75" t="s">
        <v>5093</v>
      </c>
      <c r="B863" s="122" t="s">
        <v>5154</v>
      </c>
      <c r="C863" s="210" t="s">
        <v>5090</v>
      </c>
      <c r="D863" s="83" t="s">
        <v>5094</v>
      </c>
      <c r="E863" s="83" t="s">
        <v>2051</v>
      </c>
      <c r="F863" s="75"/>
      <c r="G863" s="84">
        <v>44498</v>
      </c>
      <c r="H863" s="124"/>
      <c r="I863" s="125"/>
      <c r="J863" s="81"/>
      <c r="K863" s="75" t="s">
        <v>5095</v>
      </c>
      <c r="L863" s="75" t="s">
        <v>5096</v>
      </c>
      <c r="M863" s="75" t="s">
        <v>5097</v>
      </c>
    </row>
    <row r="864" spans="1:13" ht="40.5">
      <c r="A864" s="75" t="s">
        <v>5089</v>
      </c>
      <c r="B864" s="122" t="s">
        <v>5155</v>
      </c>
      <c r="C864" s="210" t="s">
        <v>5091</v>
      </c>
      <c r="D864" s="83" t="s">
        <v>5092</v>
      </c>
      <c r="E864" s="83" t="s">
        <v>90</v>
      </c>
      <c r="F864" s="75" t="s">
        <v>5098</v>
      </c>
      <c r="G864" s="84">
        <v>44498</v>
      </c>
      <c r="H864" s="124"/>
      <c r="I864" s="125"/>
      <c r="J864" s="81"/>
      <c r="K864" s="75" t="s">
        <v>144</v>
      </c>
      <c r="L864" s="75" t="s">
        <v>5099</v>
      </c>
      <c r="M864" s="75" t="s">
        <v>5100</v>
      </c>
    </row>
    <row r="865" spans="1:13" ht="54">
      <c r="A865" s="75" t="s">
        <v>5109</v>
      </c>
      <c r="B865" s="122" t="s">
        <v>5156</v>
      </c>
      <c r="C865" s="210" t="s">
        <v>5110</v>
      </c>
      <c r="D865" s="83" t="s">
        <v>5115</v>
      </c>
      <c r="E865" s="83" t="s">
        <v>6036</v>
      </c>
      <c r="F865" s="75" t="s">
        <v>5116</v>
      </c>
      <c r="G865" s="84">
        <v>44530</v>
      </c>
      <c r="H865" s="124">
        <v>44834</v>
      </c>
      <c r="I865" s="125" t="s">
        <v>5550</v>
      </c>
      <c r="J865" s="81"/>
      <c r="K865" s="75" t="s">
        <v>139</v>
      </c>
      <c r="L865" s="75" t="s">
        <v>5117</v>
      </c>
      <c r="M865" s="75" t="s">
        <v>5118</v>
      </c>
    </row>
    <row r="866" spans="1:13" ht="40.5">
      <c r="A866" s="75" t="s">
        <v>5119</v>
      </c>
      <c r="B866" s="122" t="s">
        <v>5157</v>
      </c>
      <c r="C866" s="210" t="s">
        <v>5111</v>
      </c>
      <c r="D866" s="83" t="s">
        <v>5120</v>
      </c>
      <c r="E866" s="75" t="s">
        <v>3662</v>
      </c>
      <c r="F866" s="75" t="s">
        <v>5121</v>
      </c>
      <c r="G866" s="84">
        <v>44530</v>
      </c>
      <c r="H866" s="124"/>
      <c r="I866" s="125"/>
      <c r="J866" s="81"/>
      <c r="K866" s="75" t="s">
        <v>189</v>
      </c>
      <c r="L866" s="75" t="s">
        <v>5122</v>
      </c>
      <c r="M866" s="75" t="s">
        <v>5123</v>
      </c>
    </row>
    <row r="867" spans="1:13" ht="40.5">
      <c r="A867" s="75" t="s">
        <v>5124</v>
      </c>
      <c r="B867" s="122" t="s">
        <v>5158</v>
      </c>
      <c r="C867" s="210" t="s">
        <v>5112</v>
      </c>
      <c r="D867" s="83" t="s">
        <v>5125</v>
      </c>
      <c r="E867" s="83" t="s">
        <v>90</v>
      </c>
      <c r="F867" s="75"/>
      <c r="G867" s="84">
        <v>44530</v>
      </c>
      <c r="H867" s="124"/>
      <c r="I867" s="125"/>
      <c r="J867" s="81"/>
      <c r="K867" s="75" t="s">
        <v>144</v>
      </c>
      <c r="L867" s="75" t="s">
        <v>5126</v>
      </c>
      <c r="M867" s="75" t="s">
        <v>5127</v>
      </c>
    </row>
    <row r="868" spans="1:13" ht="67.5">
      <c r="A868" s="75" t="s">
        <v>5128</v>
      </c>
      <c r="B868" s="122" t="s">
        <v>5159</v>
      </c>
      <c r="C868" s="210" t="s">
        <v>5113</v>
      </c>
      <c r="D868" s="83" t="s">
        <v>5129</v>
      </c>
      <c r="E868" s="83" t="s">
        <v>6036</v>
      </c>
      <c r="F868" s="75" t="s">
        <v>5130</v>
      </c>
      <c r="G868" s="84">
        <v>44530</v>
      </c>
      <c r="H868" s="124"/>
      <c r="I868" s="125"/>
      <c r="J868" s="81"/>
      <c r="K868" s="75" t="s">
        <v>5131</v>
      </c>
      <c r="L868" s="75" t="s">
        <v>5132</v>
      </c>
      <c r="M868" s="75" t="s">
        <v>5133</v>
      </c>
    </row>
    <row r="869" spans="1:13" ht="40.5">
      <c r="A869" s="75" t="s">
        <v>5134</v>
      </c>
      <c r="B869" s="122" t="s">
        <v>5160</v>
      </c>
      <c r="C869" s="210" t="s">
        <v>5114</v>
      </c>
      <c r="D869" s="83" t="s">
        <v>5135</v>
      </c>
      <c r="E869" s="83" t="s">
        <v>90</v>
      </c>
      <c r="F869" s="175" t="s">
        <v>11847</v>
      </c>
      <c r="G869" s="84">
        <v>44530</v>
      </c>
      <c r="H869" s="124"/>
      <c r="I869" s="125"/>
      <c r="J869" s="81"/>
      <c r="K869" s="75" t="s">
        <v>189</v>
      </c>
      <c r="L869" s="75" t="s">
        <v>6252</v>
      </c>
      <c r="M869" s="75" t="s">
        <v>5136</v>
      </c>
    </row>
    <row r="870" spans="1:13" ht="40.5">
      <c r="A870" s="75" t="s">
        <v>6251</v>
      </c>
      <c r="B870" s="122" t="s">
        <v>5161</v>
      </c>
      <c r="C870" s="210" t="s">
        <v>5137</v>
      </c>
      <c r="D870" s="83" t="s">
        <v>5140</v>
      </c>
      <c r="E870" s="83" t="s">
        <v>6036</v>
      </c>
      <c r="F870" s="75" t="s">
        <v>5141</v>
      </c>
      <c r="G870" s="84">
        <v>44558</v>
      </c>
      <c r="H870" s="124"/>
      <c r="I870" s="125"/>
      <c r="J870" s="81"/>
      <c r="K870" s="75" t="s">
        <v>144</v>
      </c>
      <c r="L870" s="75" t="s">
        <v>5142</v>
      </c>
      <c r="M870" s="75" t="s">
        <v>5143</v>
      </c>
    </row>
    <row r="871" spans="1:13" ht="40.5">
      <c r="A871" s="75" t="s">
        <v>5144</v>
      </c>
      <c r="B871" s="122" t="s">
        <v>5162</v>
      </c>
      <c r="C871" s="210" t="s">
        <v>5138</v>
      </c>
      <c r="D871" s="83" t="s">
        <v>5145</v>
      </c>
      <c r="E871" s="83" t="s">
        <v>90</v>
      </c>
      <c r="F871" s="75" t="s">
        <v>5146</v>
      </c>
      <c r="G871" s="84">
        <v>44558</v>
      </c>
      <c r="H871" s="124"/>
      <c r="I871" s="125"/>
      <c r="J871" s="81"/>
      <c r="K871" s="75" t="s">
        <v>144</v>
      </c>
      <c r="L871" s="75" t="s">
        <v>5147</v>
      </c>
      <c r="M871" s="75" t="s">
        <v>5148</v>
      </c>
    </row>
    <row r="872" spans="1:13" ht="40.5">
      <c r="A872" s="75" t="s">
        <v>5149</v>
      </c>
      <c r="B872" s="122" t="s">
        <v>5163</v>
      </c>
      <c r="C872" s="210" t="s">
        <v>5139</v>
      </c>
      <c r="D872" s="83" t="s">
        <v>5150</v>
      </c>
      <c r="E872" s="83" t="s">
        <v>482</v>
      </c>
      <c r="F872" s="75" t="s">
        <v>5151</v>
      </c>
      <c r="G872" s="84">
        <v>44558</v>
      </c>
      <c r="H872" s="124"/>
      <c r="I872" s="125"/>
      <c r="J872" s="81"/>
      <c r="K872" s="75" t="s">
        <v>2969</v>
      </c>
      <c r="L872" s="75" t="s">
        <v>5152</v>
      </c>
      <c r="M872" s="75" t="s">
        <v>5153</v>
      </c>
    </row>
    <row r="873" spans="1:13" ht="40.5">
      <c r="A873" s="75" t="s">
        <v>5176</v>
      </c>
      <c r="B873" s="122" t="s">
        <v>5177</v>
      </c>
      <c r="C873" s="210" t="s">
        <v>5172</v>
      </c>
      <c r="D873" s="83" t="s">
        <v>5178</v>
      </c>
      <c r="E873" s="83" t="s">
        <v>89</v>
      </c>
      <c r="F873" s="75"/>
      <c r="G873" s="84">
        <v>44558</v>
      </c>
      <c r="H873" s="124"/>
      <c r="I873" s="125"/>
      <c r="J873" s="81"/>
      <c r="K873" s="75" t="s">
        <v>5180</v>
      </c>
      <c r="L873" s="75" t="s">
        <v>5181</v>
      </c>
      <c r="M873" s="75" t="s">
        <v>5179</v>
      </c>
    </row>
    <row r="874" spans="1:13" ht="40.5">
      <c r="A874" s="75" t="s">
        <v>5182</v>
      </c>
      <c r="B874" s="122" t="s">
        <v>5183</v>
      </c>
      <c r="C874" s="210" t="s">
        <v>5173</v>
      </c>
      <c r="D874" s="83" t="s">
        <v>5184</v>
      </c>
      <c r="E874" s="83" t="s">
        <v>2453</v>
      </c>
      <c r="F874" s="75" t="s">
        <v>5185</v>
      </c>
      <c r="G874" s="84">
        <v>44558</v>
      </c>
      <c r="H874" s="124"/>
      <c r="I874" s="125"/>
      <c r="J874" s="81"/>
      <c r="K874" s="75" t="s">
        <v>5186</v>
      </c>
      <c r="L874" s="75" t="s">
        <v>5187</v>
      </c>
      <c r="M874" s="75" t="s">
        <v>5188</v>
      </c>
    </row>
    <row r="875" spans="1:13" ht="54">
      <c r="A875" s="75" t="s">
        <v>5189</v>
      </c>
      <c r="B875" s="122" t="s">
        <v>5190</v>
      </c>
      <c r="C875" s="210" t="s">
        <v>5174</v>
      </c>
      <c r="D875" s="83" t="s">
        <v>5191</v>
      </c>
      <c r="E875" s="83" t="s">
        <v>6036</v>
      </c>
      <c r="F875" s="75" t="s">
        <v>5192</v>
      </c>
      <c r="G875" s="84">
        <v>44558</v>
      </c>
      <c r="H875" s="124"/>
      <c r="I875" s="125"/>
      <c r="J875" s="81"/>
      <c r="K875" s="75" t="s">
        <v>5193</v>
      </c>
      <c r="L875" s="75" t="s">
        <v>5194</v>
      </c>
      <c r="M875" s="75" t="s">
        <v>5195</v>
      </c>
    </row>
    <row r="876" spans="1:13" ht="81">
      <c r="A876" s="75" t="s">
        <v>5196</v>
      </c>
      <c r="B876" s="122" t="s">
        <v>5197</v>
      </c>
      <c r="C876" s="210" t="s">
        <v>5175</v>
      </c>
      <c r="D876" s="83" t="s">
        <v>5198</v>
      </c>
      <c r="E876" s="83" t="s">
        <v>89</v>
      </c>
      <c r="F876" s="175" t="s">
        <v>11802</v>
      </c>
      <c r="G876" s="84">
        <v>44558</v>
      </c>
      <c r="H876" s="124">
        <v>44592</v>
      </c>
      <c r="I876" s="125" t="s">
        <v>5440</v>
      </c>
      <c r="J876" s="81"/>
      <c r="K876" s="75" t="s">
        <v>144</v>
      </c>
      <c r="L876" s="75" t="s">
        <v>11849</v>
      </c>
      <c r="M876" s="75" t="s">
        <v>5199</v>
      </c>
    </row>
    <row r="877" spans="1:13" ht="54">
      <c r="A877" s="75" t="s">
        <v>5200</v>
      </c>
      <c r="B877" s="122" t="s">
        <v>5201</v>
      </c>
      <c r="C877" s="210" t="s">
        <v>5202</v>
      </c>
      <c r="D877" s="83" t="s">
        <v>4937</v>
      </c>
      <c r="E877" s="83" t="s">
        <v>89</v>
      </c>
      <c r="F877" s="75" t="s">
        <v>5203</v>
      </c>
      <c r="G877" s="84">
        <v>44592</v>
      </c>
      <c r="H877" s="124">
        <v>44592</v>
      </c>
      <c r="I877" s="125" t="s">
        <v>5441</v>
      </c>
      <c r="J877" s="81"/>
      <c r="K877" s="75" t="s">
        <v>139</v>
      </c>
      <c r="L877" s="75" t="s">
        <v>5204</v>
      </c>
      <c r="M877" s="75" t="s">
        <v>5205</v>
      </c>
    </row>
    <row r="878" spans="1:13" ht="54">
      <c r="A878" s="75" t="s">
        <v>5210</v>
      </c>
      <c r="B878" s="122" t="s">
        <v>5211</v>
      </c>
      <c r="C878" s="210" t="s">
        <v>5206</v>
      </c>
      <c r="D878" s="83" t="s">
        <v>5212</v>
      </c>
      <c r="E878" s="83" t="s">
        <v>6036</v>
      </c>
      <c r="F878" s="75" t="s">
        <v>5213</v>
      </c>
      <c r="G878" s="84">
        <v>44592</v>
      </c>
      <c r="H878" s="124">
        <v>44592</v>
      </c>
      <c r="I878" s="125" t="s">
        <v>5439</v>
      </c>
      <c r="J878" s="81"/>
      <c r="K878" s="75" t="s">
        <v>144</v>
      </c>
      <c r="L878" s="75" t="s">
        <v>7627</v>
      </c>
      <c r="M878" s="75" t="s">
        <v>5214</v>
      </c>
    </row>
    <row r="879" spans="1:13" ht="40.5">
      <c r="A879" s="75" t="s">
        <v>5215</v>
      </c>
      <c r="B879" s="122" t="s">
        <v>5216</v>
      </c>
      <c r="C879" s="210" t="s">
        <v>5207</v>
      </c>
      <c r="D879" s="83" t="s">
        <v>5217</v>
      </c>
      <c r="E879" s="83" t="s">
        <v>6036</v>
      </c>
      <c r="F879" s="75" t="s">
        <v>5218</v>
      </c>
      <c r="G879" s="84">
        <v>44592</v>
      </c>
      <c r="H879" s="124"/>
      <c r="I879" s="125"/>
      <c r="J879" s="81"/>
      <c r="K879" s="75" t="s">
        <v>144</v>
      </c>
      <c r="L879" s="75" t="s">
        <v>5219</v>
      </c>
      <c r="M879" s="75" t="s">
        <v>5220</v>
      </c>
    </row>
    <row r="880" spans="1:13" ht="54">
      <c r="A880" s="75" t="s">
        <v>5223</v>
      </c>
      <c r="B880" s="122" t="s">
        <v>5224</v>
      </c>
      <c r="C880" s="210" t="s">
        <v>5208</v>
      </c>
      <c r="D880" s="83" t="s">
        <v>5225</v>
      </c>
      <c r="E880" s="83" t="s">
        <v>6036</v>
      </c>
      <c r="F880" s="75" t="s">
        <v>5226</v>
      </c>
      <c r="G880" s="84">
        <v>44620</v>
      </c>
      <c r="H880" s="124"/>
      <c r="I880" s="125"/>
      <c r="J880" s="81"/>
      <c r="K880" s="75" t="s">
        <v>5227</v>
      </c>
      <c r="L880" s="75" t="s">
        <v>5228</v>
      </c>
      <c r="M880" s="75" t="s">
        <v>5229</v>
      </c>
    </row>
    <row r="881" spans="1:13" ht="40.5">
      <c r="A881" s="75" t="s">
        <v>5230</v>
      </c>
      <c r="B881" s="122" t="s">
        <v>5231</v>
      </c>
      <c r="C881" s="210" t="s">
        <v>5209</v>
      </c>
      <c r="D881" s="83" t="s">
        <v>5232</v>
      </c>
      <c r="E881" s="83" t="s">
        <v>6036</v>
      </c>
      <c r="F881" s="75" t="s">
        <v>5233</v>
      </c>
      <c r="G881" s="84">
        <v>44620</v>
      </c>
      <c r="H881" s="124"/>
      <c r="I881" s="125"/>
      <c r="J881" s="81"/>
      <c r="K881" s="75" t="s">
        <v>2353</v>
      </c>
      <c r="L881" s="75" t="s">
        <v>5234</v>
      </c>
      <c r="M881" s="75" t="s">
        <v>5235</v>
      </c>
    </row>
    <row r="882" spans="1:13" ht="54">
      <c r="A882" s="75" t="s">
        <v>5241</v>
      </c>
      <c r="B882" s="122" t="s">
        <v>5242</v>
      </c>
      <c r="C882" s="210" t="s">
        <v>5243</v>
      </c>
      <c r="D882" s="83" t="s">
        <v>5251</v>
      </c>
      <c r="E882" s="83" t="s">
        <v>5252</v>
      </c>
      <c r="F882" s="75" t="s">
        <v>5253</v>
      </c>
      <c r="G882" s="84">
        <v>44651</v>
      </c>
      <c r="H882" s="124"/>
      <c r="I882" s="125"/>
      <c r="J882" s="81"/>
      <c r="K882" s="75" t="s">
        <v>5254</v>
      </c>
      <c r="L882" s="75" t="s">
        <v>5255</v>
      </c>
      <c r="M882" s="75" t="s">
        <v>5256</v>
      </c>
    </row>
    <row r="883" spans="1:13" ht="40.5">
      <c r="A883" s="75" t="s">
        <v>5257</v>
      </c>
      <c r="B883" s="122" t="s">
        <v>5258</v>
      </c>
      <c r="C883" s="210" t="s">
        <v>5244</v>
      </c>
      <c r="D883" s="83" t="s">
        <v>5259</v>
      </c>
      <c r="E883" s="83" t="s">
        <v>90</v>
      </c>
      <c r="F883" s="75" t="s">
        <v>5260</v>
      </c>
      <c r="G883" s="84">
        <v>44651</v>
      </c>
      <c r="H883" s="124"/>
      <c r="I883" s="125"/>
      <c r="J883" s="81"/>
      <c r="K883" s="75" t="s">
        <v>5261</v>
      </c>
      <c r="L883" s="75" t="s">
        <v>5301</v>
      </c>
      <c r="M883" s="75" t="s">
        <v>5262</v>
      </c>
    </row>
    <row r="884" spans="1:13" ht="54">
      <c r="A884" s="75" t="s">
        <v>5263</v>
      </c>
      <c r="B884" s="122" t="s">
        <v>5264</v>
      </c>
      <c r="C884" s="210" t="s">
        <v>5245</v>
      </c>
      <c r="D884" s="83" t="s">
        <v>5265</v>
      </c>
      <c r="E884" s="83" t="s">
        <v>6036</v>
      </c>
      <c r="F884" s="75" t="s">
        <v>5266</v>
      </c>
      <c r="G884" s="84">
        <v>44651</v>
      </c>
      <c r="H884" s="124">
        <v>45930</v>
      </c>
      <c r="I884" s="125" t="s">
        <v>11868</v>
      </c>
      <c r="J884" s="81"/>
      <c r="K884" s="75" t="s">
        <v>2353</v>
      </c>
      <c r="L884" s="75" t="s">
        <v>5267</v>
      </c>
      <c r="M884" s="75" t="s">
        <v>5268</v>
      </c>
    </row>
    <row r="885" spans="1:13" ht="54">
      <c r="A885" s="75" t="s">
        <v>5269</v>
      </c>
      <c r="B885" s="122" t="s">
        <v>5270</v>
      </c>
      <c r="C885" s="210" t="s">
        <v>5246</v>
      </c>
      <c r="D885" s="83" t="s">
        <v>5271</v>
      </c>
      <c r="E885" s="83" t="s">
        <v>5272</v>
      </c>
      <c r="F885" s="75" t="s">
        <v>5273</v>
      </c>
      <c r="G885" s="84">
        <v>44651</v>
      </c>
      <c r="H885" s="124">
        <v>44679</v>
      </c>
      <c r="I885" s="125" t="s">
        <v>5303</v>
      </c>
      <c r="J885" s="81"/>
      <c r="K885" s="75" t="s">
        <v>2353</v>
      </c>
      <c r="L885" s="75" t="s">
        <v>5274</v>
      </c>
      <c r="M885" s="75" t="s">
        <v>5275</v>
      </c>
    </row>
    <row r="886" spans="1:13" ht="40.5">
      <c r="A886" s="75" t="s">
        <v>5276</v>
      </c>
      <c r="B886" s="122" t="s">
        <v>5277</v>
      </c>
      <c r="C886" s="210" t="s">
        <v>5247</v>
      </c>
      <c r="D886" s="83" t="s">
        <v>5278</v>
      </c>
      <c r="E886" s="83" t="s">
        <v>6036</v>
      </c>
      <c r="F886" s="75" t="s">
        <v>5444</v>
      </c>
      <c r="G886" s="84">
        <v>44651</v>
      </c>
      <c r="H886" s="124"/>
      <c r="I886" s="125"/>
      <c r="J886" s="81"/>
      <c r="K886" s="75" t="s">
        <v>5279</v>
      </c>
      <c r="L886" s="75" t="s">
        <v>5280</v>
      </c>
      <c r="M886" s="75" t="s">
        <v>5281</v>
      </c>
    </row>
    <row r="887" spans="1:13" ht="40.5">
      <c r="A887" s="75" t="s">
        <v>5282</v>
      </c>
      <c r="B887" s="122" t="s">
        <v>5283</v>
      </c>
      <c r="C887" s="210" t="s">
        <v>5248</v>
      </c>
      <c r="D887" s="83" t="s">
        <v>5284</v>
      </c>
      <c r="E887" s="83" t="s">
        <v>5285</v>
      </c>
      <c r="F887" s="75" t="s">
        <v>5286</v>
      </c>
      <c r="G887" s="84">
        <v>44651</v>
      </c>
      <c r="H887" s="124"/>
      <c r="I887" s="125"/>
      <c r="J887" s="81"/>
      <c r="K887" s="75" t="s">
        <v>2353</v>
      </c>
      <c r="L887" s="75" t="s">
        <v>5287</v>
      </c>
      <c r="M887" s="75" t="s">
        <v>5288</v>
      </c>
    </row>
    <row r="888" spans="1:13" ht="40.5">
      <c r="A888" s="75" t="s">
        <v>5289</v>
      </c>
      <c r="B888" s="122" t="s">
        <v>5290</v>
      </c>
      <c r="C888" s="210" t="s">
        <v>5249</v>
      </c>
      <c r="D888" s="83" t="s">
        <v>5291</v>
      </c>
      <c r="E888" s="83" t="s">
        <v>2453</v>
      </c>
      <c r="F888" s="75" t="s">
        <v>5292</v>
      </c>
      <c r="G888" s="84">
        <v>44651</v>
      </c>
      <c r="H888" s="124"/>
      <c r="I888" s="125"/>
      <c r="J888" s="81"/>
      <c r="K888" s="75" t="s">
        <v>131</v>
      </c>
      <c r="L888" s="75" t="s">
        <v>5293</v>
      </c>
      <c r="M888" s="75" t="s">
        <v>5294</v>
      </c>
    </row>
    <row r="889" spans="1:13" ht="40.5">
      <c r="A889" s="75" t="s">
        <v>5295</v>
      </c>
      <c r="B889" s="122" t="s">
        <v>5296</v>
      </c>
      <c r="C889" s="210" t="s">
        <v>5250</v>
      </c>
      <c r="D889" s="83" t="s">
        <v>5297</v>
      </c>
      <c r="E889" s="83" t="s">
        <v>89</v>
      </c>
      <c r="F889" s="75" t="s">
        <v>5298</v>
      </c>
      <c r="G889" s="84">
        <v>44651</v>
      </c>
      <c r="H889" s="124"/>
      <c r="I889" s="125"/>
      <c r="J889" s="81"/>
      <c r="K889" s="75" t="s">
        <v>131</v>
      </c>
      <c r="L889" s="75" t="s">
        <v>5299</v>
      </c>
      <c r="M889" s="75" t="s">
        <v>5300</v>
      </c>
    </row>
    <row r="890" spans="1:13" ht="67.5">
      <c r="A890" s="75" t="s">
        <v>5304</v>
      </c>
      <c r="B890" s="122" t="s">
        <v>560</v>
      </c>
      <c r="C890" s="210" t="s">
        <v>5305</v>
      </c>
      <c r="D890" s="83" t="s">
        <v>5306</v>
      </c>
      <c r="E890" s="83" t="s">
        <v>89</v>
      </c>
      <c r="F890" s="75" t="s">
        <v>5307</v>
      </c>
      <c r="G890" s="84">
        <v>44679</v>
      </c>
      <c r="H890" s="124"/>
      <c r="I890" s="125"/>
      <c r="J890" s="81"/>
      <c r="K890" s="75" t="s">
        <v>2353</v>
      </c>
      <c r="L890" s="75" t="s">
        <v>5308</v>
      </c>
      <c r="M890" s="75" t="s">
        <v>5309</v>
      </c>
    </row>
    <row r="891" spans="1:13" ht="40.5">
      <c r="A891" s="75" t="s">
        <v>7688</v>
      </c>
      <c r="B891" s="122" t="s">
        <v>5315</v>
      </c>
      <c r="C891" s="210" t="s">
        <v>5310</v>
      </c>
      <c r="D891" s="83" t="s">
        <v>5330</v>
      </c>
      <c r="E891" s="83" t="s">
        <v>89</v>
      </c>
      <c r="F891" s="75" t="s">
        <v>5331</v>
      </c>
      <c r="G891" s="84">
        <v>44679</v>
      </c>
      <c r="H891" s="124">
        <v>44865</v>
      </c>
      <c r="I891" s="125" t="s">
        <v>5621</v>
      </c>
      <c r="J891" s="81" t="s">
        <v>8300</v>
      </c>
      <c r="K891" s="75" t="s">
        <v>2353</v>
      </c>
      <c r="L891" s="75" t="s">
        <v>5332</v>
      </c>
      <c r="M891" s="75" t="s">
        <v>8163</v>
      </c>
    </row>
    <row r="892" spans="1:13" ht="81">
      <c r="A892" s="75" t="s">
        <v>5316</v>
      </c>
      <c r="B892" s="122" t="s">
        <v>5317</v>
      </c>
      <c r="C892" s="210" t="s">
        <v>5311</v>
      </c>
      <c r="D892" s="83" t="s">
        <v>5318</v>
      </c>
      <c r="E892" s="83" t="s">
        <v>6036</v>
      </c>
      <c r="F892" s="75" t="s">
        <v>5319</v>
      </c>
      <c r="G892" s="84">
        <v>44679</v>
      </c>
      <c r="H892" s="124"/>
      <c r="I892" s="125"/>
      <c r="J892" s="81"/>
      <c r="K892" s="75" t="s">
        <v>5320</v>
      </c>
      <c r="L892" s="75" t="s">
        <v>5321</v>
      </c>
      <c r="M892" s="75" t="s">
        <v>5322</v>
      </c>
    </row>
    <row r="893" spans="1:13" ht="54">
      <c r="A893" s="75" t="s">
        <v>5323</v>
      </c>
      <c r="B893" s="122" t="s">
        <v>5324</v>
      </c>
      <c r="C893" s="210" t="s">
        <v>5312</v>
      </c>
      <c r="D893" s="83" t="s">
        <v>5325</v>
      </c>
      <c r="E893" s="83" t="s">
        <v>6036</v>
      </c>
      <c r="F893" s="75" t="s">
        <v>5326</v>
      </c>
      <c r="G893" s="84">
        <v>44679</v>
      </c>
      <c r="H893" s="124">
        <v>44742</v>
      </c>
      <c r="I893" s="125" t="s">
        <v>5415</v>
      </c>
      <c r="J893" s="81"/>
      <c r="K893" s="75" t="s">
        <v>5327</v>
      </c>
      <c r="L893" s="75" t="s">
        <v>5328</v>
      </c>
      <c r="M893" s="75" t="s">
        <v>5329</v>
      </c>
    </row>
    <row r="894" spans="1:13" ht="54">
      <c r="A894" s="75" t="s">
        <v>5333</v>
      </c>
      <c r="B894" s="122" t="s">
        <v>5334</v>
      </c>
      <c r="C894" s="210" t="s">
        <v>5313</v>
      </c>
      <c r="D894" s="83" t="s">
        <v>5335</v>
      </c>
      <c r="E894" s="83" t="s">
        <v>126</v>
      </c>
      <c r="F894" s="75" t="s">
        <v>5336</v>
      </c>
      <c r="G894" s="84">
        <v>44679</v>
      </c>
      <c r="H894" s="124"/>
      <c r="I894" s="125"/>
      <c r="J894" s="81"/>
      <c r="K894" s="75" t="s">
        <v>2353</v>
      </c>
      <c r="L894" s="75" t="s">
        <v>5337</v>
      </c>
      <c r="M894" s="75" t="s">
        <v>5338</v>
      </c>
    </row>
    <row r="895" spans="1:13" ht="54">
      <c r="A895" s="75" t="s">
        <v>5339</v>
      </c>
      <c r="B895" s="122" t="s">
        <v>5340</v>
      </c>
      <c r="C895" s="210" t="s">
        <v>5314</v>
      </c>
      <c r="D895" s="83" t="s">
        <v>5341</v>
      </c>
      <c r="E895" s="83" t="s">
        <v>6036</v>
      </c>
      <c r="F895" s="75" t="s">
        <v>5342</v>
      </c>
      <c r="G895" s="84">
        <v>44679</v>
      </c>
      <c r="H895" s="124"/>
      <c r="I895" s="125"/>
      <c r="J895" s="81"/>
      <c r="K895" s="75" t="s">
        <v>131</v>
      </c>
      <c r="L895" s="75" t="s">
        <v>5343</v>
      </c>
      <c r="M895" s="75" t="s">
        <v>5344</v>
      </c>
    </row>
    <row r="896" spans="1:13" ht="81">
      <c r="A896" s="75" t="s">
        <v>5627</v>
      </c>
      <c r="B896" s="122" t="s">
        <v>5360</v>
      </c>
      <c r="C896" s="210" t="s">
        <v>5347</v>
      </c>
      <c r="D896" s="83" t="s">
        <v>5354</v>
      </c>
      <c r="E896" s="83" t="s">
        <v>6036</v>
      </c>
      <c r="F896" s="75" t="s">
        <v>5355</v>
      </c>
      <c r="G896" s="84">
        <v>44712</v>
      </c>
      <c r="H896" s="124">
        <v>44742</v>
      </c>
      <c r="I896" s="125" t="s">
        <v>5414</v>
      </c>
      <c r="J896" s="81"/>
      <c r="K896" s="75" t="s">
        <v>5356</v>
      </c>
      <c r="L896" s="75" t="s">
        <v>5357</v>
      </c>
      <c r="M896" s="75" t="s">
        <v>5358</v>
      </c>
    </row>
    <row r="897" spans="1:13" ht="81">
      <c r="A897" s="75" t="s">
        <v>5359</v>
      </c>
      <c r="B897" s="122" t="s">
        <v>5361</v>
      </c>
      <c r="C897" s="210" t="s">
        <v>5348</v>
      </c>
      <c r="D897" s="83" t="s">
        <v>5362</v>
      </c>
      <c r="E897" s="83" t="s">
        <v>6036</v>
      </c>
      <c r="F897" s="75" t="s">
        <v>5363</v>
      </c>
      <c r="G897" s="84">
        <v>44712</v>
      </c>
      <c r="H897" s="124">
        <v>44712</v>
      </c>
      <c r="I897" s="125" t="s">
        <v>5402</v>
      </c>
      <c r="J897" s="81"/>
      <c r="K897" s="75" t="s">
        <v>2353</v>
      </c>
      <c r="L897" s="75" t="s">
        <v>5364</v>
      </c>
      <c r="M897" s="75" t="s">
        <v>5365</v>
      </c>
    </row>
    <row r="898" spans="1:13" ht="94.5">
      <c r="A898" s="75" t="s">
        <v>5366</v>
      </c>
      <c r="B898" s="122" t="s">
        <v>5367</v>
      </c>
      <c r="C898" s="210" t="s">
        <v>5349</v>
      </c>
      <c r="D898" s="83" t="s">
        <v>5368</v>
      </c>
      <c r="E898" s="83" t="s">
        <v>5369</v>
      </c>
      <c r="F898" s="75" t="s">
        <v>5442</v>
      </c>
      <c r="G898" s="84">
        <v>44712</v>
      </c>
      <c r="H898" s="124"/>
      <c r="I898" s="125"/>
      <c r="J898" s="81"/>
      <c r="K898" s="75" t="s">
        <v>139</v>
      </c>
      <c r="L898" s="75" t="s">
        <v>5370</v>
      </c>
      <c r="M898" s="75" t="s">
        <v>5371</v>
      </c>
    </row>
    <row r="899" spans="1:13" ht="54">
      <c r="A899" s="75" t="s">
        <v>5372</v>
      </c>
      <c r="B899" s="122" t="s">
        <v>5373</v>
      </c>
      <c r="C899" s="210" t="s">
        <v>5350</v>
      </c>
      <c r="D899" s="83" t="s">
        <v>5374</v>
      </c>
      <c r="E899" s="83" t="s">
        <v>89</v>
      </c>
      <c r="F899" s="75" t="s">
        <v>5375</v>
      </c>
      <c r="G899" s="84">
        <v>44712</v>
      </c>
      <c r="H899" s="124"/>
      <c r="I899" s="125"/>
      <c r="J899" s="81"/>
      <c r="K899" s="75" t="s">
        <v>5236</v>
      </c>
      <c r="L899" s="75" t="s">
        <v>5376</v>
      </c>
      <c r="M899" s="75" t="s">
        <v>5377</v>
      </c>
    </row>
    <row r="900" spans="1:13" ht="67.5">
      <c r="A900" s="75" t="s">
        <v>5378</v>
      </c>
      <c r="B900" s="122" t="s">
        <v>5379</v>
      </c>
      <c r="C900" s="210" t="s">
        <v>5351</v>
      </c>
      <c r="D900" s="83" t="s">
        <v>5380</v>
      </c>
      <c r="E900" s="83" t="s">
        <v>2051</v>
      </c>
      <c r="F900" s="75" t="s">
        <v>5382</v>
      </c>
      <c r="G900" s="84">
        <v>44712</v>
      </c>
      <c r="H900" s="124"/>
      <c r="I900" s="125"/>
      <c r="J900" s="81"/>
      <c r="K900" s="75" t="s">
        <v>2969</v>
      </c>
      <c r="L900" s="75" t="s">
        <v>5383</v>
      </c>
      <c r="M900" s="75" t="s">
        <v>5384</v>
      </c>
    </row>
    <row r="901" spans="1:13" ht="67.5">
      <c r="A901" s="75" t="s">
        <v>5385</v>
      </c>
      <c r="B901" s="122" t="s">
        <v>5386</v>
      </c>
      <c r="C901" s="210" t="s">
        <v>5352</v>
      </c>
      <c r="D901" s="83" t="s">
        <v>5387</v>
      </c>
      <c r="E901" s="83" t="s">
        <v>90</v>
      </c>
      <c r="F901" s="75" t="s">
        <v>5381</v>
      </c>
      <c r="G901" s="84">
        <v>44712</v>
      </c>
      <c r="H901" s="124"/>
      <c r="I901" s="125"/>
      <c r="J901" s="81"/>
      <c r="K901" s="75" t="s">
        <v>2969</v>
      </c>
      <c r="L901" s="75" t="s">
        <v>5383</v>
      </c>
      <c r="M901" s="75" t="s">
        <v>5384</v>
      </c>
    </row>
    <row r="902" spans="1:13" ht="108">
      <c r="A902" s="75" t="s">
        <v>5388</v>
      </c>
      <c r="B902" s="122" t="s">
        <v>5389</v>
      </c>
      <c r="C902" s="210" t="s">
        <v>5353</v>
      </c>
      <c r="D902" s="83" t="s">
        <v>5390</v>
      </c>
      <c r="E902" s="83" t="s">
        <v>6036</v>
      </c>
      <c r="F902" s="75" t="s">
        <v>11872</v>
      </c>
      <c r="G902" s="84">
        <v>44712</v>
      </c>
      <c r="H902" s="124"/>
      <c r="I902" s="125"/>
      <c r="J902" s="81"/>
      <c r="K902" s="75" t="s">
        <v>2353</v>
      </c>
      <c r="L902" s="75" t="s">
        <v>5391</v>
      </c>
      <c r="M902" s="75" t="s">
        <v>5392</v>
      </c>
    </row>
    <row r="903" spans="1:13" ht="40.5">
      <c r="A903" s="75" t="s">
        <v>5419</v>
      </c>
      <c r="B903" s="122" t="s">
        <v>5420</v>
      </c>
      <c r="C903" s="210" t="s">
        <v>5416</v>
      </c>
      <c r="D903" s="83" t="s">
        <v>5417</v>
      </c>
      <c r="E903" s="83" t="s">
        <v>6036</v>
      </c>
      <c r="F903" s="75" t="s">
        <v>5421</v>
      </c>
      <c r="G903" s="84">
        <v>44742</v>
      </c>
      <c r="H903" s="124"/>
      <c r="I903" s="125"/>
      <c r="J903" s="81"/>
      <c r="K903" s="75" t="s">
        <v>129</v>
      </c>
      <c r="L903" s="75" t="s">
        <v>5437</v>
      </c>
      <c r="M903" s="75" t="s">
        <v>5418</v>
      </c>
    </row>
    <row r="904" spans="1:13" ht="67.5">
      <c r="A904" s="75" t="s">
        <v>5424</v>
      </c>
      <c r="B904" s="122" t="s">
        <v>5426</v>
      </c>
      <c r="C904" s="210" t="s">
        <v>5422</v>
      </c>
      <c r="D904" s="83" t="s">
        <v>5425</v>
      </c>
      <c r="E904" s="83" t="s">
        <v>89</v>
      </c>
      <c r="F904" s="75" t="s">
        <v>5427</v>
      </c>
      <c r="G904" s="84">
        <v>44742</v>
      </c>
      <c r="H904" s="124">
        <v>44923</v>
      </c>
      <c r="I904" s="125" t="s">
        <v>6619</v>
      </c>
      <c r="J904" s="81"/>
      <c r="K904" s="75" t="s">
        <v>5428</v>
      </c>
      <c r="L904" s="75" t="s">
        <v>5429</v>
      </c>
      <c r="M904" s="75" t="s">
        <v>5430</v>
      </c>
    </row>
    <row r="905" spans="1:13" ht="54">
      <c r="A905" s="75" t="s">
        <v>5431</v>
      </c>
      <c r="B905" s="122" t="s">
        <v>329</v>
      </c>
      <c r="C905" s="210" t="s">
        <v>5423</v>
      </c>
      <c r="D905" s="83" t="s">
        <v>5432</v>
      </c>
      <c r="E905" s="83" t="s">
        <v>5433</v>
      </c>
      <c r="F905" s="75" t="s">
        <v>5434</v>
      </c>
      <c r="G905" s="84">
        <v>44742</v>
      </c>
      <c r="H905" s="124"/>
      <c r="I905" s="125"/>
      <c r="J905" s="81"/>
      <c r="K905" s="75" t="s">
        <v>2969</v>
      </c>
      <c r="L905" s="75" t="s">
        <v>5436</v>
      </c>
      <c r="M905" s="75" t="s">
        <v>5435</v>
      </c>
    </row>
    <row r="906" spans="1:13" ht="40.5">
      <c r="A906" s="75" t="s">
        <v>5445</v>
      </c>
      <c r="B906" s="122" t="s">
        <v>5446</v>
      </c>
      <c r="C906" s="210" t="s">
        <v>5447</v>
      </c>
      <c r="D906" s="83" t="s">
        <v>5448</v>
      </c>
      <c r="E906" s="83" t="s">
        <v>89</v>
      </c>
      <c r="F906" s="75"/>
      <c r="G906" s="84">
        <v>44771</v>
      </c>
      <c r="H906" s="124"/>
      <c r="I906" s="125"/>
      <c r="J906" s="81"/>
      <c r="K906" s="75" t="s">
        <v>129</v>
      </c>
      <c r="L906" s="75" t="s">
        <v>5449</v>
      </c>
      <c r="M906" s="75" t="s">
        <v>5450</v>
      </c>
    </row>
    <row r="907" spans="1:13" ht="40.5">
      <c r="A907" s="75" t="s">
        <v>5451</v>
      </c>
      <c r="B907" s="122" t="s">
        <v>5452</v>
      </c>
      <c r="C907" s="210" t="s">
        <v>5453</v>
      </c>
      <c r="D907" s="83" t="s">
        <v>5454</v>
      </c>
      <c r="E907" s="83" t="s">
        <v>6036</v>
      </c>
      <c r="F907" s="75" t="s">
        <v>5455</v>
      </c>
      <c r="G907" s="84">
        <v>44771</v>
      </c>
      <c r="H907" s="124"/>
      <c r="I907" s="125"/>
      <c r="J907" s="81"/>
      <c r="K907" s="75" t="s">
        <v>129</v>
      </c>
      <c r="L907" s="75" t="s">
        <v>5495</v>
      </c>
      <c r="M907" s="75" t="s">
        <v>5456</v>
      </c>
    </row>
    <row r="908" spans="1:13" ht="54">
      <c r="A908" s="75" t="s">
        <v>5457</v>
      </c>
      <c r="B908" s="122" t="s">
        <v>5458</v>
      </c>
      <c r="C908" s="210" t="s">
        <v>5459</v>
      </c>
      <c r="D908" s="83" t="s">
        <v>5460</v>
      </c>
      <c r="E908" s="83" t="s">
        <v>2050</v>
      </c>
      <c r="F908" s="75" t="s">
        <v>5461</v>
      </c>
      <c r="G908" s="84">
        <v>44771</v>
      </c>
      <c r="H908" s="124" t="s">
        <v>6620</v>
      </c>
      <c r="I908" s="125" t="s">
        <v>6621</v>
      </c>
      <c r="J908" s="81"/>
      <c r="K908" s="75" t="s">
        <v>2060</v>
      </c>
      <c r="L908" s="75" t="s">
        <v>5467</v>
      </c>
      <c r="M908" s="75" t="s">
        <v>5462</v>
      </c>
    </row>
    <row r="909" spans="1:13" ht="54">
      <c r="A909" s="75" t="s">
        <v>5463</v>
      </c>
      <c r="B909" s="122" t="s">
        <v>5464</v>
      </c>
      <c r="C909" s="210" t="s">
        <v>5465</v>
      </c>
      <c r="D909" s="83" t="s">
        <v>5466</v>
      </c>
      <c r="E909" s="83" t="s">
        <v>6036</v>
      </c>
      <c r="F909" s="85" t="s">
        <v>8006</v>
      </c>
      <c r="G909" s="84">
        <v>44771</v>
      </c>
      <c r="H909" s="124">
        <v>44804</v>
      </c>
      <c r="I909" s="125" t="s">
        <v>5497</v>
      </c>
      <c r="J909" s="81"/>
      <c r="K909" s="75" t="s">
        <v>129</v>
      </c>
      <c r="L909" s="75" t="s">
        <v>11761</v>
      </c>
      <c r="M909" s="75" t="s">
        <v>5468</v>
      </c>
    </row>
    <row r="910" spans="1:13" ht="54">
      <c r="A910" s="75" t="s">
        <v>5469</v>
      </c>
      <c r="B910" s="122" t="s">
        <v>5470</v>
      </c>
      <c r="C910" s="210" t="s">
        <v>5471</v>
      </c>
      <c r="D910" s="83" t="s">
        <v>5454</v>
      </c>
      <c r="E910" s="83" t="s">
        <v>6036</v>
      </c>
      <c r="F910" s="75" t="s">
        <v>5472</v>
      </c>
      <c r="G910" s="84">
        <v>44771</v>
      </c>
      <c r="H910" s="124">
        <v>45044</v>
      </c>
      <c r="I910" s="125" t="s">
        <v>5714</v>
      </c>
      <c r="J910" s="81"/>
      <c r="K910" s="75" t="s">
        <v>2060</v>
      </c>
      <c r="L910" s="75" t="s">
        <v>5494</v>
      </c>
      <c r="M910" s="75" t="s">
        <v>5473</v>
      </c>
    </row>
    <row r="911" spans="1:13" ht="40.5">
      <c r="A911" s="75" t="s">
        <v>5474</v>
      </c>
      <c r="B911" s="122" t="s">
        <v>5475</v>
      </c>
      <c r="C911" s="210" t="s">
        <v>5476</v>
      </c>
      <c r="D911" s="83" t="s">
        <v>5477</v>
      </c>
      <c r="E911" s="83" t="s">
        <v>157</v>
      </c>
      <c r="F911" s="75" t="s">
        <v>5478</v>
      </c>
      <c r="G911" s="84">
        <v>44771</v>
      </c>
      <c r="H911" s="124"/>
      <c r="I911" s="125"/>
      <c r="J911" s="81"/>
      <c r="K911" s="75" t="s">
        <v>5236</v>
      </c>
      <c r="L911" s="75" t="s">
        <v>6250</v>
      </c>
      <c r="M911" s="75" t="s">
        <v>5479</v>
      </c>
    </row>
    <row r="912" spans="1:13" ht="54">
      <c r="A912" s="75" t="s">
        <v>5480</v>
      </c>
      <c r="B912" s="122" t="s">
        <v>5481</v>
      </c>
      <c r="C912" s="210" t="s">
        <v>5482</v>
      </c>
      <c r="D912" s="83" t="s">
        <v>5483</v>
      </c>
      <c r="E912" s="83" t="s">
        <v>89</v>
      </c>
      <c r="F912" s="75" t="s">
        <v>5484</v>
      </c>
      <c r="G912" s="84">
        <v>44771</v>
      </c>
      <c r="H912" s="124"/>
      <c r="I912" s="125"/>
      <c r="J912" s="81"/>
      <c r="K912" s="75" t="s">
        <v>2060</v>
      </c>
      <c r="L912" s="75" t="s">
        <v>5485</v>
      </c>
      <c r="M912" s="75" t="s">
        <v>5486</v>
      </c>
    </row>
    <row r="913" spans="1:13" ht="94.5">
      <c r="A913" s="75" t="s">
        <v>5487</v>
      </c>
      <c r="B913" s="122" t="s">
        <v>5488</v>
      </c>
      <c r="C913" s="210" t="s">
        <v>5489</v>
      </c>
      <c r="D913" s="83" t="s">
        <v>5490</v>
      </c>
      <c r="E913" s="83" t="s">
        <v>6036</v>
      </c>
      <c r="F913" s="75" t="s">
        <v>5491</v>
      </c>
      <c r="G913" s="84">
        <v>44771</v>
      </c>
      <c r="H913" s="124">
        <v>44804</v>
      </c>
      <c r="I913" s="125" t="s">
        <v>5496</v>
      </c>
      <c r="J913" s="81"/>
      <c r="K913" s="75" t="s">
        <v>139</v>
      </c>
      <c r="L913" s="75" t="s">
        <v>5492</v>
      </c>
      <c r="M913" s="75" t="s">
        <v>5493</v>
      </c>
    </row>
    <row r="914" spans="1:13" ht="40.5">
      <c r="A914" s="75" t="s">
        <v>5501</v>
      </c>
      <c r="B914" s="122" t="s">
        <v>5502</v>
      </c>
      <c r="C914" s="210" t="s">
        <v>5503</v>
      </c>
      <c r="D914" s="83" t="s">
        <v>5505</v>
      </c>
      <c r="E914" s="83" t="s">
        <v>6036</v>
      </c>
      <c r="F914" s="61" t="s">
        <v>5507</v>
      </c>
      <c r="G914" s="84">
        <v>44804</v>
      </c>
      <c r="H914" s="124">
        <v>44804</v>
      </c>
      <c r="I914" s="125" t="s">
        <v>5498</v>
      </c>
      <c r="J914" s="81"/>
      <c r="K914" s="75" t="s">
        <v>2353</v>
      </c>
      <c r="L914" s="75" t="s">
        <v>5516</v>
      </c>
      <c r="M914" s="75" t="s">
        <v>5509</v>
      </c>
    </row>
    <row r="915" spans="1:13" ht="54">
      <c r="A915" s="75" t="s">
        <v>5510</v>
      </c>
      <c r="B915" s="122" t="s">
        <v>5511</v>
      </c>
      <c r="C915" s="210" t="s">
        <v>5504</v>
      </c>
      <c r="D915" s="83" t="s">
        <v>5512</v>
      </c>
      <c r="E915" s="83" t="s">
        <v>2397</v>
      </c>
      <c r="F915" s="61" t="s">
        <v>5513</v>
      </c>
      <c r="G915" s="84">
        <v>44804</v>
      </c>
      <c r="H915" s="124">
        <v>44834</v>
      </c>
      <c r="I915" s="125" t="s">
        <v>5547</v>
      </c>
      <c r="J915" s="81"/>
      <c r="K915" s="75" t="s">
        <v>2354</v>
      </c>
      <c r="L915" s="75" t="s">
        <v>5514</v>
      </c>
      <c r="M915" s="75" t="s">
        <v>5515</v>
      </c>
    </row>
    <row r="916" spans="1:13" ht="67.5">
      <c r="A916" s="75" t="s">
        <v>5523</v>
      </c>
      <c r="B916" s="122" t="s">
        <v>5524</v>
      </c>
      <c r="C916" s="210" t="s">
        <v>5525</v>
      </c>
      <c r="D916" s="83" t="s">
        <v>5530</v>
      </c>
      <c r="E916" s="83" t="s">
        <v>2397</v>
      </c>
      <c r="F916" s="75" t="s">
        <v>5531</v>
      </c>
      <c r="G916" s="84">
        <v>44834</v>
      </c>
      <c r="H916" s="124">
        <v>44834</v>
      </c>
      <c r="I916" s="125" t="s">
        <v>5549</v>
      </c>
      <c r="J916" s="81"/>
      <c r="K916" s="75" t="s">
        <v>2353</v>
      </c>
      <c r="L916" s="75" t="s">
        <v>11880</v>
      </c>
      <c r="M916" s="75" t="s">
        <v>5532</v>
      </c>
    </row>
    <row r="917" spans="1:13" ht="67.5">
      <c r="A917" s="75" t="s">
        <v>5533</v>
      </c>
      <c r="B917" s="122" t="s">
        <v>5534</v>
      </c>
      <c r="C917" s="210" t="s">
        <v>5526</v>
      </c>
      <c r="D917" s="83" t="s">
        <v>5535</v>
      </c>
      <c r="E917" s="83" t="s">
        <v>2397</v>
      </c>
      <c r="F917" s="75" t="s">
        <v>5536</v>
      </c>
      <c r="G917" s="84">
        <v>44834</v>
      </c>
      <c r="H917" s="124"/>
      <c r="I917" s="125"/>
      <c r="J917" s="81"/>
      <c r="K917" s="75" t="s">
        <v>2354</v>
      </c>
      <c r="L917" s="75" t="s">
        <v>5537</v>
      </c>
      <c r="M917" s="75" t="s">
        <v>5538</v>
      </c>
    </row>
    <row r="918" spans="1:13" ht="40.5">
      <c r="A918" s="75" t="s">
        <v>5539</v>
      </c>
      <c r="B918" s="122" t="s">
        <v>5540</v>
      </c>
      <c r="C918" s="210" t="s">
        <v>5527</v>
      </c>
      <c r="D918" s="83" t="s">
        <v>5541</v>
      </c>
      <c r="E918" s="83" t="s">
        <v>130</v>
      </c>
      <c r="F918" s="75"/>
      <c r="G918" s="84">
        <v>44834</v>
      </c>
      <c r="H918" s="124"/>
      <c r="I918" s="125"/>
      <c r="J918" s="81"/>
      <c r="K918" s="75" t="s">
        <v>2354</v>
      </c>
      <c r="L918" s="75" t="s">
        <v>7770</v>
      </c>
      <c r="M918" s="75" t="s">
        <v>5542</v>
      </c>
    </row>
    <row r="919" spans="1:13" ht="54">
      <c r="A919" s="75" t="s">
        <v>5543</v>
      </c>
      <c r="B919" s="122" t="s">
        <v>5544</v>
      </c>
      <c r="C919" s="210" t="s">
        <v>5528</v>
      </c>
      <c r="D919" s="83" t="s">
        <v>6359</v>
      </c>
      <c r="E919" s="83" t="s">
        <v>6036</v>
      </c>
      <c r="F919" s="75" t="s">
        <v>5545</v>
      </c>
      <c r="G919" s="84">
        <v>44834</v>
      </c>
      <c r="H919" s="124">
        <v>45380</v>
      </c>
      <c r="I919" s="125" t="s">
        <v>6411</v>
      </c>
      <c r="J919" s="81"/>
      <c r="K919" s="75" t="s">
        <v>139</v>
      </c>
      <c r="L919" s="75" t="s">
        <v>6249</v>
      </c>
      <c r="M919" s="75" t="s">
        <v>5546</v>
      </c>
    </row>
    <row r="920" spans="1:13" ht="81">
      <c r="A920" s="75" t="s">
        <v>5599</v>
      </c>
      <c r="B920" s="122" t="s">
        <v>5600</v>
      </c>
      <c r="C920" s="210" t="s">
        <v>5529</v>
      </c>
      <c r="D920" s="83" t="s">
        <v>5601</v>
      </c>
      <c r="E920" s="83" t="s">
        <v>6036</v>
      </c>
      <c r="F920" s="75" t="s">
        <v>5602</v>
      </c>
      <c r="G920" s="84">
        <v>44865</v>
      </c>
      <c r="H920" s="124"/>
      <c r="I920" s="125"/>
      <c r="J920" s="81"/>
      <c r="K920" s="75" t="s">
        <v>139</v>
      </c>
      <c r="L920" s="75" t="s">
        <v>5603</v>
      </c>
      <c r="M920" s="75" t="s">
        <v>5604</v>
      </c>
    </row>
    <row r="921" spans="1:13" ht="54">
      <c r="A921" s="75" t="s">
        <v>5606</v>
      </c>
      <c r="B921" s="122" t="s">
        <v>5607</v>
      </c>
      <c r="C921" s="210" t="s">
        <v>5605</v>
      </c>
      <c r="D921" s="83" t="s">
        <v>5608</v>
      </c>
      <c r="E921" s="83" t="s">
        <v>2397</v>
      </c>
      <c r="F921" s="75" t="s">
        <v>5609</v>
      </c>
      <c r="G921" s="84">
        <v>44865</v>
      </c>
      <c r="H921" s="124"/>
      <c r="I921" s="125"/>
      <c r="J921" s="81"/>
      <c r="K921" s="75" t="s">
        <v>139</v>
      </c>
      <c r="L921" s="75" t="s">
        <v>5610</v>
      </c>
      <c r="M921" s="75" t="s">
        <v>5611</v>
      </c>
    </row>
    <row r="922" spans="1:13" ht="67.5">
      <c r="A922" s="75" t="s">
        <v>5634</v>
      </c>
      <c r="B922" s="122" t="s">
        <v>5640</v>
      </c>
      <c r="C922" s="210" t="s">
        <v>5632</v>
      </c>
      <c r="D922" s="83" t="s">
        <v>5635</v>
      </c>
      <c r="E922" s="83" t="s">
        <v>6036</v>
      </c>
      <c r="F922" s="75" t="s">
        <v>5636</v>
      </c>
      <c r="G922" s="84">
        <v>44895</v>
      </c>
      <c r="H922" s="124">
        <v>44923</v>
      </c>
      <c r="I922" s="125" t="s">
        <v>6618</v>
      </c>
      <c r="J922" s="81"/>
      <c r="K922" s="75" t="s">
        <v>3112</v>
      </c>
      <c r="L922" s="75" t="s">
        <v>5637</v>
      </c>
      <c r="M922" s="75" t="s">
        <v>5638</v>
      </c>
    </row>
    <row r="923" spans="1:13" ht="40.5">
      <c r="A923" s="75" t="s">
        <v>5639</v>
      </c>
      <c r="B923" s="122" t="s">
        <v>5641</v>
      </c>
      <c r="C923" s="210" t="s">
        <v>5633</v>
      </c>
      <c r="D923" s="83" t="s">
        <v>5642</v>
      </c>
      <c r="E923" s="83" t="s">
        <v>2407</v>
      </c>
      <c r="F923" s="75" t="s">
        <v>5643</v>
      </c>
      <c r="G923" s="84">
        <v>44895</v>
      </c>
      <c r="H923" s="124">
        <v>45565</v>
      </c>
      <c r="I923" s="125" t="s">
        <v>7224</v>
      </c>
      <c r="J923" s="81"/>
      <c r="K923" s="75" t="s">
        <v>5644</v>
      </c>
      <c r="L923" s="75" t="s">
        <v>5645</v>
      </c>
      <c r="M923" s="75" t="s">
        <v>5646</v>
      </c>
    </row>
    <row r="924" spans="1:13" ht="67.5">
      <c r="A924" s="75" t="s">
        <v>5651</v>
      </c>
      <c r="B924" s="122" t="s">
        <v>5652</v>
      </c>
      <c r="C924" s="210" t="s">
        <v>5653</v>
      </c>
      <c r="D924" s="83" t="s">
        <v>5655</v>
      </c>
      <c r="E924" s="83" t="s">
        <v>6036</v>
      </c>
      <c r="F924" s="75" t="s">
        <v>5656</v>
      </c>
      <c r="G924" s="84">
        <v>44923</v>
      </c>
      <c r="H924" s="124"/>
      <c r="I924" s="125"/>
      <c r="J924" s="81"/>
      <c r="K924" s="75" t="s">
        <v>164</v>
      </c>
      <c r="L924" s="75" t="s">
        <v>5657</v>
      </c>
      <c r="M924" s="75" t="s">
        <v>5658</v>
      </c>
    </row>
    <row r="925" spans="1:13" ht="54">
      <c r="A925" s="75" t="s">
        <v>5659</v>
      </c>
      <c r="B925" s="122" t="s">
        <v>5660</v>
      </c>
      <c r="C925" s="210" t="s">
        <v>5654</v>
      </c>
      <c r="D925" s="83" t="s">
        <v>5661</v>
      </c>
      <c r="E925" s="83" t="s">
        <v>2397</v>
      </c>
      <c r="F925" s="75" t="s">
        <v>5662</v>
      </c>
      <c r="G925" s="84">
        <v>44923</v>
      </c>
      <c r="H925" s="124">
        <v>44957</v>
      </c>
      <c r="I925" s="125" t="s">
        <v>6622</v>
      </c>
      <c r="J925" s="81"/>
      <c r="K925" s="75" t="s">
        <v>2353</v>
      </c>
      <c r="L925" s="75" t="s">
        <v>5663</v>
      </c>
      <c r="M925" s="75" t="s">
        <v>5664</v>
      </c>
    </row>
    <row r="926" spans="1:13" ht="67.5">
      <c r="A926" s="75" t="s">
        <v>5679</v>
      </c>
      <c r="B926" s="122" t="s">
        <v>5680</v>
      </c>
      <c r="C926" s="210" t="s">
        <v>5681</v>
      </c>
      <c r="D926" s="83" t="s">
        <v>5682</v>
      </c>
      <c r="E926" s="83" t="s">
        <v>5683</v>
      </c>
      <c r="F926" s="75" t="s">
        <v>5684</v>
      </c>
      <c r="G926" s="84">
        <v>44985</v>
      </c>
      <c r="H926" s="124"/>
      <c r="I926" s="125"/>
      <c r="J926" s="81"/>
      <c r="K926" s="75" t="s">
        <v>164</v>
      </c>
      <c r="L926" s="75" t="s">
        <v>5685</v>
      </c>
      <c r="M926" s="75" t="s">
        <v>5686</v>
      </c>
    </row>
    <row r="927" spans="1:13" ht="135">
      <c r="A927" s="75" t="s">
        <v>5687</v>
      </c>
      <c r="B927" s="122" t="s">
        <v>5688</v>
      </c>
      <c r="C927" s="210" t="s">
        <v>5709</v>
      </c>
      <c r="D927" s="83" t="s">
        <v>5691</v>
      </c>
      <c r="E927" s="83" t="s">
        <v>6036</v>
      </c>
      <c r="F927" s="138" t="s">
        <v>5692</v>
      </c>
      <c r="G927" s="84">
        <v>45016</v>
      </c>
      <c r="H927" s="124"/>
      <c r="I927" s="125"/>
      <c r="J927" s="81"/>
      <c r="K927" s="75" t="s">
        <v>5693</v>
      </c>
      <c r="L927" s="75" t="s">
        <v>5694</v>
      </c>
      <c r="M927" s="75" t="s">
        <v>5695</v>
      </c>
    </row>
    <row r="928" spans="1:13" ht="40.5">
      <c r="A928" s="75" t="s">
        <v>5696</v>
      </c>
      <c r="B928" s="122" t="s">
        <v>5697</v>
      </c>
      <c r="C928" s="210" t="s">
        <v>5689</v>
      </c>
      <c r="D928" s="83" t="s">
        <v>5698</v>
      </c>
      <c r="E928" s="83" t="s">
        <v>6036</v>
      </c>
      <c r="F928" s="75" t="s">
        <v>5699</v>
      </c>
      <c r="G928" s="84">
        <v>45016</v>
      </c>
      <c r="H928" s="124">
        <v>45565</v>
      </c>
      <c r="I928" s="125" t="s">
        <v>7149</v>
      </c>
      <c r="J928" s="81"/>
      <c r="K928" s="75" t="s">
        <v>5700</v>
      </c>
      <c r="L928" s="75" t="s">
        <v>5701</v>
      </c>
      <c r="M928" s="75" t="s">
        <v>5702</v>
      </c>
    </row>
    <row r="929" spans="1:18" ht="67.5">
      <c r="A929" s="75" t="s">
        <v>5703</v>
      </c>
      <c r="B929" s="122" t="s">
        <v>5704</v>
      </c>
      <c r="C929" s="210" t="s">
        <v>5690</v>
      </c>
      <c r="D929" s="83" t="s">
        <v>5705</v>
      </c>
      <c r="E929" s="83" t="s">
        <v>5706</v>
      </c>
      <c r="F929" s="75" t="s">
        <v>5707</v>
      </c>
      <c r="G929" s="84">
        <v>45016</v>
      </c>
      <c r="H929" s="124"/>
      <c r="I929" s="125"/>
      <c r="J929" s="81"/>
      <c r="K929" s="75" t="s">
        <v>5693</v>
      </c>
      <c r="L929" s="75" t="s">
        <v>5710</v>
      </c>
      <c r="M929" s="75" t="s">
        <v>5708</v>
      </c>
    </row>
    <row r="930" spans="1:18" ht="54">
      <c r="A930" s="75" t="s">
        <v>5715</v>
      </c>
      <c r="B930" s="122" t="s">
        <v>5716</v>
      </c>
      <c r="C930" s="204" t="s">
        <v>5717</v>
      </c>
      <c r="D930" s="83" t="s">
        <v>5718</v>
      </c>
      <c r="E930" s="83" t="s">
        <v>5719</v>
      </c>
      <c r="F930" s="61" t="s">
        <v>5720</v>
      </c>
      <c r="G930" s="84">
        <v>45044</v>
      </c>
      <c r="H930" s="124">
        <v>45625</v>
      </c>
      <c r="I930" s="125" t="s">
        <v>7764</v>
      </c>
      <c r="J930" s="81"/>
      <c r="K930" s="75" t="s">
        <v>5721</v>
      </c>
      <c r="L930" s="75" t="s">
        <v>5722</v>
      </c>
      <c r="M930" s="75" t="s">
        <v>5723</v>
      </c>
    </row>
    <row r="931" spans="1:18" ht="67.5">
      <c r="A931" s="75" t="s">
        <v>5727</v>
      </c>
      <c r="B931" s="122" t="s">
        <v>5728</v>
      </c>
      <c r="C931" s="204" t="s">
        <v>5729</v>
      </c>
      <c r="D931" s="83" t="s">
        <v>5732</v>
      </c>
      <c r="E931" s="83" t="s">
        <v>5733</v>
      </c>
      <c r="F931" s="61" t="s">
        <v>5734</v>
      </c>
      <c r="G931" s="84">
        <v>45077</v>
      </c>
      <c r="H931" s="124"/>
      <c r="I931" s="125"/>
      <c r="J931" s="81"/>
      <c r="K931" s="75" t="s">
        <v>5735</v>
      </c>
      <c r="L931" s="75" t="s">
        <v>5750</v>
      </c>
      <c r="M931" s="75" t="s">
        <v>5736</v>
      </c>
    </row>
    <row r="932" spans="1:18" ht="54">
      <c r="A932" s="75" t="s">
        <v>5737</v>
      </c>
      <c r="B932" s="122" t="s">
        <v>5738</v>
      </c>
      <c r="C932" s="204" t="s">
        <v>5730</v>
      </c>
      <c r="D932" s="83" t="s">
        <v>5739</v>
      </c>
      <c r="E932" s="83" t="s">
        <v>6036</v>
      </c>
      <c r="F932" s="61" t="s">
        <v>5740</v>
      </c>
      <c r="G932" s="84">
        <v>45077</v>
      </c>
      <c r="H932" s="124">
        <v>45107</v>
      </c>
      <c r="I932" s="125" t="s">
        <v>5833</v>
      </c>
      <c r="J932" s="81"/>
      <c r="K932" s="75" t="s">
        <v>5741</v>
      </c>
      <c r="L932" s="75" t="s">
        <v>8194</v>
      </c>
      <c r="M932" s="75" t="s">
        <v>5742</v>
      </c>
    </row>
    <row r="933" spans="1:18" ht="54">
      <c r="A933" s="75" t="s">
        <v>5743</v>
      </c>
      <c r="B933" s="122" t="s">
        <v>5744</v>
      </c>
      <c r="C933" s="204" t="s">
        <v>5731</v>
      </c>
      <c r="D933" s="83" t="s">
        <v>5745</v>
      </c>
      <c r="E933" s="83" t="s">
        <v>5746</v>
      </c>
      <c r="F933" s="61" t="s">
        <v>5747</v>
      </c>
      <c r="G933" s="84">
        <v>45077</v>
      </c>
      <c r="H933" s="124"/>
      <c r="I933" s="125"/>
      <c r="J933" s="81"/>
      <c r="K933" s="75" t="s">
        <v>5735</v>
      </c>
      <c r="L933" s="75" t="s">
        <v>5748</v>
      </c>
      <c r="M933" s="75" t="s">
        <v>5749</v>
      </c>
    </row>
    <row r="934" spans="1:18" ht="81">
      <c r="A934" s="75" t="s">
        <v>5758</v>
      </c>
      <c r="B934" s="122" t="s">
        <v>5759</v>
      </c>
      <c r="C934" s="204" t="s">
        <v>5774</v>
      </c>
      <c r="D934" s="83" t="s">
        <v>5787</v>
      </c>
      <c r="E934" s="83" t="s">
        <v>5788</v>
      </c>
      <c r="F934" s="75" t="s">
        <v>5789</v>
      </c>
      <c r="G934" s="84">
        <v>45107</v>
      </c>
      <c r="H934" s="124"/>
      <c r="I934" s="125"/>
      <c r="J934" s="81"/>
      <c r="K934" s="75" t="s">
        <v>5790</v>
      </c>
      <c r="L934" s="75" t="s">
        <v>5791</v>
      </c>
      <c r="M934" s="171" t="s">
        <v>5792</v>
      </c>
      <c r="N934" s="149"/>
      <c r="O934" s="149"/>
      <c r="P934" s="149"/>
      <c r="Q934" s="149"/>
      <c r="R934" s="149"/>
    </row>
    <row r="935" spans="1:18" ht="67.5">
      <c r="A935" s="75" t="s">
        <v>5785</v>
      </c>
      <c r="B935" s="122" t="s">
        <v>5786</v>
      </c>
      <c r="C935" s="204" t="s">
        <v>5775</v>
      </c>
      <c r="D935" s="83" t="s">
        <v>5793</v>
      </c>
      <c r="E935" s="83" t="s">
        <v>5788</v>
      </c>
      <c r="F935" s="61" t="s">
        <v>5794</v>
      </c>
      <c r="G935" s="84">
        <v>45107</v>
      </c>
      <c r="H935" s="124"/>
      <c r="I935" s="125"/>
      <c r="J935" s="81"/>
      <c r="K935" s="75" t="s">
        <v>5795</v>
      </c>
      <c r="L935" s="75" t="s">
        <v>5796</v>
      </c>
      <c r="M935" s="75" t="s">
        <v>5797</v>
      </c>
    </row>
    <row r="936" spans="1:18" ht="67.5">
      <c r="A936" s="75" t="s">
        <v>5760</v>
      </c>
      <c r="B936" s="122" t="s">
        <v>5761</v>
      </c>
      <c r="C936" s="204" t="s">
        <v>5776</v>
      </c>
      <c r="D936" s="83" t="s">
        <v>5798</v>
      </c>
      <c r="E936" s="83" t="s">
        <v>6036</v>
      </c>
      <c r="F936" s="61" t="s">
        <v>5799</v>
      </c>
      <c r="G936" s="84">
        <v>45107</v>
      </c>
      <c r="H936" s="124"/>
      <c r="I936" s="125"/>
      <c r="J936" s="81"/>
      <c r="K936" s="75" t="s">
        <v>5800</v>
      </c>
      <c r="L936" s="75" t="s">
        <v>5801</v>
      </c>
      <c r="M936" s="75" t="s">
        <v>5802</v>
      </c>
    </row>
    <row r="937" spans="1:18" ht="81">
      <c r="A937" s="75" t="s">
        <v>5762</v>
      </c>
      <c r="B937" s="122" t="s">
        <v>5763</v>
      </c>
      <c r="C937" s="204" t="s">
        <v>5777</v>
      </c>
      <c r="D937" s="83" t="s">
        <v>5803</v>
      </c>
      <c r="E937" s="83" t="s">
        <v>6036</v>
      </c>
      <c r="F937" s="61" t="s">
        <v>5804</v>
      </c>
      <c r="G937" s="84">
        <v>45107</v>
      </c>
      <c r="H937" s="124">
        <v>45169</v>
      </c>
      <c r="I937" s="125" t="s">
        <v>5885</v>
      </c>
      <c r="J937" s="81"/>
      <c r="K937" s="75" t="s">
        <v>5805</v>
      </c>
      <c r="L937" s="91" t="s">
        <v>5806</v>
      </c>
      <c r="M937" s="75" t="s">
        <v>5807</v>
      </c>
    </row>
    <row r="938" spans="1:18" ht="40.5">
      <c r="A938" s="75" t="s">
        <v>5764</v>
      </c>
      <c r="B938" s="122" t="s">
        <v>5765</v>
      </c>
      <c r="C938" s="204" t="s">
        <v>5778</v>
      </c>
      <c r="D938" s="83" t="s">
        <v>5808</v>
      </c>
      <c r="E938" s="83" t="s">
        <v>5809</v>
      </c>
      <c r="F938" s="61" t="s">
        <v>5810</v>
      </c>
      <c r="G938" s="84">
        <v>45107</v>
      </c>
      <c r="H938" s="124"/>
      <c r="I938" s="125"/>
      <c r="J938" s="81"/>
      <c r="K938" s="75" t="s">
        <v>5811</v>
      </c>
      <c r="L938" s="150" t="s">
        <v>5812</v>
      </c>
      <c r="M938" s="75" t="s">
        <v>5813</v>
      </c>
    </row>
    <row r="939" spans="1:18" ht="40.5">
      <c r="A939" s="75" t="s">
        <v>5766</v>
      </c>
      <c r="B939" s="122" t="s">
        <v>5767</v>
      </c>
      <c r="C939" s="204" t="s">
        <v>5779</v>
      </c>
      <c r="D939" s="83" t="s">
        <v>5814</v>
      </c>
      <c r="E939" s="83" t="s">
        <v>5815</v>
      </c>
      <c r="F939" s="61" t="s">
        <v>5816</v>
      </c>
      <c r="G939" s="84">
        <v>45107</v>
      </c>
      <c r="H939" s="124">
        <v>45138</v>
      </c>
      <c r="I939" s="125" t="s">
        <v>5832</v>
      </c>
      <c r="J939" s="81"/>
      <c r="K939" s="75" t="s">
        <v>5811</v>
      </c>
      <c r="L939" s="75" t="s">
        <v>5817</v>
      </c>
      <c r="M939" s="75" t="s">
        <v>5818</v>
      </c>
    </row>
    <row r="940" spans="1:18" ht="81">
      <c r="A940" s="75" t="s">
        <v>5769</v>
      </c>
      <c r="B940" s="122" t="s">
        <v>5768</v>
      </c>
      <c r="C940" s="204" t="s">
        <v>5780</v>
      </c>
      <c r="D940" s="83" t="s">
        <v>5819</v>
      </c>
      <c r="E940" s="83" t="s">
        <v>6036</v>
      </c>
      <c r="F940" s="61" t="s">
        <v>5820</v>
      </c>
      <c r="G940" s="84">
        <v>45107</v>
      </c>
      <c r="H940" s="124"/>
      <c r="I940" s="125"/>
      <c r="J940" s="81"/>
      <c r="K940" s="75" t="s">
        <v>5821</v>
      </c>
      <c r="L940" s="75" t="s">
        <v>5830</v>
      </c>
      <c r="M940" s="75" t="s">
        <v>5822</v>
      </c>
    </row>
    <row r="941" spans="1:18" ht="40.5">
      <c r="A941" s="75" t="s">
        <v>5770</v>
      </c>
      <c r="B941" s="122" t="s">
        <v>5771</v>
      </c>
      <c r="C941" s="204" t="s">
        <v>5781</v>
      </c>
      <c r="D941" s="83" t="s">
        <v>5823</v>
      </c>
      <c r="E941" s="83" t="s">
        <v>6036</v>
      </c>
      <c r="F941" s="61" t="s">
        <v>5825</v>
      </c>
      <c r="G941" s="84">
        <v>45107</v>
      </c>
      <c r="H941" s="124">
        <v>45168</v>
      </c>
      <c r="I941" s="125" t="s">
        <v>6625</v>
      </c>
      <c r="J941" s="81"/>
      <c r="K941" s="75" t="s">
        <v>2083</v>
      </c>
      <c r="L941" s="75" t="s">
        <v>5826</v>
      </c>
      <c r="M941" s="75" t="s">
        <v>5827</v>
      </c>
    </row>
    <row r="942" spans="1:18" ht="67.5">
      <c r="A942" s="75" t="s">
        <v>5772</v>
      </c>
      <c r="B942" s="122" t="s">
        <v>5773</v>
      </c>
      <c r="C942" s="204" t="s">
        <v>5784</v>
      </c>
      <c r="D942" s="83" t="s">
        <v>5782</v>
      </c>
      <c r="E942" s="83" t="s">
        <v>6036</v>
      </c>
      <c r="F942" s="61" t="s">
        <v>5783</v>
      </c>
      <c r="G942" s="84">
        <v>45107</v>
      </c>
      <c r="H942" s="124"/>
      <c r="I942" s="125"/>
      <c r="J942" s="81"/>
      <c r="K942" s="75" t="s">
        <v>5800</v>
      </c>
      <c r="L942" s="75" t="s">
        <v>7827</v>
      </c>
      <c r="M942" s="75" t="s">
        <v>5828</v>
      </c>
    </row>
    <row r="943" spans="1:18" ht="108">
      <c r="A943" s="75" t="s">
        <v>5849</v>
      </c>
      <c r="B943" s="122" t="s">
        <v>5850</v>
      </c>
      <c r="C943" s="204" t="s">
        <v>5840</v>
      </c>
      <c r="D943" s="83" t="s">
        <v>5851</v>
      </c>
      <c r="E943" s="83" t="s">
        <v>6036</v>
      </c>
      <c r="F943" s="75" t="s">
        <v>5852</v>
      </c>
      <c r="G943" s="84">
        <v>45138</v>
      </c>
      <c r="H943" s="124"/>
      <c r="I943" s="125"/>
      <c r="J943" s="81"/>
      <c r="K943" s="75" t="s">
        <v>129</v>
      </c>
      <c r="L943" s="75" t="s">
        <v>5853</v>
      </c>
      <c r="M943" s="75" t="s">
        <v>5854</v>
      </c>
    </row>
    <row r="944" spans="1:18" ht="135">
      <c r="A944" s="75" t="s">
        <v>5855</v>
      </c>
      <c r="B944" s="122" t="s">
        <v>5856</v>
      </c>
      <c r="C944" s="204" t="s">
        <v>5841</v>
      </c>
      <c r="D944" s="83" t="s">
        <v>5857</v>
      </c>
      <c r="E944" s="83" t="s">
        <v>6036</v>
      </c>
      <c r="F944" s="75" t="s">
        <v>5852</v>
      </c>
      <c r="G944" s="84">
        <v>45138</v>
      </c>
      <c r="H944" s="124"/>
      <c r="I944" s="125"/>
      <c r="J944" s="81"/>
      <c r="K944" s="75" t="s">
        <v>129</v>
      </c>
      <c r="L944" s="75" t="s">
        <v>5853</v>
      </c>
      <c r="M944" s="75" t="s">
        <v>5854</v>
      </c>
    </row>
    <row r="945" spans="1:13" ht="94.5">
      <c r="A945" s="75" t="s">
        <v>5858</v>
      </c>
      <c r="B945" s="122" t="s">
        <v>5859</v>
      </c>
      <c r="C945" s="204" t="s">
        <v>5842</v>
      </c>
      <c r="D945" s="83" t="s">
        <v>5860</v>
      </c>
      <c r="E945" s="83" t="s">
        <v>6036</v>
      </c>
      <c r="F945" s="75" t="s">
        <v>5852</v>
      </c>
      <c r="G945" s="84">
        <v>45138</v>
      </c>
      <c r="H945" s="124"/>
      <c r="I945" s="125"/>
      <c r="J945" s="81"/>
      <c r="K945" s="75" t="s">
        <v>129</v>
      </c>
      <c r="L945" s="75" t="s">
        <v>5853</v>
      </c>
      <c r="M945" s="75" t="s">
        <v>5854</v>
      </c>
    </row>
    <row r="946" spans="1:13" ht="94.5">
      <c r="A946" s="75" t="s">
        <v>5861</v>
      </c>
      <c r="B946" s="122" t="s">
        <v>5862</v>
      </c>
      <c r="C946" s="204" t="s">
        <v>5843</v>
      </c>
      <c r="D946" s="83" t="s">
        <v>5863</v>
      </c>
      <c r="E946" s="83" t="s">
        <v>6036</v>
      </c>
      <c r="F946" s="75" t="s">
        <v>5852</v>
      </c>
      <c r="G946" s="84">
        <v>45138</v>
      </c>
      <c r="H946" s="124"/>
      <c r="I946" s="125"/>
      <c r="J946" s="81"/>
      <c r="K946" s="75" t="s">
        <v>129</v>
      </c>
      <c r="L946" s="75" t="s">
        <v>5853</v>
      </c>
      <c r="M946" s="75" t="s">
        <v>5854</v>
      </c>
    </row>
    <row r="947" spans="1:13" ht="94.5">
      <c r="A947" s="75" t="s">
        <v>5864</v>
      </c>
      <c r="B947" s="122" t="s">
        <v>5866</v>
      </c>
      <c r="C947" s="204" t="s">
        <v>6011</v>
      </c>
      <c r="D947" s="83" t="s">
        <v>5865</v>
      </c>
      <c r="E947" s="83" t="s">
        <v>6036</v>
      </c>
      <c r="F947" s="75" t="s">
        <v>5852</v>
      </c>
      <c r="G947" s="84">
        <v>45138</v>
      </c>
      <c r="H947" s="124"/>
      <c r="I947" s="125"/>
      <c r="J947" s="81"/>
      <c r="K947" s="75" t="s">
        <v>129</v>
      </c>
      <c r="L947" s="75" t="s">
        <v>5853</v>
      </c>
      <c r="M947" s="75" t="s">
        <v>5854</v>
      </c>
    </row>
    <row r="948" spans="1:13" ht="121.5">
      <c r="A948" s="75" t="s">
        <v>5868</v>
      </c>
      <c r="B948" s="122" t="s">
        <v>5869</v>
      </c>
      <c r="C948" s="204" t="s">
        <v>5844</v>
      </c>
      <c r="D948" s="83" t="s">
        <v>5867</v>
      </c>
      <c r="E948" s="83" t="s">
        <v>6036</v>
      </c>
      <c r="F948" s="75" t="s">
        <v>5852</v>
      </c>
      <c r="G948" s="84">
        <v>45138</v>
      </c>
      <c r="H948" s="124"/>
      <c r="I948" s="125"/>
      <c r="J948" s="81"/>
      <c r="K948" s="75" t="s">
        <v>129</v>
      </c>
      <c r="L948" s="75" t="s">
        <v>5853</v>
      </c>
      <c r="M948" s="75" t="s">
        <v>5854</v>
      </c>
    </row>
    <row r="949" spans="1:13" ht="94.5">
      <c r="A949" s="75" t="s">
        <v>5871</v>
      </c>
      <c r="B949" s="122" t="s">
        <v>5872</v>
      </c>
      <c r="C949" s="204" t="s">
        <v>5845</v>
      </c>
      <c r="D949" s="83" t="s">
        <v>5870</v>
      </c>
      <c r="E949" s="83" t="s">
        <v>6036</v>
      </c>
      <c r="F949" s="75" t="s">
        <v>5852</v>
      </c>
      <c r="G949" s="84">
        <v>45138</v>
      </c>
      <c r="H949" s="124"/>
      <c r="I949" s="125"/>
      <c r="J949" s="81"/>
      <c r="K949" s="75" t="s">
        <v>129</v>
      </c>
      <c r="L949" s="75" t="s">
        <v>5853</v>
      </c>
      <c r="M949" s="75" t="s">
        <v>5854</v>
      </c>
    </row>
    <row r="950" spans="1:13" ht="94.5">
      <c r="A950" s="75" t="s">
        <v>5874</v>
      </c>
      <c r="B950" s="122" t="s">
        <v>5875</v>
      </c>
      <c r="C950" s="204" t="s">
        <v>5846</v>
      </c>
      <c r="D950" s="83" t="s">
        <v>5873</v>
      </c>
      <c r="E950" s="83" t="s">
        <v>6036</v>
      </c>
      <c r="F950" s="75" t="s">
        <v>5852</v>
      </c>
      <c r="G950" s="84">
        <v>45138</v>
      </c>
      <c r="H950" s="124"/>
      <c r="I950" s="125"/>
      <c r="J950" s="81"/>
      <c r="K950" s="75" t="s">
        <v>129</v>
      </c>
      <c r="L950" s="75" t="s">
        <v>5853</v>
      </c>
      <c r="M950" s="75" t="s">
        <v>5854</v>
      </c>
    </row>
    <row r="951" spans="1:13" ht="94.5">
      <c r="A951" s="75" t="s">
        <v>5880</v>
      </c>
      <c r="B951" s="122" t="s">
        <v>5876</v>
      </c>
      <c r="C951" s="204" t="s">
        <v>5847</v>
      </c>
      <c r="D951" s="83" t="s">
        <v>5877</v>
      </c>
      <c r="E951" s="83" t="s">
        <v>6036</v>
      </c>
      <c r="F951" s="75" t="s">
        <v>5852</v>
      </c>
      <c r="G951" s="84">
        <v>45138</v>
      </c>
      <c r="H951" s="124"/>
      <c r="I951" s="125"/>
      <c r="J951" s="81"/>
      <c r="K951" s="75" t="s">
        <v>129</v>
      </c>
      <c r="L951" s="75" t="s">
        <v>5853</v>
      </c>
      <c r="M951" s="75" t="s">
        <v>5854</v>
      </c>
    </row>
    <row r="952" spans="1:13" ht="94.5">
      <c r="A952" s="75" t="s">
        <v>5882</v>
      </c>
      <c r="B952" s="122" t="s">
        <v>5883</v>
      </c>
      <c r="C952" s="204" t="s">
        <v>5848</v>
      </c>
      <c r="D952" s="83" t="s">
        <v>5881</v>
      </c>
      <c r="E952" s="83" t="s">
        <v>5878</v>
      </c>
      <c r="F952" s="75" t="s">
        <v>5852</v>
      </c>
      <c r="G952" s="84">
        <v>45138</v>
      </c>
      <c r="H952" s="124"/>
      <c r="I952" s="125"/>
      <c r="J952" s="81"/>
      <c r="K952" s="75" t="s">
        <v>129</v>
      </c>
      <c r="L952" s="75" t="s">
        <v>5853</v>
      </c>
      <c r="M952" s="75" t="s">
        <v>5854</v>
      </c>
    </row>
    <row r="953" spans="1:13" ht="54">
      <c r="A953" s="75" t="s">
        <v>5891</v>
      </c>
      <c r="B953" s="122" t="s">
        <v>5892</v>
      </c>
      <c r="C953" s="204" t="s">
        <v>5879</v>
      </c>
      <c r="D953" s="83" t="s">
        <v>5932</v>
      </c>
      <c r="E953" s="83" t="s">
        <v>6036</v>
      </c>
      <c r="F953" s="61" t="s">
        <v>5933</v>
      </c>
      <c r="G953" s="84">
        <v>45169</v>
      </c>
      <c r="H953" s="124"/>
      <c r="I953" s="125"/>
      <c r="J953" s="81"/>
      <c r="K953" s="75" t="s">
        <v>5934</v>
      </c>
      <c r="L953" s="75" t="s">
        <v>5935</v>
      </c>
      <c r="M953" s="75" t="s">
        <v>5936</v>
      </c>
    </row>
    <row r="954" spans="1:13" ht="81">
      <c r="A954" s="75" t="s">
        <v>5937</v>
      </c>
      <c r="B954" s="122" t="s">
        <v>5938</v>
      </c>
      <c r="C954" s="204" t="s">
        <v>5893</v>
      </c>
      <c r="D954" s="83" t="s">
        <v>5939</v>
      </c>
      <c r="E954" s="83" t="s">
        <v>6036</v>
      </c>
      <c r="F954" s="61" t="s">
        <v>5940</v>
      </c>
      <c r="G954" s="84">
        <v>45169</v>
      </c>
      <c r="H954" s="124"/>
      <c r="I954" s="125"/>
      <c r="J954" s="81"/>
      <c r="K954" s="75" t="s">
        <v>5941</v>
      </c>
      <c r="L954" s="75" t="s">
        <v>5942</v>
      </c>
      <c r="M954" s="75" t="s">
        <v>5943</v>
      </c>
    </row>
    <row r="955" spans="1:13" ht="40.5">
      <c r="A955" s="75" t="s">
        <v>5944</v>
      </c>
      <c r="B955" s="122" t="s">
        <v>10516</v>
      </c>
      <c r="C955" s="204" t="s">
        <v>5894</v>
      </c>
      <c r="D955" s="83" t="s">
        <v>5945</v>
      </c>
      <c r="E955" s="83" t="s">
        <v>6036</v>
      </c>
      <c r="F955" s="61" t="s">
        <v>5946</v>
      </c>
      <c r="G955" s="84">
        <v>45169</v>
      </c>
      <c r="H955" s="124"/>
      <c r="I955" s="125"/>
      <c r="J955" s="81"/>
      <c r="K955" s="75" t="s">
        <v>5947</v>
      </c>
      <c r="L955" s="75" t="s">
        <v>5948</v>
      </c>
      <c r="M955" s="75" t="s">
        <v>5949</v>
      </c>
    </row>
    <row r="956" spans="1:13" ht="67.5">
      <c r="A956" s="75" t="s">
        <v>5966</v>
      </c>
      <c r="B956" s="122" t="s">
        <v>5950</v>
      </c>
      <c r="C956" s="204" t="s">
        <v>5895</v>
      </c>
      <c r="D956" s="83" t="s">
        <v>5967</v>
      </c>
      <c r="E956" s="83" t="s">
        <v>6036</v>
      </c>
      <c r="F956" s="61" t="s">
        <v>5968</v>
      </c>
      <c r="G956" s="84">
        <v>45169</v>
      </c>
      <c r="H956" s="124" t="s">
        <v>6061</v>
      </c>
      <c r="I956" s="125" t="s">
        <v>6063</v>
      </c>
      <c r="J956" s="81"/>
      <c r="K956" s="75" t="s">
        <v>5969</v>
      </c>
      <c r="L956" s="75" t="s">
        <v>11881</v>
      </c>
      <c r="M956" s="75" t="s">
        <v>5970</v>
      </c>
    </row>
    <row r="957" spans="1:13" ht="67.5">
      <c r="A957" s="75" t="s">
        <v>5971</v>
      </c>
      <c r="B957" s="122" t="s">
        <v>5951</v>
      </c>
      <c r="C957" s="204" t="s">
        <v>5896</v>
      </c>
      <c r="D957" s="83" t="s">
        <v>5972</v>
      </c>
      <c r="E957" s="83" t="s">
        <v>5973</v>
      </c>
      <c r="F957" s="61" t="s">
        <v>11818</v>
      </c>
      <c r="G957" s="84">
        <v>45169</v>
      </c>
      <c r="H957" s="124"/>
      <c r="I957" s="125"/>
      <c r="J957" s="81"/>
      <c r="K957" s="75" t="s">
        <v>5969</v>
      </c>
      <c r="L957" s="75" t="s">
        <v>10646</v>
      </c>
      <c r="M957" s="75" t="s">
        <v>5974</v>
      </c>
    </row>
    <row r="958" spans="1:13" ht="40.5">
      <c r="A958" s="75" t="s">
        <v>5975</v>
      </c>
      <c r="B958" s="122" t="s">
        <v>5952</v>
      </c>
      <c r="C958" s="204" t="s">
        <v>5897</v>
      </c>
      <c r="D958" s="83" t="s">
        <v>5976</v>
      </c>
      <c r="E958" s="83" t="s">
        <v>6036</v>
      </c>
      <c r="F958" s="61" t="s">
        <v>5977</v>
      </c>
      <c r="G958" s="84">
        <v>45169</v>
      </c>
      <c r="H958" s="124"/>
      <c r="I958" s="125"/>
      <c r="J958" s="81"/>
      <c r="K958" s="75" t="s">
        <v>149</v>
      </c>
      <c r="L958" s="75" t="s">
        <v>6830</v>
      </c>
      <c r="M958" s="75" t="s">
        <v>5978</v>
      </c>
    </row>
    <row r="959" spans="1:13" ht="54">
      <c r="A959" s="75" t="s">
        <v>5979</v>
      </c>
      <c r="B959" s="122" t="s">
        <v>5953</v>
      </c>
      <c r="C959" s="204" t="s">
        <v>5898</v>
      </c>
      <c r="D959" s="83" t="s">
        <v>5980</v>
      </c>
      <c r="E959" s="83" t="s">
        <v>5981</v>
      </c>
      <c r="F959" s="61" t="s">
        <v>5982</v>
      </c>
      <c r="G959" s="84">
        <v>45169</v>
      </c>
      <c r="H959" s="124"/>
      <c r="I959" s="125"/>
      <c r="J959" s="81"/>
      <c r="K959" s="75" t="s">
        <v>5969</v>
      </c>
      <c r="L959" s="75" t="s">
        <v>7356</v>
      </c>
      <c r="M959" s="75" t="s">
        <v>5983</v>
      </c>
    </row>
    <row r="960" spans="1:13" ht="67.5">
      <c r="A960" s="75" t="s">
        <v>5984</v>
      </c>
      <c r="B960" s="122" t="s">
        <v>5954</v>
      </c>
      <c r="C960" s="204" t="s">
        <v>6164</v>
      </c>
      <c r="D960" s="83" t="s">
        <v>5985</v>
      </c>
      <c r="E960" s="83" t="s">
        <v>5973</v>
      </c>
      <c r="F960" s="61" t="s">
        <v>5986</v>
      </c>
      <c r="G960" s="84">
        <v>45169</v>
      </c>
      <c r="H960" s="124">
        <v>45230</v>
      </c>
      <c r="I960" s="125" t="s">
        <v>6163</v>
      </c>
      <c r="J960" s="81"/>
      <c r="K960" s="75" t="s">
        <v>5987</v>
      </c>
      <c r="L960" s="75" t="s">
        <v>5988</v>
      </c>
      <c r="M960" s="75" t="s">
        <v>5989</v>
      </c>
    </row>
    <row r="961" spans="1:13" ht="54">
      <c r="A961" s="75" t="s">
        <v>5959</v>
      </c>
      <c r="B961" s="122" t="s">
        <v>5955</v>
      </c>
      <c r="C961" s="204" t="s">
        <v>5899</v>
      </c>
      <c r="D961" s="83" t="s">
        <v>5960</v>
      </c>
      <c r="E961" s="83" t="s">
        <v>6036</v>
      </c>
      <c r="F961" s="61" t="s">
        <v>5961</v>
      </c>
      <c r="G961" s="84">
        <v>45169</v>
      </c>
      <c r="H961" s="124">
        <v>45169</v>
      </c>
      <c r="I961" s="125" t="s">
        <v>6626</v>
      </c>
      <c r="J961" s="81"/>
      <c r="K961" s="75" t="s">
        <v>5941</v>
      </c>
      <c r="L961" s="75" t="s">
        <v>5963</v>
      </c>
      <c r="M961" s="75" t="s">
        <v>5965</v>
      </c>
    </row>
    <row r="962" spans="1:13" ht="27">
      <c r="A962" s="75" t="s">
        <v>5990</v>
      </c>
      <c r="B962" s="122" t="s">
        <v>5956</v>
      </c>
      <c r="C962" s="204" t="s">
        <v>6012</v>
      </c>
      <c r="D962" s="83" t="s">
        <v>5991</v>
      </c>
      <c r="E962" s="83" t="s">
        <v>6036</v>
      </c>
      <c r="F962" s="75"/>
      <c r="G962" s="84">
        <v>45169</v>
      </c>
      <c r="H962" s="124"/>
      <c r="I962" s="125"/>
      <c r="J962" s="81"/>
      <c r="K962" s="75" t="s">
        <v>5992</v>
      </c>
      <c r="L962" s="75" t="s">
        <v>5993</v>
      </c>
      <c r="M962" s="75" t="s">
        <v>5994</v>
      </c>
    </row>
    <row r="963" spans="1:13" ht="94.5">
      <c r="A963" s="75" t="s">
        <v>5995</v>
      </c>
      <c r="B963" s="122" t="s">
        <v>5957</v>
      </c>
      <c r="C963" s="204" t="s">
        <v>6235</v>
      </c>
      <c r="D963" s="83" t="s">
        <v>5996</v>
      </c>
      <c r="E963" s="83" t="s">
        <v>6036</v>
      </c>
      <c r="F963" s="61" t="s">
        <v>5997</v>
      </c>
      <c r="G963" s="84">
        <v>45169</v>
      </c>
      <c r="H963" s="124">
        <v>45260</v>
      </c>
      <c r="I963" s="125" t="s">
        <v>6614</v>
      </c>
      <c r="J963" s="81"/>
      <c r="K963" s="75" t="s">
        <v>2083</v>
      </c>
      <c r="L963" s="75" t="s">
        <v>5998</v>
      </c>
      <c r="M963" s="75" t="s">
        <v>5999</v>
      </c>
    </row>
    <row r="964" spans="1:13" ht="40.5">
      <c r="A964" s="75" t="s">
        <v>6000</v>
      </c>
      <c r="B964" s="122" t="s">
        <v>5958</v>
      </c>
      <c r="C964" s="204" t="s">
        <v>5900</v>
      </c>
      <c r="D964" s="83" t="s">
        <v>6001</v>
      </c>
      <c r="E964" s="83" t="s">
        <v>6002</v>
      </c>
      <c r="F964" s="61" t="s">
        <v>6003</v>
      </c>
      <c r="G964" s="84">
        <v>45169</v>
      </c>
      <c r="H964" s="124"/>
      <c r="I964" s="125"/>
      <c r="J964" s="81"/>
      <c r="K964" s="75" t="s">
        <v>577</v>
      </c>
      <c r="L964" s="75" t="s">
        <v>6004</v>
      </c>
      <c r="M964" s="75" t="s">
        <v>6005</v>
      </c>
    </row>
    <row r="965" spans="1:13" ht="81">
      <c r="A965" s="75" t="s">
        <v>6006</v>
      </c>
      <c r="B965" s="122" t="s">
        <v>10519</v>
      </c>
      <c r="C965" s="204" t="s">
        <v>5901</v>
      </c>
      <c r="D965" s="83" t="s">
        <v>6007</v>
      </c>
      <c r="E965" s="83" t="s">
        <v>6036</v>
      </c>
      <c r="F965" s="61" t="s">
        <v>6008</v>
      </c>
      <c r="G965" s="84">
        <v>45169</v>
      </c>
      <c r="H965" s="124"/>
      <c r="I965" s="125"/>
      <c r="J965" s="81"/>
      <c r="K965" s="75" t="s">
        <v>5969</v>
      </c>
      <c r="L965" s="75" t="s">
        <v>6009</v>
      </c>
      <c r="M965" s="75" t="s">
        <v>6010</v>
      </c>
    </row>
    <row r="966" spans="1:13" ht="40.5">
      <c r="A966" s="75" t="s">
        <v>6060</v>
      </c>
      <c r="B966" s="122" t="s">
        <v>6013</v>
      </c>
      <c r="C966" s="204" t="s">
        <v>5902</v>
      </c>
      <c r="D966" s="83" t="s">
        <v>6014</v>
      </c>
      <c r="E966" s="83" t="s">
        <v>6015</v>
      </c>
      <c r="F966" s="61" t="s">
        <v>6016</v>
      </c>
      <c r="G966" s="84">
        <v>45198</v>
      </c>
      <c r="H966" s="124">
        <v>45198</v>
      </c>
      <c r="I966" s="125" t="s">
        <v>6628</v>
      </c>
      <c r="J966" s="81" t="s">
        <v>8300</v>
      </c>
      <c r="K966" s="75" t="s">
        <v>6017</v>
      </c>
      <c r="L966" s="75" t="s">
        <v>6018</v>
      </c>
      <c r="M966" s="75" t="s">
        <v>6057</v>
      </c>
    </row>
    <row r="967" spans="1:13" ht="40.5">
      <c r="A967" s="75" t="s">
        <v>6019</v>
      </c>
      <c r="B967" s="122" t="s">
        <v>6020</v>
      </c>
      <c r="C967" s="204" t="s">
        <v>5903</v>
      </c>
      <c r="D967" s="83" t="s">
        <v>6021</v>
      </c>
      <c r="E967" s="83" t="s">
        <v>598</v>
      </c>
      <c r="F967" s="61" t="s">
        <v>6022</v>
      </c>
      <c r="G967" s="84">
        <v>45198</v>
      </c>
      <c r="H967" s="124"/>
      <c r="I967" s="125"/>
      <c r="J967" s="81"/>
      <c r="K967" s="75" t="s">
        <v>6023</v>
      </c>
      <c r="L967" s="75" t="s">
        <v>6024</v>
      </c>
      <c r="M967" s="75" t="s">
        <v>6025</v>
      </c>
    </row>
    <row r="968" spans="1:13" ht="40.5">
      <c r="A968" s="75" t="s">
        <v>6026</v>
      </c>
      <c r="B968" s="122" t="s">
        <v>6027</v>
      </c>
      <c r="C968" s="204" t="s">
        <v>5904</v>
      </c>
      <c r="D968" s="83" t="s">
        <v>6028</v>
      </c>
      <c r="E968" s="83" t="s">
        <v>6029</v>
      </c>
      <c r="F968" s="61" t="s">
        <v>6030</v>
      </c>
      <c r="G968" s="84">
        <v>45198</v>
      </c>
      <c r="H968" s="124"/>
      <c r="I968" s="125"/>
      <c r="J968" s="81"/>
      <c r="K968" s="75" t="s">
        <v>6023</v>
      </c>
      <c r="L968" s="75" t="s">
        <v>6056</v>
      </c>
      <c r="M968" s="75" t="s">
        <v>6031</v>
      </c>
    </row>
    <row r="969" spans="1:13" ht="40.5">
      <c r="A969" s="75" t="s">
        <v>6032</v>
      </c>
      <c r="B969" s="122" t="s">
        <v>6033</v>
      </c>
      <c r="C969" s="204" t="s">
        <v>6152</v>
      </c>
      <c r="D969" s="83" t="s">
        <v>6034</v>
      </c>
      <c r="E969" s="83" t="s">
        <v>6035</v>
      </c>
      <c r="F969" s="61" t="s">
        <v>6037</v>
      </c>
      <c r="G969" s="84">
        <v>45198</v>
      </c>
      <c r="H969" s="124">
        <v>45230</v>
      </c>
      <c r="I969" s="125" t="s">
        <v>6153</v>
      </c>
      <c r="J969" s="81"/>
      <c r="K969" s="75" t="s">
        <v>6017</v>
      </c>
      <c r="L969" s="75" t="s">
        <v>6038</v>
      </c>
      <c r="M969" s="75" t="s">
        <v>6039</v>
      </c>
    </row>
    <row r="970" spans="1:13" ht="40.5">
      <c r="A970" s="75" t="s">
        <v>6040</v>
      </c>
      <c r="B970" s="122" t="s">
        <v>6041</v>
      </c>
      <c r="C970" s="204" t="s">
        <v>5905</v>
      </c>
      <c r="D970" s="83" t="s">
        <v>6042</v>
      </c>
      <c r="E970" s="83" t="s">
        <v>6029</v>
      </c>
      <c r="F970" s="61" t="s">
        <v>6043</v>
      </c>
      <c r="G970" s="84">
        <v>45198</v>
      </c>
      <c r="H970" s="124"/>
      <c r="I970" s="125"/>
      <c r="J970" s="81"/>
      <c r="K970" s="75" t="s">
        <v>6017</v>
      </c>
      <c r="L970" s="75" t="s">
        <v>6059</v>
      </c>
      <c r="M970" s="75" t="s">
        <v>6044</v>
      </c>
    </row>
    <row r="971" spans="1:13" ht="40.5">
      <c r="A971" s="75" t="s">
        <v>6045</v>
      </c>
      <c r="B971" s="122" t="s">
        <v>6046</v>
      </c>
      <c r="C971" s="204" t="s">
        <v>5906</v>
      </c>
      <c r="D971" s="83" t="s">
        <v>6034</v>
      </c>
      <c r="E971" s="83" t="s">
        <v>6035</v>
      </c>
      <c r="F971" s="61" t="s">
        <v>6047</v>
      </c>
      <c r="G971" s="84">
        <v>45198</v>
      </c>
      <c r="H971" s="124"/>
      <c r="I971" s="125"/>
      <c r="J971" s="81"/>
      <c r="K971" s="75" t="s">
        <v>129</v>
      </c>
      <c r="L971" s="75" t="s">
        <v>6058</v>
      </c>
      <c r="M971" s="75" t="s">
        <v>6048</v>
      </c>
    </row>
    <row r="972" spans="1:13" ht="54">
      <c r="A972" s="75" t="s">
        <v>6049</v>
      </c>
      <c r="B972" s="122" t="s">
        <v>6050</v>
      </c>
      <c r="C972" s="204" t="s">
        <v>5907</v>
      </c>
      <c r="D972" s="83" t="s">
        <v>6051</v>
      </c>
      <c r="E972" s="83" t="s">
        <v>6035</v>
      </c>
      <c r="F972" s="61" t="s">
        <v>6052</v>
      </c>
      <c r="G972" s="84">
        <v>45198</v>
      </c>
      <c r="H972" s="124"/>
      <c r="I972" s="125"/>
      <c r="J972" s="81"/>
      <c r="K972" s="75" t="s">
        <v>6053</v>
      </c>
      <c r="L972" s="75" t="s">
        <v>6054</v>
      </c>
      <c r="M972" s="75" t="s">
        <v>6055</v>
      </c>
    </row>
    <row r="973" spans="1:13" ht="67.5">
      <c r="A973" s="75" t="s">
        <v>6094</v>
      </c>
      <c r="B973" s="122" t="s">
        <v>6095</v>
      </c>
      <c r="C973" s="204" t="s">
        <v>5908</v>
      </c>
      <c r="D973" s="83" t="s">
        <v>6096</v>
      </c>
      <c r="E973" s="83" t="s">
        <v>6097</v>
      </c>
      <c r="F973" s="61" t="s">
        <v>6098</v>
      </c>
      <c r="G973" s="84">
        <v>45230</v>
      </c>
      <c r="H973" s="124"/>
      <c r="I973" s="125"/>
      <c r="J973" s="81"/>
      <c r="K973" s="75" t="s">
        <v>2083</v>
      </c>
      <c r="L973" s="75" t="s">
        <v>6099</v>
      </c>
      <c r="M973" s="75" t="s">
        <v>6100</v>
      </c>
    </row>
    <row r="974" spans="1:13" ht="54">
      <c r="A974" s="75" t="s">
        <v>6101</v>
      </c>
      <c r="B974" s="122" t="s">
        <v>6102</v>
      </c>
      <c r="C974" s="204" t="s">
        <v>5909</v>
      </c>
      <c r="D974" s="83" t="s">
        <v>6103</v>
      </c>
      <c r="E974" s="83" t="s">
        <v>6097</v>
      </c>
      <c r="F974" s="61" t="s">
        <v>6104</v>
      </c>
      <c r="G974" s="84">
        <v>45230</v>
      </c>
      <c r="H974" s="124"/>
      <c r="I974" s="125"/>
      <c r="J974" s="81"/>
      <c r="K974" s="75" t="s">
        <v>6105</v>
      </c>
      <c r="L974" s="75" t="s">
        <v>6106</v>
      </c>
      <c r="M974" s="75" t="s">
        <v>6107</v>
      </c>
    </row>
    <row r="975" spans="1:13" ht="40.5">
      <c r="A975" s="75" t="s">
        <v>6108</v>
      </c>
      <c r="B975" s="122" t="s">
        <v>6109</v>
      </c>
      <c r="C975" s="204" t="s">
        <v>5910</v>
      </c>
      <c r="D975" s="83" t="s">
        <v>6110</v>
      </c>
      <c r="E975" s="83" t="s">
        <v>6111</v>
      </c>
      <c r="F975" s="61" t="s">
        <v>6112</v>
      </c>
      <c r="G975" s="84">
        <v>45230</v>
      </c>
      <c r="H975" s="124"/>
      <c r="I975" s="125"/>
      <c r="J975" s="81"/>
      <c r="K975" s="75" t="s">
        <v>6113</v>
      </c>
      <c r="L975" s="75" t="s">
        <v>6114</v>
      </c>
      <c r="M975" s="75" t="s">
        <v>6115</v>
      </c>
    </row>
    <row r="976" spans="1:13" ht="67.5">
      <c r="A976" s="75" t="s">
        <v>6116</v>
      </c>
      <c r="B976" s="122" t="s">
        <v>6117</v>
      </c>
      <c r="C976" s="204" t="s">
        <v>5911</v>
      </c>
      <c r="D976" s="83" t="s">
        <v>6119</v>
      </c>
      <c r="E976" s="83" t="s">
        <v>6120</v>
      </c>
      <c r="F976" s="75"/>
      <c r="G976" s="84">
        <v>45230</v>
      </c>
      <c r="H976" s="124">
        <v>45230</v>
      </c>
      <c r="I976" s="125" t="s">
        <v>6629</v>
      </c>
      <c r="J976" s="81"/>
      <c r="K976" s="75" t="s">
        <v>6105</v>
      </c>
      <c r="L976" s="75" t="s">
        <v>6122</v>
      </c>
      <c r="M976" s="75" t="s">
        <v>6124</v>
      </c>
    </row>
    <row r="977" spans="1:13" ht="54">
      <c r="A977" s="75" t="s">
        <v>6125</v>
      </c>
      <c r="B977" s="122" t="s">
        <v>6126</v>
      </c>
      <c r="C977" s="204" t="s">
        <v>6340</v>
      </c>
      <c r="D977" s="83" t="s">
        <v>6127</v>
      </c>
      <c r="E977" s="83" t="s">
        <v>6097</v>
      </c>
      <c r="F977" s="61" t="s">
        <v>11819</v>
      </c>
      <c r="G977" s="84">
        <v>45230</v>
      </c>
      <c r="H977" s="124">
        <v>45322</v>
      </c>
      <c r="I977" s="125" t="s">
        <v>6337</v>
      </c>
      <c r="J977" s="81"/>
      <c r="K977" s="75" t="s">
        <v>2083</v>
      </c>
      <c r="L977" s="75" t="s">
        <v>7689</v>
      </c>
      <c r="M977" s="75" t="s">
        <v>6128</v>
      </c>
    </row>
    <row r="978" spans="1:13" ht="67.5">
      <c r="A978" s="75" t="s">
        <v>6129</v>
      </c>
      <c r="B978" s="122" t="s">
        <v>6130</v>
      </c>
      <c r="C978" s="204" t="s">
        <v>5913</v>
      </c>
      <c r="D978" s="83" t="s">
        <v>6131</v>
      </c>
      <c r="E978" s="83" t="s">
        <v>6097</v>
      </c>
      <c r="F978" s="61" t="s">
        <v>6132</v>
      </c>
      <c r="G978" s="84">
        <v>45230</v>
      </c>
      <c r="H978" s="124">
        <v>45288</v>
      </c>
      <c r="I978" s="125" t="s">
        <v>6309</v>
      </c>
      <c r="J978" s="81"/>
      <c r="K978" s="75" t="s">
        <v>6105</v>
      </c>
      <c r="L978" s="75" t="s">
        <v>6133</v>
      </c>
      <c r="M978" s="75" t="s">
        <v>6134</v>
      </c>
    </row>
    <row r="979" spans="1:13" ht="54">
      <c r="A979" s="75" t="s">
        <v>6199</v>
      </c>
      <c r="B979" s="122" t="s">
        <v>6200</v>
      </c>
      <c r="C979" s="204" t="s">
        <v>5914</v>
      </c>
      <c r="D979" s="83" t="s">
        <v>6201</v>
      </c>
      <c r="E979" s="83" t="s">
        <v>6202</v>
      </c>
      <c r="F979" s="61" t="s">
        <v>6203</v>
      </c>
      <c r="G979" s="84">
        <v>45260</v>
      </c>
      <c r="H979" s="124"/>
      <c r="I979" s="125"/>
      <c r="J979" s="81"/>
      <c r="K979" s="75" t="s">
        <v>6204</v>
      </c>
      <c r="L979" s="75" t="s">
        <v>6205</v>
      </c>
      <c r="M979" s="75" t="s">
        <v>6239</v>
      </c>
    </row>
    <row r="980" spans="1:13" ht="40.5">
      <c r="A980" s="75" t="s">
        <v>6206</v>
      </c>
      <c r="B980" s="122" t="s">
        <v>6207</v>
      </c>
      <c r="C980" s="204" t="s">
        <v>6238</v>
      </c>
      <c r="D980" s="83" t="s">
        <v>522</v>
      </c>
      <c r="E980" s="83" t="s">
        <v>6208</v>
      </c>
      <c r="F980" s="61" t="s">
        <v>6209</v>
      </c>
      <c r="G980" s="84">
        <v>45260</v>
      </c>
      <c r="H980" s="124">
        <v>45260</v>
      </c>
      <c r="I980" s="125" t="s">
        <v>6615</v>
      </c>
      <c r="J980" s="81"/>
      <c r="K980" s="75" t="s">
        <v>6204</v>
      </c>
      <c r="L980" s="75" t="s">
        <v>6210</v>
      </c>
      <c r="M980" s="75" t="s">
        <v>6211</v>
      </c>
    </row>
    <row r="981" spans="1:13" ht="40.5">
      <c r="A981" s="75" t="s">
        <v>6212</v>
      </c>
      <c r="B981" s="122" t="s">
        <v>6213</v>
      </c>
      <c r="C981" s="204" t="s">
        <v>5916</v>
      </c>
      <c r="D981" s="83" t="s">
        <v>6214</v>
      </c>
      <c r="E981" s="83" t="s">
        <v>6202</v>
      </c>
      <c r="F981" s="61" t="s">
        <v>6215</v>
      </c>
      <c r="G981" s="84">
        <v>45260</v>
      </c>
      <c r="H981" s="124"/>
      <c r="I981" s="125"/>
      <c r="J981" s="81"/>
      <c r="K981" s="75" t="s">
        <v>6216</v>
      </c>
      <c r="L981" s="75" t="s">
        <v>6217</v>
      </c>
      <c r="M981" s="75" t="s">
        <v>6218</v>
      </c>
    </row>
    <row r="982" spans="1:13" ht="40.5">
      <c r="A982" s="75" t="s">
        <v>6219</v>
      </c>
      <c r="B982" s="122" t="s">
        <v>6220</v>
      </c>
      <c r="C982" s="204" t="s">
        <v>5917</v>
      </c>
      <c r="D982" s="83" t="s">
        <v>6221</v>
      </c>
      <c r="E982" s="83" t="s">
        <v>6222</v>
      </c>
      <c r="F982" s="61" t="s">
        <v>6223</v>
      </c>
      <c r="G982" s="84">
        <v>45260</v>
      </c>
      <c r="H982" s="124"/>
      <c r="I982" s="125"/>
      <c r="J982" s="81"/>
      <c r="K982" s="75" t="s">
        <v>6224</v>
      </c>
      <c r="L982" s="75" t="s">
        <v>6225</v>
      </c>
      <c r="M982" s="75" t="s">
        <v>6226</v>
      </c>
    </row>
    <row r="983" spans="1:13" ht="40.5">
      <c r="A983" s="75" t="s">
        <v>6227</v>
      </c>
      <c r="B983" s="122" t="s">
        <v>6228</v>
      </c>
      <c r="C983" s="204" t="s">
        <v>5918</v>
      </c>
      <c r="D983" s="83" t="s">
        <v>6229</v>
      </c>
      <c r="E983" s="83" t="s">
        <v>6222</v>
      </c>
      <c r="F983" s="61" t="s">
        <v>6230</v>
      </c>
      <c r="G983" s="84">
        <v>45260</v>
      </c>
      <c r="H983" s="124">
        <v>45260</v>
      </c>
      <c r="I983" s="125" t="s">
        <v>6616</v>
      </c>
      <c r="J983" s="81"/>
      <c r="K983" s="75" t="s">
        <v>6216</v>
      </c>
      <c r="L983" s="75" t="s">
        <v>6231</v>
      </c>
      <c r="M983" s="75" t="s">
        <v>6232</v>
      </c>
    </row>
    <row r="984" spans="1:13" ht="54">
      <c r="A984" s="75" t="s">
        <v>6240</v>
      </c>
      <c r="B984" s="122" t="s">
        <v>10520</v>
      </c>
      <c r="C984" s="204" t="s">
        <v>5919</v>
      </c>
      <c r="D984" s="83" t="s">
        <v>6241</v>
      </c>
      <c r="E984" s="83" t="s">
        <v>6242</v>
      </c>
      <c r="F984" s="61" t="s">
        <v>6243</v>
      </c>
      <c r="G984" s="84">
        <v>45288</v>
      </c>
      <c r="H984" s="124"/>
      <c r="I984" s="125"/>
      <c r="J984" s="81"/>
      <c r="K984" s="75" t="s">
        <v>6244</v>
      </c>
      <c r="L984" s="75" t="s">
        <v>6245</v>
      </c>
      <c r="M984" s="75" t="s">
        <v>6246</v>
      </c>
    </row>
    <row r="985" spans="1:13" ht="40.5">
      <c r="A985" s="75" t="s">
        <v>6319</v>
      </c>
      <c r="B985" s="122" t="s">
        <v>6266</v>
      </c>
      <c r="C985" s="204" t="s">
        <v>5920</v>
      </c>
      <c r="D985" s="83" t="s">
        <v>6267</v>
      </c>
      <c r="E985" s="83" t="s">
        <v>6268</v>
      </c>
      <c r="F985" s="61" t="s">
        <v>6269</v>
      </c>
      <c r="G985" s="84">
        <v>45288</v>
      </c>
      <c r="H985" s="124">
        <v>45380</v>
      </c>
      <c r="I985" s="125" t="s">
        <v>6407</v>
      </c>
      <c r="J985" s="81"/>
      <c r="K985" s="75" t="s">
        <v>6289</v>
      </c>
      <c r="L985" s="75" t="s">
        <v>6270</v>
      </c>
      <c r="M985" s="75" t="s">
        <v>6271</v>
      </c>
    </row>
    <row r="986" spans="1:13" ht="40.5">
      <c r="A986" s="75" t="s">
        <v>6272</v>
      </c>
      <c r="B986" s="122" t="s">
        <v>6273</v>
      </c>
      <c r="C986" s="204" t="s">
        <v>5921</v>
      </c>
      <c r="D986" s="83" t="s">
        <v>6274</v>
      </c>
      <c r="E986" s="83" t="s">
        <v>6275</v>
      </c>
      <c r="F986" s="61" t="s">
        <v>6276</v>
      </c>
      <c r="G986" s="84">
        <v>45288</v>
      </c>
      <c r="H986" s="124">
        <v>45380</v>
      </c>
      <c r="I986" s="125" t="s">
        <v>6408</v>
      </c>
      <c r="J986" s="81"/>
      <c r="K986" s="75" t="s">
        <v>6289</v>
      </c>
      <c r="L986" s="75" t="s">
        <v>6277</v>
      </c>
      <c r="M986" s="75" t="s">
        <v>6271</v>
      </c>
    </row>
    <row r="987" spans="1:13" ht="54">
      <c r="A987" s="75" t="s">
        <v>6278</v>
      </c>
      <c r="B987" s="122" t="s">
        <v>6279</v>
      </c>
      <c r="C987" s="204" t="s">
        <v>5922</v>
      </c>
      <c r="D987" s="83" t="s">
        <v>6280</v>
      </c>
      <c r="E987" s="83" t="s">
        <v>6268</v>
      </c>
      <c r="F987" s="61" t="s">
        <v>11843</v>
      </c>
      <c r="G987" s="84">
        <v>45288</v>
      </c>
      <c r="H987" s="124"/>
      <c r="I987" s="125"/>
      <c r="J987" s="81"/>
      <c r="K987" s="75" t="s">
        <v>6289</v>
      </c>
      <c r="L987" s="75" t="s">
        <v>6288</v>
      </c>
      <c r="M987" s="75" t="s">
        <v>6281</v>
      </c>
    </row>
    <row r="988" spans="1:13" ht="175.5">
      <c r="A988" s="75" t="s">
        <v>6282</v>
      </c>
      <c r="B988" s="122" t="s">
        <v>6283</v>
      </c>
      <c r="C988" s="204" t="s">
        <v>6351</v>
      </c>
      <c r="D988" s="83" t="s">
        <v>6284</v>
      </c>
      <c r="E988" s="83" t="s">
        <v>6285</v>
      </c>
      <c r="F988" s="61" t="s">
        <v>6286</v>
      </c>
      <c r="G988" s="84">
        <v>45288</v>
      </c>
      <c r="H988" s="124">
        <v>45351</v>
      </c>
      <c r="I988" s="125" t="s">
        <v>6353</v>
      </c>
      <c r="J988" s="81"/>
      <c r="K988" s="75" t="s">
        <v>6289</v>
      </c>
      <c r="L988" s="75" t="s">
        <v>8226</v>
      </c>
      <c r="M988" s="75" t="s">
        <v>6287</v>
      </c>
    </row>
    <row r="989" spans="1:13" ht="54">
      <c r="A989" s="75" t="s">
        <v>6320</v>
      </c>
      <c r="B989" s="122" t="s">
        <v>6321</v>
      </c>
      <c r="C989" s="204" t="s">
        <v>5924</v>
      </c>
      <c r="D989" s="83" t="s">
        <v>6322</v>
      </c>
      <c r="E989" s="83" t="s">
        <v>6323</v>
      </c>
      <c r="F989" s="61" t="s">
        <v>6324</v>
      </c>
      <c r="G989" s="84">
        <v>45322</v>
      </c>
      <c r="H989" s="124">
        <v>45380</v>
      </c>
      <c r="I989" s="125" t="s">
        <v>6410</v>
      </c>
      <c r="J989" s="81"/>
      <c r="K989" s="75" t="s">
        <v>2083</v>
      </c>
      <c r="L989" s="75" t="s">
        <v>6270</v>
      </c>
      <c r="M989" s="75" t="s">
        <v>6342</v>
      </c>
    </row>
    <row r="990" spans="1:13" ht="54">
      <c r="A990" s="75" t="s">
        <v>6777</v>
      </c>
      <c r="B990" s="122" t="s">
        <v>6778</v>
      </c>
      <c r="C990" s="204" t="s">
        <v>5925</v>
      </c>
      <c r="D990" s="83" t="s">
        <v>6343</v>
      </c>
      <c r="E990" s="83" t="s">
        <v>6344</v>
      </c>
      <c r="F990" s="61" t="s">
        <v>11824</v>
      </c>
      <c r="G990" s="84">
        <v>45351</v>
      </c>
      <c r="H990" s="124"/>
      <c r="I990" s="125"/>
      <c r="J990" s="81"/>
      <c r="K990" s="75" t="s">
        <v>6345</v>
      </c>
      <c r="L990" s="75" t="s">
        <v>6346</v>
      </c>
      <c r="M990" s="75" t="s">
        <v>6347</v>
      </c>
    </row>
    <row r="991" spans="1:13" ht="67.5">
      <c r="A991" s="75" t="s">
        <v>6360</v>
      </c>
      <c r="B991" s="122" t="s">
        <v>6361</v>
      </c>
      <c r="C991" s="204" t="s">
        <v>5926</v>
      </c>
      <c r="D991" s="83" t="s">
        <v>6362</v>
      </c>
      <c r="E991" s="83" t="s">
        <v>6363</v>
      </c>
      <c r="F991" s="61" t="s">
        <v>6396</v>
      </c>
      <c r="G991" s="84">
        <v>45380</v>
      </c>
      <c r="H991" s="124"/>
      <c r="I991" s="125"/>
      <c r="J991" s="81"/>
      <c r="K991" s="75" t="s">
        <v>6378</v>
      </c>
      <c r="L991" s="75" t="s">
        <v>6379</v>
      </c>
      <c r="M991" s="75" t="s">
        <v>6380</v>
      </c>
    </row>
    <row r="992" spans="1:13" ht="54">
      <c r="A992" s="75" t="s">
        <v>6364</v>
      </c>
      <c r="B992" s="122" t="s">
        <v>6365</v>
      </c>
      <c r="C992" s="204" t="s">
        <v>5927</v>
      </c>
      <c r="D992" s="83" t="s">
        <v>6366</v>
      </c>
      <c r="E992" s="83" t="s">
        <v>6363</v>
      </c>
      <c r="F992" s="61" t="s">
        <v>11842</v>
      </c>
      <c r="G992" s="84">
        <v>45380</v>
      </c>
      <c r="H992" s="124"/>
      <c r="I992" s="125"/>
      <c r="J992" s="81"/>
      <c r="K992" s="75" t="s">
        <v>6378</v>
      </c>
      <c r="L992" s="75" t="s">
        <v>6382</v>
      </c>
      <c r="M992" s="75" t="s">
        <v>6381</v>
      </c>
    </row>
    <row r="993" spans="1:13" ht="54">
      <c r="A993" s="75" t="s">
        <v>6418</v>
      </c>
      <c r="B993" s="122" t="s">
        <v>6419</v>
      </c>
      <c r="C993" s="204" t="s">
        <v>5928</v>
      </c>
      <c r="D993" s="83" t="s">
        <v>6367</v>
      </c>
      <c r="E993" s="83" t="s">
        <v>6368</v>
      </c>
      <c r="F993" s="61" t="s">
        <v>11723</v>
      </c>
      <c r="G993" s="84">
        <v>45380</v>
      </c>
      <c r="H993" s="124"/>
      <c r="I993" s="125"/>
      <c r="J993" s="81"/>
      <c r="K993" s="75" t="s">
        <v>6378</v>
      </c>
      <c r="L993" s="75" t="s">
        <v>6384</v>
      </c>
      <c r="M993" s="75" t="s">
        <v>6383</v>
      </c>
    </row>
    <row r="994" spans="1:13" ht="67.5">
      <c r="A994" s="75" t="s">
        <v>6385</v>
      </c>
      <c r="B994" s="122" t="s">
        <v>10521</v>
      </c>
      <c r="C994" s="204" t="s">
        <v>5929</v>
      </c>
      <c r="D994" s="83" t="s">
        <v>6369</v>
      </c>
      <c r="E994" s="83" t="s">
        <v>6370</v>
      </c>
      <c r="F994" s="61" t="s">
        <v>6386</v>
      </c>
      <c r="G994" s="84">
        <v>45380</v>
      </c>
      <c r="H994" s="124"/>
      <c r="I994" s="125"/>
      <c r="J994" s="81"/>
      <c r="K994" s="75" t="s">
        <v>6387</v>
      </c>
      <c r="L994" s="75" t="s">
        <v>6388</v>
      </c>
      <c r="M994" s="75" t="s">
        <v>6389</v>
      </c>
    </row>
    <row r="995" spans="1:13" ht="40.5">
      <c r="A995" s="75" t="s">
        <v>6371</v>
      </c>
      <c r="B995" s="122" t="s">
        <v>6372</v>
      </c>
      <c r="C995" s="204" t="s">
        <v>5930</v>
      </c>
      <c r="D995" s="83" t="s">
        <v>6373</v>
      </c>
      <c r="E995" s="83" t="s">
        <v>6368</v>
      </c>
      <c r="F995" s="61" t="s">
        <v>6390</v>
      </c>
      <c r="G995" s="84">
        <v>45380</v>
      </c>
      <c r="H995" s="124"/>
      <c r="I995" s="125"/>
      <c r="J995" s="81"/>
      <c r="K995" s="75" t="s">
        <v>6391</v>
      </c>
      <c r="L995" s="75" t="s">
        <v>6392</v>
      </c>
      <c r="M995" s="75" t="s">
        <v>6397</v>
      </c>
    </row>
    <row r="996" spans="1:13" ht="67.5">
      <c r="A996" s="75" t="s">
        <v>6374</v>
      </c>
      <c r="B996" s="122" t="s">
        <v>6375</v>
      </c>
      <c r="C996" s="204" t="s">
        <v>5931</v>
      </c>
      <c r="D996" s="83" t="s">
        <v>6376</v>
      </c>
      <c r="E996" s="83" t="s">
        <v>6377</v>
      </c>
      <c r="F996" s="61" t="s">
        <v>6393</v>
      </c>
      <c r="G996" s="84">
        <v>45380</v>
      </c>
      <c r="H996" s="124"/>
      <c r="I996" s="125"/>
      <c r="J996" s="81"/>
      <c r="K996" s="75" t="s">
        <v>6394</v>
      </c>
      <c r="L996" s="75" t="s">
        <v>6414</v>
      </c>
      <c r="M996" s="75" t="s">
        <v>6395</v>
      </c>
    </row>
    <row r="997" spans="1:13" ht="54">
      <c r="A997" s="75" t="s">
        <v>6422</v>
      </c>
      <c r="B997" s="122" t="s">
        <v>6476</v>
      </c>
      <c r="C997" s="204" t="s">
        <v>6429</v>
      </c>
      <c r="D997" s="83" t="s">
        <v>6423</v>
      </c>
      <c r="E997" s="83" t="s">
        <v>6424</v>
      </c>
      <c r="F997" s="61" t="s">
        <v>6425</v>
      </c>
      <c r="G997" s="84">
        <v>45412</v>
      </c>
      <c r="H997" s="124"/>
      <c r="I997" s="125"/>
      <c r="J997" s="81"/>
      <c r="K997" s="75" t="s">
        <v>6426</v>
      </c>
      <c r="L997" s="75" t="s">
        <v>6427</v>
      </c>
      <c r="M997" s="75" t="s">
        <v>6428</v>
      </c>
    </row>
    <row r="998" spans="1:13" ht="54">
      <c r="A998" s="75" t="s">
        <v>6436</v>
      </c>
      <c r="B998" s="122" t="s">
        <v>10517</v>
      </c>
      <c r="C998" s="204" t="s">
        <v>6430</v>
      </c>
      <c r="D998" s="83" t="s">
        <v>6437</v>
      </c>
      <c r="E998" s="83" t="s">
        <v>6438</v>
      </c>
      <c r="F998" s="61" t="s">
        <v>6439</v>
      </c>
      <c r="G998" s="84">
        <v>45412</v>
      </c>
      <c r="H998" s="124"/>
      <c r="I998" s="125"/>
      <c r="J998" s="81"/>
      <c r="K998" s="75" t="s">
        <v>6440</v>
      </c>
      <c r="L998" s="75" t="s">
        <v>6442</v>
      </c>
      <c r="M998" s="75" t="s">
        <v>6441</v>
      </c>
    </row>
    <row r="999" spans="1:13" ht="40.5">
      <c r="A999" s="75" t="s">
        <v>6477</v>
      </c>
      <c r="B999" s="122" t="s">
        <v>6478</v>
      </c>
      <c r="C999" s="204" t="s">
        <v>6431</v>
      </c>
      <c r="D999" s="83" t="s">
        <v>6479</v>
      </c>
      <c r="E999" s="83" t="s">
        <v>6480</v>
      </c>
      <c r="F999" s="75" t="s">
        <v>6481</v>
      </c>
      <c r="G999" s="84">
        <v>45412</v>
      </c>
      <c r="H999" s="124"/>
      <c r="I999" s="125"/>
      <c r="J999" s="81"/>
      <c r="K999" s="75" t="s">
        <v>6482</v>
      </c>
      <c r="L999" s="75" t="s">
        <v>6484</v>
      </c>
      <c r="M999" s="75" t="s">
        <v>6483</v>
      </c>
    </row>
    <row r="1000" spans="1:13" ht="40.5">
      <c r="A1000" s="75" t="s">
        <v>6485</v>
      </c>
      <c r="B1000" s="122" t="s">
        <v>6486</v>
      </c>
      <c r="C1000" s="204" t="s">
        <v>6432</v>
      </c>
      <c r="D1000" s="83" t="s">
        <v>6487</v>
      </c>
      <c r="E1000" s="83" t="s">
        <v>6480</v>
      </c>
      <c r="F1000" s="61" t="s">
        <v>6488</v>
      </c>
      <c r="G1000" s="84">
        <v>45412</v>
      </c>
      <c r="H1000" s="124"/>
      <c r="I1000" s="125"/>
      <c r="J1000" s="81"/>
      <c r="K1000" s="75" t="s">
        <v>6489</v>
      </c>
      <c r="L1000" s="75" t="s">
        <v>6490</v>
      </c>
      <c r="M1000" s="75" t="s">
        <v>6491</v>
      </c>
    </row>
    <row r="1001" spans="1:13" ht="40.5">
      <c r="A1001" s="75" t="s">
        <v>6494</v>
      </c>
      <c r="B1001" s="122" t="s">
        <v>6496</v>
      </c>
      <c r="C1001" s="204" t="s">
        <v>6433</v>
      </c>
      <c r="D1001" s="83" t="s">
        <v>6497</v>
      </c>
      <c r="E1001" s="83" t="s">
        <v>6498</v>
      </c>
      <c r="F1001" s="75" t="s">
        <v>6499</v>
      </c>
      <c r="G1001" s="84">
        <v>45443</v>
      </c>
      <c r="H1001" s="124"/>
      <c r="I1001" s="125"/>
      <c r="J1001" s="81"/>
      <c r="K1001" s="75" t="s">
        <v>6500</v>
      </c>
      <c r="L1001" s="75" t="s">
        <v>6501</v>
      </c>
      <c r="M1001" s="75" t="s">
        <v>6502</v>
      </c>
    </row>
    <row r="1002" spans="1:13" ht="67.5">
      <c r="A1002" s="75" t="s">
        <v>6495</v>
      </c>
      <c r="B1002" s="122" t="s">
        <v>6505</v>
      </c>
      <c r="C1002" s="204" t="s">
        <v>6434</v>
      </c>
      <c r="D1002" s="83" t="s">
        <v>6506</v>
      </c>
      <c r="E1002" s="83" t="s">
        <v>6498</v>
      </c>
      <c r="F1002" s="75"/>
      <c r="G1002" s="84">
        <v>45443</v>
      </c>
      <c r="H1002" s="124"/>
      <c r="I1002" s="125"/>
      <c r="J1002" s="81"/>
      <c r="K1002" s="75" t="s">
        <v>6504</v>
      </c>
      <c r="L1002" s="75" t="s">
        <v>6503</v>
      </c>
      <c r="M1002" s="75" t="s">
        <v>6518</v>
      </c>
    </row>
    <row r="1003" spans="1:13" ht="54">
      <c r="A1003" s="75" t="s">
        <v>6532</v>
      </c>
      <c r="B1003" s="122" t="s">
        <v>6720</v>
      </c>
      <c r="C1003" s="204" t="s">
        <v>6435</v>
      </c>
      <c r="D1003" s="83" t="s">
        <v>6533</v>
      </c>
      <c r="E1003" s="83" t="s">
        <v>6534</v>
      </c>
      <c r="F1003" s="61" t="s">
        <v>6535</v>
      </c>
      <c r="G1003" s="84">
        <v>45471</v>
      </c>
      <c r="H1003" s="124"/>
      <c r="I1003" s="125"/>
      <c r="J1003" s="81"/>
      <c r="K1003" s="75" t="s">
        <v>6537</v>
      </c>
      <c r="L1003" s="75" t="s">
        <v>6538</v>
      </c>
      <c r="M1003" s="75" t="s">
        <v>6539</v>
      </c>
    </row>
    <row r="1004" spans="1:13" ht="27">
      <c r="A1004" s="75" t="s">
        <v>6540</v>
      </c>
      <c r="B1004" s="158" t="s">
        <v>6721</v>
      </c>
      <c r="C1004" s="204" t="s">
        <v>6507</v>
      </c>
      <c r="D1004" s="159" t="s">
        <v>6541</v>
      </c>
      <c r="E1004" s="83" t="s">
        <v>6542</v>
      </c>
      <c r="F1004" s="75"/>
      <c r="G1004" s="84">
        <v>45471</v>
      </c>
      <c r="H1004" s="124"/>
      <c r="I1004" s="125"/>
      <c r="J1004" s="81"/>
      <c r="K1004" s="75" t="s">
        <v>6537</v>
      </c>
      <c r="L1004" s="75" t="s">
        <v>6543</v>
      </c>
      <c r="M1004" s="75" t="s">
        <v>6559</v>
      </c>
    </row>
    <row r="1005" spans="1:13" ht="54">
      <c r="A1005" s="75" t="s">
        <v>6544</v>
      </c>
      <c r="B1005" s="158" t="s">
        <v>6722</v>
      </c>
      <c r="C1005" s="204" t="s">
        <v>6508</v>
      </c>
      <c r="D1005" s="159" t="s">
        <v>6545</v>
      </c>
      <c r="E1005" s="83" t="s">
        <v>6546</v>
      </c>
      <c r="F1005" s="61" t="s">
        <v>6560</v>
      </c>
      <c r="G1005" s="84">
        <v>45471</v>
      </c>
      <c r="H1005" s="124">
        <v>45596</v>
      </c>
      <c r="I1005" s="125" t="s">
        <v>7258</v>
      </c>
      <c r="J1005" s="81"/>
      <c r="K1005" s="75" t="s">
        <v>2083</v>
      </c>
      <c r="L1005" s="75" t="s">
        <v>6547</v>
      </c>
      <c r="M1005" s="75" t="s">
        <v>6561</v>
      </c>
    </row>
    <row r="1006" spans="1:13" ht="67.5">
      <c r="A1006" s="77" t="s">
        <v>6548</v>
      </c>
      <c r="B1006" s="136" t="s">
        <v>6723</v>
      </c>
      <c r="C1006" s="204" t="s">
        <v>6509</v>
      </c>
      <c r="D1006" s="83" t="s">
        <v>6549</v>
      </c>
      <c r="E1006" s="83" t="s">
        <v>6542</v>
      </c>
      <c r="F1006" s="61" t="s">
        <v>6550</v>
      </c>
      <c r="G1006" s="84">
        <v>45471</v>
      </c>
      <c r="H1006" s="124"/>
      <c r="I1006" s="125"/>
      <c r="J1006" s="81"/>
      <c r="K1006" s="75" t="s">
        <v>6551</v>
      </c>
      <c r="L1006" s="75" t="s">
        <v>6558</v>
      </c>
      <c r="M1006" s="75" t="s">
        <v>6562</v>
      </c>
    </row>
    <row r="1007" spans="1:13" ht="40.5">
      <c r="A1007" s="75" t="s">
        <v>6552</v>
      </c>
      <c r="B1007" s="122" t="s">
        <v>6724</v>
      </c>
      <c r="C1007" s="204" t="s">
        <v>6510</v>
      </c>
      <c r="D1007" s="83" t="s">
        <v>6553</v>
      </c>
      <c r="E1007" s="83" t="s">
        <v>6554</v>
      </c>
      <c r="F1007" s="61" t="s">
        <v>6555</v>
      </c>
      <c r="G1007" s="84">
        <v>45471</v>
      </c>
      <c r="H1007" s="124"/>
      <c r="I1007" s="125"/>
      <c r="J1007" s="81"/>
      <c r="K1007" s="75" t="s">
        <v>6556</v>
      </c>
      <c r="L1007" s="75" t="s">
        <v>6557</v>
      </c>
      <c r="M1007" s="75" t="s">
        <v>6563</v>
      </c>
    </row>
    <row r="1008" spans="1:13" ht="54">
      <c r="A1008" s="75" t="s">
        <v>6565</v>
      </c>
      <c r="B1008" s="122" t="s">
        <v>6725</v>
      </c>
      <c r="C1008" s="204" t="s">
        <v>6511</v>
      </c>
      <c r="D1008" s="83" t="s">
        <v>6566</v>
      </c>
      <c r="E1008" s="83" t="s">
        <v>6567</v>
      </c>
      <c r="F1008" s="75"/>
      <c r="G1008" s="84">
        <v>45471</v>
      </c>
      <c r="H1008" s="124"/>
      <c r="I1008" s="125"/>
      <c r="J1008" s="81"/>
      <c r="K1008" s="75" t="s">
        <v>6568</v>
      </c>
      <c r="L1008" s="75" t="s">
        <v>6572</v>
      </c>
      <c r="M1008" s="75" t="s">
        <v>6569</v>
      </c>
    </row>
    <row r="1009" spans="1:13" ht="40.5">
      <c r="A1009" s="75" t="s">
        <v>6570</v>
      </c>
      <c r="B1009" s="122" t="s">
        <v>6726</v>
      </c>
      <c r="C1009" s="204" t="s">
        <v>6512</v>
      </c>
      <c r="D1009" s="83" t="s">
        <v>6571</v>
      </c>
      <c r="E1009" s="83" t="s">
        <v>6567</v>
      </c>
      <c r="F1009" s="75"/>
      <c r="G1009" s="84">
        <v>45471</v>
      </c>
      <c r="H1009" s="124"/>
      <c r="I1009" s="125"/>
      <c r="J1009" s="81"/>
      <c r="K1009" s="75" t="s">
        <v>6568</v>
      </c>
      <c r="L1009" s="75" t="s">
        <v>6573</v>
      </c>
      <c r="M1009" s="75" t="s">
        <v>6574</v>
      </c>
    </row>
    <row r="1010" spans="1:13" ht="67.5">
      <c r="A1010" s="75" t="s">
        <v>6576</v>
      </c>
      <c r="B1010" s="122" t="s">
        <v>6727</v>
      </c>
      <c r="C1010" s="204" t="s">
        <v>6513</v>
      </c>
      <c r="D1010" s="83" t="s">
        <v>6577</v>
      </c>
      <c r="E1010" s="83" t="s">
        <v>6578</v>
      </c>
      <c r="F1010" s="75"/>
      <c r="G1010" s="84">
        <v>45471</v>
      </c>
      <c r="H1010" s="124"/>
      <c r="I1010" s="125"/>
      <c r="J1010" s="81"/>
      <c r="K1010" s="75" t="s">
        <v>6579</v>
      </c>
      <c r="L1010" s="75" t="s">
        <v>6580</v>
      </c>
      <c r="M1010" s="75" t="s">
        <v>6575</v>
      </c>
    </row>
    <row r="1011" spans="1:13" ht="40.5">
      <c r="A1011" s="75" t="s">
        <v>6581</v>
      </c>
      <c r="B1011" s="122" t="s">
        <v>6728</v>
      </c>
      <c r="C1011" s="204" t="s">
        <v>6514</v>
      </c>
      <c r="D1011" s="83" t="s">
        <v>6582</v>
      </c>
      <c r="E1011" s="83" t="s">
        <v>6583</v>
      </c>
      <c r="F1011" s="61" t="s">
        <v>6585</v>
      </c>
      <c r="G1011" s="84">
        <v>45471</v>
      </c>
      <c r="H1011" s="124">
        <v>45504</v>
      </c>
      <c r="I1011" s="125" t="s">
        <v>6633</v>
      </c>
      <c r="J1011" s="81"/>
      <c r="K1011" s="75" t="s">
        <v>6568</v>
      </c>
      <c r="L1011" s="75" t="s">
        <v>6611</v>
      </c>
      <c r="M1011" s="75" t="s">
        <v>6584</v>
      </c>
    </row>
    <row r="1012" spans="1:13" ht="40.5">
      <c r="A1012" s="75" t="s">
        <v>6586</v>
      </c>
      <c r="B1012" s="122" t="s">
        <v>6729</v>
      </c>
      <c r="C1012" s="204" t="s">
        <v>6515</v>
      </c>
      <c r="D1012" s="83" t="s">
        <v>6587</v>
      </c>
      <c r="E1012" s="83" t="s">
        <v>6588</v>
      </c>
      <c r="F1012" s="61" t="s">
        <v>6595</v>
      </c>
      <c r="G1012" s="84">
        <v>45471</v>
      </c>
      <c r="H1012" s="124"/>
      <c r="I1012" s="125"/>
      <c r="J1012" s="81"/>
      <c r="K1012" s="75" t="s">
        <v>6589</v>
      </c>
      <c r="L1012" s="75" t="s">
        <v>6590</v>
      </c>
      <c r="M1012" s="75" t="s">
        <v>6596</v>
      </c>
    </row>
    <row r="1013" spans="1:13" ht="40.5">
      <c r="A1013" s="75" t="s">
        <v>6591</v>
      </c>
      <c r="B1013" s="122" t="s">
        <v>6730</v>
      </c>
      <c r="C1013" s="204" t="s">
        <v>6516</v>
      </c>
      <c r="D1013" s="83" t="s">
        <v>6592</v>
      </c>
      <c r="E1013" s="83" t="s">
        <v>6588</v>
      </c>
      <c r="F1013" s="61" t="s">
        <v>6597</v>
      </c>
      <c r="G1013" s="84">
        <v>45471</v>
      </c>
      <c r="H1013" s="124"/>
      <c r="I1013" s="125"/>
      <c r="J1013" s="81"/>
      <c r="K1013" s="75" t="s">
        <v>6593</v>
      </c>
      <c r="L1013" s="75" t="s">
        <v>6594</v>
      </c>
      <c r="M1013" s="75" t="s">
        <v>6598</v>
      </c>
    </row>
    <row r="1014" spans="1:13" ht="27">
      <c r="A1014" s="75" t="s">
        <v>6599</v>
      </c>
      <c r="B1014" s="122" t="s">
        <v>6731</v>
      </c>
      <c r="C1014" s="204" t="s">
        <v>6517</v>
      </c>
      <c r="D1014" s="83" t="s">
        <v>6600</v>
      </c>
      <c r="E1014" s="83" t="s">
        <v>6601</v>
      </c>
      <c r="F1014" s="61" t="s">
        <v>6608</v>
      </c>
      <c r="G1014" s="84">
        <v>45471</v>
      </c>
      <c r="H1014" s="124"/>
      <c r="I1014" s="125"/>
      <c r="J1014" s="81"/>
      <c r="K1014" s="75" t="s">
        <v>6602</v>
      </c>
      <c r="L1014" s="75" t="s">
        <v>6612</v>
      </c>
      <c r="M1014" s="75" t="s">
        <v>6609</v>
      </c>
    </row>
    <row r="1015" spans="1:13" ht="67.5">
      <c r="A1015" s="75" t="s">
        <v>6603</v>
      </c>
      <c r="B1015" s="122" t="s">
        <v>6732</v>
      </c>
      <c r="C1015" s="204" t="s">
        <v>6526</v>
      </c>
      <c r="D1015" s="83" t="s">
        <v>6604</v>
      </c>
      <c r="E1015" s="83" t="s">
        <v>6605</v>
      </c>
      <c r="F1015" s="61" t="s">
        <v>8364</v>
      </c>
      <c r="G1015" s="84">
        <v>45471</v>
      </c>
      <c r="H1015" s="124"/>
      <c r="I1015" s="125"/>
      <c r="J1015" s="81"/>
      <c r="K1015" s="75" t="s">
        <v>6602</v>
      </c>
      <c r="L1015" s="75" t="s">
        <v>6606</v>
      </c>
      <c r="M1015" s="75" t="s">
        <v>6607</v>
      </c>
    </row>
    <row r="1016" spans="1:13" ht="67.5">
      <c r="A1016" s="75" t="s">
        <v>6706</v>
      </c>
      <c r="B1016" s="122" t="s">
        <v>6733</v>
      </c>
      <c r="C1016" s="204" t="s">
        <v>6527</v>
      </c>
      <c r="D1016" s="83" t="s">
        <v>6707</v>
      </c>
      <c r="E1016" s="83" t="s">
        <v>6708</v>
      </c>
      <c r="F1016" s="75" t="s">
        <v>6709</v>
      </c>
      <c r="G1016" s="84">
        <v>45504</v>
      </c>
      <c r="H1016" s="124"/>
      <c r="I1016" s="125"/>
      <c r="J1016" s="81"/>
      <c r="K1016" s="75" t="s">
        <v>6710</v>
      </c>
      <c r="L1016" s="75" t="s">
        <v>6711</v>
      </c>
      <c r="M1016" s="75" t="s">
        <v>6712</v>
      </c>
    </row>
    <row r="1017" spans="1:13" ht="27">
      <c r="A1017" s="75" t="s">
        <v>6713</v>
      </c>
      <c r="B1017" s="122" t="s">
        <v>6734</v>
      </c>
      <c r="C1017" s="204" t="s">
        <v>6536</v>
      </c>
      <c r="D1017" s="83" t="s">
        <v>6714</v>
      </c>
      <c r="E1017" s="83" t="s">
        <v>6715</v>
      </c>
      <c r="F1017" s="75" t="s">
        <v>6716</v>
      </c>
      <c r="G1017" s="84">
        <v>45504</v>
      </c>
      <c r="H1017" s="124"/>
      <c r="I1017" s="125"/>
      <c r="J1017" s="81"/>
      <c r="K1017" s="75" t="s">
        <v>6717</v>
      </c>
      <c r="L1017" s="75" t="s">
        <v>6718</v>
      </c>
      <c r="M1017" s="75" t="s">
        <v>6719</v>
      </c>
    </row>
    <row r="1018" spans="1:13" ht="27">
      <c r="A1018" s="75" t="s">
        <v>6735</v>
      </c>
      <c r="B1018" s="122" t="s">
        <v>6736</v>
      </c>
      <c r="C1018" s="204" t="s">
        <v>6528</v>
      </c>
      <c r="D1018" s="83" t="s">
        <v>6737</v>
      </c>
      <c r="E1018" s="83" t="s">
        <v>6738</v>
      </c>
      <c r="F1018" s="61" t="s">
        <v>6739</v>
      </c>
      <c r="G1018" s="84">
        <v>45504</v>
      </c>
      <c r="H1018" s="124"/>
      <c r="I1018" s="125"/>
      <c r="J1018" s="81"/>
      <c r="K1018" s="75" t="s">
        <v>6717</v>
      </c>
      <c r="L1018" s="75" t="s">
        <v>6740</v>
      </c>
      <c r="M1018" s="75" t="s">
        <v>6741</v>
      </c>
    </row>
    <row r="1019" spans="1:13" ht="67.5">
      <c r="A1019" s="75" t="s">
        <v>6743</v>
      </c>
      <c r="B1019" s="122" t="s">
        <v>6742</v>
      </c>
      <c r="C1019" s="204" t="s">
        <v>6529</v>
      </c>
      <c r="D1019" s="83" t="s">
        <v>6744</v>
      </c>
      <c r="E1019" s="83" t="s">
        <v>6745</v>
      </c>
      <c r="F1019" s="75" t="s">
        <v>6746</v>
      </c>
      <c r="G1019" s="84">
        <v>45504</v>
      </c>
      <c r="H1019" s="124">
        <v>45565</v>
      </c>
      <c r="I1019" s="125" t="s">
        <v>7076</v>
      </c>
      <c r="J1019" s="81"/>
      <c r="K1019" s="75" t="s">
        <v>6747</v>
      </c>
      <c r="L1019" s="75" t="s">
        <v>6748</v>
      </c>
      <c r="M1019" s="75" t="s">
        <v>6749</v>
      </c>
    </row>
    <row r="1020" spans="1:13" ht="54">
      <c r="A1020" s="75" t="s">
        <v>6750</v>
      </c>
      <c r="B1020" s="122" t="s">
        <v>6751</v>
      </c>
      <c r="C1020" s="204" t="s">
        <v>6530</v>
      </c>
      <c r="D1020" s="83" t="s">
        <v>6752</v>
      </c>
      <c r="E1020" s="83" t="s">
        <v>6753</v>
      </c>
      <c r="F1020" s="75" t="s">
        <v>6754</v>
      </c>
      <c r="G1020" s="84">
        <v>45504</v>
      </c>
      <c r="H1020" s="124">
        <v>45504</v>
      </c>
      <c r="I1020" s="125" t="s">
        <v>6819</v>
      </c>
      <c r="J1020" s="81"/>
      <c r="K1020" s="75" t="s">
        <v>6710</v>
      </c>
      <c r="L1020" s="75" t="s">
        <v>6756</v>
      </c>
      <c r="M1020" s="75" t="s">
        <v>6755</v>
      </c>
    </row>
    <row r="1021" spans="1:13" ht="54">
      <c r="A1021" s="75" t="s">
        <v>6817</v>
      </c>
      <c r="B1021" s="122" t="s">
        <v>6825</v>
      </c>
      <c r="C1021" s="204" t="s">
        <v>6531</v>
      </c>
      <c r="D1021" s="83" t="s">
        <v>6757</v>
      </c>
      <c r="E1021" s="83" t="s">
        <v>6758</v>
      </c>
      <c r="F1021" s="75" t="s">
        <v>6759</v>
      </c>
      <c r="G1021" s="84">
        <v>45504</v>
      </c>
      <c r="H1021" s="124">
        <v>45534</v>
      </c>
      <c r="I1021" s="125" t="s">
        <v>10310</v>
      </c>
      <c r="J1021" s="81"/>
      <c r="K1021" s="75" t="s">
        <v>6760</v>
      </c>
      <c r="L1021" s="75" t="s">
        <v>6781</v>
      </c>
      <c r="M1021" s="75" t="s">
        <v>6761</v>
      </c>
    </row>
    <row r="1022" spans="1:13" ht="40.5">
      <c r="A1022" s="75" t="s">
        <v>6763</v>
      </c>
      <c r="B1022" s="122" t="s">
        <v>6762</v>
      </c>
      <c r="C1022" s="204" t="s">
        <v>6635</v>
      </c>
      <c r="D1022" s="83" t="s">
        <v>6764</v>
      </c>
      <c r="E1022" s="83" t="s">
        <v>6745</v>
      </c>
      <c r="F1022" s="75" t="s">
        <v>6765</v>
      </c>
      <c r="G1022" s="84">
        <v>45504</v>
      </c>
      <c r="H1022" s="124">
        <v>45504</v>
      </c>
      <c r="I1022" s="125" t="s">
        <v>6821</v>
      </c>
      <c r="J1022" s="81"/>
      <c r="K1022" s="75" t="s">
        <v>6760</v>
      </c>
      <c r="L1022" s="75" t="s">
        <v>6766</v>
      </c>
      <c r="M1022" s="75" t="s">
        <v>6782</v>
      </c>
    </row>
    <row r="1023" spans="1:13" ht="40.5">
      <c r="A1023" s="75" t="s">
        <v>6818</v>
      </c>
      <c r="B1023" s="122" t="s">
        <v>6767</v>
      </c>
      <c r="C1023" s="204" t="s">
        <v>6636</v>
      </c>
      <c r="D1023" s="83" t="s">
        <v>6768</v>
      </c>
      <c r="E1023" s="83" t="s">
        <v>6745</v>
      </c>
      <c r="F1023" s="75" t="s">
        <v>6769</v>
      </c>
      <c r="G1023" s="84">
        <v>45504</v>
      </c>
      <c r="H1023" s="124"/>
      <c r="I1023" s="125"/>
      <c r="J1023" s="81"/>
      <c r="K1023" s="75" t="s">
        <v>6717</v>
      </c>
      <c r="L1023" s="75" t="s">
        <v>6771</v>
      </c>
      <c r="M1023" s="75" t="s">
        <v>6770</v>
      </c>
    </row>
    <row r="1024" spans="1:13" ht="81">
      <c r="A1024" s="75" t="s">
        <v>6832</v>
      </c>
      <c r="B1024" s="122" t="s">
        <v>6772</v>
      </c>
      <c r="C1024" s="204" t="s">
        <v>6637</v>
      </c>
      <c r="D1024" s="83" t="s">
        <v>6773</v>
      </c>
      <c r="E1024" s="83" t="s">
        <v>6774</v>
      </c>
      <c r="F1024" s="75" t="s">
        <v>6775</v>
      </c>
      <c r="G1024" s="84">
        <v>45504</v>
      </c>
      <c r="H1024" s="124">
        <v>45596</v>
      </c>
      <c r="I1024" s="125" t="s">
        <v>7523</v>
      </c>
      <c r="J1024" s="81"/>
      <c r="K1024" s="75" t="s">
        <v>2003</v>
      </c>
      <c r="L1024" s="75" t="s">
        <v>6779</v>
      </c>
      <c r="M1024" s="75" t="s">
        <v>6783</v>
      </c>
    </row>
    <row r="1025" spans="1:13" ht="40.5">
      <c r="A1025" s="75" t="s">
        <v>6784</v>
      </c>
      <c r="B1025" s="122" t="s">
        <v>6785</v>
      </c>
      <c r="C1025" s="204" t="s">
        <v>6638</v>
      </c>
      <c r="D1025" s="83" t="s">
        <v>6786</v>
      </c>
      <c r="E1025" s="83" t="s">
        <v>6787</v>
      </c>
      <c r="F1025" s="61" t="s">
        <v>6811</v>
      </c>
      <c r="G1025" s="84">
        <v>45504</v>
      </c>
      <c r="H1025" s="124">
        <v>45534</v>
      </c>
      <c r="I1025" s="125" t="s">
        <v>10311</v>
      </c>
      <c r="J1025" s="81"/>
      <c r="K1025" s="75" t="s">
        <v>118</v>
      </c>
      <c r="L1025" s="75" t="s">
        <v>6788</v>
      </c>
      <c r="M1025" s="75" t="s">
        <v>6789</v>
      </c>
    </row>
    <row r="1026" spans="1:13" ht="81">
      <c r="A1026" s="75" t="s">
        <v>6790</v>
      </c>
      <c r="B1026" s="122" t="s">
        <v>6791</v>
      </c>
      <c r="C1026" s="204" t="s">
        <v>6639</v>
      </c>
      <c r="D1026" s="83" t="s">
        <v>6793</v>
      </c>
      <c r="E1026" s="83" t="s">
        <v>6792</v>
      </c>
      <c r="F1026" s="61" t="s">
        <v>6794</v>
      </c>
      <c r="G1026" s="84">
        <v>45504</v>
      </c>
      <c r="H1026" s="124"/>
      <c r="I1026" s="125"/>
      <c r="J1026" s="81"/>
      <c r="K1026" s="75" t="s">
        <v>118</v>
      </c>
      <c r="L1026" s="75" t="s">
        <v>6795</v>
      </c>
      <c r="M1026" s="75" t="s">
        <v>6796</v>
      </c>
    </row>
    <row r="1027" spans="1:13" ht="54">
      <c r="A1027" s="75" t="s">
        <v>6797</v>
      </c>
      <c r="B1027" s="122" t="s">
        <v>6798</v>
      </c>
      <c r="C1027" s="204" t="s">
        <v>6640</v>
      </c>
      <c r="D1027" s="83" t="s">
        <v>6799</v>
      </c>
      <c r="E1027" s="83" t="s">
        <v>6800</v>
      </c>
      <c r="F1027" s="61" t="s">
        <v>6812</v>
      </c>
      <c r="G1027" s="84">
        <v>45504</v>
      </c>
      <c r="H1027" s="124">
        <v>45534</v>
      </c>
      <c r="I1027" s="125" t="s">
        <v>10312</v>
      </c>
      <c r="J1027" s="81"/>
      <c r="K1027" s="75" t="s">
        <v>118</v>
      </c>
      <c r="L1027" s="75" t="s">
        <v>6801</v>
      </c>
      <c r="M1027" s="75" t="s">
        <v>6813</v>
      </c>
    </row>
    <row r="1028" spans="1:13" ht="40.5">
      <c r="A1028" s="75" t="s">
        <v>6802</v>
      </c>
      <c r="B1028" s="122" t="s">
        <v>6803</v>
      </c>
      <c r="C1028" s="204" t="s">
        <v>6641</v>
      </c>
      <c r="D1028" s="83" t="s">
        <v>6799</v>
      </c>
      <c r="E1028" s="83" t="s">
        <v>6800</v>
      </c>
      <c r="F1028" s="61" t="s">
        <v>6814</v>
      </c>
      <c r="G1028" s="84">
        <v>45504</v>
      </c>
      <c r="H1028" s="124">
        <v>45534</v>
      </c>
      <c r="I1028" s="125" t="s">
        <v>10313</v>
      </c>
      <c r="J1028" s="81"/>
      <c r="K1028" s="75" t="s">
        <v>162</v>
      </c>
      <c r="L1028" s="75" t="s">
        <v>6804</v>
      </c>
      <c r="M1028" s="75" t="s">
        <v>6805</v>
      </c>
    </row>
    <row r="1029" spans="1:13" ht="54">
      <c r="A1029" s="75" t="s">
        <v>6806</v>
      </c>
      <c r="B1029" s="122" t="s">
        <v>6807</v>
      </c>
      <c r="C1029" s="204" t="s">
        <v>6642</v>
      </c>
      <c r="D1029" s="83" t="s">
        <v>6808</v>
      </c>
      <c r="E1029" s="83" t="s">
        <v>6809</v>
      </c>
      <c r="F1029" s="61" t="s">
        <v>6815</v>
      </c>
      <c r="G1029" s="84">
        <v>45504</v>
      </c>
      <c r="H1029" s="124"/>
      <c r="I1029" s="125"/>
      <c r="J1029" s="81"/>
      <c r="K1029" s="75" t="s">
        <v>118</v>
      </c>
      <c r="L1029" s="75" t="s">
        <v>6810</v>
      </c>
      <c r="M1029" s="75" t="s">
        <v>6816</v>
      </c>
    </row>
    <row r="1030" spans="1:13" ht="54">
      <c r="A1030" s="75" t="s">
        <v>6833</v>
      </c>
      <c r="B1030" s="122" t="s">
        <v>6834</v>
      </c>
      <c r="C1030" s="204" t="s">
        <v>6643</v>
      </c>
      <c r="D1030" s="83" t="s">
        <v>6851</v>
      </c>
      <c r="E1030" s="83" t="s">
        <v>6852</v>
      </c>
      <c r="F1030" s="61" t="s">
        <v>6870</v>
      </c>
      <c r="G1030" s="84">
        <v>45534</v>
      </c>
      <c r="H1030" s="124"/>
      <c r="I1030" s="125"/>
      <c r="J1030" s="81"/>
      <c r="K1030" s="75" t="s">
        <v>6853</v>
      </c>
      <c r="L1030" s="75" t="s">
        <v>6854</v>
      </c>
      <c r="M1030" s="75" t="s">
        <v>6871</v>
      </c>
    </row>
    <row r="1031" spans="1:13" ht="40.5">
      <c r="A1031" s="75" t="s">
        <v>6835</v>
      </c>
      <c r="B1031" s="122" t="s">
        <v>6836</v>
      </c>
      <c r="C1031" s="204" t="s">
        <v>6644</v>
      </c>
      <c r="D1031" s="83" t="s">
        <v>6855</v>
      </c>
      <c r="E1031" s="83" t="s">
        <v>6852</v>
      </c>
      <c r="F1031" s="61" t="s">
        <v>6872</v>
      </c>
      <c r="G1031" s="84">
        <v>45534</v>
      </c>
      <c r="H1031" s="124"/>
      <c r="I1031" s="125"/>
      <c r="J1031" s="81"/>
      <c r="K1031" s="75" t="s">
        <v>6856</v>
      </c>
      <c r="L1031" s="75" t="s">
        <v>6857</v>
      </c>
      <c r="M1031" s="75" t="s">
        <v>6873</v>
      </c>
    </row>
    <row r="1032" spans="1:13" ht="40.5">
      <c r="A1032" s="75" t="s">
        <v>6838</v>
      </c>
      <c r="B1032" s="122" t="s">
        <v>6837</v>
      </c>
      <c r="C1032" s="204" t="s">
        <v>6645</v>
      </c>
      <c r="D1032" s="83" t="s">
        <v>6858</v>
      </c>
      <c r="E1032" s="83" t="s">
        <v>6852</v>
      </c>
      <c r="F1032" s="61" t="s">
        <v>6872</v>
      </c>
      <c r="G1032" s="84">
        <v>45534</v>
      </c>
      <c r="H1032" s="124"/>
      <c r="I1032" s="125"/>
      <c r="J1032" s="81"/>
      <c r="K1032" s="75" t="s">
        <v>6856</v>
      </c>
      <c r="L1032" s="75" t="s">
        <v>6857</v>
      </c>
      <c r="M1032" s="75" t="s">
        <v>6992</v>
      </c>
    </row>
    <row r="1033" spans="1:13" ht="54">
      <c r="A1033" s="75" t="s">
        <v>6839</v>
      </c>
      <c r="B1033" s="122" t="s">
        <v>6840</v>
      </c>
      <c r="C1033" s="204" t="s">
        <v>6646</v>
      </c>
      <c r="D1033" s="83" t="s">
        <v>6859</v>
      </c>
      <c r="E1033" s="83" t="s">
        <v>6852</v>
      </c>
      <c r="F1033" s="61" t="s">
        <v>6874</v>
      </c>
      <c r="G1033" s="84">
        <v>45534</v>
      </c>
      <c r="H1033" s="124">
        <v>45534</v>
      </c>
      <c r="I1033" s="125" t="s">
        <v>10314</v>
      </c>
      <c r="J1033" s="81"/>
      <c r="K1033" s="75" t="s">
        <v>6860</v>
      </c>
      <c r="L1033" s="75" t="s">
        <v>6869</v>
      </c>
      <c r="M1033" s="75" t="s">
        <v>6875</v>
      </c>
    </row>
    <row r="1034" spans="1:13" ht="54">
      <c r="A1034" s="75" t="s">
        <v>6841</v>
      </c>
      <c r="B1034" s="122" t="s">
        <v>6842</v>
      </c>
      <c r="C1034" s="204" t="s">
        <v>6647</v>
      </c>
      <c r="D1034" s="83" t="s">
        <v>6861</v>
      </c>
      <c r="E1034" s="83" t="s">
        <v>6852</v>
      </c>
      <c r="F1034" s="61" t="s">
        <v>6878</v>
      </c>
      <c r="G1034" s="84">
        <v>45534</v>
      </c>
      <c r="H1034" s="124"/>
      <c r="I1034" s="125"/>
      <c r="J1034" s="81"/>
      <c r="K1034" s="75" t="s">
        <v>6856</v>
      </c>
      <c r="L1034" s="75" t="s">
        <v>8264</v>
      </c>
      <c r="M1034" s="75" t="s">
        <v>6876</v>
      </c>
    </row>
    <row r="1035" spans="1:13" ht="54">
      <c r="A1035" s="75" t="s">
        <v>6843</v>
      </c>
      <c r="B1035" s="122" t="s">
        <v>6844</v>
      </c>
      <c r="C1035" s="204" t="s">
        <v>6648</v>
      </c>
      <c r="D1035" s="83" t="s">
        <v>6861</v>
      </c>
      <c r="E1035" s="83" t="s">
        <v>6852</v>
      </c>
      <c r="F1035" s="61" t="s">
        <v>6878</v>
      </c>
      <c r="G1035" s="84">
        <v>45534</v>
      </c>
      <c r="H1035" s="124"/>
      <c r="I1035" s="125"/>
      <c r="J1035" s="81"/>
      <c r="K1035" s="75" t="s">
        <v>6860</v>
      </c>
      <c r="L1035" s="75" t="s">
        <v>8263</v>
      </c>
      <c r="M1035" s="75" t="s">
        <v>6877</v>
      </c>
    </row>
    <row r="1036" spans="1:13" ht="40.5">
      <c r="A1036" s="75" t="s">
        <v>6846</v>
      </c>
      <c r="B1036" s="122" t="s">
        <v>6845</v>
      </c>
      <c r="C1036" s="204" t="s">
        <v>6649</v>
      </c>
      <c r="D1036" s="83" t="s">
        <v>6862</v>
      </c>
      <c r="E1036" s="83" t="s">
        <v>6863</v>
      </c>
      <c r="F1036" s="61" t="s">
        <v>6879</v>
      </c>
      <c r="G1036" s="84">
        <v>45534</v>
      </c>
      <c r="H1036" s="124"/>
      <c r="I1036" s="125"/>
      <c r="J1036" s="81"/>
      <c r="K1036" s="75" t="s">
        <v>6856</v>
      </c>
      <c r="L1036" s="75" t="s">
        <v>11717</v>
      </c>
      <c r="M1036" s="75" t="s">
        <v>6993</v>
      </c>
    </row>
    <row r="1037" spans="1:13" ht="40.5">
      <c r="A1037" s="75" t="s">
        <v>6848</v>
      </c>
      <c r="B1037" s="122" t="s">
        <v>6847</v>
      </c>
      <c r="C1037" s="204" t="s">
        <v>6650</v>
      </c>
      <c r="D1037" s="83" t="s">
        <v>6864</v>
      </c>
      <c r="E1037" s="83" t="s">
        <v>6865</v>
      </c>
      <c r="F1037" s="61" t="s">
        <v>6880</v>
      </c>
      <c r="G1037" s="84">
        <v>45534</v>
      </c>
      <c r="H1037" s="124"/>
      <c r="I1037" s="125"/>
      <c r="J1037" s="81"/>
      <c r="K1037" s="75" t="s">
        <v>6856</v>
      </c>
      <c r="L1037" s="75" t="s">
        <v>6866</v>
      </c>
      <c r="M1037" s="75" t="s">
        <v>6881</v>
      </c>
    </row>
    <row r="1038" spans="1:13" ht="54">
      <c r="A1038" s="75" t="s">
        <v>6849</v>
      </c>
      <c r="B1038" s="122" t="s">
        <v>6850</v>
      </c>
      <c r="C1038" s="204" t="s">
        <v>6651</v>
      </c>
      <c r="D1038" s="83" t="s">
        <v>6867</v>
      </c>
      <c r="E1038" s="83" t="s">
        <v>6852</v>
      </c>
      <c r="F1038" s="61" t="s">
        <v>6882</v>
      </c>
      <c r="G1038" s="84">
        <v>45534</v>
      </c>
      <c r="H1038" s="124">
        <v>45565</v>
      </c>
      <c r="I1038" s="125" t="s">
        <v>7148</v>
      </c>
      <c r="J1038" s="81"/>
      <c r="K1038" s="75" t="s">
        <v>2003</v>
      </c>
      <c r="L1038" s="75" t="s">
        <v>6868</v>
      </c>
      <c r="M1038" s="75" t="s">
        <v>6883</v>
      </c>
    </row>
    <row r="1039" spans="1:13" ht="67.5">
      <c r="A1039" s="75" t="s">
        <v>6887</v>
      </c>
      <c r="B1039" s="122" t="s">
        <v>6912</v>
      </c>
      <c r="C1039" s="204" t="s">
        <v>6652</v>
      </c>
      <c r="D1039" s="83" t="s">
        <v>6888</v>
      </c>
      <c r="E1039" s="83" t="s">
        <v>6889</v>
      </c>
      <c r="F1039" s="61" t="s">
        <v>11844</v>
      </c>
      <c r="G1039" s="84">
        <v>45534</v>
      </c>
      <c r="H1039" s="124"/>
      <c r="I1039" s="125"/>
      <c r="J1039" s="81"/>
      <c r="K1039" s="75" t="s">
        <v>131</v>
      </c>
      <c r="L1039" s="75" t="s">
        <v>6890</v>
      </c>
      <c r="M1039" s="75" t="s">
        <v>6891</v>
      </c>
    </row>
    <row r="1040" spans="1:13" ht="40.5">
      <c r="A1040" s="75" t="s">
        <v>6892</v>
      </c>
      <c r="B1040" s="122" t="s">
        <v>6913</v>
      </c>
      <c r="C1040" s="204" t="s">
        <v>6653</v>
      </c>
      <c r="D1040" s="83" t="s">
        <v>1996</v>
      </c>
      <c r="E1040" s="83" t="s">
        <v>6893</v>
      </c>
      <c r="F1040" s="61" t="s">
        <v>6966</v>
      </c>
      <c r="G1040" s="84">
        <v>45534</v>
      </c>
      <c r="H1040" s="124"/>
      <c r="I1040" s="125"/>
      <c r="J1040" s="81"/>
      <c r="K1040" s="75" t="s">
        <v>6894</v>
      </c>
      <c r="L1040" s="75" t="s">
        <v>6895</v>
      </c>
      <c r="M1040" s="75" t="s">
        <v>7000</v>
      </c>
    </row>
    <row r="1041" spans="1:13" ht="40.5">
      <c r="A1041" s="75" t="s">
        <v>6896</v>
      </c>
      <c r="B1041" s="122" t="s">
        <v>6914</v>
      </c>
      <c r="C1041" s="204" t="s">
        <v>6654</v>
      </c>
      <c r="D1041" s="83" t="s">
        <v>6897</v>
      </c>
      <c r="E1041" s="83" t="s">
        <v>6898</v>
      </c>
      <c r="F1041" s="61" t="s">
        <v>6967</v>
      </c>
      <c r="G1041" s="84">
        <v>45534</v>
      </c>
      <c r="H1041" s="124"/>
      <c r="I1041" s="125"/>
      <c r="J1041" s="81"/>
      <c r="K1041" s="75" t="s">
        <v>6899</v>
      </c>
      <c r="L1041" s="75" t="s">
        <v>6900</v>
      </c>
      <c r="M1041" s="75" t="s">
        <v>6901</v>
      </c>
    </row>
    <row r="1042" spans="1:13" ht="40.5">
      <c r="A1042" s="75" t="s">
        <v>6902</v>
      </c>
      <c r="B1042" s="122" t="s">
        <v>6915</v>
      </c>
      <c r="C1042" s="204" t="s">
        <v>6655</v>
      </c>
      <c r="D1042" s="83" t="s">
        <v>6903</v>
      </c>
      <c r="E1042" s="83" t="s">
        <v>6904</v>
      </c>
      <c r="F1042" s="61" t="s">
        <v>6969</v>
      </c>
      <c r="G1042" s="84">
        <v>45534</v>
      </c>
      <c r="H1042" s="124"/>
      <c r="I1042" s="125"/>
      <c r="J1042" s="81"/>
      <c r="K1042" s="75" t="s">
        <v>6894</v>
      </c>
      <c r="L1042" s="75" t="s">
        <v>6905</v>
      </c>
      <c r="M1042" s="75" t="s">
        <v>6968</v>
      </c>
    </row>
    <row r="1043" spans="1:13" ht="54">
      <c r="A1043" s="75" t="s">
        <v>6906</v>
      </c>
      <c r="B1043" s="122" t="s">
        <v>6916</v>
      </c>
      <c r="C1043" s="204" t="s">
        <v>6656</v>
      </c>
      <c r="D1043" s="83" t="s">
        <v>6907</v>
      </c>
      <c r="E1043" s="83" t="s">
        <v>6898</v>
      </c>
      <c r="F1043" s="61" t="s">
        <v>6970</v>
      </c>
      <c r="G1043" s="84">
        <v>45534</v>
      </c>
      <c r="H1043" s="124"/>
      <c r="I1043" s="125"/>
      <c r="J1043" s="81"/>
      <c r="K1043" s="75" t="s">
        <v>121</v>
      </c>
      <c r="L1043" s="75" t="s">
        <v>6964</v>
      </c>
      <c r="M1043" s="75" t="s">
        <v>6971</v>
      </c>
    </row>
    <row r="1044" spans="1:13" ht="54">
      <c r="A1044" s="75" t="s">
        <v>6908</v>
      </c>
      <c r="B1044" s="122" t="s">
        <v>6917</v>
      </c>
      <c r="C1044" s="204" t="s">
        <v>6657</v>
      </c>
      <c r="D1044" s="83" t="s">
        <v>6909</v>
      </c>
      <c r="E1044" s="83" t="s">
        <v>6898</v>
      </c>
      <c r="F1044" s="61" t="s">
        <v>6919</v>
      </c>
      <c r="G1044" s="84">
        <v>45534</v>
      </c>
      <c r="H1044" s="124">
        <v>45565</v>
      </c>
      <c r="I1044" s="125" t="s">
        <v>7068</v>
      </c>
      <c r="J1044" s="81"/>
      <c r="K1044" s="75" t="s">
        <v>2003</v>
      </c>
      <c r="L1044" s="75" t="s">
        <v>6910</v>
      </c>
      <c r="M1044" s="75" t="s">
        <v>6972</v>
      </c>
    </row>
    <row r="1045" spans="1:13" ht="40.5">
      <c r="A1045" s="75" t="s">
        <v>6911</v>
      </c>
      <c r="B1045" s="122" t="s">
        <v>6918</v>
      </c>
      <c r="C1045" s="204" t="s">
        <v>6921</v>
      </c>
      <c r="D1045" s="83" t="s">
        <v>6909</v>
      </c>
      <c r="E1045" s="83" t="s">
        <v>6898</v>
      </c>
      <c r="F1045" s="169" t="s">
        <v>6919</v>
      </c>
      <c r="G1045" s="84">
        <v>45534</v>
      </c>
      <c r="H1045" s="124"/>
      <c r="I1045" s="125"/>
      <c r="J1045" s="81"/>
      <c r="K1045" s="75" t="s">
        <v>2003</v>
      </c>
      <c r="L1045" s="75" t="s">
        <v>6920</v>
      </c>
      <c r="M1045" s="75" t="s">
        <v>6972</v>
      </c>
    </row>
    <row r="1046" spans="1:13" ht="54">
      <c r="A1046" s="75" t="s">
        <v>6922</v>
      </c>
      <c r="B1046" s="122" t="s">
        <v>6923</v>
      </c>
      <c r="C1046" s="204" t="s">
        <v>6658</v>
      </c>
      <c r="D1046" s="83" t="s">
        <v>6924</v>
      </c>
      <c r="E1046" s="83" t="s">
        <v>6898</v>
      </c>
      <c r="F1046" s="61" t="s">
        <v>6974</v>
      </c>
      <c r="G1046" s="84">
        <v>45534</v>
      </c>
      <c r="H1046" s="124"/>
      <c r="I1046" s="125"/>
      <c r="J1046" s="81"/>
      <c r="K1046" s="75" t="s">
        <v>162</v>
      </c>
      <c r="L1046" s="75" t="s">
        <v>6928</v>
      </c>
      <c r="M1046" s="75" t="s">
        <v>6973</v>
      </c>
    </row>
    <row r="1047" spans="1:13" ht="67.5">
      <c r="A1047" s="75" t="s">
        <v>6925</v>
      </c>
      <c r="B1047" s="122" t="s">
        <v>6926</v>
      </c>
      <c r="C1047" s="204" t="s">
        <v>6659</v>
      </c>
      <c r="D1047" s="83" t="s">
        <v>6927</v>
      </c>
      <c r="E1047" s="83" t="s">
        <v>6904</v>
      </c>
      <c r="F1047" s="61" t="s">
        <v>6975</v>
      </c>
      <c r="G1047" s="84">
        <v>45534</v>
      </c>
      <c r="H1047" s="124">
        <v>45565</v>
      </c>
      <c r="I1047" s="125" t="s">
        <v>7147</v>
      </c>
      <c r="J1047" s="81"/>
      <c r="K1047" s="75" t="s">
        <v>6894</v>
      </c>
      <c r="L1047" s="75" t="s">
        <v>7004</v>
      </c>
      <c r="M1047" s="75" t="s">
        <v>6976</v>
      </c>
    </row>
    <row r="1048" spans="1:13" ht="94.5">
      <c r="A1048" s="75" t="s">
        <v>6930</v>
      </c>
      <c r="B1048" s="122" t="s">
        <v>6929</v>
      </c>
      <c r="C1048" s="204" t="s">
        <v>6660</v>
      </c>
      <c r="D1048" s="83" t="s">
        <v>6931</v>
      </c>
      <c r="E1048" s="83" t="s">
        <v>6898</v>
      </c>
      <c r="F1048" s="61" t="s">
        <v>6977</v>
      </c>
      <c r="G1048" s="84">
        <v>45534</v>
      </c>
      <c r="H1048" s="124">
        <v>45596</v>
      </c>
      <c r="I1048" s="125" t="s">
        <v>7526</v>
      </c>
      <c r="J1048" s="81"/>
      <c r="K1048" s="75" t="s">
        <v>6894</v>
      </c>
      <c r="L1048" s="75" t="s">
        <v>6932</v>
      </c>
      <c r="M1048" s="75" t="s">
        <v>6978</v>
      </c>
    </row>
    <row r="1049" spans="1:13" ht="54">
      <c r="A1049" s="75" t="s">
        <v>6933</v>
      </c>
      <c r="B1049" s="122" t="s">
        <v>6934</v>
      </c>
      <c r="C1049" s="204" t="s">
        <v>6661</v>
      </c>
      <c r="D1049" s="83" t="s">
        <v>6935</v>
      </c>
      <c r="E1049" s="83" t="s">
        <v>6898</v>
      </c>
      <c r="F1049" s="61" t="s">
        <v>6979</v>
      </c>
      <c r="G1049" s="84">
        <v>45534</v>
      </c>
      <c r="H1049" s="124"/>
      <c r="I1049" s="125"/>
      <c r="J1049" s="81"/>
      <c r="K1049" s="75" t="s">
        <v>164</v>
      </c>
      <c r="L1049" s="75" t="s">
        <v>6937</v>
      </c>
      <c r="M1049" s="75" t="s">
        <v>6936</v>
      </c>
    </row>
    <row r="1050" spans="1:13" ht="94.5">
      <c r="A1050" s="75" t="s">
        <v>6940</v>
      </c>
      <c r="B1050" s="122" t="s">
        <v>6938</v>
      </c>
      <c r="C1050" s="204" t="s">
        <v>6662</v>
      </c>
      <c r="D1050" s="83" t="s">
        <v>6939</v>
      </c>
      <c r="E1050" s="83" t="s">
        <v>6898</v>
      </c>
      <c r="F1050" s="61" t="s">
        <v>6980</v>
      </c>
      <c r="G1050" s="84">
        <v>45534</v>
      </c>
      <c r="H1050" s="124"/>
      <c r="I1050" s="125"/>
      <c r="J1050" s="81"/>
      <c r="K1050" s="75" t="s">
        <v>2003</v>
      </c>
      <c r="L1050" s="75" t="s">
        <v>6999</v>
      </c>
      <c r="M1050" s="75" t="s">
        <v>6981</v>
      </c>
    </row>
    <row r="1051" spans="1:13" ht="54">
      <c r="A1051" s="75" t="s">
        <v>6942</v>
      </c>
      <c r="B1051" s="122" t="s">
        <v>6941</v>
      </c>
      <c r="C1051" s="204" t="s">
        <v>7227</v>
      </c>
      <c r="D1051" s="83" t="s">
        <v>7228</v>
      </c>
      <c r="E1051" s="83" t="s">
        <v>6898</v>
      </c>
      <c r="F1051" s="61" t="s">
        <v>6982</v>
      </c>
      <c r="G1051" s="84">
        <v>45534</v>
      </c>
      <c r="H1051" s="124">
        <v>45565</v>
      </c>
      <c r="I1051" s="125" t="s">
        <v>7229</v>
      </c>
      <c r="J1051" s="81"/>
      <c r="K1051" s="75" t="s">
        <v>6894</v>
      </c>
      <c r="L1051" s="75" t="s">
        <v>6943</v>
      </c>
      <c r="M1051" s="75" t="s">
        <v>7001</v>
      </c>
    </row>
    <row r="1052" spans="1:13" ht="40.5">
      <c r="A1052" s="75" t="s">
        <v>6944</v>
      </c>
      <c r="B1052" s="122" t="s">
        <v>6945</v>
      </c>
      <c r="C1052" s="204" t="s">
        <v>6664</v>
      </c>
      <c r="D1052" s="83" t="s">
        <v>6946</v>
      </c>
      <c r="E1052" s="83" t="s">
        <v>6898</v>
      </c>
      <c r="F1052" s="75"/>
      <c r="G1052" s="84">
        <v>45534</v>
      </c>
      <c r="H1052" s="124"/>
      <c r="I1052" s="125"/>
      <c r="J1052" s="81"/>
      <c r="K1052" s="75" t="s">
        <v>6899</v>
      </c>
      <c r="L1052" s="75" t="s">
        <v>10653</v>
      </c>
      <c r="M1052" s="75" t="s">
        <v>6983</v>
      </c>
    </row>
    <row r="1053" spans="1:13" ht="54">
      <c r="A1053" s="75" t="s">
        <v>6947</v>
      </c>
      <c r="B1053" s="122" t="s">
        <v>6948</v>
      </c>
      <c r="C1053" s="204" t="s">
        <v>6665</v>
      </c>
      <c r="D1053" s="83" t="s">
        <v>6949</v>
      </c>
      <c r="E1053" s="83" t="s">
        <v>6898</v>
      </c>
      <c r="F1053" s="61" t="s">
        <v>6984</v>
      </c>
      <c r="G1053" s="84">
        <v>45534</v>
      </c>
      <c r="H1053" s="124"/>
      <c r="I1053" s="125"/>
      <c r="J1053" s="81"/>
      <c r="K1053" s="75" t="s">
        <v>6950</v>
      </c>
      <c r="L1053" s="75" t="s">
        <v>6951</v>
      </c>
      <c r="M1053" s="75" t="s">
        <v>6985</v>
      </c>
    </row>
    <row r="1054" spans="1:13" ht="40.5">
      <c r="A1054" s="75" t="s">
        <v>6952</v>
      </c>
      <c r="B1054" s="122" t="s">
        <v>6953</v>
      </c>
      <c r="C1054" s="204" t="s">
        <v>6666</v>
      </c>
      <c r="D1054" s="83" t="s">
        <v>6954</v>
      </c>
      <c r="E1054" s="83" t="s">
        <v>6898</v>
      </c>
      <c r="F1054" s="61" t="s">
        <v>6987</v>
      </c>
      <c r="G1054" s="84">
        <v>45534</v>
      </c>
      <c r="H1054" s="124"/>
      <c r="I1054" s="125"/>
      <c r="J1054" s="81"/>
      <c r="K1054" s="75" t="s">
        <v>120</v>
      </c>
      <c r="L1054" s="75" t="s">
        <v>6955</v>
      </c>
      <c r="M1054" s="75" t="s">
        <v>6986</v>
      </c>
    </row>
    <row r="1055" spans="1:13" ht="108">
      <c r="A1055" s="75" t="s">
        <v>6956</v>
      </c>
      <c r="B1055" s="122" t="s">
        <v>6957</v>
      </c>
      <c r="C1055" s="204" t="s">
        <v>6667</v>
      </c>
      <c r="D1055" s="83" t="s">
        <v>6958</v>
      </c>
      <c r="E1055" s="83" t="s">
        <v>6898</v>
      </c>
      <c r="F1055" s="61" t="s">
        <v>6989</v>
      </c>
      <c r="G1055" s="84">
        <v>45534</v>
      </c>
      <c r="H1055" s="124">
        <v>45565</v>
      </c>
      <c r="I1055" s="125" t="s">
        <v>7079</v>
      </c>
      <c r="J1055" s="81"/>
      <c r="K1055" s="75" t="s">
        <v>6959</v>
      </c>
      <c r="L1055" s="75" t="s">
        <v>6965</v>
      </c>
      <c r="M1055" s="75" t="s">
        <v>6988</v>
      </c>
    </row>
    <row r="1056" spans="1:13" ht="54">
      <c r="A1056" s="75" t="s">
        <v>6960</v>
      </c>
      <c r="B1056" s="122" t="s">
        <v>6961</v>
      </c>
      <c r="C1056" s="204" t="s">
        <v>6668</v>
      </c>
      <c r="D1056" s="83" t="s">
        <v>6962</v>
      </c>
      <c r="E1056" s="83" t="s">
        <v>6898</v>
      </c>
      <c r="F1056" s="61" t="s">
        <v>6990</v>
      </c>
      <c r="G1056" s="84">
        <v>45534</v>
      </c>
      <c r="H1056" s="124"/>
      <c r="I1056" s="125"/>
      <c r="J1056" s="81"/>
      <c r="K1056" s="75" t="s">
        <v>6899</v>
      </c>
      <c r="L1056" s="75" t="s">
        <v>6963</v>
      </c>
      <c r="M1056" s="75" t="s">
        <v>6991</v>
      </c>
    </row>
    <row r="1057" spans="1:13" ht="94.5">
      <c r="A1057" s="75" t="s">
        <v>7005</v>
      </c>
      <c r="B1057" s="122" t="s">
        <v>7006</v>
      </c>
      <c r="C1057" s="204" t="s">
        <v>6669</v>
      </c>
      <c r="D1057" s="83" t="s">
        <v>7007</v>
      </c>
      <c r="E1057" s="83" t="s">
        <v>7008</v>
      </c>
      <c r="F1057" s="61" t="s">
        <v>7052</v>
      </c>
      <c r="G1057" s="84">
        <v>45565</v>
      </c>
      <c r="H1057" s="124"/>
      <c r="I1057" s="125"/>
      <c r="J1057" s="81"/>
      <c r="K1057" s="75" t="s">
        <v>118</v>
      </c>
      <c r="L1057" s="75" t="s">
        <v>7009</v>
      </c>
      <c r="M1057" s="75" t="s">
        <v>7010</v>
      </c>
    </row>
    <row r="1058" spans="1:13" ht="40.5">
      <c r="A1058" s="75" t="s">
        <v>7011</v>
      </c>
      <c r="B1058" s="122" t="s">
        <v>7012</v>
      </c>
      <c r="C1058" s="204" t="s">
        <v>6670</v>
      </c>
      <c r="D1058" s="83" t="s">
        <v>7013</v>
      </c>
      <c r="E1058" s="83" t="s">
        <v>7014</v>
      </c>
      <c r="F1058" s="61" t="s">
        <v>7015</v>
      </c>
      <c r="G1058" s="84">
        <v>45565</v>
      </c>
      <c r="H1058" s="124"/>
      <c r="I1058" s="125"/>
      <c r="J1058" s="81"/>
      <c r="K1058" s="75" t="s">
        <v>118</v>
      </c>
      <c r="L1058" s="75" t="s">
        <v>7016</v>
      </c>
      <c r="M1058" s="75" t="s">
        <v>7017</v>
      </c>
    </row>
    <row r="1059" spans="1:13" ht="40.5">
      <c r="A1059" s="75" t="s">
        <v>7046</v>
      </c>
      <c r="B1059" s="122" t="s">
        <v>7018</v>
      </c>
      <c r="C1059" s="204" t="s">
        <v>6671</v>
      </c>
      <c r="D1059" s="83" t="s">
        <v>7019</v>
      </c>
      <c r="E1059" s="83" t="s">
        <v>7020</v>
      </c>
      <c r="F1059" s="61" t="s">
        <v>7053</v>
      </c>
      <c r="G1059" s="84">
        <v>45565</v>
      </c>
      <c r="H1059" s="124"/>
      <c r="I1059" s="125"/>
      <c r="J1059" s="81"/>
      <c r="K1059" s="75" t="s">
        <v>2003</v>
      </c>
      <c r="L1059" s="75" t="s">
        <v>7021</v>
      </c>
      <c r="M1059" s="75" t="s">
        <v>7022</v>
      </c>
    </row>
    <row r="1060" spans="1:13" ht="40.5">
      <c r="A1060" s="75" t="s">
        <v>7047</v>
      </c>
      <c r="B1060" s="122" t="s">
        <v>7023</v>
      </c>
      <c r="C1060" s="204" t="s">
        <v>6672</v>
      </c>
      <c r="D1060" s="83" t="s">
        <v>7024</v>
      </c>
      <c r="E1060" s="83" t="s">
        <v>7020</v>
      </c>
      <c r="F1060" s="61" t="s">
        <v>7054</v>
      </c>
      <c r="G1060" s="84">
        <v>45565</v>
      </c>
      <c r="H1060" s="124"/>
      <c r="I1060" s="125"/>
      <c r="J1060" s="81"/>
      <c r="K1060" s="75" t="s">
        <v>162</v>
      </c>
      <c r="L1060" s="75" t="s">
        <v>7025</v>
      </c>
      <c r="M1060" s="75" t="s">
        <v>7055</v>
      </c>
    </row>
    <row r="1061" spans="1:13" ht="162">
      <c r="A1061" s="75" t="s">
        <v>7048</v>
      </c>
      <c r="B1061" s="122" t="s">
        <v>10510</v>
      </c>
      <c r="C1061" s="204" t="s">
        <v>6673</v>
      </c>
      <c r="D1061" s="83" t="s">
        <v>7026</v>
      </c>
      <c r="E1061" s="83" t="s">
        <v>7027</v>
      </c>
      <c r="F1061" s="61" t="s">
        <v>7056</v>
      </c>
      <c r="G1061" s="84">
        <v>45565</v>
      </c>
      <c r="H1061" s="124">
        <v>45596</v>
      </c>
      <c r="I1061" s="125" t="s">
        <v>7633</v>
      </c>
      <c r="J1061" s="81"/>
      <c r="K1061" s="75" t="s">
        <v>118</v>
      </c>
      <c r="L1061" s="75" t="s">
        <v>7050</v>
      </c>
      <c r="M1061" s="75" t="s">
        <v>7057</v>
      </c>
    </row>
    <row r="1062" spans="1:13" ht="54">
      <c r="A1062" s="75" t="s">
        <v>7049</v>
      </c>
      <c r="B1062" s="122" t="s">
        <v>7028</v>
      </c>
      <c r="C1062" s="204" t="s">
        <v>6674</v>
      </c>
      <c r="D1062" s="83" t="s">
        <v>7029</v>
      </c>
      <c r="E1062" s="83" t="s">
        <v>7030</v>
      </c>
      <c r="F1062" s="61" t="s">
        <v>7058</v>
      </c>
      <c r="G1062" s="84">
        <v>45565</v>
      </c>
      <c r="H1062" s="124"/>
      <c r="I1062" s="125"/>
      <c r="J1062" s="81"/>
      <c r="K1062" s="75" t="s">
        <v>121</v>
      </c>
      <c r="L1062" s="75" t="s">
        <v>7031</v>
      </c>
      <c r="M1062" s="75" t="s">
        <v>7059</v>
      </c>
    </row>
    <row r="1063" spans="1:13" ht="54">
      <c r="A1063" s="75" t="s">
        <v>7032</v>
      </c>
      <c r="B1063" s="122" t="s">
        <v>7033</v>
      </c>
      <c r="C1063" s="204" t="s">
        <v>6675</v>
      </c>
      <c r="D1063" s="83" t="s">
        <v>7029</v>
      </c>
      <c r="E1063" s="83" t="s">
        <v>7030</v>
      </c>
      <c r="F1063" s="61" t="s">
        <v>7058</v>
      </c>
      <c r="G1063" s="84">
        <v>45565</v>
      </c>
      <c r="H1063" s="124"/>
      <c r="I1063" s="125"/>
      <c r="J1063" s="81"/>
      <c r="K1063" s="75" t="s">
        <v>121</v>
      </c>
      <c r="L1063" s="75" t="s">
        <v>7031</v>
      </c>
      <c r="M1063" s="75" t="s">
        <v>7060</v>
      </c>
    </row>
    <row r="1064" spans="1:13" ht="40.5">
      <c r="A1064" s="75" t="s">
        <v>7035</v>
      </c>
      <c r="B1064" s="122" t="s">
        <v>7034</v>
      </c>
      <c r="C1064" s="204" t="s">
        <v>6676</v>
      </c>
      <c r="D1064" s="83" t="s">
        <v>7036</v>
      </c>
      <c r="E1064" s="83" t="s">
        <v>7037</v>
      </c>
      <c r="F1064" s="61" t="s">
        <v>7062</v>
      </c>
      <c r="G1064" s="84">
        <v>45565</v>
      </c>
      <c r="H1064" s="124"/>
      <c r="I1064" s="125"/>
      <c r="J1064" s="81"/>
      <c r="K1064" s="75" t="s">
        <v>118</v>
      </c>
      <c r="L1064" s="75" t="s">
        <v>7038</v>
      </c>
      <c r="M1064" s="75" t="s">
        <v>7061</v>
      </c>
    </row>
    <row r="1065" spans="1:13" ht="40.5">
      <c r="A1065" s="75" t="s">
        <v>7040</v>
      </c>
      <c r="B1065" s="122" t="s">
        <v>7039</v>
      </c>
      <c r="C1065" s="204" t="s">
        <v>6677</v>
      </c>
      <c r="D1065" s="83" t="s">
        <v>7041</v>
      </c>
      <c r="E1065" s="83" t="s">
        <v>7027</v>
      </c>
      <c r="F1065" s="61" t="s">
        <v>7063</v>
      </c>
      <c r="G1065" s="84">
        <v>45565</v>
      </c>
      <c r="H1065" s="124"/>
      <c r="I1065" s="125"/>
      <c r="J1065" s="81"/>
      <c r="K1065" s="75" t="s">
        <v>118</v>
      </c>
      <c r="L1065" s="75" t="s">
        <v>7042</v>
      </c>
      <c r="M1065" s="75" t="s">
        <v>7064</v>
      </c>
    </row>
    <row r="1066" spans="1:13" ht="54">
      <c r="A1066" s="75" t="s">
        <v>7044</v>
      </c>
      <c r="B1066" s="122" t="s">
        <v>7043</v>
      </c>
      <c r="C1066" s="204" t="s">
        <v>6678</v>
      </c>
      <c r="D1066" s="83" t="s">
        <v>7045</v>
      </c>
      <c r="E1066" s="83" t="s">
        <v>7027</v>
      </c>
      <c r="F1066" s="75" t="s">
        <v>7065</v>
      </c>
      <c r="G1066" s="84">
        <v>45565</v>
      </c>
      <c r="H1066" s="124">
        <v>45565</v>
      </c>
      <c r="I1066" s="125" t="s">
        <v>7077</v>
      </c>
      <c r="J1066" s="81"/>
      <c r="K1066" s="75" t="s">
        <v>118</v>
      </c>
      <c r="L1066" s="75" t="s">
        <v>7051</v>
      </c>
      <c r="M1066" s="75" t="s">
        <v>7066</v>
      </c>
    </row>
    <row r="1067" spans="1:13" ht="27">
      <c r="A1067" s="75" t="s">
        <v>7080</v>
      </c>
      <c r="B1067" s="122" t="s">
        <v>7081</v>
      </c>
      <c r="C1067" s="204" t="s">
        <v>6679</v>
      </c>
      <c r="D1067" s="83" t="s">
        <v>7082</v>
      </c>
      <c r="E1067" s="83" t="s">
        <v>7083</v>
      </c>
      <c r="F1067" s="75"/>
      <c r="G1067" s="84">
        <v>45565</v>
      </c>
      <c r="H1067" s="124"/>
      <c r="I1067" s="125"/>
      <c r="J1067" s="81"/>
      <c r="K1067" s="75" t="s">
        <v>131</v>
      </c>
      <c r="L1067" s="75" t="s">
        <v>7084</v>
      </c>
      <c r="M1067" s="75" t="s">
        <v>7144</v>
      </c>
    </row>
    <row r="1068" spans="1:13" ht="40.5">
      <c r="A1068" s="75" t="s">
        <v>7086</v>
      </c>
      <c r="B1068" s="122" t="s">
        <v>7085</v>
      </c>
      <c r="C1068" s="204" t="s">
        <v>6680</v>
      </c>
      <c r="D1068" s="83" t="s">
        <v>7087</v>
      </c>
      <c r="E1068" s="83" t="s">
        <v>7088</v>
      </c>
      <c r="F1068" s="75" t="s">
        <v>7089</v>
      </c>
      <c r="G1068" s="84">
        <v>45565</v>
      </c>
      <c r="H1068" s="124"/>
      <c r="I1068" s="125"/>
      <c r="J1068" s="81"/>
      <c r="K1068" s="75" t="s">
        <v>120</v>
      </c>
      <c r="L1068" s="75" t="s">
        <v>7090</v>
      </c>
      <c r="M1068" s="75" t="s">
        <v>7091</v>
      </c>
    </row>
    <row r="1069" spans="1:13" ht="40.5">
      <c r="A1069" s="75" t="s">
        <v>7092</v>
      </c>
      <c r="B1069" s="122" t="s">
        <v>7093</v>
      </c>
      <c r="C1069" s="204" t="s">
        <v>6681</v>
      </c>
      <c r="D1069" s="83" t="s">
        <v>7094</v>
      </c>
      <c r="E1069" s="83" t="s">
        <v>7095</v>
      </c>
      <c r="F1069" s="75" t="s">
        <v>7096</v>
      </c>
      <c r="G1069" s="84">
        <v>45565</v>
      </c>
      <c r="H1069" s="124">
        <v>45596</v>
      </c>
      <c r="I1069" s="125" t="s">
        <v>7234</v>
      </c>
      <c r="J1069" s="81"/>
      <c r="K1069" s="75" t="s">
        <v>164</v>
      </c>
      <c r="L1069" s="75" t="s">
        <v>7097</v>
      </c>
      <c r="M1069" s="75" t="s">
        <v>7098</v>
      </c>
    </row>
    <row r="1070" spans="1:13" ht="54">
      <c r="A1070" s="75" t="s">
        <v>7102</v>
      </c>
      <c r="B1070" s="122" t="s">
        <v>7101</v>
      </c>
      <c r="C1070" s="204" t="s">
        <v>6682</v>
      </c>
      <c r="D1070" s="83" t="s">
        <v>7103</v>
      </c>
      <c r="E1070" s="83" t="s">
        <v>7083</v>
      </c>
      <c r="F1070" s="75" t="s">
        <v>7104</v>
      </c>
      <c r="G1070" s="84">
        <v>45565</v>
      </c>
      <c r="H1070" s="124"/>
      <c r="I1070" s="125"/>
      <c r="J1070" s="81"/>
      <c r="K1070" s="75" t="s">
        <v>131</v>
      </c>
      <c r="L1070" s="75" t="s">
        <v>7100</v>
      </c>
      <c r="M1070" s="75" t="s">
        <v>7099</v>
      </c>
    </row>
    <row r="1071" spans="1:13" ht="54">
      <c r="A1071" s="75" t="s">
        <v>7105</v>
      </c>
      <c r="B1071" s="122" t="s">
        <v>7106</v>
      </c>
      <c r="C1071" s="204" t="s">
        <v>6683</v>
      </c>
      <c r="D1071" s="83" t="s">
        <v>7107</v>
      </c>
      <c r="E1071" s="83" t="s">
        <v>7088</v>
      </c>
      <c r="F1071" s="75" t="s">
        <v>7108</v>
      </c>
      <c r="G1071" s="84">
        <v>45565</v>
      </c>
      <c r="H1071" s="124"/>
      <c r="I1071" s="125"/>
      <c r="J1071" s="81"/>
      <c r="K1071" s="75" t="s">
        <v>118</v>
      </c>
      <c r="L1071" s="75" t="s">
        <v>7109</v>
      </c>
      <c r="M1071" s="75" t="s">
        <v>7145</v>
      </c>
    </row>
    <row r="1072" spans="1:13" ht="40.5">
      <c r="A1072" s="75" t="s">
        <v>7110</v>
      </c>
      <c r="B1072" s="122" t="s">
        <v>7111</v>
      </c>
      <c r="C1072" s="204" t="s">
        <v>6684</v>
      </c>
      <c r="D1072" s="83" t="s">
        <v>7112</v>
      </c>
      <c r="E1072" s="83" t="s">
        <v>7088</v>
      </c>
      <c r="F1072" s="75" t="s">
        <v>7113</v>
      </c>
      <c r="G1072" s="84">
        <v>45565</v>
      </c>
      <c r="H1072" s="124"/>
      <c r="I1072" s="125"/>
      <c r="J1072" s="81"/>
      <c r="K1072" s="75" t="s">
        <v>120</v>
      </c>
      <c r="L1072" s="75" t="s">
        <v>7114</v>
      </c>
      <c r="M1072" s="75" t="s">
        <v>7115</v>
      </c>
    </row>
    <row r="1073" spans="1:13" ht="40.5">
      <c r="A1073" s="75" t="s">
        <v>7116</v>
      </c>
      <c r="B1073" s="122" t="s">
        <v>7117</v>
      </c>
      <c r="C1073" s="204" t="s">
        <v>6685</v>
      </c>
      <c r="D1073" s="83" t="s">
        <v>7118</v>
      </c>
      <c r="E1073" s="83" t="s">
        <v>7088</v>
      </c>
      <c r="F1073" s="75" t="s">
        <v>7119</v>
      </c>
      <c r="G1073" s="84">
        <v>45565</v>
      </c>
      <c r="H1073" s="124"/>
      <c r="I1073" s="125"/>
      <c r="J1073" s="81"/>
      <c r="K1073" s="75" t="s">
        <v>120</v>
      </c>
      <c r="L1073" s="75" t="s">
        <v>7120</v>
      </c>
      <c r="M1073" s="75" t="s">
        <v>7146</v>
      </c>
    </row>
    <row r="1074" spans="1:13" ht="67.5">
      <c r="A1074" s="75" t="s">
        <v>7122</v>
      </c>
      <c r="B1074" s="122" t="s">
        <v>7121</v>
      </c>
      <c r="C1074" s="204" t="s">
        <v>6686</v>
      </c>
      <c r="D1074" s="83" t="s">
        <v>7123</v>
      </c>
      <c r="E1074" s="83" t="s">
        <v>7124</v>
      </c>
      <c r="F1074" s="75" t="s">
        <v>7125</v>
      </c>
      <c r="G1074" s="84">
        <v>45565</v>
      </c>
      <c r="H1074" s="124"/>
      <c r="I1074" s="125"/>
      <c r="J1074" s="81"/>
      <c r="K1074" s="75" t="s">
        <v>2003</v>
      </c>
      <c r="L1074" s="75" t="s">
        <v>7127</v>
      </c>
      <c r="M1074" s="75" t="s">
        <v>7126</v>
      </c>
    </row>
    <row r="1075" spans="1:13" ht="67.5">
      <c r="A1075" s="75" t="s">
        <v>7128</v>
      </c>
      <c r="B1075" s="122" t="s">
        <v>7129</v>
      </c>
      <c r="C1075" s="204" t="s">
        <v>6687</v>
      </c>
      <c r="D1075" s="83" t="s">
        <v>7130</v>
      </c>
      <c r="E1075" s="83" t="s">
        <v>7131</v>
      </c>
      <c r="F1075" s="75" t="s">
        <v>7132</v>
      </c>
      <c r="G1075" s="84">
        <v>45565</v>
      </c>
      <c r="H1075" s="124"/>
      <c r="I1075" s="125"/>
      <c r="J1075" s="81"/>
      <c r="K1075" s="75" t="s">
        <v>118</v>
      </c>
      <c r="L1075" s="75" t="s">
        <v>7143</v>
      </c>
      <c r="M1075" s="75" t="s">
        <v>7133</v>
      </c>
    </row>
    <row r="1076" spans="1:13" ht="54">
      <c r="A1076" s="75" t="s">
        <v>7134</v>
      </c>
      <c r="B1076" s="122" t="s">
        <v>7135</v>
      </c>
      <c r="C1076" s="204" t="s">
        <v>6688</v>
      </c>
      <c r="D1076" s="83" t="s">
        <v>7136</v>
      </c>
      <c r="E1076" s="83" t="s">
        <v>7088</v>
      </c>
      <c r="F1076" s="75" t="s">
        <v>7137</v>
      </c>
      <c r="G1076" s="84">
        <v>45565</v>
      </c>
      <c r="H1076" s="124"/>
      <c r="I1076" s="125"/>
      <c r="J1076" s="81"/>
      <c r="K1076" s="75" t="s">
        <v>118</v>
      </c>
      <c r="L1076" s="75" t="s">
        <v>7139</v>
      </c>
      <c r="M1076" s="75" t="s">
        <v>7138</v>
      </c>
    </row>
    <row r="1077" spans="1:13" ht="40.5">
      <c r="A1077" s="75" t="s">
        <v>7150</v>
      </c>
      <c r="B1077" s="122" t="s">
        <v>7151</v>
      </c>
      <c r="C1077" s="204" t="s">
        <v>6689</v>
      </c>
      <c r="D1077" s="83" t="s">
        <v>7230</v>
      </c>
      <c r="E1077" s="83" t="s">
        <v>7152</v>
      </c>
      <c r="F1077" s="75" t="s">
        <v>7153</v>
      </c>
      <c r="G1077" s="84">
        <v>45565</v>
      </c>
      <c r="H1077" s="124">
        <v>45565</v>
      </c>
      <c r="I1077" s="125" t="s">
        <v>7231</v>
      </c>
      <c r="J1077" s="81"/>
      <c r="K1077" s="75" t="s">
        <v>7154</v>
      </c>
      <c r="L1077" s="75" t="s">
        <v>7155</v>
      </c>
      <c r="M1077" s="75" t="s">
        <v>7156</v>
      </c>
    </row>
    <row r="1078" spans="1:13" ht="40.5">
      <c r="A1078" s="75" t="s">
        <v>7157</v>
      </c>
      <c r="B1078" s="122" t="s">
        <v>7158</v>
      </c>
      <c r="C1078" s="204" t="s">
        <v>6690</v>
      </c>
      <c r="D1078" s="83" t="s">
        <v>7159</v>
      </c>
      <c r="E1078" s="83" t="s">
        <v>7160</v>
      </c>
      <c r="F1078" s="75" t="s">
        <v>7161</v>
      </c>
      <c r="G1078" s="84">
        <v>45565</v>
      </c>
      <c r="H1078" s="124"/>
      <c r="I1078" s="125"/>
      <c r="J1078" s="81"/>
      <c r="K1078" s="75" t="s">
        <v>2003</v>
      </c>
      <c r="L1078" s="75" t="s">
        <v>7162</v>
      </c>
      <c r="M1078" s="75" t="s">
        <v>7163</v>
      </c>
    </row>
    <row r="1079" spans="1:13" ht="81">
      <c r="A1079" s="75" t="s">
        <v>7165</v>
      </c>
      <c r="B1079" s="122" t="s">
        <v>7164</v>
      </c>
      <c r="C1079" s="204" t="s">
        <v>6691</v>
      </c>
      <c r="D1079" s="83" t="s">
        <v>7166</v>
      </c>
      <c r="E1079" s="83" t="s">
        <v>7167</v>
      </c>
      <c r="F1079" s="75" t="s">
        <v>7168</v>
      </c>
      <c r="G1079" s="84">
        <v>45565</v>
      </c>
      <c r="H1079" s="124">
        <v>45565</v>
      </c>
      <c r="I1079" s="125" t="s">
        <v>7226</v>
      </c>
      <c r="J1079" s="81"/>
      <c r="K1079" s="75" t="s">
        <v>118</v>
      </c>
      <c r="L1079" s="75" t="s">
        <v>7169</v>
      </c>
      <c r="M1079" s="75" t="s">
        <v>7170</v>
      </c>
    </row>
    <row r="1080" spans="1:13" ht="81">
      <c r="A1080" s="75" t="s">
        <v>7172</v>
      </c>
      <c r="B1080" s="122" t="s">
        <v>7171</v>
      </c>
      <c r="C1080" s="204" t="s">
        <v>6692</v>
      </c>
      <c r="D1080" s="83" t="s">
        <v>7256</v>
      </c>
      <c r="E1080" s="83" t="s">
        <v>7174</v>
      </c>
      <c r="F1080" s="75" t="s">
        <v>7175</v>
      </c>
      <c r="G1080" s="84">
        <v>45565</v>
      </c>
      <c r="H1080" s="124">
        <v>45596</v>
      </c>
      <c r="I1080" s="125" t="s">
        <v>7257</v>
      </c>
      <c r="J1080" s="81"/>
      <c r="K1080" s="75" t="s">
        <v>118</v>
      </c>
      <c r="L1080" s="75" t="s">
        <v>7177</v>
      </c>
      <c r="M1080" s="75" t="s">
        <v>7176</v>
      </c>
    </row>
    <row r="1081" spans="1:13" ht="67.5">
      <c r="A1081" s="75" t="s">
        <v>7179</v>
      </c>
      <c r="B1081" s="122" t="s">
        <v>7178</v>
      </c>
      <c r="C1081" s="204" t="s">
        <v>6693</v>
      </c>
      <c r="D1081" s="83" t="s">
        <v>7180</v>
      </c>
      <c r="E1081" s="83" t="s">
        <v>7152</v>
      </c>
      <c r="F1081" s="75" t="s">
        <v>7181</v>
      </c>
      <c r="G1081" s="84">
        <v>45565</v>
      </c>
      <c r="H1081" s="124"/>
      <c r="I1081" s="125"/>
      <c r="J1081" s="81"/>
      <c r="K1081" s="75" t="s">
        <v>162</v>
      </c>
      <c r="L1081" s="75" t="s">
        <v>7183</v>
      </c>
      <c r="M1081" s="75" t="s">
        <v>7182</v>
      </c>
    </row>
    <row r="1082" spans="1:13" ht="40.5">
      <c r="A1082" s="75" t="s">
        <v>7185</v>
      </c>
      <c r="B1082" s="122" t="s">
        <v>7184</v>
      </c>
      <c r="C1082" s="204" t="s">
        <v>6694</v>
      </c>
      <c r="D1082" s="83" t="s">
        <v>7186</v>
      </c>
      <c r="E1082" s="83" t="s">
        <v>7152</v>
      </c>
      <c r="F1082" s="75" t="s">
        <v>7187</v>
      </c>
      <c r="G1082" s="84">
        <v>45565</v>
      </c>
      <c r="H1082" s="124">
        <v>45565</v>
      </c>
      <c r="I1082" s="125" t="s">
        <v>7225</v>
      </c>
      <c r="J1082" s="81"/>
      <c r="K1082" s="75" t="s">
        <v>118</v>
      </c>
      <c r="L1082" s="75" t="s">
        <v>7188</v>
      </c>
      <c r="M1082" s="75" t="s">
        <v>7189</v>
      </c>
    </row>
    <row r="1083" spans="1:13" ht="40.5">
      <c r="A1083" s="75" t="s">
        <v>7190</v>
      </c>
      <c r="B1083" s="122" t="s">
        <v>7191</v>
      </c>
      <c r="C1083" s="204" t="s">
        <v>6695</v>
      </c>
      <c r="D1083" s="83" t="s">
        <v>7192</v>
      </c>
      <c r="E1083" s="83" t="s">
        <v>7152</v>
      </c>
      <c r="F1083" s="61" t="s">
        <v>7213</v>
      </c>
      <c r="G1083" s="84">
        <v>45565</v>
      </c>
      <c r="H1083" s="124"/>
      <c r="I1083" s="125"/>
      <c r="J1083" s="81"/>
      <c r="K1083" s="75" t="s">
        <v>131</v>
      </c>
      <c r="L1083" s="75" t="s">
        <v>7193</v>
      </c>
      <c r="M1083" s="75" t="s">
        <v>7212</v>
      </c>
    </row>
    <row r="1084" spans="1:13" ht="40.5">
      <c r="A1084" s="75" t="s">
        <v>7195</v>
      </c>
      <c r="B1084" s="122" t="s">
        <v>7194</v>
      </c>
      <c r="C1084" s="204" t="s">
        <v>6696</v>
      </c>
      <c r="D1084" s="83" t="s">
        <v>7196</v>
      </c>
      <c r="E1084" s="83" t="s">
        <v>7197</v>
      </c>
      <c r="F1084" s="61" t="s">
        <v>7214</v>
      </c>
      <c r="G1084" s="84">
        <v>45565</v>
      </c>
      <c r="H1084" s="124">
        <v>45625</v>
      </c>
      <c r="I1084" s="125" t="s">
        <v>7765</v>
      </c>
      <c r="J1084" s="81"/>
      <c r="K1084" s="75" t="s">
        <v>2003</v>
      </c>
      <c r="L1084" s="75" t="s">
        <v>7198</v>
      </c>
      <c r="M1084" s="75" t="s">
        <v>7215</v>
      </c>
    </row>
    <row r="1085" spans="1:13" ht="67.5">
      <c r="A1085" s="75" t="s">
        <v>7200</v>
      </c>
      <c r="B1085" s="122" t="s">
        <v>7199</v>
      </c>
      <c r="C1085" s="204" t="s">
        <v>6697</v>
      </c>
      <c r="D1085" s="83" t="s">
        <v>7201</v>
      </c>
      <c r="E1085" s="83" t="s">
        <v>7202</v>
      </c>
      <c r="F1085" s="61" t="s">
        <v>7216</v>
      </c>
      <c r="G1085" s="84">
        <v>45565</v>
      </c>
      <c r="H1085" s="124"/>
      <c r="I1085" s="125"/>
      <c r="J1085" s="81"/>
      <c r="K1085" s="75" t="s">
        <v>162</v>
      </c>
      <c r="L1085" s="75" t="s">
        <v>11873</v>
      </c>
      <c r="M1085" s="75" t="s">
        <v>7203</v>
      </c>
    </row>
    <row r="1086" spans="1:13" ht="54">
      <c r="A1086" s="75" t="s">
        <v>7205</v>
      </c>
      <c r="B1086" s="122" t="s">
        <v>7629</v>
      </c>
      <c r="C1086" s="204" t="s">
        <v>6698</v>
      </c>
      <c r="D1086" s="83" t="s">
        <v>2451</v>
      </c>
      <c r="E1086" s="83" t="s">
        <v>7206</v>
      </c>
      <c r="F1086" s="61" t="s">
        <v>7217</v>
      </c>
      <c r="G1086" s="84">
        <v>45565</v>
      </c>
      <c r="H1086" s="124">
        <v>45596</v>
      </c>
      <c r="I1086" s="125" t="s">
        <v>7631</v>
      </c>
      <c r="J1086" s="81"/>
      <c r="K1086" s="75" t="s">
        <v>162</v>
      </c>
      <c r="L1086" s="75" t="s">
        <v>7207</v>
      </c>
      <c r="M1086" s="75" t="s">
        <v>7218</v>
      </c>
    </row>
    <row r="1087" spans="1:13" ht="81">
      <c r="A1087" s="75" t="s">
        <v>7209</v>
      </c>
      <c r="B1087" s="122" t="s">
        <v>7210</v>
      </c>
      <c r="C1087" s="204" t="s">
        <v>6699</v>
      </c>
      <c r="D1087" s="83" t="s">
        <v>7211</v>
      </c>
      <c r="E1087" s="83" t="s">
        <v>7202</v>
      </c>
      <c r="F1087" s="61" t="s">
        <v>7219</v>
      </c>
      <c r="G1087" s="84">
        <v>45565</v>
      </c>
      <c r="H1087" s="124">
        <v>45596</v>
      </c>
      <c r="I1087" s="125" t="s">
        <v>7255</v>
      </c>
      <c r="J1087" s="81"/>
      <c r="K1087" s="75" t="s">
        <v>164</v>
      </c>
      <c r="L1087" s="75" t="s">
        <v>7220</v>
      </c>
      <c r="M1087" s="75" t="s">
        <v>7208</v>
      </c>
    </row>
    <row r="1088" spans="1:13" ht="54">
      <c r="A1088" s="75" t="s">
        <v>7275</v>
      </c>
      <c r="B1088" s="122" t="s">
        <v>7276</v>
      </c>
      <c r="C1088" s="204" t="s">
        <v>6700</v>
      </c>
      <c r="D1088" s="83" t="s">
        <v>7277</v>
      </c>
      <c r="E1088" s="83" t="s">
        <v>7278</v>
      </c>
      <c r="F1088" s="61" t="s">
        <v>7322</v>
      </c>
      <c r="G1088" s="84">
        <v>45596</v>
      </c>
      <c r="H1088" s="124"/>
      <c r="I1088" s="125"/>
      <c r="J1088" s="81"/>
      <c r="K1088" s="75" t="s">
        <v>7279</v>
      </c>
      <c r="L1088" s="75" t="s">
        <v>7280</v>
      </c>
      <c r="M1088" s="75" t="s">
        <v>7517</v>
      </c>
    </row>
    <row r="1089" spans="1:13" ht="54">
      <c r="A1089" s="75" t="s">
        <v>7282</v>
      </c>
      <c r="B1089" s="122" t="s">
        <v>7281</v>
      </c>
      <c r="C1089" s="204" t="s">
        <v>6701</v>
      </c>
      <c r="D1089" s="83" t="s">
        <v>2042</v>
      </c>
      <c r="E1089" s="83" t="s">
        <v>7283</v>
      </c>
      <c r="F1089" s="61" t="s">
        <v>7324</v>
      </c>
      <c r="G1089" s="84">
        <v>45596</v>
      </c>
      <c r="H1089" s="124"/>
      <c r="I1089" s="125"/>
      <c r="J1089" s="81"/>
      <c r="K1089" s="75" t="s">
        <v>7284</v>
      </c>
      <c r="L1089" s="75" t="s">
        <v>7285</v>
      </c>
      <c r="M1089" s="75" t="s">
        <v>7323</v>
      </c>
    </row>
    <row r="1090" spans="1:13" ht="54">
      <c r="A1090" s="75" t="s">
        <v>7287</v>
      </c>
      <c r="B1090" s="122" t="s">
        <v>7286</v>
      </c>
      <c r="C1090" s="204" t="s">
        <v>6702</v>
      </c>
      <c r="D1090" s="83" t="s">
        <v>7288</v>
      </c>
      <c r="E1090" s="83" t="s">
        <v>7283</v>
      </c>
      <c r="F1090" s="61" t="s">
        <v>7325</v>
      </c>
      <c r="G1090" s="84">
        <v>45596</v>
      </c>
      <c r="H1090" s="124"/>
      <c r="I1090" s="125"/>
      <c r="J1090" s="81"/>
      <c r="K1090" s="75" t="s">
        <v>7279</v>
      </c>
      <c r="L1090" s="75" t="s">
        <v>7289</v>
      </c>
      <c r="M1090" s="75" t="s">
        <v>7326</v>
      </c>
    </row>
    <row r="1091" spans="1:13" ht="40.5">
      <c r="A1091" s="75" t="s">
        <v>7290</v>
      </c>
      <c r="B1091" s="122" t="s">
        <v>7291</v>
      </c>
      <c r="C1091" s="204" t="s">
        <v>6703</v>
      </c>
      <c r="D1091" s="83" t="s">
        <v>2451</v>
      </c>
      <c r="E1091" s="83" t="s">
        <v>7292</v>
      </c>
      <c r="F1091" s="61" t="s">
        <v>7328</v>
      </c>
      <c r="G1091" s="84">
        <v>45596</v>
      </c>
      <c r="H1091" s="124"/>
      <c r="I1091" s="125"/>
      <c r="J1091" s="81"/>
      <c r="K1091" s="75" t="s">
        <v>7293</v>
      </c>
      <c r="L1091" s="75" t="s">
        <v>7294</v>
      </c>
      <c r="M1091" s="75" t="s">
        <v>7327</v>
      </c>
    </row>
    <row r="1092" spans="1:13" ht="162">
      <c r="A1092" s="75" t="s">
        <v>7296</v>
      </c>
      <c r="B1092" s="122" t="s">
        <v>7295</v>
      </c>
      <c r="C1092" s="204" t="s">
        <v>6704</v>
      </c>
      <c r="D1092" s="83" t="s">
        <v>7297</v>
      </c>
      <c r="E1092" s="83" t="s">
        <v>7283</v>
      </c>
      <c r="F1092" s="61" t="s">
        <v>7329</v>
      </c>
      <c r="G1092" s="84">
        <v>45596</v>
      </c>
      <c r="H1092" s="124"/>
      <c r="I1092" s="125"/>
      <c r="J1092" s="81"/>
      <c r="K1092" s="75" t="s">
        <v>2003</v>
      </c>
      <c r="L1092" s="75" t="s">
        <v>7339</v>
      </c>
      <c r="M1092" s="75" t="s">
        <v>7330</v>
      </c>
    </row>
    <row r="1093" spans="1:13" ht="54">
      <c r="A1093" s="75" t="s">
        <v>7300</v>
      </c>
      <c r="B1093" s="122" t="s">
        <v>7299</v>
      </c>
      <c r="C1093" s="204" t="s">
        <v>6705</v>
      </c>
      <c r="D1093" s="83" t="s">
        <v>7301</v>
      </c>
      <c r="E1093" s="83" t="s">
        <v>7283</v>
      </c>
      <c r="F1093" s="61" t="s">
        <v>7332</v>
      </c>
      <c r="G1093" s="84">
        <v>45596</v>
      </c>
      <c r="H1093" s="124"/>
      <c r="I1093" s="125"/>
      <c r="J1093" s="81"/>
      <c r="K1093" s="75" t="s">
        <v>7284</v>
      </c>
      <c r="L1093" s="75" t="s">
        <v>7298</v>
      </c>
      <c r="M1093" s="75" t="s">
        <v>7331</v>
      </c>
    </row>
    <row r="1094" spans="1:13" ht="40.5">
      <c r="A1094" s="75" t="s">
        <v>7302</v>
      </c>
      <c r="B1094" s="122" t="s">
        <v>7303</v>
      </c>
      <c r="C1094" s="204" t="s">
        <v>7260</v>
      </c>
      <c r="D1094" s="83" t="s">
        <v>7304</v>
      </c>
      <c r="E1094" s="83" t="s">
        <v>7283</v>
      </c>
      <c r="F1094" s="160" t="s">
        <v>7333</v>
      </c>
      <c r="G1094" s="84">
        <v>45596</v>
      </c>
      <c r="H1094" s="124"/>
      <c r="I1094" s="125"/>
      <c r="J1094" s="81"/>
      <c r="K1094" s="75" t="s">
        <v>7279</v>
      </c>
      <c r="L1094" s="75" t="s">
        <v>7305</v>
      </c>
      <c r="M1094" s="75" t="s">
        <v>7334</v>
      </c>
    </row>
    <row r="1095" spans="1:13" ht="40.5">
      <c r="A1095" s="75" t="s">
        <v>7306</v>
      </c>
      <c r="B1095" s="122" t="s">
        <v>7307</v>
      </c>
      <c r="C1095" s="204" t="s">
        <v>7261</v>
      </c>
      <c r="D1095" s="83" t="s">
        <v>7308</v>
      </c>
      <c r="E1095" s="83" t="s">
        <v>7309</v>
      </c>
      <c r="F1095" s="75"/>
      <c r="G1095" s="84">
        <v>45596</v>
      </c>
      <c r="H1095" s="124"/>
      <c r="I1095" s="125"/>
      <c r="J1095" s="81"/>
      <c r="K1095" s="75" t="s">
        <v>7284</v>
      </c>
      <c r="L1095" s="75" t="s">
        <v>7310</v>
      </c>
      <c r="M1095" s="75" t="s">
        <v>7335</v>
      </c>
    </row>
    <row r="1096" spans="1:13" ht="40.5">
      <c r="A1096" s="75" t="s">
        <v>7311</v>
      </c>
      <c r="B1096" s="122" t="s">
        <v>7312</v>
      </c>
      <c r="C1096" s="204" t="s">
        <v>7262</v>
      </c>
      <c r="D1096" s="83" t="s">
        <v>7313</v>
      </c>
      <c r="E1096" s="83" t="s">
        <v>7292</v>
      </c>
      <c r="F1096" s="61" t="s">
        <v>7336</v>
      </c>
      <c r="G1096" s="84">
        <v>45596</v>
      </c>
      <c r="H1096" s="124"/>
      <c r="I1096" s="125"/>
      <c r="J1096" s="81"/>
      <c r="K1096" s="75" t="s">
        <v>7314</v>
      </c>
      <c r="L1096" s="75" t="s">
        <v>7315</v>
      </c>
      <c r="M1096" s="75" t="s">
        <v>7337</v>
      </c>
    </row>
    <row r="1097" spans="1:13" ht="40.5">
      <c r="A1097" s="75" t="s">
        <v>7317</v>
      </c>
      <c r="B1097" s="122" t="s">
        <v>7316</v>
      </c>
      <c r="C1097" s="204" t="s">
        <v>7263</v>
      </c>
      <c r="D1097" s="83" t="s">
        <v>7318</v>
      </c>
      <c r="E1097" s="83" t="s">
        <v>7283</v>
      </c>
      <c r="F1097" s="75" t="s">
        <v>7319</v>
      </c>
      <c r="G1097" s="84">
        <v>45596</v>
      </c>
      <c r="H1097" s="124"/>
      <c r="I1097" s="125"/>
      <c r="J1097" s="81"/>
      <c r="K1097" s="75" t="s">
        <v>7320</v>
      </c>
      <c r="L1097" s="75" t="s">
        <v>7321</v>
      </c>
      <c r="M1097" s="75" t="s">
        <v>7338</v>
      </c>
    </row>
    <row r="1098" spans="1:13" ht="40.5">
      <c r="A1098" s="75" t="s">
        <v>7359</v>
      </c>
      <c r="B1098" s="122" t="s">
        <v>7357</v>
      </c>
      <c r="C1098" s="204" t="s">
        <v>7264</v>
      </c>
      <c r="D1098" s="83" t="s">
        <v>7360</v>
      </c>
      <c r="E1098" s="83" t="s">
        <v>7358</v>
      </c>
      <c r="F1098" s="61" t="s">
        <v>7364</v>
      </c>
      <c r="G1098" s="84">
        <v>45596</v>
      </c>
      <c r="H1098" s="124"/>
      <c r="I1098" s="125"/>
      <c r="J1098" s="81"/>
      <c r="K1098" s="75" t="s">
        <v>7361</v>
      </c>
      <c r="L1098" s="75" t="s">
        <v>7362</v>
      </c>
      <c r="M1098" s="75" t="s">
        <v>7363</v>
      </c>
    </row>
    <row r="1099" spans="1:13" ht="40.5">
      <c r="A1099" s="75" t="s">
        <v>7367</v>
      </c>
      <c r="B1099" s="122" t="s">
        <v>7366</v>
      </c>
      <c r="C1099" s="204" t="s">
        <v>7265</v>
      </c>
      <c r="D1099" s="83" t="s">
        <v>7368</v>
      </c>
      <c r="E1099" s="83" t="s">
        <v>7369</v>
      </c>
      <c r="F1099" s="61" t="s">
        <v>7375</v>
      </c>
      <c r="G1099" s="84">
        <v>45596</v>
      </c>
      <c r="H1099" s="124"/>
      <c r="I1099" s="125"/>
      <c r="J1099" s="81"/>
      <c r="K1099" s="75" t="s">
        <v>164</v>
      </c>
      <c r="L1099" s="75" t="s">
        <v>7370</v>
      </c>
      <c r="M1099" s="75" t="s">
        <v>7376</v>
      </c>
    </row>
    <row r="1100" spans="1:13" ht="40.5">
      <c r="A1100" s="75" t="s">
        <v>7373</v>
      </c>
      <c r="B1100" s="122" t="s">
        <v>7372</v>
      </c>
      <c r="C1100" s="204" t="s">
        <v>7266</v>
      </c>
      <c r="D1100" s="83" t="s">
        <v>7374</v>
      </c>
      <c r="E1100" s="83" t="s">
        <v>7369</v>
      </c>
      <c r="F1100" s="61" t="s">
        <v>7377</v>
      </c>
      <c r="G1100" s="84">
        <v>45596</v>
      </c>
      <c r="H1100" s="124"/>
      <c r="I1100" s="125"/>
      <c r="J1100" s="81"/>
      <c r="K1100" s="75" t="s">
        <v>120</v>
      </c>
      <c r="L1100" s="75" t="s">
        <v>7371</v>
      </c>
      <c r="M1100" s="75" t="s">
        <v>7846</v>
      </c>
    </row>
    <row r="1101" spans="1:13" ht="54">
      <c r="A1101" s="75" t="s">
        <v>7383</v>
      </c>
      <c r="B1101" s="122" t="s">
        <v>7382</v>
      </c>
      <c r="C1101" s="204" t="s">
        <v>7267</v>
      </c>
      <c r="D1101" s="83" t="s">
        <v>7384</v>
      </c>
      <c r="E1101" s="83" t="s">
        <v>6035</v>
      </c>
      <c r="F1101" s="61" t="s">
        <v>7405</v>
      </c>
      <c r="G1101" s="84">
        <v>45596</v>
      </c>
      <c r="H1101" s="124"/>
      <c r="I1101" s="125"/>
      <c r="J1101" s="81"/>
      <c r="K1101" s="75" t="s">
        <v>2003</v>
      </c>
      <c r="L1101" s="75" t="s">
        <v>7527</v>
      </c>
      <c r="M1101" s="75" t="s">
        <v>7406</v>
      </c>
    </row>
    <row r="1102" spans="1:13" ht="40.5">
      <c r="A1102" s="75" t="s">
        <v>7386</v>
      </c>
      <c r="B1102" s="122" t="s">
        <v>7385</v>
      </c>
      <c r="C1102" s="204" t="s">
        <v>7268</v>
      </c>
      <c r="D1102" s="83" t="s">
        <v>7387</v>
      </c>
      <c r="E1102" s="83" t="s">
        <v>431</v>
      </c>
      <c r="F1102" s="61" t="s">
        <v>7408</v>
      </c>
      <c r="G1102" s="84">
        <v>45596</v>
      </c>
      <c r="H1102" s="124"/>
      <c r="I1102" s="125"/>
      <c r="J1102" s="81"/>
      <c r="K1102" s="75" t="s">
        <v>164</v>
      </c>
      <c r="L1102" s="75" t="s">
        <v>7752</v>
      </c>
      <c r="M1102" s="75" t="s">
        <v>7407</v>
      </c>
    </row>
    <row r="1103" spans="1:13" ht="27">
      <c r="A1103" s="75" t="s">
        <v>7389</v>
      </c>
      <c r="B1103" s="122" t="s">
        <v>7388</v>
      </c>
      <c r="C1103" s="204" t="s">
        <v>7269</v>
      </c>
      <c r="D1103" s="83" t="s">
        <v>950</v>
      </c>
      <c r="E1103" s="83" t="s">
        <v>185</v>
      </c>
      <c r="F1103" s="61" t="s">
        <v>7409</v>
      </c>
      <c r="G1103" s="84">
        <v>45596</v>
      </c>
      <c r="H1103" s="124"/>
      <c r="I1103" s="125"/>
      <c r="J1103" s="81"/>
      <c r="K1103" s="75" t="s">
        <v>131</v>
      </c>
      <c r="L1103" s="75" t="s">
        <v>7390</v>
      </c>
      <c r="M1103" s="75" t="s">
        <v>7410</v>
      </c>
    </row>
    <row r="1104" spans="1:13" ht="27">
      <c r="A1104" s="75" t="s">
        <v>7392</v>
      </c>
      <c r="B1104" s="122" t="s">
        <v>7391</v>
      </c>
      <c r="C1104" s="204" t="s">
        <v>7270</v>
      </c>
      <c r="D1104" s="83" t="s">
        <v>7393</v>
      </c>
      <c r="E1104" s="83" t="s">
        <v>2634</v>
      </c>
      <c r="F1104" s="75"/>
      <c r="G1104" s="84">
        <v>45596</v>
      </c>
      <c r="H1104" s="124">
        <v>45930</v>
      </c>
      <c r="I1104" s="125" t="s">
        <v>11870</v>
      </c>
      <c r="J1104" s="81"/>
      <c r="K1104" s="75" t="s">
        <v>131</v>
      </c>
      <c r="L1104" s="75" t="s">
        <v>7394</v>
      </c>
      <c r="M1104" s="75" t="s">
        <v>7411</v>
      </c>
    </row>
    <row r="1105" spans="1:13" ht="54">
      <c r="A1105" s="75" t="s">
        <v>7396</v>
      </c>
      <c r="B1105" s="122" t="s">
        <v>7395</v>
      </c>
      <c r="C1105" s="204" t="s">
        <v>7271</v>
      </c>
      <c r="D1105" s="83" t="s">
        <v>7524</v>
      </c>
      <c r="E1105" s="83" t="s">
        <v>865</v>
      </c>
      <c r="F1105" s="61" t="s">
        <v>7413</v>
      </c>
      <c r="G1105" s="84">
        <v>45596</v>
      </c>
      <c r="H1105" s="124">
        <v>45596</v>
      </c>
      <c r="I1105" s="125" t="s">
        <v>7525</v>
      </c>
      <c r="J1105" s="81"/>
      <c r="K1105" s="75" t="s">
        <v>118</v>
      </c>
      <c r="L1105" s="75" t="s">
        <v>7398</v>
      </c>
      <c r="M1105" s="75" t="s">
        <v>7412</v>
      </c>
    </row>
    <row r="1106" spans="1:13" ht="108">
      <c r="A1106" s="75" t="s">
        <v>7399</v>
      </c>
      <c r="B1106" s="122" t="s">
        <v>10522</v>
      </c>
      <c r="C1106" s="204" t="s">
        <v>7272</v>
      </c>
      <c r="D1106" s="83" t="s">
        <v>7400</v>
      </c>
      <c r="E1106" s="83" t="s">
        <v>126</v>
      </c>
      <c r="F1106" s="61" t="s">
        <v>7414</v>
      </c>
      <c r="G1106" s="84">
        <v>45596</v>
      </c>
      <c r="H1106" s="124">
        <v>45625</v>
      </c>
      <c r="I1106" s="125" t="s">
        <v>7849</v>
      </c>
      <c r="J1106" s="81"/>
      <c r="K1106" s="75" t="s">
        <v>118</v>
      </c>
      <c r="L1106" s="75" t="s">
        <v>7417</v>
      </c>
      <c r="M1106" s="75" t="s">
        <v>7528</v>
      </c>
    </row>
    <row r="1107" spans="1:13" ht="40.5">
      <c r="A1107" s="75" t="s">
        <v>7402</v>
      </c>
      <c r="B1107" s="122" t="s">
        <v>7401</v>
      </c>
      <c r="C1107" s="204" t="s">
        <v>7273</v>
      </c>
      <c r="D1107" s="83" t="s">
        <v>7403</v>
      </c>
      <c r="E1107" s="83" t="s">
        <v>6035</v>
      </c>
      <c r="F1107" s="61" t="s">
        <v>7416</v>
      </c>
      <c r="G1107" s="84">
        <v>45596</v>
      </c>
      <c r="H1107" s="124"/>
      <c r="I1107" s="125"/>
      <c r="J1107" s="81"/>
      <c r="K1107" s="75" t="s">
        <v>2003</v>
      </c>
      <c r="L1107" s="75" t="s">
        <v>7404</v>
      </c>
      <c r="M1107" s="75" t="s">
        <v>7415</v>
      </c>
    </row>
    <row r="1108" spans="1:13" ht="40.5">
      <c r="A1108" s="75" t="s">
        <v>7455</v>
      </c>
      <c r="B1108" s="122" t="s">
        <v>7454</v>
      </c>
      <c r="C1108" s="204" t="s">
        <v>7274</v>
      </c>
      <c r="D1108" s="83" t="s">
        <v>7456</v>
      </c>
      <c r="E1108" s="83" t="s">
        <v>6035</v>
      </c>
      <c r="F1108" s="61" t="s">
        <v>7478</v>
      </c>
      <c r="G1108" s="84">
        <v>45596</v>
      </c>
      <c r="H1108" s="124"/>
      <c r="I1108" s="125"/>
      <c r="J1108" s="81"/>
      <c r="K1108" s="75" t="s">
        <v>7457</v>
      </c>
      <c r="L1108" s="75" t="s">
        <v>7458</v>
      </c>
      <c r="M1108" s="75" t="s">
        <v>7477</v>
      </c>
    </row>
    <row r="1109" spans="1:13" ht="54">
      <c r="A1109" s="75" t="s">
        <v>7460</v>
      </c>
      <c r="B1109" s="122" t="s">
        <v>7459</v>
      </c>
      <c r="C1109" s="204" t="s">
        <v>7424</v>
      </c>
      <c r="D1109" s="83" t="s">
        <v>7461</v>
      </c>
      <c r="E1109" s="83" t="s">
        <v>7462</v>
      </c>
      <c r="F1109" s="61" t="s">
        <v>7479</v>
      </c>
      <c r="G1109" s="84">
        <v>45596</v>
      </c>
      <c r="H1109" s="124"/>
      <c r="I1109" s="125"/>
      <c r="J1109" s="81"/>
      <c r="K1109" s="75" t="s">
        <v>2003</v>
      </c>
      <c r="L1109" s="75" t="s">
        <v>7463</v>
      </c>
      <c r="M1109" s="75" t="s">
        <v>7480</v>
      </c>
    </row>
    <row r="1110" spans="1:13" ht="40.5">
      <c r="A1110" s="75" t="s">
        <v>7465</v>
      </c>
      <c r="B1110" s="122" t="s">
        <v>7464</v>
      </c>
      <c r="C1110" s="204" t="s">
        <v>7425</v>
      </c>
      <c r="D1110" s="83" t="s">
        <v>7466</v>
      </c>
      <c r="E1110" s="83" t="s">
        <v>7462</v>
      </c>
      <c r="F1110" s="75"/>
      <c r="G1110" s="84">
        <v>45596</v>
      </c>
      <c r="H1110" s="124"/>
      <c r="I1110" s="125"/>
      <c r="J1110" s="81"/>
      <c r="K1110" s="75" t="s">
        <v>131</v>
      </c>
      <c r="L1110" s="75" t="s">
        <v>7467</v>
      </c>
      <c r="M1110" s="75" t="s">
        <v>7481</v>
      </c>
    </row>
    <row r="1111" spans="1:13" ht="40.5">
      <c r="A1111" s="75" t="s">
        <v>7469</v>
      </c>
      <c r="B1111" s="122" t="s">
        <v>7468</v>
      </c>
      <c r="C1111" s="204" t="s">
        <v>7426</v>
      </c>
      <c r="D1111" s="83" t="s">
        <v>7470</v>
      </c>
      <c r="E1111" s="83" t="s">
        <v>7471</v>
      </c>
      <c r="F1111" s="61" t="s">
        <v>7482</v>
      </c>
      <c r="G1111" s="84">
        <v>45596</v>
      </c>
      <c r="H1111" s="124">
        <v>45596</v>
      </c>
      <c r="I1111" s="125" t="s">
        <v>7630</v>
      </c>
      <c r="J1111" s="81"/>
      <c r="K1111" s="75" t="s">
        <v>2003</v>
      </c>
      <c r="L1111" s="75" t="s">
        <v>11718</v>
      </c>
      <c r="M1111" s="75" t="s">
        <v>7625</v>
      </c>
    </row>
    <row r="1112" spans="1:13" ht="40.5">
      <c r="A1112" s="75" t="s">
        <v>7473</v>
      </c>
      <c r="B1112" s="122" t="s">
        <v>7472</v>
      </c>
      <c r="C1112" s="204" t="s">
        <v>7427</v>
      </c>
      <c r="D1112" s="83" t="s">
        <v>7474</v>
      </c>
      <c r="E1112" s="83" t="s">
        <v>7475</v>
      </c>
      <c r="F1112" s="61" t="s">
        <v>7483</v>
      </c>
      <c r="G1112" s="84">
        <v>45596</v>
      </c>
      <c r="H1112" s="124">
        <v>45930</v>
      </c>
      <c r="I1112" s="125" t="s">
        <v>11815</v>
      </c>
      <c r="J1112" s="81"/>
      <c r="K1112" s="75" t="s">
        <v>118</v>
      </c>
      <c r="L1112" s="75" t="s">
        <v>7476</v>
      </c>
      <c r="M1112" s="75" t="s">
        <v>7484</v>
      </c>
    </row>
    <row r="1113" spans="1:13" ht="27">
      <c r="A1113" s="75" t="s">
        <v>7486</v>
      </c>
      <c r="B1113" s="122" t="s">
        <v>7487</v>
      </c>
      <c r="C1113" s="204" t="s">
        <v>7428</v>
      </c>
      <c r="D1113" s="83" t="s">
        <v>7488</v>
      </c>
      <c r="E1113" s="83" t="s">
        <v>7489</v>
      </c>
      <c r="F1113" s="61" t="s">
        <v>7509</v>
      </c>
      <c r="G1113" s="84">
        <v>45596</v>
      </c>
      <c r="H1113" s="124"/>
      <c r="I1113" s="125"/>
      <c r="J1113" s="81"/>
      <c r="K1113" s="75" t="s">
        <v>131</v>
      </c>
      <c r="L1113" s="75" t="s">
        <v>7490</v>
      </c>
      <c r="M1113" s="75" t="s">
        <v>7508</v>
      </c>
    </row>
    <row r="1114" spans="1:13" ht="67.5">
      <c r="A1114" s="75" t="s">
        <v>7492</v>
      </c>
      <c r="B1114" s="122" t="s">
        <v>7491</v>
      </c>
      <c r="C1114" s="204" t="s">
        <v>7429</v>
      </c>
      <c r="D1114" s="83" t="s">
        <v>7493</v>
      </c>
      <c r="E1114" s="83" t="s">
        <v>7489</v>
      </c>
      <c r="F1114" s="61" t="s">
        <v>7510</v>
      </c>
      <c r="G1114" s="84">
        <v>45596</v>
      </c>
      <c r="H1114" s="124"/>
      <c r="I1114" s="125"/>
      <c r="J1114" s="81"/>
      <c r="K1114" s="75" t="s">
        <v>162</v>
      </c>
      <c r="L1114" s="75" t="s">
        <v>7494</v>
      </c>
      <c r="M1114" s="75" t="s">
        <v>7511</v>
      </c>
    </row>
    <row r="1115" spans="1:13" ht="54">
      <c r="A1115" s="75" t="s">
        <v>7496</v>
      </c>
      <c r="B1115" s="122" t="s">
        <v>7495</v>
      </c>
      <c r="C1115" s="204" t="s">
        <v>7430</v>
      </c>
      <c r="D1115" s="83" t="s">
        <v>7497</v>
      </c>
      <c r="E1115" s="83" t="s">
        <v>7489</v>
      </c>
      <c r="F1115" s="61" t="s">
        <v>7512</v>
      </c>
      <c r="G1115" s="84">
        <v>45596</v>
      </c>
      <c r="H1115" s="124"/>
      <c r="I1115" s="125"/>
      <c r="J1115" s="81"/>
      <c r="K1115" s="75" t="s">
        <v>2003</v>
      </c>
      <c r="L1115" s="75" t="s">
        <v>7498</v>
      </c>
      <c r="M1115" s="75" t="s">
        <v>7513</v>
      </c>
    </row>
    <row r="1116" spans="1:13" ht="40.5">
      <c r="A1116" s="75" t="s">
        <v>7500</v>
      </c>
      <c r="B1116" s="122" t="s">
        <v>7499</v>
      </c>
      <c r="C1116" s="204" t="s">
        <v>7431</v>
      </c>
      <c r="D1116" s="83" t="s">
        <v>7501</v>
      </c>
      <c r="E1116" s="83" t="s">
        <v>7489</v>
      </c>
      <c r="F1116" s="61" t="s">
        <v>7515</v>
      </c>
      <c r="G1116" s="84">
        <v>45596</v>
      </c>
      <c r="H1116" s="124"/>
      <c r="I1116" s="125"/>
      <c r="J1116" s="81"/>
      <c r="K1116" s="75" t="s">
        <v>120</v>
      </c>
      <c r="L1116" s="75" t="s">
        <v>7502</v>
      </c>
      <c r="M1116" s="75" t="s">
        <v>7514</v>
      </c>
    </row>
    <row r="1117" spans="1:13" ht="40.5">
      <c r="A1117" s="75" t="s">
        <v>7504</v>
      </c>
      <c r="B1117" s="122" t="s">
        <v>7503</v>
      </c>
      <c r="C1117" s="204" t="s">
        <v>7432</v>
      </c>
      <c r="D1117" s="83" t="s">
        <v>1922</v>
      </c>
      <c r="E1117" s="83" t="s">
        <v>7505</v>
      </c>
      <c r="F1117" s="75" t="s">
        <v>7506</v>
      </c>
      <c r="G1117" s="84">
        <v>45596</v>
      </c>
      <c r="H1117" s="124"/>
      <c r="I1117" s="125"/>
      <c r="J1117" s="81"/>
      <c r="K1117" s="75" t="s">
        <v>2003</v>
      </c>
      <c r="L1117" s="75" t="s">
        <v>7507</v>
      </c>
      <c r="M1117" s="75" t="s">
        <v>7516</v>
      </c>
    </row>
    <row r="1118" spans="1:13" ht="40.5">
      <c r="A1118" s="75" t="s">
        <v>7530</v>
      </c>
      <c r="B1118" s="122" t="s">
        <v>7529</v>
      </c>
      <c r="C1118" s="204" t="s">
        <v>7433</v>
      </c>
      <c r="D1118" s="83" t="s">
        <v>7531</v>
      </c>
      <c r="E1118" s="83" t="s">
        <v>7532</v>
      </c>
      <c r="F1118" s="61" t="s">
        <v>10675</v>
      </c>
      <c r="G1118" s="84">
        <v>45596</v>
      </c>
      <c r="H1118" s="124"/>
      <c r="I1118" s="125"/>
      <c r="J1118" s="81"/>
      <c r="K1118" s="75" t="s">
        <v>2003</v>
      </c>
      <c r="L1118" s="75" t="s">
        <v>7533</v>
      </c>
      <c r="M1118" s="75" t="s">
        <v>7686</v>
      </c>
    </row>
    <row r="1119" spans="1:13" ht="67.5">
      <c r="A1119" s="75" t="s">
        <v>7534</v>
      </c>
      <c r="B1119" s="122" t="s">
        <v>10523</v>
      </c>
      <c r="C1119" s="204" t="s">
        <v>7434</v>
      </c>
      <c r="D1119" s="83" t="s">
        <v>7535</v>
      </c>
      <c r="E1119" s="83" t="s">
        <v>7536</v>
      </c>
      <c r="F1119" s="61" t="s">
        <v>7594</v>
      </c>
      <c r="G1119" s="84">
        <v>45596</v>
      </c>
      <c r="H1119" s="124"/>
      <c r="I1119" s="125"/>
      <c r="J1119" s="81"/>
      <c r="K1119" s="75" t="s">
        <v>164</v>
      </c>
      <c r="L1119" s="75" t="s">
        <v>7537</v>
      </c>
      <c r="M1119" s="75" t="s">
        <v>7687</v>
      </c>
    </row>
    <row r="1120" spans="1:13" ht="81">
      <c r="A1120" s="75" t="s">
        <v>7538</v>
      </c>
      <c r="B1120" s="122" t="s">
        <v>7539</v>
      </c>
      <c r="C1120" s="204" t="s">
        <v>7435</v>
      </c>
      <c r="D1120" s="83" t="s">
        <v>7540</v>
      </c>
      <c r="E1120" s="83" t="s">
        <v>7541</v>
      </c>
      <c r="F1120" s="61" t="s">
        <v>7595</v>
      </c>
      <c r="G1120" s="84">
        <v>45596</v>
      </c>
      <c r="H1120" s="124"/>
      <c r="I1120" s="125"/>
      <c r="J1120" s="81"/>
      <c r="K1120" s="75" t="s">
        <v>2003</v>
      </c>
      <c r="L1120" s="75" t="s">
        <v>7542</v>
      </c>
      <c r="M1120" s="75" t="s">
        <v>7596</v>
      </c>
    </row>
    <row r="1121" spans="1:13" ht="94.5">
      <c r="A1121" s="75" t="s">
        <v>7586</v>
      </c>
      <c r="B1121" s="122" t="s">
        <v>7543</v>
      </c>
      <c r="C1121" s="204" t="s">
        <v>7436</v>
      </c>
      <c r="D1121" s="83" t="s">
        <v>7544</v>
      </c>
      <c r="E1121" s="83" t="s">
        <v>7545</v>
      </c>
      <c r="F1121" s="61" t="s">
        <v>7597</v>
      </c>
      <c r="G1121" s="84">
        <v>45596</v>
      </c>
      <c r="H1121" s="124"/>
      <c r="I1121" s="125"/>
      <c r="J1121" s="81"/>
      <c r="K1121" s="75" t="s">
        <v>161</v>
      </c>
      <c r="L1121" s="75" t="s">
        <v>7546</v>
      </c>
      <c r="M1121" s="75" t="s">
        <v>7598</v>
      </c>
    </row>
    <row r="1122" spans="1:13" ht="94.5">
      <c r="A1122" s="75" t="s">
        <v>7587</v>
      </c>
      <c r="B1122" s="122" t="s">
        <v>7547</v>
      </c>
      <c r="C1122" s="204" t="s">
        <v>7437</v>
      </c>
      <c r="D1122" s="83" t="s">
        <v>1881</v>
      </c>
      <c r="E1122" s="83" t="s">
        <v>7545</v>
      </c>
      <c r="F1122" s="61" t="s">
        <v>7599</v>
      </c>
      <c r="G1122" s="84">
        <v>45596</v>
      </c>
      <c r="H1122" s="124"/>
      <c r="I1122" s="125"/>
      <c r="J1122" s="81"/>
      <c r="K1122" s="75" t="s">
        <v>2003</v>
      </c>
      <c r="L1122" s="75" t="s">
        <v>7548</v>
      </c>
      <c r="M1122" s="75" t="s">
        <v>7600</v>
      </c>
    </row>
    <row r="1123" spans="1:13" ht="40.5">
      <c r="A1123" s="75" t="s">
        <v>7549</v>
      </c>
      <c r="B1123" s="122" t="s">
        <v>7550</v>
      </c>
      <c r="C1123" s="204" t="s">
        <v>7438</v>
      </c>
      <c r="D1123" s="83" t="s">
        <v>424</v>
      </c>
      <c r="E1123" s="83" t="s">
        <v>7545</v>
      </c>
      <c r="F1123" s="61" t="s">
        <v>7601</v>
      </c>
      <c r="G1123" s="84">
        <v>45596</v>
      </c>
      <c r="H1123" s="124"/>
      <c r="I1123" s="125"/>
      <c r="J1123" s="81"/>
      <c r="K1123" s="75" t="s">
        <v>131</v>
      </c>
      <c r="L1123" s="75" t="s">
        <v>7551</v>
      </c>
      <c r="M1123" s="75" t="s">
        <v>7602</v>
      </c>
    </row>
    <row r="1124" spans="1:13" ht="40.5">
      <c r="A1124" s="75" t="s">
        <v>7588</v>
      </c>
      <c r="B1124" s="122" t="s">
        <v>7552</v>
      </c>
      <c r="C1124" s="204" t="s">
        <v>7439</v>
      </c>
      <c r="D1124" s="83" t="s">
        <v>7553</v>
      </c>
      <c r="E1124" s="83" t="s">
        <v>7545</v>
      </c>
      <c r="F1124" s="61" t="s">
        <v>7603</v>
      </c>
      <c r="G1124" s="84">
        <v>45596</v>
      </c>
      <c r="H1124" s="124"/>
      <c r="I1124" s="125"/>
      <c r="J1124" s="81"/>
      <c r="K1124" s="75" t="s">
        <v>118</v>
      </c>
      <c r="L1124" s="75" t="s">
        <v>7554</v>
      </c>
      <c r="M1124" s="75" t="s">
        <v>7604</v>
      </c>
    </row>
    <row r="1125" spans="1:13" ht="54">
      <c r="A1125" s="75" t="s">
        <v>7556</v>
      </c>
      <c r="B1125" s="122" t="s">
        <v>7555</v>
      </c>
      <c r="C1125" s="204" t="s">
        <v>7440</v>
      </c>
      <c r="D1125" s="83" t="s">
        <v>7557</v>
      </c>
      <c r="E1125" s="83" t="s">
        <v>7536</v>
      </c>
      <c r="F1125" s="61" t="s">
        <v>7605</v>
      </c>
      <c r="G1125" s="84">
        <v>45596</v>
      </c>
      <c r="H1125" s="124"/>
      <c r="I1125" s="125"/>
      <c r="J1125" s="81"/>
      <c r="K1125" s="75" t="s">
        <v>131</v>
      </c>
      <c r="L1125" s="75" t="s">
        <v>7558</v>
      </c>
      <c r="M1125" s="75" t="s">
        <v>7606</v>
      </c>
    </row>
    <row r="1126" spans="1:13" ht="81">
      <c r="A1126" s="75" t="s">
        <v>7589</v>
      </c>
      <c r="B1126" s="122" t="s">
        <v>2748</v>
      </c>
      <c r="C1126" s="204" t="s">
        <v>7441</v>
      </c>
      <c r="D1126" s="83" t="s">
        <v>7559</v>
      </c>
      <c r="E1126" s="83" t="s">
        <v>7545</v>
      </c>
      <c r="F1126" s="61" t="s">
        <v>7607</v>
      </c>
      <c r="G1126" s="84">
        <v>45596</v>
      </c>
      <c r="H1126" s="124"/>
      <c r="I1126" s="125"/>
      <c r="J1126" s="81"/>
      <c r="K1126" s="75" t="s">
        <v>120</v>
      </c>
      <c r="L1126" s="75" t="s">
        <v>7593</v>
      </c>
      <c r="M1126" s="75" t="s">
        <v>7608</v>
      </c>
    </row>
    <row r="1127" spans="1:13" ht="40.5">
      <c r="A1127" s="75" t="s">
        <v>7561</v>
      </c>
      <c r="B1127" s="122" t="s">
        <v>7562</v>
      </c>
      <c r="C1127" s="204" t="s">
        <v>7442</v>
      </c>
      <c r="D1127" s="83" t="s">
        <v>7563</v>
      </c>
      <c r="E1127" s="83" t="s">
        <v>7541</v>
      </c>
      <c r="F1127" s="61" t="s">
        <v>7610</v>
      </c>
      <c r="G1127" s="84">
        <v>45596</v>
      </c>
      <c r="H1127" s="124"/>
      <c r="I1127" s="125"/>
      <c r="J1127" s="81"/>
      <c r="K1127" s="75" t="s">
        <v>120</v>
      </c>
      <c r="L1127" s="75" t="s">
        <v>7560</v>
      </c>
      <c r="M1127" s="75" t="s">
        <v>7609</v>
      </c>
    </row>
    <row r="1128" spans="1:13" ht="81">
      <c r="A1128" s="75" t="s">
        <v>7590</v>
      </c>
      <c r="B1128" s="122" t="s">
        <v>10524</v>
      </c>
      <c r="C1128" s="204" t="s">
        <v>7443</v>
      </c>
      <c r="D1128" s="83" t="s">
        <v>7564</v>
      </c>
      <c r="E1128" s="83" t="s">
        <v>7565</v>
      </c>
      <c r="F1128" s="75" t="s">
        <v>7566</v>
      </c>
      <c r="G1128" s="84">
        <v>45596</v>
      </c>
      <c r="H1128" s="124"/>
      <c r="I1128" s="125"/>
      <c r="J1128" s="81"/>
      <c r="K1128" s="75" t="s">
        <v>118</v>
      </c>
      <c r="L1128" s="75" t="s">
        <v>7567</v>
      </c>
      <c r="M1128" s="75" t="s">
        <v>7612</v>
      </c>
    </row>
    <row r="1129" spans="1:13" ht="81">
      <c r="A1129" s="75" t="s">
        <v>7613</v>
      </c>
      <c r="B1129" s="122" t="s">
        <v>7569</v>
      </c>
      <c r="C1129" s="204" t="s">
        <v>7444</v>
      </c>
      <c r="D1129" s="83" t="s">
        <v>7570</v>
      </c>
      <c r="E1129" s="83" t="s">
        <v>7571</v>
      </c>
      <c r="F1129" s="61" t="s">
        <v>7611</v>
      </c>
      <c r="G1129" s="84">
        <v>45596</v>
      </c>
      <c r="H1129" s="124"/>
      <c r="I1129" s="125"/>
      <c r="J1129" s="81"/>
      <c r="K1129" s="75" t="s">
        <v>2003</v>
      </c>
      <c r="L1129" s="75" t="s">
        <v>7568</v>
      </c>
      <c r="M1129" s="75" t="s">
        <v>7614</v>
      </c>
    </row>
    <row r="1130" spans="1:13" ht="67.5">
      <c r="A1130" s="75" t="s">
        <v>7572</v>
      </c>
      <c r="B1130" s="122" t="s">
        <v>7573</v>
      </c>
      <c r="C1130" s="204" t="s">
        <v>7445</v>
      </c>
      <c r="D1130" s="83" t="s">
        <v>7574</v>
      </c>
      <c r="E1130" s="83" t="s">
        <v>7575</v>
      </c>
      <c r="F1130" s="61" t="s">
        <v>7615</v>
      </c>
      <c r="G1130" s="84">
        <v>45596</v>
      </c>
      <c r="H1130" s="124"/>
      <c r="I1130" s="125"/>
      <c r="J1130" s="81"/>
      <c r="K1130" s="75" t="s">
        <v>120</v>
      </c>
      <c r="L1130" s="75" t="s">
        <v>7576</v>
      </c>
      <c r="M1130" s="75" t="s">
        <v>7616</v>
      </c>
    </row>
    <row r="1131" spans="1:13" ht="54">
      <c r="A1131" s="75" t="s">
        <v>7578</v>
      </c>
      <c r="B1131" s="122" t="s">
        <v>7577</v>
      </c>
      <c r="C1131" s="204" t="s">
        <v>7446</v>
      </c>
      <c r="D1131" s="83" t="s">
        <v>7579</v>
      </c>
      <c r="E1131" s="83" t="s">
        <v>7575</v>
      </c>
      <c r="F1131" s="61" t="s">
        <v>7617</v>
      </c>
      <c r="G1131" s="84">
        <v>45596</v>
      </c>
      <c r="H1131" s="124"/>
      <c r="I1131" s="125"/>
      <c r="J1131" s="81"/>
      <c r="K1131" s="75" t="s">
        <v>131</v>
      </c>
      <c r="L1131" s="75" t="s">
        <v>7580</v>
      </c>
      <c r="M1131" s="75" t="s">
        <v>7618</v>
      </c>
    </row>
    <row r="1132" spans="1:13" ht="67.5">
      <c r="A1132" s="75" t="s">
        <v>7591</v>
      </c>
      <c r="B1132" s="122" t="s">
        <v>7581</v>
      </c>
      <c r="C1132" s="204" t="s">
        <v>7447</v>
      </c>
      <c r="D1132" s="83" t="s">
        <v>7582</v>
      </c>
      <c r="E1132" s="83" t="s">
        <v>7575</v>
      </c>
      <c r="F1132" s="61" t="s">
        <v>7619</v>
      </c>
      <c r="G1132" s="84">
        <v>45596</v>
      </c>
      <c r="H1132" s="124"/>
      <c r="I1132" s="125"/>
      <c r="J1132" s="81"/>
      <c r="K1132" s="75" t="s">
        <v>118</v>
      </c>
      <c r="L1132" s="75" t="s">
        <v>7583</v>
      </c>
      <c r="M1132" s="75" t="s">
        <v>7620</v>
      </c>
    </row>
    <row r="1133" spans="1:13" ht="54">
      <c r="A1133" s="75" t="s">
        <v>7592</v>
      </c>
      <c r="B1133" s="122" t="s">
        <v>7584</v>
      </c>
      <c r="C1133" s="204" t="s">
        <v>7448</v>
      </c>
      <c r="D1133" s="83" t="s">
        <v>7456</v>
      </c>
      <c r="E1133" s="83" t="s">
        <v>7545</v>
      </c>
      <c r="F1133" s="61" t="s">
        <v>7622</v>
      </c>
      <c r="G1133" s="84">
        <v>45596</v>
      </c>
      <c r="H1133" s="124"/>
      <c r="I1133" s="125"/>
      <c r="J1133" s="81"/>
      <c r="K1133" s="75" t="s">
        <v>120</v>
      </c>
      <c r="L1133" s="75" t="s">
        <v>7585</v>
      </c>
      <c r="M1133" s="75" t="s">
        <v>7621</v>
      </c>
    </row>
    <row r="1134" spans="1:13" ht="40.5">
      <c r="A1134" s="75" t="s">
        <v>7636</v>
      </c>
      <c r="B1134" s="122" t="s">
        <v>7635</v>
      </c>
      <c r="C1134" s="204" t="s">
        <v>7449</v>
      </c>
      <c r="D1134" s="83" t="s">
        <v>7637</v>
      </c>
      <c r="E1134" s="83" t="s">
        <v>7638</v>
      </c>
      <c r="F1134" s="61" t="s">
        <v>7675</v>
      </c>
      <c r="G1134" s="84">
        <v>45596</v>
      </c>
      <c r="H1134" s="124"/>
      <c r="I1134" s="125"/>
      <c r="J1134" s="81"/>
      <c r="K1134" s="75" t="s">
        <v>118</v>
      </c>
      <c r="L1134" s="75" t="s">
        <v>7639</v>
      </c>
      <c r="M1134" s="75" t="s">
        <v>7674</v>
      </c>
    </row>
    <row r="1135" spans="1:13" ht="40.5">
      <c r="A1135" s="75" t="s">
        <v>7641</v>
      </c>
      <c r="B1135" s="122" t="s">
        <v>7640</v>
      </c>
      <c r="C1135" s="204" t="s">
        <v>7450</v>
      </c>
      <c r="D1135" s="83" t="s">
        <v>7642</v>
      </c>
      <c r="E1135" s="83" t="s">
        <v>7643</v>
      </c>
      <c r="F1135" s="61" t="s">
        <v>7676</v>
      </c>
      <c r="G1135" s="84">
        <v>45596</v>
      </c>
      <c r="H1135" s="124"/>
      <c r="I1135" s="125"/>
      <c r="J1135" s="81"/>
      <c r="K1135" s="75" t="s">
        <v>164</v>
      </c>
      <c r="L1135" s="75" t="s">
        <v>7644</v>
      </c>
      <c r="M1135" s="75" t="s">
        <v>7677</v>
      </c>
    </row>
    <row r="1136" spans="1:13" ht="54">
      <c r="A1136" s="75" t="s">
        <v>7646</v>
      </c>
      <c r="B1136" s="122" t="s">
        <v>7645</v>
      </c>
      <c r="C1136" s="204" t="s">
        <v>7451</v>
      </c>
      <c r="D1136" s="83" t="s">
        <v>7647</v>
      </c>
      <c r="E1136" s="83" t="s">
        <v>7648</v>
      </c>
      <c r="F1136" s="61" t="s">
        <v>7679</v>
      </c>
      <c r="G1136" s="84">
        <v>45596</v>
      </c>
      <c r="H1136" s="124"/>
      <c r="I1136" s="125"/>
      <c r="J1136" s="81"/>
      <c r="K1136" s="75" t="s">
        <v>118</v>
      </c>
      <c r="L1136" s="75" t="s">
        <v>7662</v>
      </c>
      <c r="M1136" s="75" t="s">
        <v>7678</v>
      </c>
    </row>
    <row r="1137" spans="1:13" ht="40.5">
      <c r="A1137" s="75" t="s">
        <v>7695</v>
      </c>
      <c r="B1137" s="122" t="s">
        <v>7649</v>
      </c>
      <c r="C1137" s="204" t="s">
        <v>7452</v>
      </c>
      <c r="D1137" s="83" t="s">
        <v>7650</v>
      </c>
      <c r="E1137" s="83" t="s">
        <v>7651</v>
      </c>
      <c r="F1137" s="61" t="s">
        <v>7680</v>
      </c>
      <c r="G1137" s="84">
        <v>45596</v>
      </c>
      <c r="H1137" s="124">
        <v>45653</v>
      </c>
      <c r="I1137" s="125" t="s">
        <v>7947</v>
      </c>
      <c r="J1137" s="81"/>
      <c r="K1137" s="75" t="s">
        <v>2003</v>
      </c>
      <c r="L1137" s="75" t="s">
        <v>7652</v>
      </c>
      <c r="M1137" s="75" t="s">
        <v>7681</v>
      </c>
    </row>
    <row r="1138" spans="1:13" ht="67.5">
      <c r="A1138" s="75" t="s">
        <v>7653</v>
      </c>
      <c r="B1138" s="122" t="s">
        <v>10525</v>
      </c>
      <c r="C1138" s="204" t="s">
        <v>7453</v>
      </c>
      <c r="D1138" s="83" t="s">
        <v>7654</v>
      </c>
      <c r="E1138" s="83" t="s">
        <v>7648</v>
      </c>
      <c r="F1138" s="75" t="s">
        <v>7655</v>
      </c>
      <c r="G1138" s="84">
        <v>45596</v>
      </c>
      <c r="H1138" s="124"/>
      <c r="I1138" s="125"/>
      <c r="J1138" s="81"/>
      <c r="K1138" s="75" t="s">
        <v>118</v>
      </c>
      <c r="L1138" s="75" t="s">
        <v>7656</v>
      </c>
      <c r="M1138" s="75" t="s">
        <v>7685</v>
      </c>
    </row>
    <row r="1139" spans="1:13" ht="27">
      <c r="A1139" s="75" t="s">
        <v>7658</v>
      </c>
      <c r="B1139" s="122" t="s">
        <v>7657</v>
      </c>
      <c r="C1139" s="204" t="s">
        <v>7634</v>
      </c>
      <c r="D1139" s="83" t="s">
        <v>7553</v>
      </c>
      <c r="E1139" s="83" t="s">
        <v>7659</v>
      </c>
      <c r="F1139" s="75" t="s">
        <v>7660</v>
      </c>
      <c r="G1139" s="84">
        <v>45596</v>
      </c>
      <c r="H1139" s="124"/>
      <c r="I1139" s="125"/>
      <c r="J1139" s="81"/>
      <c r="K1139" s="75" t="s">
        <v>120</v>
      </c>
      <c r="L1139" s="75" t="s">
        <v>7661</v>
      </c>
      <c r="M1139" s="75" t="s">
        <v>7768</v>
      </c>
    </row>
    <row r="1140" spans="1:13" ht="40.5">
      <c r="A1140" s="75" t="s">
        <v>7666</v>
      </c>
      <c r="B1140" s="122" t="s">
        <v>7665</v>
      </c>
      <c r="C1140" s="204" t="s">
        <v>7663</v>
      </c>
      <c r="D1140" s="83" t="s">
        <v>7667</v>
      </c>
      <c r="E1140" s="83" t="s">
        <v>7648</v>
      </c>
      <c r="F1140" s="75" t="s">
        <v>7668</v>
      </c>
      <c r="G1140" s="84">
        <v>45596</v>
      </c>
      <c r="H1140" s="124"/>
      <c r="I1140" s="125"/>
      <c r="J1140" s="81"/>
      <c r="K1140" s="75" t="s">
        <v>121</v>
      </c>
      <c r="L1140" s="75" t="s">
        <v>7669</v>
      </c>
      <c r="M1140" s="75" t="s">
        <v>7682</v>
      </c>
    </row>
    <row r="1141" spans="1:13" ht="40.5">
      <c r="A1141" s="75" t="s">
        <v>7671</v>
      </c>
      <c r="B1141" s="122" t="s">
        <v>7670</v>
      </c>
      <c r="C1141" s="204" t="s">
        <v>7664</v>
      </c>
      <c r="D1141" s="83" t="s">
        <v>7672</v>
      </c>
      <c r="E1141" s="83" t="s">
        <v>7651</v>
      </c>
      <c r="F1141" s="61" t="s">
        <v>7683</v>
      </c>
      <c r="G1141" s="84">
        <v>45596</v>
      </c>
      <c r="H1141" s="124"/>
      <c r="I1141" s="125"/>
      <c r="J1141" s="81"/>
      <c r="K1141" s="75" t="s">
        <v>118</v>
      </c>
      <c r="L1141" s="75" t="s">
        <v>7673</v>
      </c>
      <c r="M1141" s="75" t="s">
        <v>7684</v>
      </c>
    </row>
    <row r="1142" spans="1:13" ht="40.5">
      <c r="A1142" s="75" t="s">
        <v>7699</v>
      </c>
      <c r="B1142" s="122" t="s">
        <v>7700</v>
      </c>
      <c r="C1142" s="204" t="s">
        <v>7701</v>
      </c>
      <c r="D1142" s="83" t="s">
        <v>7702</v>
      </c>
      <c r="E1142" s="83" t="s">
        <v>7703</v>
      </c>
      <c r="F1142" s="75"/>
      <c r="G1142" s="84">
        <v>45596</v>
      </c>
      <c r="H1142" s="124"/>
      <c r="I1142" s="125"/>
      <c r="J1142" s="81"/>
      <c r="K1142" s="75" t="s">
        <v>7704</v>
      </c>
      <c r="L1142" s="75" t="s">
        <v>7673</v>
      </c>
      <c r="M1142" s="75" t="s">
        <v>7705</v>
      </c>
    </row>
    <row r="1143" spans="1:13" ht="40.5">
      <c r="A1143" s="75" t="s">
        <v>7708</v>
      </c>
      <c r="B1143" s="122" t="s">
        <v>7709</v>
      </c>
      <c r="C1143" s="204" t="s">
        <v>7710</v>
      </c>
      <c r="D1143" s="83" t="s">
        <v>7721</v>
      </c>
      <c r="E1143" s="83" t="s">
        <v>7722</v>
      </c>
      <c r="F1143" s="61" t="s">
        <v>7743</v>
      </c>
      <c r="G1143" s="84">
        <v>45625</v>
      </c>
      <c r="H1143" s="124"/>
      <c r="I1143" s="125"/>
      <c r="J1143" s="81"/>
      <c r="K1143" s="75" t="s">
        <v>7723</v>
      </c>
      <c r="L1143" s="75" t="s">
        <v>7724</v>
      </c>
      <c r="M1143" s="75" t="s">
        <v>7744</v>
      </c>
    </row>
    <row r="1144" spans="1:13" ht="40.5">
      <c r="A1144" s="75" t="s">
        <v>7727</v>
      </c>
      <c r="B1144" s="122" t="s">
        <v>7725</v>
      </c>
      <c r="C1144" s="204" t="s">
        <v>7711</v>
      </c>
      <c r="D1144" s="83" t="s">
        <v>7726</v>
      </c>
      <c r="E1144" s="83" t="s">
        <v>7722</v>
      </c>
      <c r="F1144" s="75"/>
      <c r="G1144" s="84">
        <v>45625</v>
      </c>
      <c r="H1144" s="124"/>
      <c r="I1144" s="125"/>
      <c r="J1144" s="81"/>
      <c r="K1144" s="75" t="s">
        <v>7728</v>
      </c>
      <c r="L1144" s="75" t="s">
        <v>7730</v>
      </c>
      <c r="M1144" s="75" t="s">
        <v>7729</v>
      </c>
    </row>
    <row r="1145" spans="1:13" ht="40.5">
      <c r="A1145" s="75" t="s">
        <v>7731</v>
      </c>
      <c r="B1145" s="122" t="s">
        <v>10518</v>
      </c>
      <c r="C1145" s="204" t="s">
        <v>7712</v>
      </c>
      <c r="D1145" s="83" t="s">
        <v>7732</v>
      </c>
      <c r="E1145" s="83" t="s">
        <v>7722</v>
      </c>
      <c r="F1145" s="61" t="s">
        <v>7745</v>
      </c>
      <c r="G1145" s="84">
        <v>45625</v>
      </c>
      <c r="H1145" s="124"/>
      <c r="I1145" s="125"/>
      <c r="J1145" s="81"/>
      <c r="K1145" s="75" t="s">
        <v>7733</v>
      </c>
      <c r="L1145" s="75" t="s">
        <v>7734</v>
      </c>
      <c r="M1145" s="75" t="s">
        <v>7746</v>
      </c>
    </row>
    <row r="1146" spans="1:13" ht="54">
      <c r="A1146" s="75" t="s">
        <v>7736</v>
      </c>
      <c r="B1146" s="122" t="s">
        <v>7735</v>
      </c>
      <c r="C1146" s="204" t="s">
        <v>7713</v>
      </c>
      <c r="D1146" s="83" t="s">
        <v>7737</v>
      </c>
      <c r="E1146" s="83" t="s">
        <v>7722</v>
      </c>
      <c r="F1146" s="61" t="s">
        <v>7747</v>
      </c>
      <c r="G1146" s="84">
        <v>45625</v>
      </c>
      <c r="H1146" s="124">
        <v>45625</v>
      </c>
      <c r="I1146" s="125" t="s">
        <v>7888</v>
      </c>
      <c r="J1146" s="81"/>
      <c r="K1146" s="75" t="s">
        <v>7738</v>
      </c>
      <c r="L1146" s="75" t="s">
        <v>7782</v>
      </c>
      <c r="M1146" s="75" t="s">
        <v>7748</v>
      </c>
    </row>
    <row r="1147" spans="1:13" ht="54">
      <c r="A1147" s="75" t="s">
        <v>7740</v>
      </c>
      <c r="B1147" s="122" t="s">
        <v>7739</v>
      </c>
      <c r="C1147" s="204" t="s">
        <v>7714</v>
      </c>
      <c r="D1147" s="83" t="s">
        <v>7741</v>
      </c>
      <c r="E1147" s="83" t="s">
        <v>7722</v>
      </c>
      <c r="F1147" s="61" t="s">
        <v>7749</v>
      </c>
      <c r="G1147" s="84">
        <v>45625</v>
      </c>
      <c r="H1147" s="124">
        <v>45688</v>
      </c>
      <c r="I1147" s="125" t="s">
        <v>8035</v>
      </c>
      <c r="J1147" s="81"/>
      <c r="K1147" s="75" t="s">
        <v>2003</v>
      </c>
      <c r="L1147" s="75" t="s">
        <v>7742</v>
      </c>
      <c r="M1147" s="75" t="s">
        <v>7750</v>
      </c>
    </row>
    <row r="1148" spans="1:13" ht="27">
      <c r="A1148" s="75" t="s">
        <v>7772</v>
      </c>
      <c r="B1148" s="122" t="s">
        <v>7771</v>
      </c>
      <c r="C1148" s="204" t="s">
        <v>7715</v>
      </c>
      <c r="D1148" s="83" t="s">
        <v>7773</v>
      </c>
      <c r="E1148" s="83" t="s">
        <v>7774</v>
      </c>
      <c r="F1148" s="75" t="s">
        <v>7775</v>
      </c>
      <c r="G1148" s="84">
        <v>45625</v>
      </c>
      <c r="H1148" s="124"/>
      <c r="I1148" s="125"/>
      <c r="J1148" s="81"/>
      <c r="K1148" s="75" t="s">
        <v>121</v>
      </c>
      <c r="L1148" s="75" t="s">
        <v>7776</v>
      </c>
      <c r="M1148" s="75" t="s">
        <v>7848</v>
      </c>
    </row>
    <row r="1149" spans="1:13" ht="67.5">
      <c r="A1149" s="75" t="s">
        <v>7779</v>
      </c>
      <c r="B1149" s="122" t="s">
        <v>7778</v>
      </c>
      <c r="C1149" s="204" t="s">
        <v>7716</v>
      </c>
      <c r="D1149" s="83" t="s">
        <v>7780</v>
      </c>
      <c r="E1149" s="83" t="s">
        <v>7781</v>
      </c>
      <c r="F1149" s="61" t="s">
        <v>7828</v>
      </c>
      <c r="G1149" s="84">
        <v>45625</v>
      </c>
      <c r="H1149" s="124"/>
      <c r="I1149" s="125"/>
      <c r="J1149" s="81"/>
      <c r="K1149" s="75" t="s">
        <v>7777</v>
      </c>
      <c r="L1149" s="75" t="s">
        <v>7783</v>
      </c>
      <c r="M1149" s="75" t="s">
        <v>7829</v>
      </c>
    </row>
    <row r="1150" spans="1:13" ht="54">
      <c r="A1150" s="75" t="s">
        <v>7787</v>
      </c>
      <c r="B1150" s="122" t="s">
        <v>7784</v>
      </c>
      <c r="C1150" s="204" t="s">
        <v>7717</v>
      </c>
      <c r="D1150" s="83" t="s">
        <v>7788</v>
      </c>
      <c r="E1150" s="83" t="s">
        <v>7785</v>
      </c>
      <c r="F1150" s="61" t="s">
        <v>7831</v>
      </c>
      <c r="G1150" s="84">
        <v>45625</v>
      </c>
      <c r="H1150" s="124"/>
      <c r="I1150" s="125"/>
      <c r="J1150" s="81"/>
      <c r="K1150" s="75" t="s">
        <v>7786</v>
      </c>
      <c r="L1150" s="75" t="s">
        <v>7789</v>
      </c>
      <c r="M1150" s="75" t="s">
        <v>7830</v>
      </c>
    </row>
    <row r="1151" spans="1:13" ht="81">
      <c r="A1151" s="75" t="s">
        <v>7791</v>
      </c>
      <c r="B1151" s="122" t="s">
        <v>7790</v>
      </c>
      <c r="C1151" s="204" t="s">
        <v>7718</v>
      </c>
      <c r="D1151" s="83" t="s">
        <v>7792</v>
      </c>
      <c r="E1151" s="83" t="s">
        <v>7793</v>
      </c>
      <c r="F1151" s="61" t="s">
        <v>7832</v>
      </c>
      <c r="G1151" s="84">
        <v>45625</v>
      </c>
      <c r="H1151" s="124"/>
      <c r="I1151" s="125"/>
      <c r="J1151" s="81"/>
      <c r="K1151" s="75" t="s">
        <v>7777</v>
      </c>
      <c r="L1151" s="75" t="s">
        <v>7794</v>
      </c>
      <c r="M1151" s="75" t="s">
        <v>7833</v>
      </c>
    </row>
    <row r="1152" spans="1:13" ht="40.5">
      <c r="A1152" s="75" t="s">
        <v>7845</v>
      </c>
      <c r="B1152" s="122" t="s">
        <v>7795</v>
      </c>
      <c r="C1152" s="204" t="s">
        <v>7719</v>
      </c>
      <c r="D1152" s="83" t="s">
        <v>7796</v>
      </c>
      <c r="E1152" s="83" t="s">
        <v>7781</v>
      </c>
      <c r="F1152" s="61" t="s">
        <v>7834</v>
      </c>
      <c r="G1152" s="84">
        <v>45625</v>
      </c>
      <c r="H1152" s="124"/>
      <c r="I1152" s="125"/>
      <c r="J1152" s="81"/>
      <c r="K1152" s="75" t="s">
        <v>7797</v>
      </c>
      <c r="L1152" s="75" t="s">
        <v>7798</v>
      </c>
      <c r="M1152" s="75" t="s">
        <v>7835</v>
      </c>
    </row>
    <row r="1153" spans="1:13" ht="54">
      <c r="A1153" s="75" t="s">
        <v>7800</v>
      </c>
      <c r="B1153" s="122" t="s">
        <v>7799</v>
      </c>
      <c r="C1153" s="204" t="s">
        <v>7720</v>
      </c>
      <c r="D1153" s="83" t="s">
        <v>7801</v>
      </c>
      <c r="E1153" s="83" t="s">
        <v>7785</v>
      </c>
      <c r="F1153" s="61" t="s">
        <v>7836</v>
      </c>
      <c r="G1153" s="84">
        <v>45625</v>
      </c>
      <c r="H1153" s="124"/>
      <c r="I1153" s="125"/>
      <c r="J1153" s="81"/>
      <c r="K1153" s="75" t="s">
        <v>120</v>
      </c>
      <c r="L1153" s="75" t="s">
        <v>7802</v>
      </c>
      <c r="M1153" s="75" t="s">
        <v>7837</v>
      </c>
    </row>
    <row r="1154" spans="1:13" ht="54">
      <c r="A1154" s="75" t="s">
        <v>7812</v>
      </c>
      <c r="B1154" s="122" t="s">
        <v>7813</v>
      </c>
      <c r="C1154" s="204" t="s">
        <v>7803</v>
      </c>
      <c r="D1154" s="83" t="s">
        <v>4959</v>
      </c>
      <c r="E1154" s="83" t="s">
        <v>7785</v>
      </c>
      <c r="F1154" s="75" t="s">
        <v>7814</v>
      </c>
      <c r="G1154" s="84">
        <v>45625</v>
      </c>
      <c r="H1154" s="124">
        <v>45625</v>
      </c>
      <c r="I1154" s="125" t="s">
        <v>7847</v>
      </c>
      <c r="J1154" s="81"/>
      <c r="K1154" s="75" t="s">
        <v>7797</v>
      </c>
      <c r="L1154" s="75" t="s">
        <v>7815</v>
      </c>
      <c r="M1154" s="75" t="s">
        <v>7838</v>
      </c>
    </row>
    <row r="1155" spans="1:13" ht="40.5">
      <c r="A1155" s="75" t="s">
        <v>7817</v>
      </c>
      <c r="B1155" s="122" t="s">
        <v>7816</v>
      </c>
      <c r="C1155" s="204" t="s">
        <v>7804</v>
      </c>
      <c r="D1155" s="83" t="s">
        <v>4970</v>
      </c>
      <c r="E1155" s="83" t="s">
        <v>7785</v>
      </c>
      <c r="F1155" s="61" t="s">
        <v>7839</v>
      </c>
      <c r="G1155" s="84">
        <v>45625</v>
      </c>
      <c r="H1155" s="124"/>
      <c r="I1155" s="125"/>
      <c r="J1155" s="81"/>
      <c r="K1155" s="75" t="s">
        <v>120</v>
      </c>
      <c r="L1155" s="75" t="s">
        <v>7818</v>
      </c>
      <c r="M1155" s="75" t="s">
        <v>7840</v>
      </c>
    </row>
    <row r="1156" spans="1:13" ht="40.5">
      <c r="A1156" s="75" t="s">
        <v>7820</v>
      </c>
      <c r="B1156" s="122" t="s">
        <v>7819</v>
      </c>
      <c r="C1156" s="204" t="s">
        <v>7805</v>
      </c>
      <c r="D1156" s="83" t="s">
        <v>7821</v>
      </c>
      <c r="E1156" s="83" t="s">
        <v>7785</v>
      </c>
      <c r="F1156" s="61" t="s">
        <v>7841</v>
      </c>
      <c r="G1156" s="84">
        <v>45625</v>
      </c>
      <c r="H1156" s="124"/>
      <c r="I1156" s="125"/>
      <c r="J1156" s="81"/>
      <c r="K1156" s="75" t="s">
        <v>7786</v>
      </c>
      <c r="L1156" s="75" t="s">
        <v>7822</v>
      </c>
      <c r="M1156" s="75" t="s">
        <v>7842</v>
      </c>
    </row>
    <row r="1157" spans="1:13" ht="67.5">
      <c r="A1157" s="75" t="s">
        <v>7824</v>
      </c>
      <c r="B1157" s="122" t="s">
        <v>7823</v>
      </c>
      <c r="C1157" s="204" t="s">
        <v>7806</v>
      </c>
      <c r="D1157" s="83" t="s">
        <v>7825</v>
      </c>
      <c r="E1157" s="83" t="s">
        <v>7781</v>
      </c>
      <c r="F1157" s="61" t="s">
        <v>7843</v>
      </c>
      <c r="G1157" s="84">
        <v>45625</v>
      </c>
      <c r="H1157" s="124"/>
      <c r="I1157" s="125"/>
      <c r="J1157" s="81"/>
      <c r="K1157" s="75" t="s">
        <v>2003</v>
      </c>
      <c r="L1157" s="75" t="s">
        <v>7826</v>
      </c>
      <c r="M1157" s="75" t="s">
        <v>7844</v>
      </c>
    </row>
    <row r="1158" spans="1:13" ht="40.5">
      <c r="A1158" s="75" t="s">
        <v>7850</v>
      </c>
      <c r="B1158" s="122" t="s">
        <v>7851</v>
      </c>
      <c r="C1158" s="204" t="s">
        <v>7807</v>
      </c>
      <c r="D1158" s="83" t="s">
        <v>7852</v>
      </c>
      <c r="E1158" s="83" t="s">
        <v>7853</v>
      </c>
      <c r="F1158" s="61" t="s">
        <v>7877</v>
      </c>
      <c r="G1158" s="84">
        <v>45625</v>
      </c>
      <c r="H1158" s="124">
        <v>45898</v>
      </c>
      <c r="I1158" s="185" t="s">
        <v>11782</v>
      </c>
      <c r="J1158" s="81"/>
      <c r="K1158" s="75" t="s">
        <v>118</v>
      </c>
      <c r="L1158" s="75" t="s">
        <v>7854</v>
      </c>
      <c r="M1158" s="75" t="s">
        <v>7878</v>
      </c>
    </row>
    <row r="1159" spans="1:13" ht="54">
      <c r="A1159" s="75" t="s">
        <v>7872</v>
      </c>
      <c r="B1159" s="122" t="s">
        <v>7871</v>
      </c>
      <c r="C1159" s="204" t="s">
        <v>7808</v>
      </c>
      <c r="D1159" s="83" t="s">
        <v>7948</v>
      </c>
      <c r="E1159" s="83" t="s">
        <v>7853</v>
      </c>
      <c r="F1159" s="61" t="s">
        <v>7879</v>
      </c>
      <c r="G1159" s="84">
        <v>45625</v>
      </c>
      <c r="H1159" s="124">
        <v>45653</v>
      </c>
      <c r="I1159" s="125" t="s">
        <v>7949</v>
      </c>
      <c r="J1159" s="81"/>
      <c r="K1159" s="75" t="s">
        <v>162</v>
      </c>
      <c r="L1159" s="75" t="s">
        <v>7873</v>
      </c>
      <c r="M1159" s="75" t="s">
        <v>7880</v>
      </c>
    </row>
    <row r="1160" spans="1:13" ht="54">
      <c r="A1160" s="75" t="s">
        <v>7875</v>
      </c>
      <c r="B1160" s="122" t="s">
        <v>10526</v>
      </c>
      <c r="C1160" s="204" t="s">
        <v>7809</v>
      </c>
      <c r="D1160" s="83" t="s">
        <v>7876</v>
      </c>
      <c r="E1160" s="83" t="s">
        <v>7862</v>
      </c>
      <c r="F1160" s="75"/>
      <c r="G1160" s="84">
        <v>45625</v>
      </c>
      <c r="H1160" s="124"/>
      <c r="I1160" s="125"/>
      <c r="J1160" s="81"/>
      <c r="K1160" s="75" t="s">
        <v>121</v>
      </c>
      <c r="L1160" s="75" t="s">
        <v>7874</v>
      </c>
      <c r="M1160" s="75" t="s">
        <v>7881</v>
      </c>
    </row>
    <row r="1161" spans="1:13" ht="40.5">
      <c r="A1161" s="75" t="s">
        <v>7856</v>
      </c>
      <c r="B1161" s="122" t="s">
        <v>7855</v>
      </c>
      <c r="C1161" s="204" t="s">
        <v>7810</v>
      </c>
      <c r="D1161" s="83" t="s">
        <v>7857</v>
      </c>
      <c r="E1161" s="83" t="s">
        <v>7858</v>
      </c>
      <c r="F1161" s="61" t="s">
        <v>7884</v>
      </c>
      <c r="G1161" s="84">
        <v>45625</v>
      </c>
      <c r="H1161" s="124"/>
      <c r="I1161" s="125"/>
      <c r="J1161" s="81"/>
      <c r="K1161" s="75" t="s">
        <v>118</v>
      </c>
      <c r="L1161" s="75" t="s">
        <v>7859</v>
      </c>
      <c r="M1161" s="75" t="s">
        <v>7882</v>
      </c>
    </row>
    <row r="1162" spans="1:13" ht="40.5">
      <c r="A1162" s="75" t="s">
        <v>7861</v>
      </c>
      <c r="B1162" s="122" t="s">
        <v>7860</v>
      </c>
      <c r="C1162" s="204" t="s">
        <v>7811</v>
      </c>
      <c r="D1162" s="83" t="s">
        <v>7863</v>
      </c>
      <c r="E1162" s="83" t="s">
        <v>7862</v>
      </c>
      <c r="F1162" s="75"/>
      <c r="G1162" s="84">
        <v>45625</v>
      </c>
      <c r="H1162" s="124"/>
      <c r="I1162" s="125"/>
      <c r="J1162" s="81"/>
      <c r="K1162" s="75" t="s">
        <v>131</v>
      </c>
      <c r="L1162" s="75" t="s">
        <v>7864</v>
      </c>
      <c r="M1162" s="75" t="s">
        <v>7883</v>
      </c>
    </row>
    <row r="1163" spans="1:13" ht="40.5">
      <c r="A1163" s="75" t="s">
        <v>7865</v>
      </c>
      <c r="B1163" s="122" t="s">
        <v>7866</v>
      </c>
      <c r="C1163" s="204" t="s">
        <v>7870</v>
      </c>
      <c r="D1163" s="83" t="s">
        <v>1575</v>
      </c>
      <c r="E1163" s="83" t="s">
        <v>7867</v>
      </c>
      <c r="F1163" s="61" t="s">
        <v>7885</v>
      </c>
      <c r="G1163" s="84">
        <v>45625</v>
      </c>
      <c r="H1163" s="124"/>
      <c r="I1163" s="125"/>
      <c r="J1163" s="81"/>
      <c r="K1163" s="75" t="s">
        <v>7868</v>
      </c>
      <c r="L1163" s="75" t="s">
        <v>7869</v>
      </c>
      <c r="M1163" s="75" t="s">
        <v>7886</v>
      </c>
    </row>
    <row r="1164" spans="1:13" ht="40.5">
      <c r="A1164" s="75" t="s">
        <v>7891</v>
      </c>
      <c r="B1164" s="122" t="s">
        <v>7890</v>
      </c>
      <c r="C1164" s="204" t="s">
        <v>7892</v>
      </c>
      <c r="D1164" s="83" t="s">
        <v>7901</v>
      </c>
      <c r="E1164" s="83" t="s">
        <v>7902</v>
      </c>
      <c r="F1164" s="75" t="s">
        <v>7903</v>
      </c>
      <c r="G1164" s="84">
        <v>45653</v>
      </c>
      <c r="H1164" s="124"/>
      <c r="I1164" s="125"/>
      <c r="J1164" s="81"/>
      <c r="K1164" s="75" t="s">
        <v>2003</v>
      </c>
      <c r="L1164" s="75" t="s">
        <v>7818</v>
      </c>
      <c r="M1164" s="75" t="s">
        <v>7926</v>
      </c>
    </row>
    <row r="1165" spans="1:13" ht="54">
      <c r="A1165" s="75" t="s">
        <v>7905</v>
      </c>
      <c r="B1165" s="122" t="s">
        <v>7904</v>
      </c>
      <c r="C1165" s="204" t="s">
        <v>7893</v>
      </c>
      <c r="D1165" s="83" t="s">
        <v>7907</v>
      </c>
      <c r="E1165" s="83" t="s">
        <v>7906</v>
      </c>
      <c r="F1165" s="61" t="s">
        <v>7927</v>
      </c>
      <c r="G1165" s="84">
        <v>45653</v>
      </c>
      <c r="H1165" s="124"/>
      <c r="I1165" s="125"/>
      <c r="J1165" s="81"/>
      <c r="K1165" s="75" t="s">
        <v>2003</v>
      </c>
      <c r="L1165" s="75" t="s">
        <v>7908</v>
      </c>
      <c r="M1165" s="75" t="s">
        <v>7928</v>
      </c>
    </row>
    <row r="1166" spans="1:13" ht="67.5">
      <c r="A1166" s="75" t="s">
        <v>7909</v>
      </c>
      <c r="B1166" s="122" t="s">
        <v>7939</v>
      </c>
      <c r="C1166" s="204" t="s">
        <v>7894</v>
      </c>
      <c r="D1166" s="83" t="s">
        <v>7647</v>
      </c>
      <c r="E1166" s="83" t="s">
        <v>7906</v>
      </c>
      <c r="F1166" s="75"/>
      <c r="G1166" s="84">
        <v>45653</v>
      </c>
      <c r="H1166" s="124"/>
      <c r="I1166" s="125"/>
      <c r="J1166" s="81"/>
      <c r="K1166" s="75" t="s">
        <v>2003</v>
      </c>
      <c r="L1166" s="75" t="s">
        <v>7910</v>
      </c>
      <c r="M1166" s="75" t="s">
        <v>7929</v>
      </c>
    </row>
    <row r="1167" spans="1:13" ht="40.5">
      <c r="A1167" s="75" t="s">
        <v>7912</v>
      </c>
      <c r="B1167" s="122" t="s">
        <v>7911</v>
      </c>
      <c r="C1167" s="204" t="s">
        <v>7895</v>
      </c>
      <c r="D1167" s="83" t="s">
        <v>1921</v>
      </c>
      <c r="E1167" s="83" t="s">
        <v>7913</v>
      </c>
      <c r="F1167" s="61" t="s">
        <v>7930</v>
      </c>
      <c r="G1167" s="84">
        <v>45653</v>
      </c>
      <c r="H1167" s="124"/>
      <c r="I1167" s="125"/>
      <c r="J1167" s="81"/>
      <c r="K1167" s="75" t="s">
        <v>131</v>
      </c>
      <c r="L1167" s="75" t="s">
        <v>7914</v>
      </c>
      <c r="M1167" s="75" t="s">
        <v>7931</v>
      </c>
    </row>
    <row r="1168" spans="1:13" ht="54">
      <c r="A1168" s="75" t="s">
        <v>7916</v>
      </c>
      <c r="B1168" s="122" t="s">
        <v>7915</v>
      </c>
      <c r="C1168" s="204" t="s">
        <v>7896</v>
      </c>
      <c r="D1168" s="83" t="s">
        <v>7917</v>
      </c>
      <c r="E1168" s="83" t="s">
        <v>7913</v>
      </c>
      <c r="F1168" s="61" t="s">
        <v>7932</v>
      </c>
      <c r="G1168" s="84">
        <v>45653</v>
      </c>
      <c r="H1168" s="124"/>
      <c r="I1168" s="125"/>
      <c r="J1168" s="81"/>
      <c r="K1168" s="75" t="s">
        <v>2003</v>
      </c>
      <c r="L1168" s="75" t="s">
        <v>7925</v>
      </c>
      <c r="M1168" s="75" t="s">
        <v>7933</v>
      </c>
    </row>
    <row r="1169" spans="1:13" ht="67.5">
      <c r="A1169" s="75" t="s">
        <v>7918</v>
      </c>
      <c r="B1169" s="122" t="s">
        <v>7919</v>
      </c>
      <c r="C1169" s="204" t="s">
        <v>7897</v>
      </c>
      <c r="D1169" s="83" t="s">
        <v>7920</v>
      </c>
      <c r="E1169" s="83" t="s">
        <v>7913</v>
      </c>
      <c r="F1169" s="75" t="s">
        <v>7921</v>
      </c>
      <c r="G1169" s="84">
        <v>45653</v>
      </c>
      <c r="H1169" s="124"/>
      <c r="I1169" s="125"/>
      <c r="J1169" s="81"/>
      <c r="K1169" s="75" t="s">
        <v>164</v>
      </c>
      <c r="L1169" s="75" t="s">
        <v>7922</v>
      </c>
      <c r="M1169" s="75" t="s">
        <v>7934</v>
      </c>
    </row>
    <row r="1170" spans="1:13" ht="81">
      <c r="A1170" s="75" t="s">
        <v>7923</v>
      </c>
      <c r="B1170" s="122" t="s">
        <v>10527</v>
      </c>
      <c r="C1170" s="204" t="s">
        <v>7898</v>
      </c>
      <c r="D1170" s="83" t="s">
        <v>184</v>
      </c>
      <c r="E1170" s="83" t="s">
        <v>7906</v>
      </c>
      <c r="F1170" s="61" t="s">
        <v>7935</v>
      </c>
      <c r="G1170" s="84">
        <v>45653</v>
      </c>
      <c r="H1170" s="124">
        <v>45688</v>
      </c>
      <c r="I1170" s="125" t="s">
        <v>8037</v>
      </c>
      <c r="J1170" s="81"/>
      <c r="K1170" s="75" t="s">
        <v>121</v>
      </c>
      <c r="L1170" s="75" t="s">
        <v>7924</v>
      </c>
      <c r="M1170" s="75" t="s">
        <v>7936</v>
      </c>
    </row>
    <row r="1171" spans="1:13" ht="27">
      <c r="A1171" s="75" t="s">
        <v>7958</v>
      </c>
      <c r="B1171" s="122" t="s">
        <v>7957</v>
      </c>
      <c r="C1171" s="204" t="s">
        <v>7899</v>
      </c>
      <c r="D1171" s="83" t="s">
        <v>7959</v>
      </c>
      <c r="E1171" s="83" t="s">
        <v>7960</v>
      </c>
      <c r="F1171" s="61" t="s">
        <v>7990</v>
      </c>
      <c r="G1171" s="84">
        <v>45653</v>
      </c>
      <c r="H1171" s="124"/>
      <c r="I1171" s="125"/>
      <c r="J1171" s="81"/>
      <c r="K1171" s="75" t="s">
        <v>162</v>
      </c>
      <c r="L1171" s="75" t="s">
        <v>7986</v>
      </c>
      <c r="M1171" s="75" t="s">
        <v>7991</v>
      </c>
    </row>
    <row r="1172" spans="1:13" ht="40.5">
      <c r="A1172" s="75" t="s">
        <v>7961</v>
      </c>
      <c r="B1172" s="122" t="s">
        <v>7962</v>
      </c>
      <c r="C1172" s="204" t="s">
        <v>7900</v>
      </c>
      <c r="D1172" s="83" t="s">
        <v>7963</v>
      </c>
      <c r="E1172" s="83" t="s">
        <v>7956</v>
      </c>
      <c r="F1172" s="61" t="s">
        <v>7992</v>
      </c>
      <c r="G1172" s="84">
        <v>45653</v>
      </c>
      <c r="H1172" s="124"/>
      <c r="I1172" s="125"/>
      <c r="J1172" s="81"/>
      <c r="K1172" s="75" t="s">
        <v>120</v>
      </c>
      <c r="L1172" s="75" t="s">
        <v>7964</v>
      </c>
      <c r="M1172" s="75" t="s">
        <v>7993</v>
      </c>
    </row>
    <row r="1173" spans="1:13" ht="54">
      <c r="A1173" s="75" t="s">
        <v>7965</v>
      </c>
      <c r="B1173" s="122" t="s">
        <v>7966</v>
      </c>
      <c r="C1173" s="204" t="s">
        <v>7950</v>
      </c>
      <c r="D1173" s="83" t="s">
        <v>7501</v>
      </c>
      <c r="E1173" s="83" t="s">
        <v>7956</v>
      </c>
      <c r="F1173" s="61" t="s">
        <v>7969</v>
      </c>
      <c r="G1173" s="84">
        <v>45653</v>
      </c>
      <c r="H1173" s="124"/>
      <c r="I1173" s="125"/>
      <c r="J1173" s="81"/>
      <c r="K1173" s="75" t="s">
        <v>2003</v>
      </c>
      <c r="L1173" s="75" t="s">
        <v>7968</v>
      </c>
      <c r="M1173" s="75" t="s">
        <v>7967</v>
      </c>
    </row>
    <row r="1174" spans="1:13" ht="94.5">
      <c r="A1174" s="75" t="s">
        <v>7970</v>
      </c>
      <c r="B1174" s="122" t="s">
        <v>7971</v>
      </c>
      <c r="C1174" s="204" t="s">
        <v>7951</v>
      </c>
      <c r="D1174" s="83" t="s">
        <v>7972</v>
      </c>
      <c r="E1174" s="83" t="s">
        <v>7973</v>
      </c>
      <c r="F1174" s="61" t="s">
        <v>7994</v>
      </c>
      <c r="G1174" s="84">
        <v>45653</v>
      </c>
      <c r="H1174" s="124"/>
      <c r="I1174" s="125"/>
      <c r="J1174" s="81"/>
      <c r="K1174" s="75" t="s">
        <v>118</v>
      </c>
      <c r="L1174" s="75" t="s">
        <v>7974</v>
      </c>
      <c r="M1174" s="75" t="s">
        <v>7995</v>
      </c>
    </row>
    <row r="1175" spans="1:13" ht="81">
      <c r="A1175" s="75" t="s">
        <v>7975</v>
      </c>
      <c r="B1175" s="122" t="s">
        <v>7976</v>
      </c>
      <c r="C1175" s="204" t="s">
        <v>7952</v>
      </c>
      <c r="D1175" s="83" t="s">
        <v>5732</v>
      </c>
      <c r="E1175" s="83" t="s">
        <v>7977</v>
      </c>
      <c r="F1175" s="61" t="s">
        <v>7996</v>
      </c>
      <c r="G1175" s="84">
        <v>45653</v>
      </c>
      <c r="H1175" s="124">
        <v>45688</v>
      </c>
      <c r="I1175" s="125" t="s">
        <v>8018</v>
      </c>
      <c r="J1175" s="81"/>
      <c r="K1175" s="75" t="s">
        <v>118</v>
      </c>
      <c r="L1175" s="75" t="s">
        <v>7978</v>
      </c>
      <c r="M1175" s="75" t="s">
        <v>7997</v>
      </c>
    </row>
    <row r="1176" spans="1:13" ht="54">
      <c r="A1176" s="75" t="s">
        <v>7987</v>
      </c>
      <c r="B1176" s="122" t="s">
        <v>7979</v>
      </c>
      <c r="C1176" s="204" t="s">
        <v>7953</v>
      </c>
      <c r="D1176" s="83" t="s">
        <v>7980</v>
      </c>
      <c r="E1176" s="83" t="s">
        <v>7956</v>
      </c>
      <c r="F1176" s="61" t="s">
        <v>8000</v>
      </c>
      <c r="G1176" s="84">
        <v>45653</v>
      </c>
      <c r="H1176" s="124"/>
      <c r="I1176" s="125"/>
      <c r="J1176" s="81"/>
      <c r="K1176" s="75" t="s">
        <v>162</v>
      </c>
      <c r="L1176" s="75" t="s">
        <v>7982</v>
      </c>
      <c r="M1176" s="75" t="s">
        <v>7981</v>
      </c>
    </row>
    <row r="1177" spans="1:13" ht="67.5">
      <c r="A1177" s="75" t="s">
        <v>7988</v>
      </c>
      <c r="B1177" s="122" t="s">
        <v>7983</v>
      </c>
      <c r="C1177" s="204" t="s">
        <v>7954</v>
      </c>
      <c r="D1177" s="83" t="s">
        <v>7984</v>
      </c>
      <c r="E1177" s="83" t="s">
        <v>7956</v>
      </c>
      <c r="F1177" s="61" t="s">
        <v>7998</v>
      </c>
      <c r="G1177" s="84">
        <v>45653</v>
      </c>
      <c r="H1177" s="124"/>
      <c r="I1177" s="125"/>
      <c r="J1177" s="81"/>
      <c r="K1177" s="75" t="s">
        <v>120</v>
      </c>
      <c r="L1177" s="75" t="s">
        <v>7982</v>
      </c>
      <c r="M1177" s="75" t="s">
        <v>7999</v>
      </c>
    </row>
    <row r="1178" spans="1:13" ht="67.5">
      <c r="A1178" s="75" t="s">
        <v>7989</v>
      </c>
      <c r="B1178" s="122" t="s">
        <v>7985</v>
      </c>
      <c r="C1178" s="204" t="s">
        <v>7955</v>
      </c>
      <c r="D1178" s="83" t="s">
        <v>7984</v>
      </c>
      <c r="E1178" s="83" t="s">
        <v>7956</v>
      </c>
      <c r="F1178" s="61" t="s">
        <v>8001</v>
      </c>
      <c r="G1178" s="84">
        <v>45653</v>
      </c>
      <c r="H1178" s="124"/>
      <c r="I1178" s="125"/>
      <c r="J1178" s="81"/>
      <c r="K1178" s="75" t="s">
        <v>147</v>
      </c>
      <c r="L1178" s="75" t="s">
        <v>7982</v>
      </c>
      <c r="M1178" s="75" t="s">
        <v>8002</v>
      </c>
    </row>
    <row r="1179" spans="1:13" ht="40.5">
      <c r="A1179" s="75" t="s">
        <v>8008</v>
      </c>
      <c r="B1179" s="122" t="s">
        <v>8007</v>
      </c>
      <c r="C1179" s="204" t="s">
        <v>8009</v>
      </c>
      <c r="D1179" s="83" t="s">
        <v>8010</v>
      </c>
      <c r="E1179" s="83" t="s">
        <v>8011</v>
      </c>
      <c r="F1179" s="61" t="s">
        <v>8013</v>
      </c>
      <c r="G1179" s="84">
        <v>45653</v>
      </c>
      <c r="H1179" s="124">
        <v>45688</v>
      </c>
      <c r="I1179" s="125" t="s">
        <v>8140</v>
      </c>
      <c r="J1179" s="81"/>
      <c r="K1179" s="75" t="s">
        <v>2003</v>
      </c>
      <c r="L1179" s="75" t="s">
        <v>8012</v>
      </c>
      <c r="M1179" s="75" t="s">
        <v>8014</v>
      </c>
    </row>
    <row r="1180" spans="1:13" ht="67.5">
      <c r="A1180" s="75" t="s">
        <v>8022</v>
      </c>
      <c r="B1180" s="122" t="s">
        <v>8021</v>
      </c>
      <c r="C1180" s="204" t="s">
        <v>8019</v>
      </c>
      <c r="D1180" s="83" t="s">
        <v>8024</v>
      </c>
      <c r="E1180" s="83" t="s">
        <v>8023</v>
      </c>
      <c r="F1180" s="61" t="s">
        <v>8032</v>
      </c>
      <c r="G1180" s="84">
        <v>45688</v>
      </c>
      <c r="H1180" s="124"/>
      <c r="I1180" s="125"/>
      <c r="J1180" s="81"/>
      <c r="K1180" s="75" t="s">
        <v>8025</v>
      </c>
      <c r="L1180" s="75" t="s">
        <v>10676</v>
      </c>
      <c r="M1180" s="75" t="s">
        <v>8026</v>
      </c>
    </row>
    <row r="1181" spans="1:13" ht="40.5">
      <c r="A1181" s="75" t="s">
        <v>8028</v>
      </c>
      <c r="B1181" s="122" t="s">
        <v>8029</v>
      </c>
      <c r="C1181" s="204" t="s">
        <v>8020</v>
      </c>
      <c r="D1181" s="83" t="s">
        <v>6307</v>
      </c>
      <c r="E1181" s="83" t="s">
        <v>8027</v>
      </c>
      <c r="F1181" s="61" t="s">
        <v>8033</v>
      </c>
      <c r="G1181" s="84">
        <v>45688</v>
      </c>
      <c r="H1181" s="124">
        <v>45688</v>
      </c>
      <c r="I1181" s="125" t="s">
        <v>8125</v>
      </c>
      <c r="J1181" s="81"/>
      <c r="K1181" s="75" t="s">
        <v>8030</v>
      </c>
      <c r="L1181" s="75" t="s">
        <v>8031</v>
      </c>
      <c r="M1181" s="75" t="s">
        <v>8034</v>
      </c>
    </row>
    <row r="1182" spans="1:13" ht="40.5">
      <c r="A1182" s="75" t="s">
        <v>8057</v>
      </c>
      <c r="B1182" s="122" t="s">
        <v>8058</v>
      </c>
      <c r="C1182" s="204" t="s">
        <v>8043</v>
      </c>
      <c r="D1182" s="83" t="s">
        <v>8059</v>
      </c>
      <c r="E1182" s="83" t="s">
        <v>8060</v>
      </c>
      <c r="F1182" s="61" t="s">
        <v>8081</v>
      </c>
      <c r="G1182" s="84">
        <v>45688</v>
      </c>
      <c r="H1182" s="124">
        <v>45807</v>
      </c>
      <c r="I1182" s="125" t="s">
        <v>10007</v>
      </c>
      <c r="J1182" s="81"/>
      <c r="K1182" s="75" t="s">
        <v>8061</v>
      </c>
      <c r="L1182" s="75" t="s">
        <v>8063</v>
      </c>
      <c r="M1182" s="75" t="s">
        <v>8062</v>
      </c>
    </row>
    <row r="1183" spans="1:13" ht="40.5">
      <c r="A1183" s="75" t="s">
        <v>8065</v>
      </c>
      <c r="B1183" s="122" t="s">
        <v>8064</v>
      </c>
      <c r="C1183" s="204" t="s">
        <v>8044</v>
      </c>
      <c r="D1183" s="83" t="s">
        <v>8066</v>
      </c>
      <c r="E1183" s="83" t="s">
        <v>8067</v>
      </c>
      <c r="F1183" s="61" t="s">
        <v>8082</v>
      </c>
      <c r="G1183" s="84">
        <v>45688</v>
      </c>
      <c r="H1183" s="124"/>
      <c r="I1183" s="125"/>
      <c r="J1183" s="81"/>
      <c r="K1183" s="75" t="s">
        <v>8068</v>
      </c>
      <c r="L1183" s="75" t="s">
        <v>8069</v>
      </c>
      <c r="M1183" s="75" t="s">
        <v>8070</v>
      </c>
    </row>
    <row r="1184" spans="1:13" ht="40.5">
      <c r="A1184" s="75" t="s">
        <v>8072</v>
      </c>
      <c r="B1184" s="122" t="s">
        <v>8071</v>
      </c>
      <c r="C1184" s="204" t="s">
        <v>8045</v>
      </c>
      <c r="D1184" s="83" t="s">
        <v>2371</v>
      </c>
      <c r="E1184" s="83" t="s">
        <v>8073</v>
      </c>
      <c r="F1184" s="61" t="s">
        <v>8083</v>
      </c>
      <c r="G1184" s="84">
        <v>45688</v>
      </c>
      <c r="H1184" s="124"/>
      <c r="I1184" s="125"/>
      <c r="J1184" s="81"/>
      <c r="K1184" s="75" t="s">
        <v>8074</v>
      </c>
      <c r="L1184" s="75" t="s">
        <v>8076</v>
      </c>
      <c r="M1184" s="75" t="s">
        <v>8075</v>
      </c>
    </row>
    <row r="1185" spans="1:13" ht="54">
      <c r="A1185" s="75" t="s">
        <v>8077</v>
      </c>
      <c r="B1185" s="122" t="s">
        <v>10511</v>
      </c>
      <c r="C1185" s="204" t="s">
        <v>8046</v>
      </c>
      <c r="D1185" s="83" t="s">
        <v>8078</v>
      </c>
      <c r="E1185" s="83" t="s">
        <v>8073</v>
      </c>
      <c r="F1185" s="61" t="s">
        <v>8084</v>
      </c>
      <c r="G1185" s="84">
        <v>45688</v>
      </c>
      <c r="H1185" s="124"/>
      <c r="I1185" s="125"/>
      <c r="J1185" s="81"/>
      <c r="K1185" s="75" t="s">
        <v>8079</v>
      </c>
      <c r="L1185" s="75" t="s">
        <v>10353</v>
      </c>
      <c r="M1185" s="75" t="s">
        <v>8080</v>
      </c>
    </row>
    <row r="1186" spans="1:13" ht="54">
      <c r="A1186" s="75" t="s">
        <v>8086</v>
      </c>
      <c r="B1186" s="122" t="s">
        <v>8087</v>
      </c>
      <c r="C1186" s="204" t="s">
        <v>8047</v>
      </c>
      <c r="D1186" s="83" t="s">
        <v>8089</v>
      </c>
      <c r="E1186" s="83" t="s">
        <v>8088</v>
      </c>
      <c r="F1186" s="61" t="s">
        <v>8113</v>
      </c>
      <c r="G1186" s="84">
        <v>45688</v>
      </c>
      <c r="H1186" s="124">
        <v>45688</v>
      </c>
      <c r="I1186" s="125" t="s">
        <v>8141</v>
      </c>
      <c r="J1186" s="81"/>
      <c r="K1186" s="75" t="s">
        <v>8090</v>
      </c>
      <c r="L1186" s="75" t="s">
        <v>8111</v>
      </c>
      <c r="M1186" s="75" t="s">
        <v>8091</v>
      </c>
    </row>
    <row r="1187" spans="1:13" ht="54">
      <c r="A1187" s="75" t="s">
        <v>8094</v>
      </c>
      <c r="B1187" s="122" t="s">
        <v>8092</v>
      </c>
      <c r="C1187" s="204" t="s">
        <v>8048</v>
      </c>
      <c r="D1187" s="83" t="s">
        <v>8095</v>
      </c>
      <c r="E1187" s="83" t="s">
        <v>8093</v>
      </c>
      <c r="F1187" s="61" t="s">
        <v>8115</v>
      </c>
      <c r="G1187" s="84">
        <v>45688</v>
      </c>
      <c r="H1187" s="124"/>
      <c r="I1187" s="125"/>
      <c r="J1187" s="81"/>
      <c r="K1187" s="75" t="s">
        <v>8096</v>
      </c>
      <c r="L1187" s="75" t="s">
        <v>8097</v>
      </c>
      <c r="M1187" s="75" t="s">
        <v>8114</v>
      </c>
    </row>
    <row r="1188" spans="1:13" ht="54">
      <c r="A1188" s="75" t="s">
        <v>8099</v>
      </c>
      <c r="B1188" s="122" t="s">
        <v>8098</v>
      </c>
      <c r="C1188" s="204" t="s">
        <v>8049</v>
      </c>
      <c r="D1188" s="83" t="s">
        <v>8100</v>
      </c>
      <c r="E1188" s="83" t="s">
        <v>8101</v>
      </c>
      <c r="F1188" s="61" t="s">
        <v>8116</v>
      </c>
      <c r="G1188" s="84">
        <v>45688</v>
      </c>
      <c r="H1188" s="124"/>
      <c r="I1188" s="125"/>
      <c r="J1188" s="81"/>
      <c r="K1188" s="75" t="s">
        <v>8096</v>
      </c>
      <c r="L1188" s="75" t="s">
        <v>8102</v>
      </c>
      <c r="M1188" s="75" t="s">
        <v>8117</v>
      </c>
    </row>
    <row r="1189" spans="1:13" ht="40.5">
      <c r="A1189" s="75" t="s">
        <v>8103</v>
      </c>
      <c r="B1189" s="122" t="s">
        <v>8104</v>
      </c>
      <c r="C1189" s="204" t="s">
        <v>8050</v>
      </c>
      <c r="D1189" s="83" t="s">
        <v>8105</v>
      </c>
      <c r="E1189" s="83" t="s">
        <v>8093</v>
      </c>
      <c r="F1189" s="61" t="s">
        <v>8118</v>
      </c>
      <c r="G1189" s="84">
        <v>45688</v>
      </c>
      <c r="H1189" s="124"/>
      <c r="I1189" s="125"/>
      <c r="J1189" s="81"/>
      <c r="K1189" s="75" t="s">
        <v>8106</v>
      </c>
      <c r="L1189" s="75" t="s">
        <v>8108</v>
      </c>
      <c r="M1189" s="75" t="s">
        <v>8107</v>
      </c>
    </row>
    <row r="1190" spans="1:13" ht="148.5">
      <c r="A1190" s="75" t="s">
        <v>10513</v>
      </c>
      <c r="B1190" s="122" t="s">
        <v>10512</v>
      </c>
      <c r="C1190" s="204" t="s">
        <v>8051</v>
      </c>
      <c r="D1190" s="83" t="s">
        <v>8109</v>
      </c>
      <c r="E1190" s="83" t="s">
        <v>8093</v>
      </c>
      <c r="F1190" s="61" t="s">
        <v>8119</v>
      </c>
      <c r="G1190" s="84">
        <v>45688</v>
      </c>
      <c r="H1190" s="124"/>
      <c r="I1190" s="125"/>
      <c r="J1190" s="81"/>
      <c r="K1190" s="75" t="s">
        <v>118</v>
      </c>
      <c r="L1190" s="75" t="s">
        <v>8112</v>
      </c>
      <c r="M1190" s="75" t="s">
        <v>8110</v>
      </c>
    </row>
    <row r="1191" spans="1:13" ht="40.5">
      <c r="A1191" s="75" t="s">
        <v>8126</v>
      </c>
      <c r="B1191" s="122" t="s">
        <v>8129</v>
      </c>
      <c r="C1191" s="204" t="s">
        <v>8052</v>
      </c>
      <c r="D1191" s="83" t="s">
        <v>8130</v>
      </c>
      <c r="E1191" s="83" t="s">
        <v>8131</v>
      </c>
      <c r="F1191" s="61" t="s">
        <v>8137</v>
      </c>
      <c r="G1191" s="84">
        <v>45688</v>
      </c>
      <c r="H1191" s="124"/>
      <c r="I1191" s="125"/>
      <c r="J1191" s="81"/>
      <c r="K1191" s="75" t="s">
        <v>2003</v>
      </c>
      <c r="L1191" s="75" t="s">
        <v>8132</v>
      </c>
      <c r="M1191" s="75" t="s">
        <v>8136</v>
      </c>
    </row>
    <row r="1192" spans="1:13" ht="54">
      <c r="A1192" s="75" t="s">
        <v>8127</v>
      </c>
      <c r="B1192" s="122" t="s">
        <v>8128</v>
      </c>
      <c r="C1192" s="204" t="s">
        <v>8053</v>
      </c>
      <c r="D1192" s="83" t="s">
        <v>8134</v>
      </c>
      <c r="E1192" s="83" t="s">
        <v>8133</v>
      </c>
      <c r="F1192" s="61" t="s">
        <v>8138</v>
      </c>
      <c r="G1192" s="84">
        <v>45688</v>
      </c>
      <c r="H1192" s="124"/>
      <c r="I1192" s="125"/>
      <c r="J1192" s="81"/>
      <c r="K1192" s="75" t="s">
        <v>118</v>
      </c>
      <c r="L1192" s="75" t="s">
        <v>8135</v>
      </c>
      <c r="M1192" s="75" t="s">
        <v>8139</v>
      </c>
    </row>
    <row r="1193" spans="1:13" ht="94.5">
      <c r="A1193" s="75" t="s">
        <v>8142</v>
      </c>
      <c r="B1193" s="122" t="s">
        <v>8143</v>
      </c>
      <c r="C1193" s="204" t="s">
        <v>8054</v>
      </c>
      <c r="D1193" s="83" t="s">
        <v>8147</v>
      </c>
      <c r="E1193" s="83" t="s">
        <v>8146</v>
      </c>
      <c r="F1193" s="61" t="s">
        <v>8158</v>
      </c>
      <c r="G1193" s="84">
        <v>45688</v>
      </c>
      <c r="H1193" s="124"/>
      <c r="I1193" s="125"/>
      <c r="J1193" s="81"/>
      <c r="K1193" s="75" t="s">
        <v>2003</v>
      </c>
      <c r="L1193" s="75" t="s">
        <v>8148</v>
      </c>
      <c r="M1193" s="75" t="s">
        <v>8162</v>
      </c>
    </row>
    <row r="1194" spans="1:13" ht="54">
      <c r="A1194" s="75" t="s">
        <v>8144</v>
      </c>
      <c r="B1194" s="122" t="s">
        <v>8149</v>
      </c>
      <c r="C1194" s="204" t="s">
        <v>8055</v>
      </c>
      <c r="D1194" s="83" t="s">
        <v>8150</v>
      </c>
      <c r="E1194" s="83" t="s">
        <v>8151</v>
      </c>
      <c r="F1194" s="61" t="s">
        <v>8159</v>
      </c>
      <c r="G1194" s="84">
        <v>45688</v>
      </c>
      <c r="H1194" s="124"/>
      <c r="I1194" s="125"/>
      <c r="J1194" s="81"/>
      <c r="K1194" s="75" t="s">
        <v>164</v>
      </c>
      <c r="L1194" s="75" t="s">
        <v>8153</v>
      </c>
      <c r="M1194" s="75" t="s">
        <v>8152</v>
      </c>
    </row>
    <row r="1195" spans="1:13" ht="81">
      <c r="A1195" s="75" t="s">
        <v>8145</v>
      </c>
      <c r="B1195" s="122" t="s">
        <v>10528</v>
      </c>
      <c r="C1195" s="204" t="s">
        <v>8056</v>
      </c>
      <c r="D1195" s="83" t="s">
        <v>8155</v>
      </c>
      <c r="E1195" s="83" t="s">
        <v>8154</v>
      </c>
      <c r="F1195" s="61" t="s">
        <v>8160</v>
      </c>
      <c r="G1195" s="84">
        <v>45688</v>
      </c>
      <c r="H1195" s="124"/>
      <c r="I1195" s="125"/>
      <c r="J1195" s="81"/>
      <c r="K1195" s="75" t="s">
        <v>118</v>
      </c>
      <c r="L1195" s="75" t="s">
        <v>8157</v>
      </c>
      <c r="M1195" s="75" t="s">
        <v>8156</v>
      </c>
    </row>
    <row r="1196" spans="1:13" ht="27">
      <c r="A1196" s="75" t="s">
        <v>8172</v>
      </c>
      <c r="B1196" s="122" t="s">
        <v>8171</v>
      </c>
      <c r="C1196" s="204" t="s">
        <v>8168</v>
      </c>
      <c r="D1196" s="83" t="s">
        <v>8173</v>
      </c>
      <c r="E1196" s="83" t="s">
        <v>8174</v>
      </c>
      <c r="F1196" s="61" t="s">
        <v>8190</v>
      </c>
      <c r="G1196" s="84">
        <v>45716</v>
      </c>
      <c r="H1196" s="124"/>
      <c r="I1196" s="125"/>
      <c r="J1196" s="81"/>
      <c r="K1196" s="75" t="s">
        <v>8175</v>
      </c>
      <c r="L1196" s="75" t="s">
        <v>8176</v>
      </c>
      <c r="M1196" s="75" t="s">
        <v>8189</v>
      </c>
    </row>
    <row r="1197" spans="1:13" ht="54">
      <c r="A1197" s="75" t="s">
        <v>8177</v>
      </c>
      <c r="B1197" s="122" t="s">
        <v>8178</v>
      </c>
      <c r="C1197" s="204" t="s">
        <v>8169</v>
      </c>
      <c r="D1197" s="83" t="s">
        <v>8179</v>
      </c>
      <c r="E1197" s="83" t="s">
        <v>8180</v>
      </c>
      <c r="F1197" s="61" t="s">
        <v>8191</v>
      </c>
      <c r="G1197" s="84">
        <v>45716</v>
      </c>
      <c r="H1197" s="124"/>
      <c r="I1197" s="125"/>
      <c r="J1197" s="81"/>
      <c r="K1197" s="75" t="s">
        <v>8181</v>
      </c>
      <c r="L1197" s="75" t="s">
        <v>8183</v>
      </c>
      <c r="M1197" s="75" t="s">
        <v>8182</v>
      </c>
    </row>
    <row r="1198" spans="1:13" ht="27">
      <c r="A1198" s="75" t="s">
        <v>8185</v>
      </c>
      <c r="B1198" s="122" t="s">
        <v>8186</v>
      </c>
      <c r="C1198" s="204" t="s">
        <v>8170</v>
      </c>
      <c r="D1198" s="83" t="s">
        <v>8187</v>
      </c>
      <c r="E1198" s="83" t="s">
        <v>8184</v>
      </c>
      <c r="F1198" s="61" t="s">
        <v>8192</v>
      </c>
      <c r="G1198" s="84">
        <v>45716</v>
      </c>
      <c r="H1198" s="124"/>
      <c r="I1198" s="125"/>
      <c r="J1198" s="81"/>
      <c r="K1198" s="75" t="s">
        <v>120</v>
      </c>
      <c r="L1198" s="75" t="s">
        <v>8188</v>
      </c>
      <c r="M1198" s="75" t="s">
        <v>8193</v>
      </c>
    </row>
    <row r="1199" spans="1:13" ht="108">
      <c r="A1199" s="75" t="s">
        <v>8204</v>
      </c>
      <c r="B1199" s="122" t="s">
        <v>8203</v>
      </c>
      <c r="C1199" s="204" t="s">
        <v>8199</v>
      </c>
      <c r="D1199" s="83" t="s">
        <v>8210</v>
      </c>
      <c r="E1199" s="83" t="s">
        <v>8202</v>
      </c>
      <c r="F1199" s="61" t="s">
        <v>8215</v>
      </c>
      <c r="G1199" s="84">
        <v>45716</v>
      </c>
      <c r="H1199" s="124"/>
      <c r="I1199" s="125"/>
      <c r="J1199" s="81"/>
      <c r="K1199" s="75" t="s">
        <v>120</v>
      </c>
      <c r="L1199" s="75" t="s">
        <v>8211</v>
      </c>
      <c r="M1199" s="75" t="s">
        <v>8216</v>
      </c>
    </row>
    <row r="1200" spans="1:13" ht="67.5">
      <c r="A1200" s="75" t="s">
        <v>8207</v>
      </c>
      <c r="B1200" s="122" t="s">
        <v>8206</v>
      </c>
      <c r="C1200" s="204" t="s">
        <v>8200</v>
      </c>
      <c r="D1200" s="83" t="s">
        <v>8212</v>
      </c>
      <c r="E1200" s="83" t="s">
        <v>8205</v>
      </c>
      <c r="F1200" s="61" t="s">
        <v>8218</v>
      </c>
      <c r="G1200" s="84">
        <v>45716</v>
      </c>
      <c r="H1200" s="124"/>
      <c r="I1200" s="125"/>
      <c r="J1200" s="81"/>
      <c r="K1200" s="75" t="s">
        <v>2003</v>
      </c>
      <c r="L1200" s="75" t="s">
        <v>8213</v>
      </c>
      <c r="M1200" s="75" t="s">
        <v>8217</v>
      </c>
    </row>
    <row r="1201" spans="1:13" ht="27">
      <c r="A1201" s="75" t="s">
        <v>8208</v>
      </c>
      <c r="B1201" s="122" t="s">
        <v>8209</v>
      </c>
      <c r="C1201" s="204" t="s">
        <v>8201</v>
      </c>
      <c r="D1201" s="83" t="s">
        <v>6549</v>
      </c>
      <c r="E1201" s="83" t="s">
        <v>8202</v>
      </c>
      <c r="F1201" s="61" t="s">
        <v>8219</v>
      </c>
      <c r="G1201" s="84">
        <v>45716</v>
      </c>
      <c r="H1201" s="124"/>
      <c r="I1201" s="125"/>
      <c r="J1201" s="81"/>
      <c r="K1201" s="75" t="s">
        <v>121</v>
      </c>
      <c r="L1201" s="75" t="s">
        <v>8214</v>
      </c>
      <c r="M1201" s="75" t="s">
        <v>8220</v>
      </c>
    </row>
    <row r="1202" spans="1:13" ht="67.5">
      <c r="A1202" s="75" t="s">
        <v>8228</v>
      </c>
      <c r="B1202" s="122" t="s">
        <v>8231</v>
      </c>
      <c r="C1202" s="204" t="s">
        <v>8227</v>
      </c>
      <c r="D1202" s="83" t="s">
        <v>8232</v>
      </c>
      <c r="E1202" s="83" t="s">
        <v>8229</v>
      </c>
      <c r="F1202" s="61" t="s">
        <v>8234</v>
      </c>
      <c r="G1202" s="84">
        <v>45716</v>
      </c>
      <c r="H1202" s="124"/>
      <c r="I1202" s="125"/>
      <c r="J1202" s="81"/>
      <c r="K1202" s="75" t="s">
        <v>8230</v>
      </c>
      <c r="L1202" s="75" t="s">
        <v>8233</v>
      </c>
      <c r="M1202" s="75" t="s">
        <v>8262</v>
      </c>
    </row>
    <row r="1203" spans="1:13" ht="40.5">
      <c r="A1203" s="75" t="s">
        <v>8243</v>
      </c>
      <c r="B1203" s="122" t="s">
        <v>8248</v>
      </c>
      <c r="C1203" s="204" t="s">
        <v>8235</v>
      </c>
      <c r="D1203" s="83" t="s">
        <v>1999</v>
      </c>
      <c r="E1203" s="83" t="s">
        <v>8247</v>
      </c>
      <c r="F1203" s="61" t="s">
        <v>8256</v>
      </c>
      <c r="G1203" s="84">
        <v>45747</v>
      </c>
      <c r="H1203" s="124"/>
      <c r="I1203" s="125"/>
      <c r="J1203" s="81"/>
      <c r="K1203" s="75" t="s">
        <v>162</v>
      </c>
      <c r="L1203" s="75" t="s">
        <v>8249</v>
      </c>
      <c r="M1203" s="75" t="s">
        <v>8257</v>
      </c>
    </row>
    <row r="1204" spans="1:13" ht="94.5">
      <c r="A1204" s="75" t="s">
        <v>8244</v>
      </c>
      <c r="B1204" s="122" t="s">
        <v>8250</v>
      </c>
      <c r="C1204" s="204" t="s">
        <v>8236</v>
      </c>
      <c r="D1204" s="83" t="s">
        <v>8251</v>
      </c>
      <c r="E1204" s="83" t="s">
        <v>8247</v>
      </c>
      <c r="F1204" s="102" t="s">
        <v>8258</v>
      </c>
      <c r="G1204" s="84">
        <v>45747</v>
      </c>
      <c r="H1204" s="124"/>
      <c r="I1204" s="125"/>
      <c r="J1204" s="81"/>
      <c r="K1204" s="75" t="s">
        <v>161</v>
      </c>
      <c r="L1204" s="75" t="s">
        <v>8252</v>
      </c>
      <c r="M1204" s="75" t="s">
        <v>8259</v>
      </c>
    </row>
    <row r="1205" spans="1:13" ht="54">
      <c r="A1205" s="75" t="s">
        <v>8245</v>
      </c>
      <c r="B1205" s="122" t="s">
        <v>8253</v>
      </c>
      <c r="C1205" s="204" t="s">
        <v>8237</v>
      </c>
      <c r="D1205" s="83" t="s">
        <v>8254</v>
      </c>
      <c r="E1205" s="83" t="s">
        <v>8246</v>
      </c>
      <c r="F1205" s="61" t="s">
        <v>8260</v>
      </c>
      <c r="G1205" s="84">
        <v>45747</v>
      </c>
      <c r="H1205" s="124"/>
      <c r="I1205" s="125"/>
      <c r="J1205" s="81"/>
      <c r="K1205" s="75" t="s">
        <v>120</v>
      </c>
      <c r="L1205" s="75" t="s">
        <v>8255</v>
      </c>
      <c r="M1205" s="75" t="s">
        <v>8261</v>
      </c>
    </row>
    <row r="1206" spans="1:13" ht="40.5">
      <c r="A1206" s="75" t="s">
        <v>8271</v>
      </c>
      <c r="B1206" s="122" t="s">
        <v>8272</v>
      </c>
      <c r="C1206" s="204" t="s">
        <v>8238</v>
      </c>
      <c r="D1206" s="83" t="s">
        <v>8273</v>
      </c>
      <c r="E1206" s="83" t="s">
        <v>8274</v>
      </c>
      <c r="F1206" s="61" t="s">
        <v>8277</v>
      </c>
      <c r="G1206" s="84">
        <v>45747</v>
      </c>
      <c r="H1206" s="124"/>
      <c r="I1206" s="125"/>
      <c r="J1206" s="81"/>
      <c r="K1206" s="75" t="s">
        <v>131</v>
      </c>
      <c r="L1206" s="75" t="s">
        <v>8276</v>
      </c>
      <c r="M1206" s="75" t="s">
        <v>8275</v>
      </c>
    </row>
    <row r="1207" spans="1:13" ht="54">
      <c r="A1207" s="75" t="s">
        <v>8278</v>
      </c>
      <c r="B1207" s="122" t="s">
        <v>8279</v>
      </c>
      <c r="C1207" s="204" t="s">
        <v>8239</v>
      </c>
      <c r="D1207" s="83" t="s">
        <v>8280</v>
      </c>
      <c r="E1207" s="83" t="s">
        <v>8281</v>
      </c>
      <c r="F1207" s="61" t="s">
        <v>8295</v>
      </c>
      <c r="G1207" s="84">
        <v>45747</v>
      </c>
      <c r="H1207" s="124"/>
      <c r="I1207" s="125"/>
      <c r="J1207" s="81"/>
      <c r="K1207" s="75" t="s">
        <v>131</v>
      </c>
      <c r="L1207" s="75" t="s">
        <v>8282</v>
      </c>
      <c r="M1207" s="75" t="s">
        <v>8296</v>
      </c>
    </row>
    <row r="1208" spans="1:13" ht="40.5">
      <c r="A1208" s="75" t="s">
        <v>8284</v>
      </c>
      <c r="B1208" s="122" t="s">
        <v>8283</v>
      </c>
      <c r="C1208" s="204" t="s">
        <v>8240</v>
      </c>
      <c r="D1208" s="83" t="s">
        <v>8285</v>
      </c>
      <c r="E1208" s="83" t="s">
        <v>8286</v>
      </c>
      <c r="F1208" s="61" t="s">
        <v>11809</v>
      </c>
      <c r="G1208" s="84">
        <v>45747</v>
      </c>
      <c r="H1208" s="124"/>
      <c r="I1208" s="125"/>
      <c r="J1208" s="81"/>
      <c r="K1208" s="75" t="s">
        <v>121</v>
      </c>
      <c r="L1208" s="75" t="s">
        <v>8294</v>
      </c>
      <c r="M1208" s="75" t="s">
        <v>8297</v>
      </c>
    </row>
    <row r="1209" spans="1:13" ht="54">
      <c r="A1209" s="75" t="s">
        <v>8288</v>
      </c>
      <c r="B1209" s="122" t="s">
        <v>8287</v>
      </c>
      <c r="C1209" s="204" t="s">
        <v>8241</v>
      </c>
      <c r="D1209" s="83" t="s">
        <v>8289</v>
      </c>
      <c r="E1209" s="83" t="s">
        <v>8290</v>
      </c>
      <c r="F1209" s="75"/>
      <c r="G1209" s="84">
        <v>45747</v>
      </c>
      <c r="H1209" s="124"/>
      <c r="I1209" s="125"/>
      <c r="J1209" s="81"/>
      <c r="K1209" s="75" t="s">
        <v>120</v>
      </c>
      <c r="L1209" s="75" t="s">
        <v>8291</v>
      </c>
      <c r="M1209" s="75" t="s">
        <v>8298</v>
      </c>
    </row>
    <row r="1210" spans="1:13" ht="67.5">
      <c r="A1210" s="75" t="s">
        <v>8292</v>
      </c>
      <c r="B1210" s="122" t="s">
        <v>8293</v>
      </c>
      <c r="C1210" s="204" t="s">
        <v>8242</v>
      </c>
      <c r="D1210" s="83" t="s">
        <v>8289</v>
      </c>
      <c r="E1210" s="83" t="s">
        <v>8290</v>
      </c>
      <c r="F1210" s="75"/>
      <c r="G1210" s="84">
        <v>45747</v>
      </c>
      <c r="H1210" s="124"/>
      <c r="I1210" s="125"/>
      <c r="J1210" s="81"/>
      <c r="K1210" s="75" t="s">
        <v>131</v>
      </c>
      <c r="L1210" s="75" t="s">
        <v>8291</v>
      </c>
      <c r="M1210" s="75" t="s">
        <v>8299</v>
      </c>
    </row>
    <row r="1211" spans="1:13" ht="40.5">
      <c r="A1211" s="75" t="s">
        <v>8326</v>
      </c>
      <c r="B1211" s="122" t="s">
        <v>8325</v>
      </c>
      <c r="C1211" s="204" t="s">
        <v>8265</v>
      </c>
      <c r="D1211" s="83" t="s">
        <v>8327</v>
      </c>
      <c r="E1211" s="83" t="s">
        <v>482</v>
      </c>
      <c r="F1211" s="61" t="s">
        <v>8329</v>
      </c>
      <c r="G1211" s="84">
        <v>45747</v>
      </c>
      <c r="H1211" s="124"/>
      <c r="I1211" s="125"/>
      <c r="J1211" s="81"/>
      <c r="K1211" s="75" t="s">
        <v>118</v>
      </c>
      <c r="L1211" s="75" t="s">
        <v>8328</v>
      </c>
      <c r="M1211" s="75" t="s">
        <v>8330</v>
      </c>
    </row>
    <row r="1212" spans="1:13" ht="40.5">
      <c r="A1212" s="75" t="s">
        <v>8301</v>
      </c>
      <c r="B1212" s="122" t="s">
        <v>8302</v>
      </c>
      <c r="C1212" s="204" t="s">
        <v>8266</v>
      </c>
      <c r="D1212" s="83" t="s">
        <v>2013</v>
      </c>
      <c r="E1212" s="83" t="s">
        <v>8303</v>
      </c>
      <c r="F1212" s="61" t="s">
        <v>8306</v>
      </c>
      <c r="G1212" s="84">
        <v>45747</v>
      </c>
      <c r="H1212" s="124"/>
      <c r="I1212" s="125"/>
      <c r="J1212" s="81"/>
      <c r="K1212" s="75" t="s">
        <v>164</v>
      </c>
      <c r="L1212" s="75" t="s">
        <v>8308</v>
      </c>
      <c r="M1212" s="75" t="s">
        <v>8307</v>
      </c>
    </row>
    <row r="1213" spans="1:13" ht="27">
      <c r="A1213" s="75" t="s">
        <v>8309</v>
      </c>
      <c r="B1213" s="122" t="s">
        <v>8310</v>
      </c>
      <c r="C1213" s="204" t="s">
        <v>8267</v>
      </c>
      <c r="D1213" s="83" t="s">
        <v>8311</v>
      </c>
      <c r="E1213" s="83" t="s">
        <v>8303</v>
      </c>
      <c r="F1213" s="61" t="s">
        <v>8331</v>
      </c>
      <c r="G1213" s="84">
        <v>45747</v>
      </c>
      <c r="H1213" s="124"/>
      <c r="I1213" s="125"/>
      <c r="J1213" s="81"/>
      <c r="K1213" s="75" t="s">
        <v>118</v>
      </c>
      <c r="L1213" s="75" t="s">
        <v>8312</v>
      </c>
      <c r="M1213" s="75" t="s">
        <v>8332</v>
      </c>
    </row>
    <row r="1214" spans="1:13" ht="40.5">
      <c r="A1214" s="75" t="s">
        <v>8321</v>
      </c>
      <c r="B1214" s="122" t="s">
        <v>8322</v>
      </c>
      <c r="C1214" s="204" t="s">
        <v>8268</v>
      </c>
      <c r="D1214" s="83" t="s">
        <v>8323</v>
      </c>
      <c r="E1214" s="83" t="s">
        <v>137</v>
      </c>
      <c r="F1214" s="75"/>
      <c r="G1214" s="84">
        <v>45747</v>
      </c>
      <c r="H1214" s="124"/>
      <c r="I1214" s="125"/>
      <c r="J1214" s="81"/>
      <c r="K1214" s="75" t="s">
        <v>118</v>
      </c>
      <c r="L1214" s="75" t="s">
        <v>8324</v>
      </c>
      <c r="M1214" s="75" t="s">
        <v>8333</v>
      </c>
    </row>
    <row r="1215" spans="1:13" ht="54">
      <c r="A1215" s="75" t="s">
        <v>8314</v>
      </c>
      <c r="B1215" s="122" t="s">
        <v>8313</v>
      </c>
      <c r="C1215" s="204" t="s">
        <v>8269</v>
      </c>
      <c r="D1215" s="83" t="s">
        <v>4861</v>
      </c>
      <c r="E1215" s="83" t="s">
        <v>8304</v>
      </c>
      <c r="F1215" s="61" t="s">
        <v>8334</v>
      </c>
      <c r="G1215" s="84">
        <v>45747</v>
      </c>
      <c r="H1215" s="124"/>
      <c r="I1215" s="125"/>
      <c r="J1215" s="81"/>
      <c r="K1215" s="75" t="s">
        <v>162</v>
      </c>
      <c r="L1215" s="75" t="s">
        <v>8315</v>
      </c>
      <c r="M1215" s="75" t="s">
        <v>8336</v>
      </c>
    </row>
    <row r="1216" spans="1:13" ht="27">
      <c r="A1216" s="75" t="s">
        <v>8316</v>
      </c>
      <c r="B1216" s="122" t="s">
        <v>8317</v>
      </c>
      <c r="C1216" s="204" t="s">
        <v>8270</v>
      </c>
      <c r="D1216" s="83" t="s">
        <v>8318</v>
      </c>
      <c r="E1216" s="83" t="s">
        <v>8305</v>
      </c>
      <c r="F1216" s="61" t="s">
        <v>8335</v>
      </c>
      <c r="G1216" s="84">
        <v>45747</v>
      </c>
      <c r="H1216" s="124"/>
      <c r="I1216" s="125"/>
      <c r="J1216" s="81"/>
      <c r="K1216" s="75" t="s">
        <v>2003</v>
      </c>
      <c r="L1216" s="75" t="s">
        <v>8320</v>
      </c>
      <c r="M1216" s="75" t="s">
        <v>8319</v>
      </c>
    </row>
    <row r="1217" spans="1:13" ht="67.5">
      <c r="A1217" s="75" t="s">
        <v>8341</v>
      </c>
      <c r="B1217" s="122" t="s">
        <v>8350</v>
      </c>
      <c r="C1217" s="204" t="s">
        <v>8337</v>
      </c>
      <c r="D1217" s="83" t="s">
        <v>8351</v>
      </c>
      <c r="E1217" s="83" t="s">
        <v>8342</v>
      </c>
      <c r="F1217" s="61" t="s">
        <v>8360</v>
      </c>
      <c r="G1217" s="84">
        <v>45747</v>
      </c>
      <c r="H1217" s="124"/>
      <c r="I1217" s="125"/>
      <c r="J1217" s="81"/>
      <c r="K1217" s="75" t="s">
        <v>2003</v>
      </c>
      <c r="L1217" s="75" t="s">
        <v>8356</v>
      </c>
      <c r="M1217" s="75" t="s">
        <v>8355</v>
      </c>
    </row>
    <row r="1218" spans="1:13" ht="54">
      <c r="A1218" s="75" t="s">
        <v>8343</v>
      </c>
      <c r="B1218" s="122" t="s">
        <v>8347</v>
      </c>
      <c r="C1218" s="204" t="s">
        <v>8338</v>
      </c>
      <c r="D1218" s="83" t="s">
        <v>8352</v>
      </c>
      <c r="E1218" s="83" t="s">
        <v>8344</v>
      </c>
      <c r="F1218" s="75" t="s">
        <v>8357</v>
      </c>
      <c r="G1218" s="84">
        <v>45747</v>
      </c>
      <c r="H1218" s="124"/>
      <c r="I1218" s="125"/>
      <c r="J1218" s="81"/>
      <c r="K1218" s="75" t="s">
        <v>120</v>
      </c>
      <c r="L1218" s="75" t="s">
        <v>8315</v>
      </c>
      <c r="M1218" s="75" t="s">
        <v>8361</v>
      </c>
    </row>
    <row r="1219" spans="1:13" ht="40.5">
      <c r="A1219" s="75" t="s">
        <v>8345</v>
      </c>
      <c r="B1219" s="122" t="s">
        <v>8348</v>
      </c>
      <c r="C1219" s="204" t="s">
        <v>8339</v>
      </c>
      <c r="D1219" s="83" t="s">
        <v>8353</v>
      </c>
      <c r="E1219" s="83" t="s">
        <v>8344</v>
      </c>
      <c r="F1219" s="61" t="s">
        <v>8362</v>
      </c>
      <c r="G1219" s="84">
        <v>45747</v>
      </c>
      <c r="H1219" s="124"/>
      <c r="I1219" s="125"/>
      <c r="J1219" s="81"/>
      <c r="K1219" s="75" t="s">
        <v>120</v>
      </c>
      <c r="L1219" s="75" t="s">
        <v>8359</v>
      </c>
      <c r="M1219" s="75" t="s">
        <v>8358</v>
      </c>
    </row>
    <row r="1220" spans="1:13" ht="40.5">
      <c r="A1220" s="75" t="s">
        <v>8346</v>
      </c>
      <c r="B1220" s="122" t="s">
        <v>8349</v>
      </c>
      <c r="C1220" s="204" t="s">
        <v>8340</v>
      </c>
      <c r="D1220" s="83" t="s">
        <v>8354</v>
      </c>
      <c r="E1220" s="83" t="s">
        <v>8344</v>
      </c>
      <c r="F1220" s="75"/>
      <c r="G1220" s="84">
        <v>45747</v>
      </c>
      <c r="H1220" s="124"/>
      <c r="I1220" s="125"/>
      <c r="J1220" s="81"/>
      <c r="K1220" s="75" t="s">
        <v>162</v>
      </c>
      <c r="L1220" s="75" t="s">
        <v>7818</v>
      </c>
      <c r="M1220" s="75" t="s">
        <v>8363</v>
      </c>
    </row>
    <row r="1221" spans="1:13" ht="40.5">
      <c r="A1221" s="75" t="s">
        <v>8368</v>
      </c>
      <c r="B1221" s="122" t="s">
        <v>8367</v>
      </c>
      <c r="C1221" s="204" t="s">
        <v>8365</v>
      </c>
      <c r="D1221" s="83" t="s">
        <v>8369</v>
      </c>
      <c r="E1221" s="83" t="s">
        <v>8366</v>
      </c>
      <c r="F1221" s="61" t="s">
        <v>8373</v>
      </c>
      <c r="G1221" s="84">
        <v>45777</v>
      </c>
      <c r="H1221" s="124"/>
      <c r="I1221" s="125"/>
      <c r="J1221" s="81"/>
      <c r="K1221" s="75" t="s">
        <v>8370</v>
      </c>
      <c r="L1221" s="75" t="s">
        <v>8372</v>
      </c>
      <c r="M1221" s="75" t="s">
        <v>8371</v>
      </c>
    </row>
    <row r="1222" spans="1:13" ht="40.5">
      <c r="A1222" s="75" t="s">
        <v>8387</v>
      </c>
      <c r="B1222" s="122" t="s">
        <v>8388</v>
      </c>
      <c r="C1222" s="204" t="s">
        <v>8374</v>
      </c>
      <c r="D1222" s="83" t="s">
        <v>7456</v>
      </c>
      <c r="E1222" s="83" t="s">
        <v>6035</v>
      </c>
      <c r="F1222" s="61" t="s">
        <v>8389</v>
      </c>
      <c r="G1222" s="84">
        <v>45777</v>
      </c>
      <c r="H1222" s="124"/>
      <c r="I1222" s="125"/>
      <c r="J1222" s="81"/>
      <c r="K1222" s="75" t="s">
        <v>2003</v>
      </c>
      <c r="L1222" s="75" t="s">
        <v>8390</v>
      </c>
      <c r="M1222" s="75" t="s">
        <v>8391</v>
      </c>
    </row>
    <row r="1223" spans="1:13" ht="40.5">
      <c r="A1223" s="75" t="s">
        <v>8392</v>
      </c>
      <c r="B1223" s="122" t="s">
        <v>8393</v>
      </c>
      <c r="C1223" s="204" t="s">
        <v>8375</v>
      </c>
      <c r="D1223" s="83" t="s">
        <v>8394</v>
      </c>
      <c r="E1223" s="83" t="s">
        <v>8395</v>
      </c>
      <c r="F1223" s="61" t="s">
        <v>8396</v>
      </c>
      <c r="G1223" s="84">
        <v>45777</v>
      </c>
      <c r="H1223" s="124"/>
      <c r="I1223" s="125"/>
      <c r="J1223" s="81"/>
      <c r="K1223" s="75" t="s">
        <v>162</v>
      </c>
      <c r="L1223" s="75" t="s">
        <v>8397</v>
      </c>
      <c r="M1223" s="75" t="s">
        <v>8398</v>
      </c>
    </row>
    <row r="1224" spans="1:13" ht="54">
      <c r="A1224" s="75" t="s">
        <v>8399</v>
      </c>
      <c r="B1224" s="122" t="s">
        <v>8400</v>
      </c>
      <c r="C1224" s="204" t="s">
        <v>8376</v>
      </c>
      <c r="D1224" s="83" t="s">
        <v>8401</v>
      </c>
      <c r="E1224" s="83" t="s">
        <v>8402</v>
      </c>
      <c r="F1224" s="61" t="s">
        <v>8403</v>
      </c>
      <c r="G1224" s="84">
        <v>45777</v>
      </c>
      <c r="H1224" s="124"/>
      <c r="I1224" s="125"/>
      <c r="J1224" s="81"/>
      <c r="K1224" s="75" t="s">
        <v>121</v>
      </c>
      <c r="L1224" s="75" t="s">
        <v>8729</v>
      </c>
      <c r="M1224" s="75" t="s">
        <v>8404</v>
      </c>
    </row>
    <row r="1225" spans="1:13" ht="54">
      <c r="A1225" s="75" t="s">
        <v>8405</v>
      </c>
      <c r="B1225" s="122" t="s">
        <v>8406</v>
      </c>
      <c r="C1225" s="204" t="s">
        <v>8377</v>
      </c>
      <c r="D1225" s="83" t="s">
        <v>8407</v>
      </c>
      <c r="E1225" s="83" t="s">
        <v>8408</v>
      </c>
      <c r="F1225" s="61" t="s">
        <v>8409</v>
      </c>
      <c r="G1225" s="84">
        <v>45777</v>
      </c>
      <c r="H1225" s="124"/>
      <c r="I1225" s="125"/>
      <c r="J1225" s="81"/>
      <c r="K1225" s="75" t="s">
        <v>118</v>
      </c>
      <c r="L1225" s="75" t="s">
        <v>8410</v>
      </c>
      <c r="M1225" s="75" t="s">
        <v>8411</v>
      </c>
    </row>
    <row r="1226" spans="1:13" ht="40.5">
      <c r="A1226" s="75" t="s">
        <v>8412</v>
      </c>
      <c r="B1226" s="122" t="s">
        <v>8413</v>
      </c>
      <c r="C1226" s="204" t="s">
        <v>8378</v>
      </c>
      <c r="D1226" s="83" t="s">
        <v>8414</v>
      </c>
      <c r="E1226" s="83" t="s">
        <v>459</v>
      </c>
      <c r="F1226" s="61" t="s">
        <v>8415</v>
      </c>
      <c r="G1226" s="84">
        <v>45777</v>
      </c>
      <c r="H1226" s="124"/>
      <c r="I1226" s="125"/>
      <c r="J1226" s="81"/>
      <c r="K1226" s="75" t="s">
        <v>118</v>
      </c>
      <c r="L1226" s="75" t="s">
        <v>8416</v>
      </c>
      <c r="M1226" s="75" t="s">
        <v>8417</v>
      </c>
    </row>
    <row r="1227" spans="1:13" ht="54">
      <c r="A1227" s="75" t="s">
        <v>8418</v>
      </c>
      <c r="B1227" s="122" t="s">
        <v>8424</v>
      </c>
      <c r="C1227" s="204" t="s">
        <v>8379</v>
      </c>
      <c r="D1227" s="83" t="s">
        <v>8419</v>
      </c>
      <c r="E1227" s="83" t="s">
        <v>482</v>
      </c>
      <c r="F1227" s="61" t="s">
        <v>8420</v>
      </c>
      <c r="G1227" s="84">
        <v>45777</v>
      </c>
      <c r="H1227" s="124"/>
      <c r="I1227" s="125"/>
      <c r="J1227" s="81"/>
      <c r="K1227" s="75" t="s">
        <v>118</v>
      </c>
      <c r="L1227" s="75" t="s">
        <v>8421</v>
      </c>
      <c r="M1227" s="75" t="s">
        <v>8422</v>
      </c>
    </row>
    <row r="1228" spans="1:13" ht="40.5">
      <c r="A1228" s="75" t="s">
        <v>8423</v>
      </c>
      <c r="B1228" s="122" t="s">
        <v>8425</v>
      </c>
      <c r="C1228" s="204" t="s">
        <v>8380</v>
      </c>
      <c r="D1228" s="83" t="s">
        <v>8426</v>
      </c>
      <c r="E1228" s="83" t="s">
        <v>6035</v>
      </c>
      <c r="F1228" s="61" t="s">
        <v>8427</v>
      </c>
      <c r="G1228" s="84">
        <v>45777</v>
      </c>
      <c r="H1228" s="124"/>
      <c r="I1228" s="125"/>
      <c r="J1228" s="81"/>
      <c r="K1228" s="75" t="s">
        <v>131</v>
      </c>
      <c r="L1228" s="75" t="s">
        <v>8428</v>
      </c>
      <c r="M1228" s="75" t="s">
        <v>8429</v>
      </c>
    </row>
    <row r="1229" spans="1:13" ht="40.5">
      <c r="A1229" s="75" t="s">
        <v>8430</v>
      </c>
      <c r="B1229" s="122" t="s">
        <v>8431</v>
      </c>
      <c r="C1229" s="204" t="s">
        <v>8381</v>
      </c>
      <c r="D1229" s="83" t="s">
        <v>8432</v>
      </c>
      <c r="E1229" s="83" t="s">
        <v>8433</v>
      </c>
      <c r="F1229" s="61" t="s">
        <v>8434</v>
      </c>
      <c r="G1229" s="84">
        <v>45777</v>
      </c>
      <c r="H1229" s="124"/>
      <c r="I1229" s="125"/>
      <c r="J1229" s="81"/>
      <c r="K1229" s="75" t="s">
        <v>118</v>
      </c>
      <c r="L1229" s="75" t="s">
        <v>8435</v>
      </c>
      <c r="M1229" s="75" t="s">
        <v>8436</v>
      </c>
    </row>
    <row r="1230" spans="1:13" ht="27">
      <c r="A1230" s="75" t="s">
        <v>8654</v>
      </c>
      <c r="B1230" s="122" t="s">
        <v>8655</v>
      </c>
      <c r="C1230" s="204" t="s">
        <v>8661</v>
      </c>
      <c r="D1230" s="83" t="s">
        <v>8656</v>
      </c>
      <c r="E1230" s="83" t="s">
        <v>8659</v>
      </c>
      <c r="F1230" s="61" t="s">
        <v>8657</v>
      </c>
      <c r="G1230" s="84">
        <v>45777</v>
      </c>
      <c r="H1230" s="124"/>
      <c r="I1230" s="125"/>
      <c r="J1230" s="81"/>
      <c r="K1230" s="75" t="s">
        <v>124</v>
      </c>
      <c r="L1230" s="75" t="s">
        <v>8660</v>
      </c>
      <c r="M1230" s="75" t="s">
        <v>8658</v>
      </c>
    </row>
    <row r="1231" spans="1:13" ht="40.5">
      <c r="A1231" s="75" t="s">
        <v>8437</v>
      </c>
      <c r="B1231" s="122" t="s">
        <v>8438</v>
      </c>
      <c r="C1231" s="204" t="s">
        <v>8382</v>
      </c>
      <c r="D1231" s="83" t="s">
        <v>8439</v>
      </c>
      <c r="E1231" s="83" t="s">
        <v>8440</v>
      </c>
      <c r="F1231" s="61" t="s">
        <v>8441</v>
      </c>
      <c r="G1231" s="84">
        <v>45777</v>
      </c>
      <c r="H1231" s="124"/>
      <c r="I1231" s="125"/>
      <c r="J1231" s="81"/>
      <c r="K1231" s="75" t="s">
        <v>146</v>
      </c>
      <c r="L1231" s="75" t="s">
        <v>8442</v>
      </c>
      <c r="M1231" s="75" t="s">
        <v>8443</v>
      </c>
    </row>
    <row r="1232" spans="1:13" ht="40.5">
      <c r="A1232" s="75" t="s">
        <v>8444</v>
      </c>
      <c r="B1232" s="122" t="s">
        <v>8445</v>
      </c>
      <c r="C1232" s="204" t="s">
        <v>8383</v>
      </c>
      <c r="D1232" s="83" t="s">
        <v>8446</v>
      </c>
      <c r="E1232" s="83" t="s">
        <v>8395</v>
      </c>
      <c r="F1232" s="75"/>
      <c r="G1232" s="84">
        <v>45777</v>
      </c>
      <c r="H1232" s="124"/>
      <c r="I1232" s="125"/>
      <c r="J1232" s="81"/>
      <c r="K1232" s="75" t="s">
        <v>131</v>
      </c>
      <c r="L1232" s="75" t="s">
        <v>8447</v>
      </c>
      <c r="M1232" s="75" t="s">
        <v>8448</v>
      </c>
    </row>
    <row r="1233" spans="1:13" ht="40.5">
      <c r="A1233" s="75" t="s">
        <v>8454</v>
      </c>
      <c r="B1233" s="122" t="s">
        <v>8455</v>
      </c>
      <c r="C1233" s="204" t="s">
        <v>8384</v>
      </c>
      <c r="D1233" s="83" t="s">
        <v>8456</v>
      </c>
      <c r="E1233" s="83" t="s">
        <v>185</v>
      </c>
      <c r="F1233" s="75"/>
      <c r="G1233" s="84">
        <v>45777</v>
      </c>
      <c r="H1233" s="124"/>
      <c r="I1233" s="125"/>
      <c r="J1233" s="81"/>
      <c r="K1233" s="75" t="s">
        <v>120</v>
      </c>
      <c r="L1233" s="75" t="s">
        <v>8457</v>
      </c>
      <c r="M1233" s="75" t="s">
        <v>8458</v>
      </c>
    </row>
    <row r="1234" spans="1:13" ht="40.5">
      <c r="A1234" s="96" t="s">
        <v>8584</v>
      </c>
      <c r="B1234" s="96" t="s">
        <v>8585</v>
      </c>
      <c r="C1234" s="204" t="s">
        <v>8730</v>
      </c>
      <c r="D1234" s="96" t="s">
        <v>8586</v>
      </c>
      <c r="E1234" s="96" t="s">
        <v>8590</v>
      </c>
      <c r="F1234" s="121" t="s">
        <v>8591</v>
      </c>
      <c r="G1234" s="84">
        <v>45777</v>
      </c>
      <c r="H1234" s="124"/>
      <c r="I1234" s="125"/>
      <c r="J1234" s="130"/>
      <c r="K1234" s="96" t="s">
        <v>155</v>
      </c>
      <c r="L1234" s="96" t="s">
        <v>8588</v>
      </c>
      <c r="M1234" s="96" t="s">
        <v>8589</v>
      </c>
    </row>
    <row r="1235" spans="1:13" ht="40.5">
      <c r="A1235" s="75" t="s">
        <v>8592</v>
      </c>
      <c r="B1235" s="122" t="s">
        <v>8593</v>
      </c>
      <c r="C1235" s="204" t="s">
        <v>8731</v>
      </c>
      <c r="D1235" s="83" t="s">
        <v>5756</v>
      </c>
      <c r="E1235" s="83" t="s">
        <v>8596</v>
      </c>
      <c r="F1235" s="61" t="s">
        <v>8597</v>
      </c>
      <c r="G1235" s="84">
        <v>45777</v>
      </c>
      <c r="H1235" s="124"/>
      <c r="I1235" s="125"/>
      <c r="J1235" s="81"/>
      <c r="K1235" s="75" t="s">
        <v>124</v>
      </c>
      <c r="L1235" s="75" t="s">
        <v>8594</v>
      </c>
      <c r="M1235" s="75" t="s">
        <v>8595</v>
      </c>
    </row>
    <row r="1236" spans="1:13" ht="54">
      <c r="A1236" s="75" t="s">
        <v>8598</v>
      </c>
      <c r="B1236" s="122" t="s">
        <v>8599</v>
      </c>
      <c r="C1236" s="204" t="s">
        <v>8732</v>
      </c>
      <c r="D1236" s="83" t="s">
        <v>6497</v>
      </c>
      <c r="E1236" s="83" t="s">
        <v>8602</v>
      </c>
      <c r="F1236" s="75" t="s">
        <v>8587</v>
      </c>
      <c r="G1236" s="84">
        <v>45777</v>
      </c>
      <c r="H1236" s="124"/>
      <c r="I1236" s="125"/>
      <c r="J1236" s="81"/>
      <c r="K1236" s="75" t="s">
        <v>124</v>
      </c>
      <c r="L1236" s="75" t="s">
        <v>8600</v>
      </c>
      <c r="M1236" s="75" t="s">
        <v>8601</v>
      </c>
    </row>
    <row r="1237" spans="1:13" ht="40.5">
      <c r="A1237" s="75" t="s">
        <v>8741</v>
      </c>
      <c r="B1237" s="122" t="s">
        <v>8742</v>
      </c>
      <c r="C1237" s="204" t="s">
        <v>8746</v>
      </c>
      <c r="D1237" s="83" t="s">
        <v>8743</v>
      </c>
      <c r="E1237" s="83" t="s">
        <v>8745</v>
      </c>
      <c r="F1237" s="61" t="s">
        <v>8747</v>
      </c>
      <c r="G1237" s="84">
        <v>45777</v>
      </c>
      <c r="H1237" s="124"/>
      <c r="I1237" s="125"/>
      <c r="J1237" s="81"/>
      <c r="K1237" s="75" t="s">
        <v>2005</v>
      </c>
      <c r="L1237" s="75" t="s">
        <v>8748</v>
      </c>
      <c r="M1237" s="75" t="s">
        <v>8744</v>
      </c>
    </row>
    <row r="1238" spans="1:13" ht="40.5">
      <c r="A1238" s="75" t="s">
        <v>8459</v>
      </c>
      <c r="B1238" s="122" t="s">
        <v>8460</v>
      </c>
      <c r="C1238" s="204" t="s">
        <v>8385</v>
      </c>
      <c r="D1238" s="83" t="s">
        <v>8461</v>
      </c>
      <c r="E1238" s="83" t="s">
        <v>8433</v>
      </c>
      <c r="F1238" s="61" t="s">
        <v>8462</v>
      </c>
      <c r="G1238" s="84">
        <v>45777</v>
      </c>
      <c r="H1238" s="124"/>
      <c r="I1238" s="125"/>
      <c r="J1238" s="81"/>
      <c r="K1238" s="75" t="s">
        <v>118</v>
      </c>
      <c r="L1238" s="75" t="s">
        <v>8463</v>
      </c>
      <c r="M1238" s="75" t="s">
        <v>8464</v>
      </c>
    </row>
    <row r="1239" spans="1:13" ht="40.5">
      <c r="A1239" s="75" t="s">
        <v>8465</v>
      </c>
      <c r="B1239" s="122" t="s">
        <v>8466</v>
      </c>
      <c r="C1239" s="204" t="s">
        <v>8449</v>
      </c>
      <c r="D1239" s="83" t="s">
        <v>8467</v>
      </c>
      <c r="E1239" s="83" t="s">
        <v>8433</v>
      </c>
      <c r="F1239" s="61" t="s">
        <v>8468</v>
      </c>
      <c r="G1239" s="84">
        <v>45777</v>
      </c>
      <c r="H1239" s="124"/>
      <c r="I1239" s="125"/>
      <c r="J1239" s="81"/>
      <c r="K1239" s="75" t="s">
        <v>118</v>
      </c>
      <c r="L1239" s="75" t="s">
        <v>8469</v>
      </c>
      <c r="M1239" s="75" t="s">
        <v>8470</v>
      </c>
    </row>
    <row r="1240" spans="1:13" ht="81">
      <c r="A1240" s="75" t="s">
        <v>8471</v>
      </c>
      <c r="B1240" s="122" t="s">
        <v>8472</v>
      </c>
      <c r="C1240" s="204" t="s">
        <v>8450</v>
      </c>
      <c r="D1240" s="83" t="s">
        <v>8473</v>
      </c>
      <c r="E1240" s="83" t="s">
        <v>8402</v>
      </c>
      <c r="F1240" s="61" t="s">
        <v>8474</v>
      </c>
      <c r="G1240" s="84">
        <v>45777</v>
      </c>
      <c r="H1240" s="124"/>
      <c r="I1240" s="125"/>
      <c r="J1240" s="81"/>
      <c r="K1240" s="75" t="s">
        <v>164</v>
      </c>
      <c r="L1240" s="75" t="s">
        <v>8475</v>
      </c>
      <c r="M1240" s="75" t="s">
        <v>8476</v>
      </c>
    </row>
    <row r="1241" spans="1:13" ht="27">
      <c r="A1241" s="75" t="s">
        <v>8477</v>
      </c>
      <c r="B1241" s="122" t="s">
        <v>8478</v>
      </c>
      <c r="C1241" s="204" t="s">
        <v>8451</v>
      </c>
      <c r="D1241" s="83" t="s">
        <v>8479</v>
      </c>
      <c r="E1241" s="83" t="s">
        <v>8480</v>
      </c>
      <c r="F1241" s="75"/>
      <c r="G1241" s="84">
        <v>45777</v>
      </c>
      <c r="H1241" s="124"/>
      <c r="I1241" s="125"/>
      <c r="J1241" s="81"/>
      <c r="K1241" s="75" t="s">
        <v>118</v>
      </c>
      <c r="L1241" s="75" t="s">
        <v>8481</v>
      </c>
      <c r="M1241" s="75" t="s">
        <v>8482</v>
      </c>
    </row>
    <row r="1242" spans="1:13" ht="40.5">
      <c r="A1242" s="75" t="s">
        <v>8483</v>
      </c>
      <c r="B1242" s="122" t="s">
        <v>8484</v>
      </c>
      <c r="C1242" s="204" t="s">
        <v>8452</v>
      </c>
      <c r="D1242" s="83" t="s">
        <v>8485</v>
      </c>
      <c r="E1242" s="83" t="s">
        <v>8395</v>
      </c>
      <c r="F1242" s="75"/>
      <c r="G1242" s="84">
        <v>45777</v>
      </c>
      <c r="H1242" s="124"/>
      <c r="I1242" s="125"/>
      <c r="J1242" s="81"/>
      <c r="K1242" s="75" t="s">
        <v>162</v>
      </c>
      <c r="L1242" s="75" t="s">
        <v>8486</v>
      </c>
      <c r="M1242" s="75" t="s">
        <v>8487</v>
      </c>
    </row>
    <row r="1243" spans="1:13" ht="40.5">
      <c r="A1243" s="75" t="s">
        <v>8488</v>
      </c>
      <c r="B1243" s="122" t="s">
        <v>8489</v>
      </c>
      <c r="C1243" s="204" t="s">
        <v>8453</v>
      </c>
      <c r="D1243" s="83" t="s">
        <v>8490</v>
      </c>
      <c r="E1243" s="83" t="s">
        <v>8408</v>
      </c>
      <c r="F1243" s="61" t="s">
        <v>8491</v>
      </c>
      <c r="G1243" s="84">
        <v>45777</v>
      </c>
      <c r="H1243" s="124"/>
      <c r="I1243" s="125"/>
      <c r="J1243" s="81"/>
      <c r="K1243" s="75" t="s">
        <v>120</v>
      </c>
      <c r="L1243" s="75" t="s">
        <v>8492</v>
      </c>
      <c r="M1243" s="75" t="s">
        <v>8493</v>
      </c>
    </row>
    <row r="1244" spans="1:13" ht="40.5">
      <c r="A1244" s="75" t="s">
        <v>8603</v>
      </c>
      <c r="B1244" s="122" t="s">
        <v>8604</v>
      </c>
      <c r="C1244" s="204" t="s">
        <v>8733</v>
      </c>
      <c r="D1244" s="83" t="s">
        <v>8605</v>
      </c>
      <c r="E1244" s="83" t="s">
        <v>8596</v>
      </c>
      <c r="F1244" s="61" t="s">
        <v>8614</v>
      </c>
      <c r="G1244" s="84">
        <v>45777</v>
      </c>
      <c r="H1244" s="124"/>
      <c r="I1244" s="125"/>
      <c r="J1244" s="81"/>
      <c r="K1244" s="75" t="s">
        <v>124</v>
      </c>
      <c r="L1244" s="75" t="s">
        <v>8606</v>
      </c>
      <c r="M1244" s="75" t="s">
        <v>8607</v>
      </c>
    </row>
    <row r="1245" spans="1:13" ht="67.5">
      <c r="A1245" s="75" t="s">
        <v>8759</v>
      </c>
      <c r="B1245" s="122" t="s">
        <v>8749</v>
      </c>
      <c r="C1245" s="204" t="s">
        <v>8751</v>
      </c>
      <c r="D1245" s="83" t="s">
        <v>6497</v>
      </c>
      <c r="E1245" s="83" t="s">
        <v>8752</v>
      </c>
      <c r="F1245" s="61" t="s">
        <v>8753</v>
      </c>
      <c r="G1245" s="84">
        <v>45777</v>
      </c>
      <c r="H1245" s="124">
        <v>45807</v>
      </c>
      <c r="I1245" s="125" t="s">
        <v>9837</v>
      </c>
      <c r="J1245" s="81"/>
      <c r="K1245" s="75" t="s">
        <v>155</v>
      </c>
      <c r="L1245" s="75" t="s">
        <v>8760</v>
      </c>
      <c r="M1245" s="75" t="s">
        <v>8750</v>
      </c>
    </row>
    <row r="1246" spans="1:13" ht="40.5">
      <c r="A1246" s="75" t="s">
        <v>8608</v>
      </c>
      <c r="B1246" s="174" t="s">
        <v>8609</v>
      </c>
      <c r="C1246" s="204" t="s">
        <v>8734</v>
      </c>
      <c r="D1246" s="83" t="s">
        <v>8610</v>
      </c>
      <c r="E1246" s="83" t="s">
        <v>8613</v>
      </c>
      <c r="F1246" s="61" t="s">
        <v>8615</v>
      </c>
      <c r="G1246" s="84">
        <v>45777</v>
      </c>
      <c r="H1246" s="124"/>
      <c r="I1246" s="125"/>
      <c r="J1246" s="81"/>
      <c r="K1246" s="75" t="s">
        <v>124</v>
      </c>
      <c r="L1246" s="75" t="s">
        <v>8611</v>
      </c>
      <c r="M1246" s="75" t="s">
        <v>8612</v>
      </c>
    </row>
    <row r="1247" spans="1:13" ht="67.5">
      <c r="A1247" s="75" t="s">
        <v>8754</v>
      </c>
      <c r="B1247" s="122" t="s">
        <v>8755</v>
      </c>
      <c r="C1247" s="204" t="s">
        <v>8757</v>
      </c>
      <c r="D1247" s="83" t="s">
        <v>7559</v>
      </c>
      <c r="E1247" s="83" t="s">
        <v>8745</v>
      </c>
      <c r="F1247" s="75" t="s">
        <v>8587</v>
      </c>
      <c r="G1247" s="84">
        <v>45777</v>
      </c>
      <c r="H1247" s="124"/>
      <c r="I1247" s="125"/>
      <c r="J1247" s="81"/>
      <c r="K1247" s="75" t="s">
        <v>162</v>
      </c>
      <c r="L1247" s="75" t="s">
        <v>8756</v>
      </c>
      <c r="M1247" s="75" t="s">
        <v>8758</v>
      </c>
    </row>
    <row r="1248" spans="1:13" ht="40.5">
      <c r="A1248" s="75" t="s">
        <v>8616</v>
      </c>
      <c r="B1248" s="122" t="s">
        <v>8617</v>
      </c>
      <c r="C1248" s="204" t="s">
        <v>8735</v>
      </c>
      <c r="D1248" s="83" t="s">
        <v>8618</v>
      </c>
      <c r="E1248" s="83" t="s">
        <v>8596</v>
      </c>
      <c r="F1248" s="61" t="s">
        <v>8621</v>
      </c>
      <c r="G1248" s="84">
        <v>45777</v>
      </c>
      <c r="H1248" s="124"/>
      <c r="I1248" s="125"/>
      <c r="J1248" s="81"/>
      <c r="K1248" s="75" t="s">
        <v>155</v>
      </c>
      <c r="L1248" s="75" t="s">
        <v>8619</v>
      </c>
      <c r="M1248" s="75" t="s">
        <v>8620</v>
      </c>
    </row>
    <row r="1249" spans="1:13" ht="27">
      <c r="A1249" s="75" t="s">
        <v>8622</v>
      </c>
      <c r="B1249" s="122" t="s">
        <v>8625</v>
      </c>
      <c r="C1249" s="204" t="s">
        <v>8736</v>
      </c>
      <c r="D1249" s="83" t="s">
        <v>8623</v>
      </c>
      <c r="E1249" s="83" t="s">
        <v>8626</v>
      </c>
      <c r="F1249" s="61" t="s">
        <v>8627</v>
      </c>
      <c r="G1249" s="84">
        <v>45777</v>
      </c>
      <c r="H1249" s="124"/>
      <c r="I1249" s="125"/>
      <c r="J1249" s="81"/>
      <c r="K1249" s="75" t="s">
        <v>124</v>
      </c>
      <c r="L1249" s="75" t="s">
        <v>8628</v>
      </c>
      <c r="M1249" s="75" t="s">
        <v>8624</v>
      </c>
    </row>
    <row r="1250" spans="1:13" ht="40.5">
      <c r="A1250" s="75" t="s">
        <v>8629</v>
      </c>
      <c r="B1250" s="173" t="s">
        <v>8633</v>
      </c>
      <c r="C1250" s="204" t="s">
        <v>8737</v>
      </c>
      <c r="D1250" s="83" t="s">
        <v>8630</v>
      </c>
      <c r="E1250" s="83" t="s">
        <v>8602</v>
      </c>
      <c r="F1250" s="61" t="s">
        <v>8634</v>
      </c>
      <c r="G1250" s="84">
        <v>45777</v>
      </c>
      <c r="H1250" s="124"/>
      <c r="I1250" s="125"/>
      <c r="J1250" s="81"/>
      <c r="K1250" s="75" t="s">
        <v>2060</v>
      </c>
      <c r="L1250" s="75" t="s">
        <v>8631</v>
      </c>
      <c r="M1250" s="75" t="s">
        <v>8632</v>
      </c>
    </row>
    <row r="1251" spans="1:13" ht="40.5">
      <c r="A1251" s="75" t="s">
        <v>9513</v>
      </c>
      <c r="B1251" s="122" t="s">
        <v>9517</v>
      </c>
      <c r="C1251" s="204" t="s">
        <v>9843</v>
      </c>
      <c r="D1251" s="83" t="s">
        <v>9514</v>
      </c>
      <c r="E1251" s="83" t="s">
        <v>137</v>
      </c>
      <c r="F1251" s="75" t="s">
        <v>8587</v>
      </c>
      <c r="G1251" s="84">
        <v>45807</v>
      </c>
      <c r="H1251" s="124"/>
      <c r="I1251" s="125"/>
      <c r="J1251" s="81"/>
      <c r="K1251" s="75" t="s">
        <v>162</v>
      </c>
      <c r="L1251" s="75" t="s">
        <v>9515</v>
      </c>
      <c r="M1251" s="75" t="s">
        <v>9516</v>
      </c>
    </row>
    <row r="1252" spans="1:13" ht="40.5">
      <c r="A1252" s="75" t="s">
        <v>9518</v>
      </c>
      <c r="B1252" s="122" t="s">
        <v>9519</v>
      </c>
      <c r="C1252" s="204" t="s">
        <v>10035</v>
      </c>
      <c r="D1252" s="83" t="s">
        <v>931</v>
      </c>
      <c r="E1252" s="83" t="s">
        <v>6035</v>
      </c>
      <c r="F1252" s="75" t="s">
        <v>9520</v>
      </c>
      <c r="G1252" s="84">
        <v>45838</v>
      </c>
      <c r="H1252" s="124"/>
      <c r="I1252" s="125"/>
      <c r="J1252" s="81"/>
      <c r="K1252" s="75" t="s">
        <v>155</v>
      </c>
      <c r="L1252" s="75" t="s">
        <v>9521</v>
      </c>
      <c r="M1252" s="75" t="s">
        <v>9522</v>
      </c>
    </row>
    <row r="1253" spans="1:13" ht="40.5">
      <c r="A1253" s="75" t="s">
        <v>8635</v>
      </c>
      <c r="B1253" s="173" t="s">
        <v>8636</v>
      </c>
      <c r="C1253" s="204" t="s">
        <v>8738</v>
      </c>
      <c r="D1253" s="83" t="s">
        <v>8637</v>
      </c>
      <c r="E1253" s="83" t="s">
        <v>8640</v>
      </c>
      <c r="F1253" s="61" t="s">
        <v>8641</v>
      </c>
      <c r="G1253" s="84">
        <v>45777</v>
      </c>
      <c r="H1253" s="124"/>
      <c r="I1253" s="125"/>
      <c r="J1253" s="81"/>
      <c r="K1253" s="75" t="s">
        <v>162</v>
      </c>
      <c r="L1253" s="75" t="s">
        <v>8638</v>
      </c>
      <c r="M1253" s="75" t="s">
        <v>8639</v>
      </c>
    </row>
    <row r="1254" spans="1:13" ht="81">
      <c r="A1254" s="75" t="s">
        <v>9523</v>
      </c>
      <c r="B1254" s="122" t="s">
        <v>9524</v>
      </c>
      <c r="C1254" s="204" t="s">
        <v>9844</v>
      </c>
      <c r="D1254" s="83" t="s">
        <v>9525</v>
      </c>
      <c r="E1254" s="83" t="s">
        <v>9605</v>
      </c>
      <c r="F1254" s="75" t="s">
        <v>9526</v>
      </c>
      <c r="G1254" s="84">
        <v>45807</v>
      </c>
      <c r="H1254" s="124"/>
      <c r="I1254" s="125"/>
      <c r="J1254" s="81"/>
      <c r="K1254" s="75" t="s">
        <v>2060</v>
      </c>
      <c r="L1254" s="75" t="s">
        <v>9965</v>
      </c>
      <c r="M1254" s="75" t="s">
        <v>9527</v>
      </c>
    </row>
    <row r="1255" spans="1:13" ht="40.5">
      <c r="A1255" s="75" t="s">
        <v>9528</v>
      </c>
      <c r="B1255" s="122" t="s">
        <v>9529</v>
      </c>
      <c r="C1255" s="204" t="s">
        <v>9845</v>
      </c>
      <c r="D1255" s="83" t="s">
        <v>9530</v>
      </c>
      <c r="E1255" s="83" t="s">
        <v>6035</v>
      </c>
      <c r="F1255" s="75" t="s">
        <v>9531</v>
      </c>
      <c r="G1255" s="84">
        <v>45807</v>
      </c>
      <c r="H1255" s="124"/>
      <c r="I1255" s="125"/>
      <c r="J1255" s="81"/>
      <c r="K1255" s="75" t="s">
        <v>2003</v>
      </c>
      <c r="L1255" s="75" t="s">
        <v>9966</v>
      </c>
      <c r="M1255" s="75" t="s">
        <v>9532</v>
      </c>
    </row>
    <row r="1256" spans="1:13" ht="67.5">
      <c r="A1256" s="75" t="s">
        <v>9533</v>
      </c>
      <c r="B1256" s="122" t="s">
        <v>9534</v>
      </c>
      <c r="C1256" s="204" t="s">
        <v>9846</v>
      </c>
      <c r="D1256" s="83" t="s">
        <v>9535</v>
      </c>
      <c r="E1256" s="83" t="s">
        <v>185</v>
      </c>
      <c r="F1256" s="175" t="s">
        <v>11823</v>
      </c>
      <c r="G1256" s="84">
        <v>45807</v>
      </c>
      <c r="H1256" s="124"/>
      <c r="I1256" s="125"/>
      <c r="J1256" s="81"/>
      <c r="K1256" s="75" t="s">
        <v>2060</v>
      </c>
      <c r="L1256" s="75" t="s">
        <v>9536</v>
      </c>
      <c r="M1256" s="75" t="s">
        <v>9537</v>
      </c>
    </row>
    <row r="1257" spans="1:13" ht="81">
      <c r="A1257" s="75" t="s">
        <v>9538</v>
      </c>
      <c r="B1257" s="122" t="s">
        <v>9539</v>
      </c>
      <c r="C1257" s="204" t="s">
        <v>9847</v>
      </c>
      <c r="D1257" s="83" t="s">
        <v>5398</v>
      </c>
      <c r="E1257" s="83" t="s">
        <v>6035</v>
      </c>
      <c r="F1257" s="75" t="s">
        <v>9540</v>
      </c>
      <c r="G1257" s="84">
        <v>45807</v>
      </c>
      <c r="H1257" s="124"/>
      <c r="I1257" s="125"/>
      <c r="J1257" s="81"/>
      <c r="K1257" s="75" t="s">
        <v>124</v>
      </c>
      <c r="L1257" s="75" t="s">
        <v>9967</v>
      </c>
      <c r="M1257" s="75" t="s">
        <v>9968</v>
      </c>
    </row>
    <row r="1258" spans="1:13" ht="40.5">
      <c r="A1258" s="75" t="s">
        <v>9541</v>
      </c>
      <c r="B1258" s="122" t="s">
        <v>9542</v>
      </c>
      <c r="C1258" s="204" t="s">
        <v>9848</v>
      </c>
      <c r="D1258" s="83" t="s">
        <v>9543</v>
      </c>
      <c r="E1258" s="83" t="s">
        <v>137</v>
      </c>
      <c r="F1258" s="75" t="s">
        <v>9544</v>
      </c>
      <c r="G1258" s="84">
        <v>45807</v>
      </c>
      <c r="H1258" s="124"/>
      <c r="I1258" s="125"/>
      <c r="J1258" s="81"/>
      <c r="K1258" s="75" t="s">
        <v>9416</v>
      </c>
      <c r="L1258" s="75" t="s">
        <v>9545</v>
      </c>
      <c r="M1258" s="75" t="s">
        <v>9546</v>
      </c>
    </row>
    <row r="1259" spans="1:13" ht="40.5">
      <c r="A1259" s="75" t="s">
        <v>8642</v>
      </c>
      <c r="B1259" s="172" t="s">
        <v>8643</v>
      </c>
      <c r="C1259" s="204" t="s">
        <v>8739</v>
      </c>
      <c r="D1259" s="83" t="s">
        <v>8644</v>
      </c>
      <c r="E1259" s="83" t="s">
        <v>8647</v>
      </c>
      <c r="F1259" s="75" t="s">
        <v>8587</v>
      </c>
      <c r="G1259" s="84">
        <v>45777</v>
      </c>
      <c r="H1259" s="124"/>
      <c r="I1259" s="125"/>
      <c r="J1259" s="81"/>
      <c r="K1259" s="75" t="s">
        <v>124</v>
      </c>
      <c r="L1259" s="75" t="s">
        <v>8645</v>
      </c>
      <c r="M1259" s="75" t="s">
        <v>8646</v>
      </c>
    </row>
    <row r="1260" spans="1:13" ht="94.5">
      <c r="A1260" s="75" t="s">
        <v>9547</v>
      </c>
      <c r="B1260" s="122" t="s">
        <v>9548</v>
      </c>
      <c r="C1260" s="204" t="s">
        <v>9872</v>
      </c>
      <c r="D1260" s="83" t="s">
        <v>9549</v>
      </c>
      <c r="E1260" s="83" t="s">
        <v>6035</v>
      </c>
      <c r="F1260" s="75" t="s">
        <v>9550</v>
      </c>
      <c r="G1260" s="84">
        <v>45807</v>
      </c>
      <c r="H1260" s="124"/>
      <c r="I1260" s="125"/>
      <c r="J1260" s="81"/>
      <c r="K1260" s="75" t="s">
        <v>124</v>
      </c>
      <c r="L1260" s="75" t="s">
        <v>9551</v>
      </c>
      <c r="M1260" s="75" t="s">
        <v>9552</v>
      </c>
    </row>
    <row r="1261" spans="1:13" ht="67.5">
      <c r="A1261" s="75" t="s">
        <v>9553</v>
      </c>
      <c r="B1261" s="122" t="s">
        <v>9554</v>
      </c>
      <c r="C1261" s="204" t="s">
        <v>9849</v>
      </c>
      <c r="D1261" s="83" t="s">
        <v>8994</v>
      </c>
      <c r="E1261" s="83" t="s">
        <v>185</v>
      </c>
      <c r="F1261" s="75" t="s">
        <v>9555</v>
      </c>
      <c r="G1261" s="84">
        <v>45807</v>
      </c>
      <c r="H1261" s="124"/>
      <c r="I1261" s="125"/>
      <c r="J1261" s="81"/>
      <c r="K1261" s="75" t="s">
        <v>124</v>
      </c>
      <c r="L1261" s="75" t="s">
        <v>9557</v>
      </c>
      <c r="M1261" s="75" t="s">
        <v>9556</v>
      </c>
    </row>
    <row r="1262" spans="1:13" ht="40.5">
      <c r="A1262" s="75" t="s">
        <v>8648</v>
      </c>
      <c r="B1262" s="122" t="s">
        <v>8649</v>
      </c>
      <c r="C1262" s="204" t="s">
        <v>8740</v>
      </c>
      <c r="D1262" s="83" t="s">
        <v>8650</v>
      </c>
      <c r="E1262" s="83" t="s">
        <v>8602</v>
      </c>
      <c r="F1262" s="61" t="s">
        <v>8653</v>
      </c>
      <c r="G1262" s="84">
        <v>45777</v>
      </c>
      <c r="H1262" s="124">
        <v>45807</v>
      </c>
      <c r="I1262" s="125" t="s">
        <v>9836</v>
      </c>
      <c r="J1262" s="81"/>
      <c r="K1262" s="75" t="s">
        <v>162</v>
      </c>
      <c r="L1262" s="75" t="s">
        <v>8651</v>
      </c>
      <c r="M1262" s="75" t="s">
        <v>8652</v>
      </c>
    </row>
    <row r="1263" spans="1:13" ht="54">
      <c r="A1263" s="75" t="s">
        <v>9558</v>
      </c>
      <c r="B1263" s="122" t="s">
        <v>9559</v>
      </c>
      <c r="C1263" s="204" t="s">
        <v>9850</v>
      </c>
      <c r="D1263" s="83" t="s">
        <v>9560</v>
      </c>
      <c r="E1263" s="83" t="s">
        <v>706</v>
      </c>
      <c r="F1263" s="75" t="s">
        <v>9561</v>
      </c>
      <c r="G1263" s="84">
        <v>45807</v>
      </c>
      <c r="H1263" s="124"/>
      <c r="I1263" s="125"/>
      <c r="J1263" s="81"/>
      <c r="K1263" s="75" t="s">
        <v>162</v>
      </c>
      <c r="L1263" s="75" t="s">
        <v>9562</v>
      </c>
      <c r="M1263" s="75" t="s">
        <v>9563</v>
      </c>
    </row>
    <row r="1264" spans="1:13" ht="27">
      <c r="A1264" s="75" t="s">
        <v>9564</v>
      </c>
      <c r="B1264" s="122" t="s">
        <v>9565</v>
      </c>
      <c r="C1264" s="204" t="s">
        <v>9853</v>
      </c>
      <c r="D1264" s="83" t="s">
        <v>9566</v>
      </c>
      <c r="E1264" s="83" t="s">
        <v>503</v>
      </c>
      <c r="F1264" s="75" t="s">
        <v>9567</v>
      </c>
      <c r="G1264" s="84">
        <v>45807</v>
      </c>
      <c r="H1264" s="124"/>
      <c r="I1264" s="125"/>
      <c r="J1264" s="81"/>
      <c r="K1264" s="75" t="s">
        <v>162</v>
      </c>
      <c r="L1264" s="75" t="s">
        <v>9568</v>
      </c>
      <c r="M1264" s="75" t="s">
        <v>9569</v>
      </c>
    </row>
    <row r="1265" spans="1:13" ht="40.5">
      <c r="A1265" s="75" t="s">
        <v>9570</v>
      </c>
      <c r="B1265" s="122" t="s">
        <v>9571</v>
      </c>
      <c r="C1265" s="204" t="s">
        <v>9854</v>
      </c>
      <c r="D1265" s="83" t="s">
        <v>938</v>
      </c>
      <c r="E1265" s="83" t="s">
        <v>503</v>
      </c>
      <c r="F1265" s="75" t="s">
        <v>8587</v>
      </c>
      <c r="G1265" s="84">
        <v>45807</v>
      </c>
      <c r="H1265" s="124"/>
      <c r="I1265" s="125"/>
      <c r="J1265" s="81"/>
      <c r="K1265" s="75" t="s">
        <v>162</v>
      </c>
      <c r="L1265" s="75" t="s">
        <v>9572</v>
      </c>
      <c r="M1265" s="75" t="s">
        <v>9573</v>
      </c>
    </row>
    <row r="1266" spans="1:13" ht="54">
      <c r="A1266" s="75" t="s">
        <v>9574</v>
      </c>
      <c r="B1266" s="122" t="s">
        <v>9575</v>
      </c>
      <c r="C1266" s="204" t="s">
        <v>9927</v>
      </c>
      <c r="D1266" s="83" t="s">
        <v>9576</v>
      </c>
      <c r="E1266" s="83" t="s">
        <v>6035</v>
      </c>
      <c r="F1266" s="75" t="s">
        <v>9577</v>
      </c>
      <c r="G1266" s="84">
        <v>45807</v>
      </c>
      <c r="H1266" s="124"/>
      <c r="I1266" s="125"/>
      <c r="J1266" s="81"/>
      <c r="K1266" s="75" t="s">
        <v>2060</v>
      </c>
      <c r="L1266" s="75" t="s">
        <v>9578</v>
      </c>
      <c r="M1266" s="75" t="s">
        <v>9579</v>
      </c>
    </row>
    <row r="1267" spans="1:13" ht="27">
      <c r="A1267" s="75" t="s">
        <v>9580</v>
      </c>
      <c r="B1267" s="122" t="s">
        <v>9581</v>
      </c>
      <c r="C1267" s="204" t="s">
        <v>9851</v>
      </c>
      <c r="D1267" s="83" t="s">
        <v>9582</v>
      </c>
      <c r="E1267" s="83" t="s">
        <v>459</v>
      </c>
      <c r="F1267" s="75" t="s">
        <v>8587</v>
      </c>
      <c r="G1267" s="84">
        <v>45807</v>
      </c>
      <c r="H1267" s="124"/>
      <c r="I1267" s="125"/>
      <c r="J1267" s="81"/>
      <c r="K1267" s="75" t="s">
        <v>2060</v>
      </c>
      <c r="L1267" s="75" t="s">
        <v>9583</v>
      </c>
      <c r="M1267" s="75" t="s">
        <v>9584</v>
      </c>
    </row>
    <row r="1268" spans="1:13" ht="40.5">
      <c r="A1268" s="75" t="s">
        <v>9585</v>
      </c>
      <c r="B1268" s="122" t="s">
        <v>9586</v>
      </c>
      <c r="C1268" s="204" t="s">
        <v>9873</v>
      </c>
      <c r="D1268" s="83" t="s">
        <v>9587</v>
      </c>
      <c r="E1268" s="83" t="s">
        <v>6035</v>
      </c>
      <c r="F1268" s="75" t="s">
        <v>9588</v>
      </c>
      <c r="G1268" s="84">
        <v>45807</v>
      </c>
      <c r="H1268" s="124"/>
      <c r="I1268" s="125"/>
      <c r="J1268" s="81"/>
      <c r="K1268" s="75" t="s">
        <v>2060</v>
      </c>
      <c r="L1268" s="75" t="s">
        <v>9590</v>
      </c>
      <c r="M1268" s="75" t="s">
        <v>9589</v>
      </c>
    </row>
    <row r="1269" spans="1:13" ht="40.5">
      <c r="A1269" s="75" t="s">
        <v>9591</v>
      </c>
      <c r="B1269" s="122" t="s">
        <v>9592</v>
      </c>
      <c r="C1269" s="204" t="s">
        <v>9976</v>
      </c>
      <c r="D1269" s="83" t="s">
        <v>9593</v>
      </c>
      <c r="E1269" s="83" t="s">
        <v>2563</v>
      </c>
      <c r="F1269" s="75" t="s">
        <v>9594</v>
      </c>
      <c r="G1269" s="84">
        <v>45807</v>
      </c>
      <c r="H1269" s="124"/>
      <c r="I1269" s="125"/>
      <c r="J1269" s="81"/>
      <c r="K1269" s="75" t="s">
        <v>124</v>
      </c>
      <c r="L1269" s="75" t="s">
        <v>9013</v>
      </c>
      <c r="M1269" s="75" t="s">
        <v>9595</v>
      </c>
    </row>
    <row r="1270" spans="1:13" ht="27">
      <c r="A1270" s="75" t="s">
        <v>9606</v>
      </c>
      <c r="B1270" s="122" t="s">
        <v>9607</v>
      </c>
      <c r="C1270" s="204" t="s">
        <v>9852</v>
      </c>
      <c r="D1270" s="83" t="s">
        <v>9608</v>
      </c>
      <c r="E1270" s="83" t="s">
        <v>706</v>
      </c>
      <c r="F1270" s="75" t="s">
        <v>9609</v>
      </c>
      <c r="G1270" s="84">
        <v>45807</v>
      </c>
      <c r="H1270" s="124"/>
      <c r="I1270" s="125"/>
      <c r="J1270" s="81"/>
      <c r="K1270" s="75" t="s">
        <v>155</v>
      </c>
      <c r="L1270" s="75" t="s">
        <v>9969</v>
      </c>
      <c r="M1270" s="75" t="s">
        <v>9610</v>
      </c>
    </row>
    <row r="1271" spans="1:13" ht="40.5">
      <c r="A1271" s="75" t="s">
        <v>9611</v>
      </c>
      <c r="B1271" s="122" t="s">
        <v>9612</v>
      </c>
      <c r="C1271" s="204" t="s">
        <v>9855</v>
      </c>
      <c r="D1271" s="83" t="s">
        <v>9613</v>
      </c>
      <c r="E1271" s="83" t="s">
        <v>706</v>
      </c>
      <c r="F1271" s="75" t="s">
        <v>8587</v>
      </c>
      <c r="G1271" s="84">
        <v>45807</v>
      </c>
      <c r="H1271" s="124"/>
      <c r="I1271" s="125"/>
      <c r="J1271" s="81"/>
      <c r="K1271" s="75" t="s">
        <v>124</v>
      </c>
      <c r="L1271" s="75" t="s">
        <v>9970</v>
      </c>
      <c r="M1271" s="75" t="s">
        <v>9812</v>
      </c>
    </row>
    <row r="1272" spans="1:13" ht="40.5">
      <c r="A1272" s="75" t="s">
        <v>9813</v>
      </c>
      <c r="B1272" s="122" t="s">
        <v>9614</v>
      </c>
      <c r="C1272" s="204" t="s">
        <v>9856</v>
      </c>
      <c r="D1272" s="83" t="s">
        <v>9615</v>
      </c>
      <c r="E1272" s="83" t="s">
        <v>157</v>
      </c>
      <c r="F1272" s="61" t="s">
        <v>9814</v>
      </c>
      <c r="G1272" s="84">
        <v>45807</v>
      </c>
      <c r="H1272" s="124"/>
      <c r="I1272" s="125"/>
      <c r="J1272" s="81"/>
      <c r="K1272" s="75" t="s">
        <v>124</v>
      </c>
      <c r="L1272" s="75" t="s">
        <v>9815</v>
      </c>
      <c r="M1272" s="75" t="s">
        <v>9816</v>
      </c>
    </row>
    <row r="1273" spans="1:13" ht="54">
      <c r="A1273" s="75" t="s">
        <v>9616</v>
      </c>
      <c r="B1273" s="122" t="s">
        <v>9617</v>
      </c>
      <c r="C1273" s="204" t="s">
        <v>9874</v>
      </c>
      <c r="D1273" s="83" t="s">
        <v>9237</v>
      </c>
      <c r="E1273" s="83" t="s">
        <v>5809</v>
      </c>
      <c r="F1273" s="75" t="s">
        <v>9618</v>
      </c>
      <c r="G1273" s="84">
        <v>45807</v>
      </c>
      <c r="H1273" s="124"/>
      <c r="I1273" s="125"/>
      <c r="J1273" s="81"/>
      <c r="K1273" s="75" t="s">
        <v>2060</v>
      </c>
      <c r="L1273" s="75" t="s">
        <v>9619</v>
      </c>
      <c r="M1273" s="75" t="s">
        <v>9620</v>
      </c>
    </row>
    <row r="1274" spans="1:13" ht="54">
      <c r="A1274" s="75" t="s">
        <v>9817</v>
      </c>
      <c r="B1274" s="122" t="s">
        <v>9621</v>
      </c>
      <c r="C1274" s="204" t="s">
        <v>9857</v>
      </c>
      <c r="D1274" s="83" t="s">
        <v>9622</v>
      </c>
      <c r="E1274" s="83" t="s">
        <v>6035</v>
      </c>
      <c r="F1274" s="61" t="s">
        <v>9818</v>
      </c>
      <c r="G1274" s="84">
        <v>45807</v>
      </c>
      <c r="H1274" s="124"/>
      <c r="I1274" s="125"/>
      <c r="J1274" s="81"/>
      <c r="K1274" s="75" t="s">
        <v>2060</v>
      </c>
      <c r="L1274" s="75" t="s">
        <v>9819</v>
      </c>
      <c r="M1274" s="75" t="s">
        <v>9820</v>
      </c>
    </row>
    <row r="1275" spans="1:13" ht="54">
      <c r="A1275" s="75" t="s">
        <v>9623</v>
      </c>
      <c r="B1275" s="122" t="s">
        <v>9624</v>
      </c>
      <c r="C1275" s="204" t="s">
        <v>9875</v>
      </c>
      <c r="D1275" s="83" t="s">
        <v>9625</v>
      </c>
      <c r="E1275" s="83" t="s">
        <v>5809</v>
      </c>
      <c r="F1275" s="75" t="s">
        <v>9626</v>
      </c>
      <c r="G1275" s="84">
        <v>45807</v>
      </c>
      <c r="H1275" s="124"/>
      <c r="I1275" s="125"/>
      <c r="J1275" s="81"/>
      <c r="K1275" s="75" t="s">
        <v>2060</v>
      </c>
      <c r="L1275" s="75" t="s">
        <v>9627</v>
      </c>
      <c r="M1275" s="75" t="s">
        <v>9628</v>
      </c>
    </row>
    <row r="1276" spans="1:13" ht="54">
      <c r="A1276" s="75" t="s">
        <v>9629</v>
      </c>
      <c r="B1276" s="122" t="s">
        <v>9630</v>
      </c>
      <c r="C1276" s="204" t="s">
        <v>9876</v>
      </c>
      <c r="D1276" s="83" t="s">
        <v>9631</v>
      </c>
      <c r="E1276" s="83" t="s">
        <v>6035</v>
      </c>
      <c r="F1276" s="75" t="s">
        <v>9632</v>
      </c>
      <c r="G1276" s="84">
        <v>45807</v>
      </c>
      <c r="H1276" s="124"/>
      <c r="I1276" s="125"/>
      <c r="J1276" s="81"/>
      <c r="K1276" s="75" t="s">
        <v>8907</v>
      </c>
      <c r="L1276" s="75" t="s">
        <v>9971</v>
      </c>
      <c r="M1276" s="75" t="s">
        <v>9633</v>
      </c>
    </row>
    <row r="1277" spans="1:13" ht="40.5">
      <c r="A1277" s="75" t="s">
        <v>9634</v>
      </c>
      <c r="B1277" s="122" t="s">
        <v>9635</v>
      </c>
      <c r="C1277" s="204" t="s">
        <v>9877</v>
      </c>
      <c r="D1277" s="83" t="s">
        <v>8630</v>
      </c>
      <c r="E1277" s="83" t="s">
        <v>185</v>
      </c>
      <c r="F1277" s="75" t="s">
        <v>9636</v>
      </c>
      <c r="G1277" s="84">
        <v>45807</v>
      </c>
      <c r="H1277" s="124"/>
      <c r="I1277" s="125"/>
      <c r="J1277" s="81"/>
      <c r="K1277" s="75" t="s">
        <v>124</v>
      </c>
      <c r="L1277" s="75" t="s">
        <v>9637</v>
      </c>
      <c r="M1277" s="75" t="s">
        <v>9638</v>
      </c>
    </row>
    <row r="1278" spans="1:13" ht="40.5">
      <c r="A1278" s="75" t="s">
        <v>9639</v>
      </c>
      <c r="B1278" s="122" t="s">
        <v>9640</v>
      </c>
      <c r="C1278" s="204" t="s">
        <v>9878</v>
      </c>
      <c r="D1278" s="83" t="s">
        <v>9641</v>
      </c>
      <c r="E1278" s="83" t="s">
        <v>185</v>
      </c>
      <c r="F1278" s="75" t="s">
        <v>9642</v>
      </c>
      <c r="G1278" s="84">
        <v>45807</v>
      </c>
      <c r="H1278" s="124"/>
      <c r="I1278" s="125"/>
      <c r="J1278" s="81"/>
      <c r="K1278" s="75" t="s">
        <v>2060</v>
      </c>
      <c r="L1278" s="75" t="s">
        <v>9643</v>
      </c>
      <c r="M1278" s="75" t="s">
        <v>9644</v>
      </c>
    </row>
    <row r="1279" spans="1:13" ht="40.5">
      <c r="A1279" s="75" t="s">
        <v>9821</v>
      </c>
      <c r="B1279" s="122" t="s">
        <v>9645</v>
      </c>
      <c r="C1279" s="204" t="s">
        <v>9858</v>
      </c>
      <c r="D1279" s="83" t="s">
        <v>1925</v>
      </c>
      <c r="E1279" s="83" t="s">
        <v>185</v>
      </c>
      <c r="F1279" s="75" t="s">
        <v>8587</v>
      </c>
      <c r="G1279" s="84">
        <v>45807</v>
      </c>
      <c r="H1279" s="124"/>
      <c r="I1279" s="125"/>
      <c r="J1279" s="81"/>
      <c r="K1279" s="75" t="s">
        <v>2060</v>
      </c>
      <c r="L1279" s="75" t="s">
        <v>9822</v>
      </c>
      <c r="M1279" s="75" t="s">
        <v>9823</v>
      </c>
    </row>
    <row r="1280" spans="1:13" ht="40.5">
      <c r="A1280" s="75" t="s">
        <v>9824</v>
      </c>
      <c r="B1280" s="122" t="s">
        <v>9646</v>
      </c>
      <c r="C1280" s="204" t="s">
        <v>9859</v>
      </c>
      <c r="D1280" s="83" t="s">
        <v>1920</v>
      </c>
      <c r="E1280" s="83" t="s">
        <v>6035</v>
      </c>
      <c r="F1280" s="61" t="s">
        <v>9825</v>
      </c>
      <c r="G1280" s="84">
        <v>45807</v>
      </c>
      <c r="H1280" s="124"/>
      <c r="I1280" s="125"/>
      <c r="J1280" s="81"/>
      <c r="K1280" s="75" t="s">
        <v>9228</v>
      </c>
      <c r="L1280" s="75" t="s">
        <v>9826</v>
      </c>
      <c r="M1280" s="75" t="s">
        <v>9827</v>
      </c>
    </row>
    <row r="1281" spans="1:13" ht="40.5">
      <c r="A1281" s="75" t="s">
        <v>9647</v>
      </c>
      <c r="B1281" s="122" t="s">
        <v>9648</v>
      </c>
      <c r="C1281" s="204" t="s">
        <v>9879</v>
      </c>
      <c r="D1281" s="83" t="s">
        <v>9649</v>
      </c>
      <c r="E1281" s="83" t="s">
        <v>459</v>
      </c>
      <c r="F1281" s="75" t="s">
        <v>9650</v>
      </c>
      <c r="G1281" s="84">
        <v>45807</v>
      </c>
      <c r="H1281" s="124"/>
      <c r="I1281" s="125"/>
      <c r="J1281" s="81"/>
      <c r="K1281" s="75" t="s">
        <v>124</v>
      </c>
      <c r="L1281" s="75" t="s">
        <v>9651</v>
      </c>
      <c r="M1281" s="75" t="s">
        <v>9652</v>
      </c>
    </row>
    <row r="1282" spans="1:13" ht="40.5">
      <c r="A1282" s="75" t="s">
        <v>9653</v>
      </c>
      <c r="B1282" s="122" t="s">
        <v>9654</v>
      </c>
      <c r="C1282" s="204" t="s">
        <v>9880</v>
      </c>
      <c r="D1282" s="83" t="s">
        <v>7313</v>
      </c>
      <c r="E1282" s="83" t="s">
        <v>185</v>
      </c>
      <c r="F1282" s="75" t="s">
        <v>9655</v>
      </c>
      <c r="G1282" s="84">
        <v>45807</v>
      </c>
      <c r="H1282" s="124"/>
      <c r="I1282" s="125"/>
      <c r="J1282" s="81"/>
      <c r="K1282" s="75" t="s">
        <v>155</v>
      </c>
      <c r="L1282" s="75" t="s">
        <v>9656</v>
      </c>
      <c r="M1282" s="75" t="s">
        <v>9657</v>
      </c>
    </row>
    <row r="1283" spans="1:13" ht="27">
      <c r="A1283" s="75" t="s">
        <v>9658</v>
      </c>
      <c r="B1283" s="122" t="s">
        <v>9659</v>
      </c>
      <c r="C1283" s="204" t="s">
        <v>9881</v>
      </c>
      <c r="D1283" s="83" t="s">
        <v>2042</v>
      </c>
      <c r="E1283" s="83" t="s">
        <v>6035</v>
      </c>
      <c r="F1283" s="175" t="s">
        <v>11822</v>
      </c>
      <c r="G1283" s="84">
        <v>45807</v>
      </c>
      <c r="H1283" s="124"/>
      <c r="I1283" s="125"/>
      <c r="J1283" s="81"/>
      <c r="K1283" s="75" t="s">
        <v>124</v>
      </c>
      <c r="L1283" s="75" t="s">
        <v>10702</v>
      </c>
      <c r="M1283" s="75" t="s">
        <v>9660</v>
      </c>
    </row>
    <row r="1284" spans="1:13" ht="40.5">
      <c r="A1284" s="75" t="s">
        <v>8865</v>
      </c>
      <c r="B1284" s="122" t="s">
        <v>8866</v>
      </c>
      <c r="C1284" s="204" t="s">
        <v>8872</v>
      </c>
      <c r="D1284" s="83" t="s">
        <v>8867</v>
      </c>
      <c r="E1284" s="83" t="s">
        <v>8870</v>
      </c>
      <c r="F1284" s="61" t="s">
        <v>8871</v>
      </c>
      <c r="G1284" s="84">
        <v>45777</v>
      </c>
      <c r="H1284" s="124"/>
      <c r="I1284" s="125"/>
      <c r="J1284" s="81"/>
      <c r="K1284" s="75" t="s">
        <v>124</v>
      </c>
      <c r="L1284" s="75" t="s">
        <v>8868</v>
      </c>
      <c r="M1284" s="75" t="s">
        <v>8869</v>
      </c>
    </row>
    <row r="1285" spans="1:13" ht="54">
      <c r="A1285" s="75" t="s">
        <v>9661</v>
      </c>
      <c r="B1285" s="122" t="s">
        <v>9662</v>
      </c>
      <c r="C1285" s="204" t="s">
        <v>9860</v>
      </c>
      <c r="D1285" s="83" t="s">
        <v>9663</v>
      </c>
      <c r="E1285" s="83" t="s">
        <v>687</v>
      </c>
      <c r="F1285" s="75" t="s">
        <v>8587</v>
      </c>
      <c r="G1285" s="84">
        <v>45807</v>
      </c>
      <c r="H1285" s="124"/>
      <c r="I1285" s="125"/>
      <c r="J1285" s="81"/>
      <c r="K1285" s="75" t="s">
        <v>2060</v>
      </c>
      <c r="L1285" s="75" t="s">
        <v>9664</v>
      </c>
      <c r="M1285" s="75" t="s">
        <v>9665</v>
      </c>
    </row>
    <row r="1286" spans="1:13" ht="40.5">
      <c r="A1286" s="75" t="s">
        <v>9666</v>
      </c>
      <c r="B1286" s="122" t="s">
        <v>9667</v>
      </c>
      <c r="C1286" s="204" t="s">
        <v>9861</v>
      </c>
      <c r="D1286" s="83" t="s">
        <v>9668</v>
      </c>
      <c r="E1286" s="83" t="s">
        <v>130</v>
      </c>
      <c r="F1286" s="75" t="s">
        <v>9669</v>
      </c>
      <c r="G1286" s="84">
        <v>45807</v>
      </c>
      <c r="H1286" s="124"/>
      <c r="I1286" s="125"/>
      <c r="J1286" s="81"/>
      <c r="K1286" s="75" t="s">
        <v>124</v>
      </c>
      <c r="L1286" s="75" t="s">
        <v>9670</v>
      </c>
      <c r="M1286" s="75" t="s">
        <v>9671</v>
      </c>
    </row>
    <row r="1287" spans="1:13" ht="54">
      <c r="A1287" s="75" t="s">
        <v>9672</v>
      </c>
      <c r="B1287" s="122" t="s">
        <v>9673</v>
      </c>
      <c r="C1287" s="204" t="s">
        <v>9882</v>
      </c>
      <c r="D1287" s="83" t="s">
        <v>7647</v>
      </c>
      <c r="E1287" s="83" t="s">
        <v>185</v>
      </c>
      <c r="F1287" s="75" t="s">
        <v>9674</v>
      </c>
      <c r="G1287" s="84">
        <v>45807</v>
      </c>
      <c r="H1287" s="124"/>
      <c r="I1287" s="125"/>
      <c r="J1287" s="81"/>
      <c r="K1287" s="75" t="s">
        <v>164</v>
      </c>
      <c r="L1287" s="75" t="s">
        <v>9675</v>
      </c>
      <c r="M1287" s="75" t="s">
        <v>9676</v>
      </c>
    </row>
    <row r="1288" spans="1:13" ht="54">
      <c r="A1288" s="75" t="s">
        <v>9677</v>
      </c>
      <c r="B1288" s="122" t="s">
        <v>9678</v>
      </c>
      <c r="C1288" s="204" t="s">
        <v>9862</v>
      </c>
      <c r="D1288" s="83" t="s">
        <v>7863</v>
      </c>
      <c r="E1288" s="83" t="s">
        <v>185</v>
      </c>
      <c r="F1288" s="75" t="s">
        <v>9679</v>
      </c>
      <c r="G1288" s="84">
        <v>45807</v>
      </c>
      <c r="H1288" s="124"/>
      <c r="I1288" s="125"/>
      <c r="J1288" s="81"/>
      <c r="K1288" s="75" t="s">
        <v>124</v>
      </c>
      <c r="L1288" s="75" t="s">
        <v>9680</v>
      </c>
      <c r="M1288" s="75" t="s">
        <v>9681</v>
      </c>
    </row>
    <row r="1289" spans="1:13" ht="40.5">
      <c r="A1289" s="75" t="s">
        <v>9682</v>
      </c>
      <c r="B1289" s="122" t="s">
        <v>9683</v>
      </c>
      <c r="C1289" s="204" t="s">
        <v>9863</v>
      </c>
      <c r="D1289" s="83" t="s">
        <v>6159</v>
      </c>
      <c r="E1289" s="83" t="s">
        <v>185</v>
      </c>
      <c r="F1289" s="75" t="s">
        <v>9684</v>
      </c>
      <c r="G1289" s="84">
        <v>45807</v>
      </c>
      <c r="H1289" s="124"/>
      <c r="I1289" s="125"/>
      <c r="J1289" s="81"/>
      <c r="K1289" s="75" t="s">
        <v>124</v>
      </c>
      <c r="L1289" s="75" t="s">
        <v>9685</v>
      </c>
      <c r="M1289" s="75" t="s">
        <v>9686</v>
      </c>
    </row>
    <row r="1290" spans="1:13" ht="40.5">
      <c r="A1290" s="75" t="s">
        <v>9687</v>
      </c>
      <c r="B1290" s="122" t="s">
        <v>9688</v>
      </c>
      <c r="C1290" s="204" t="s">
        <v>9864</v>
      </c>
      <c r="D1290" s="83" t="s">
        <v>9689</v>
      </c>
      <c r="E1290" s="83" t="s">
        <v>185</v>
      </c>
      <c r="F1290" s="75" t="s">
        <v>9690</v>
      </c>
      <c r="G1290" s="84">
        <v>45807</v>
      </c>
      <c r="H1290" s="124"/>
      <c r="I1290" s="125"/>
      <c r="J1290" s="81"/>
      <c r="K1290" s="75" t="s">
        <v>124</v>
      </c>
      <c r="L1290" s="75" t="s">
        <v>9656</v>
      </c>
      <c r="M1290" s="75" t="s">
        <v>9691</v>
      </c>
    </row>
    <row r="1291" spans="1:13" ht="54">
      <c r="A1291" s="75" t="s">
        <v>9692</v>
      </c>
      <c r="B1291" s="122" t="s">
        <v>9693</v>
      </c>
      <c r="C1291" s="204" t="s">
        <v>9865</v>
      </c>
      <c r="D1291" s="83" t="s">
        <v>9694</v>
      </c>
      <c r="E1291" s="83" t="s">
        <v>5809</v>
      </c>
      <c r="F1291" s="75" t="s">
        <v>9695</v>
      </c>
      <c r="G1291" s="84">
        <v>45807</v>
      </c>
      <c r="H1291" s="124"/>
      <c r="I1291" s="125"/>
      <c r="J1291" s="81"/>
      <c r="K1291" s="75" t="s">
        <v>2060</v>
      </c>
      <c r="L1291" s="75" t="s">
        <v>9696</v>
      </c>
      <c r="M1291" s="75" t="s">
        <v>9697</v>
      </c>
    </row>
    <row r="1292" spans="1:13" ht="40.5">
      <c r="A1292" s="75" t="s">
        <v>9698</v>
      </c>
      <c r="B1292" s="122" t="s">
        <v>9699</v>
      </c>
      <c r="C1292" s="204" t="s">
        <v>9883</v>
      </c>
      <c r="D1292" s="83" t="s">
        <v>9700</v>
      </c>
      <c r="E1292" s="83" t="s">
        <v>119</v>
      </c>
      <c r="F1292" s="75" t="s">
        <v>9701</v>
      </c>
      <c r="G1292" s="84">
        <v>45807</v>
      </c>
      <c r="H1292" s="124"/>
      <c r="I1292" s="125"/>
      <c r="J1292" s="81"/>
      <c r="K1292" s="75" t="s">
        <v>124</v>
      </c>
      <c r="L1292" s="75" t="s">
        <v>9972</v>
      </c>
      <c r="M1292" s="75" t="s">
        <v>9702</v>
      </c>
    </row>
    <row r="1293" spans="1:13" ht="54">
      <c r="A1293" s="75" t="s">
        <v>9703</v>
      </c>
      <c r="B1293" s="122" t="s">
        <v>9704</v>
      </c>
      <c r="C1293" s="204" t="s">
        <v>9866</v>
      </c>
      <c r="D1293" s="83" t="s">
        <v>8824</v>
      </c>
      <c r="E1293" s="83" t="s">
        <v>459</v>
      </c>
      <c r="F1293" s="75" t="s">
        <v>8587</v>
      </c>
      <c r="G1293" s="84">
        <v>45807</v>
      </c>
      <c r="H1293" s="124"/>
      <c r="I1293" s="125"/>
      <c r="J1293" s="81"/>
      <c r="K1293" s="75" t="s">
        <v>2005</v>
      </c>
      <c r="L1293" s="75" t="s">
        <v>9705</v>
      </c>
      <c r="M1293" s="75" t="s">
        <v>9706</v>
      </c>
    </row>
    <row r="1294" spans="1:13" ht="40.5">
      <c r="A1294" s="75" t="s">
        <v>9707</v>
      </c>
      <c r="B1294" s="122" t="s">
        <v>9708</v>
      </c>
      <c r="C1294" s="204" t="s">
        <v>9884</v>
      </c>
      <c r="D1294" s="83" t="s">
        <v>6549</v>
      </c>
      <c r="E1294" s="83" t="s">
        <v>6035</v>
      </c>
      <c r="F1294" s="75" t="s">
        <v>9709</v>
      </c>
      <c r="G1294" s="84">
        <v>45807</v>
      </c>
      <c r="H1294" s="124"/>
      <c r="I1294" s="125"/>
      <c r="J1294" s="81"/>
      <c r="K1294" s="75" t="s">
        <v>124</v>
      </c>
      <c r="L1294" s="75" t="s">
        <v>9710</v>
      </c>
      <c r="M1294" s="75" t="s">
        <v>9711</v>
      </c>
    </row>
    <row r="1295" spans="1:13" ht="40.5">
      <c r="A1295" s="75" t="s">
        <v>9712</v>
      </c>
      <c r="B1295" s="122" t="s">
        <v>9713</v>
      </c>
      <c r="C1295" s="204" t="s">
        <v>9885</v>
      </c>
      <c r="D1295" s="83" t="s">
        <v>1880</v>
      </c>
      <c r="E1295" s="83" t="s">
        <v>122</v>
      </c>
      <c r="F1295" s="75" t="s">
        <v>9714</v>
      </c>
      <c r="G1295" s="84">
        <v>45807</v>
      </c>
      <c r="H1295" s="124"/>
      <c r="I1295" s="125"/>
      <c r="J1295" s="81"/>
      <c r="K1295" s="75" t="s">
        <v>2060</v>
      </c>
      <c r="L1295" s="75" t="s">
        <v>9715</v>
      </c>
      <c r="M1295" s="75" t="s">
        <v>9716</v>
      </c>
    </row>
    <row r="1296" spans="1:13" ht="40.5">
      <c r="A1296" s="75" t="s">
        <v>9799</v>
      </c>
      <c r="B1296" s="122" t="s">
        <v>9717</v>
      </c>
      <c r="C1296" s="204" t="s">
        <v>9886</v>
      </c>
      <c r="D1296" s="83" t="s">
        <v>9718</v>
      </c>
      <c r="E1296" s="83" t="s">
        <v>185</v>
      </c>
      <c r="F1296" s="75" t="s">
        <v>8587</v>
      </c>
      <c r="G1296" s="84">
        <v>45807</v>
      </c>
      <c r="H1296" s="124"/>
      <c r="I1296" s="125"/>
      <c r="J1296" s="81"/>
      <c r="K1296" s="75" t="s">
        <v>155</v>
      </c>
      <c r="L1296" s="75" t="s">
        <v>9719</v>
      </c>
      <c r="M1296" s="75" t="s">
        <v>9720</v>
      </c>
    </row>
    <row r="1297" spans="1:13" ht="54">
      <c r="A1297" s="75" t="s">
        <v>9721</v>
      </c>
      <c r="B1297" s="122" t="s">
        <v>9722</v>
      </c>
      <c r="C1297" s="204" t="s">
        <v>9867</v>
      </c>
      <c r="D1297" s="83" t="s">
        <v>424</v>
      </c>
      <c r="E1297" s="83" t="s">
        <v>6035</v>
      </c>
      <c r="F1297" s="75" t="s">
        <v>9723</v>
      </c>
      <c r="G1297" s="84">
        <v>45807</v>
      </c>
      <c r="H1297" s="124"/>
      <c r="I1297" s="125"/>
      <c r="J1297" s="81"/>
      <c r="K1297" s="75" t="s">
        <v>2060</v>
      </c>
      <c r="L1297" s="75" t="s">
        <v>9724</v>
      </c>
      <c r="M1297" s="75" t="s">
        <v>9725</v>
      </c>
    </row>
    <row r="1298" spans="1:13" ht="40.5">
      <c r="A1298" s="75" t="s">
        <v>9726</v>
      </c>
      <c r="B1298" s="122" t="s">
        <v>9727</v>
      </c>
      <c r="C1298" s="204" t="s">
        <v>9887</v>
      </c>
      <c r="D1298" s="83" t="s">
        <v>9728</v>
      </c>
      <c r="E1298" s="83" t="s">
        <v>185</v>
      </c>
      <c r="F1298" s="75" t="s">
        <v>9729</v>
      </c>
      <c r="G1298" s="84">
        <v>45807</v>
      </c>
      <c r="H1298" s="124"/>
      <c r="I1298" s="125"/>
      <c r="J1298" s="81"/>
      <c r="K1298" s="75" t="s">
        <v>124</v>
      </c>
      <c r="L1298" s="75" t="s">
        <v>9730</v>
      </c>
      <c r="M1298" s="75" t="s">
        <v>9731</v>
      </c>
    </row>
    <row r="1299" spans="1:13" ht="40.5">
      <c r="A1299" s="75" t="s">
        <v>9732</v>
      </c>
      <c r="B1299" s="122" t="s">
        <v>9733</v>
      </c>
      <c r="C1299" s="204" t="s">
        <v>9888</v>
      </c>
      <c r="D1299" s="83" t="s">
        <v>9734</v>
      </c>
      <c r="E1299" s="83" t="s">
        <v>119</v>
      </c>
      <c r="F1299" s="75" t="s">
        <v>9735</v>
      </c>
      <c r="G1299" s="84">
        <v>45807</v>
      </c>
      <c r="H1299" s="124"/>
      <c r="I1299" s="125"/>
      <c r="J1299" s="81"/>
      <c r="K1299" s="75" t="s">
        <v>155</v>
      </c>
      <c r="L1299" s="75" t="s">
        <v>9736</v>
      </c>
      <c r="M1299" s="75" t="s">
        <v>9737</v>
      </c>
    </row>
    <row r="1300" spans="1:13" ht="40.5">
      <c r="A1300" s="75" t="s">
        <v>9738</v>
      </c>
      <c r="B1300" s="122" t="s">
        <v>9739</v>
      </c>
      <c r="C1300" s="204" t="s">
        <v>9889</v>
      </c>
      <c r="D1300" s="83" t="s">
        <v>7557</v>
      </c>
      <c r="E1300" s="83" t="s">
        <v>185</v>
      </c>
      <c r="F1300" s="75" t="s">
        <v>9740</v>
      </c>
      <c r="G1300" s="84">
        <v>45807</v>
      </c>
      <c r="H1300" s="124"/>
      <c r="I1300" s="125"/>
      <c r="J1300" s="81"/>
      <c r="K1300" s="75" t="s">
        <v>9228</v>
      </c>
      <c r="L1300" s="75" t="s">
        <v>9741</v>
      </c>
      <c r="M1300" s="75" t="s">
        <v>9742</v>
      </c>
    </row>
    <row r="1301" spans="1:13" ht="40.5">
      <c r="A1301" s="75" t="s">
        <v>9743</v>
      </c>
      <c r="B1301" s="122" t="s">
        <v>9744</v>
      </c>
      <c r="C1301" s="204" t="s">
        <v>9890</v>
      </c>
      <c r="D1301" s="83" t="s">
        <v>9745</v>
      </c>
      <c r="E1301" s="83" t="s">
        <v>611</v>
      </c>
      <c r="F1301" s="75" t="s">
        <v>9746</v>
      </c>
      <c r="G1301" s="84">
        <v>45807</v>
      </c>
      <c r="H1301" s="124"/>
      <c r="I1301" s="125"/>
      <c r="J1301" s="81"/>
      <c r="K1301" s="75" t="s">
        <v>124</v>
      </c>
      <c r="L1301" s="75" t="s">
        <v>9747</v>
      </c>
      <c r="M1301" s="75" t="s">
        <v>9748</v>
      </c>
    </row>
    <row r="1302" spans="1:13" ht="40.5">
      <c r="A1302" s="75" t="s">
        <v>9749</v>
      </c>
      <c r="B1302" s="122" t="s">
        <v>9750</v>
      </c>
      <c r="C1302" s="204" t="s">
        <v>9868</v>
      </c>
      <c r="D1302" s="83" t="s">
        <v>7821</v>
      </c>
      <c r="E1302" s="83" t="s">
        <v>6035</v>
      </c>
      <c r="F1302" s="75" t="s">
        <v>9751</v>
      </c>
      <c r="G1302" s="84">
        <v>45807</v>
      </c>
      <c r="H1302" s="124"/>
      <c r="I1302" s="125"/>
      <c r="J1302" s="81"/>
      <c r="K1302" s="75" t="s">
        <v>8907</v>
      </c>
      <c r="L1302" s="75" t="s">
        <v>9752</v>
      </c>
      <c r="M1302" s="75" t="s">
        <v>9753</v>
      </c>
    </row>
    <row r="1303" spans="1:13" ht="27">
      <c r="A1303" s="75" t="s">
        <v>9754</v>
      </c>
      <c r="B1303" s="122" t="s">
        <v>9755</v>
      </c>
      <c r="C1303" s="204" t="s">
        <v>9891</v>
      </c>
      <c r="D1303" s="83" t="s">
        <v>1030</v>
      </c>
      <c r="E1303" s="83" t="s">
        <v>6035</v>
      </c>
      <c r="F1303" s="75" t="s">
        <v>9756</v>
      </c>
      <c r="G1303" s="84">
        <v>45807</v>
      </c>
      <c r="H1303" s="124"/>
      <c r="I1303" s="125"/>
      <c r="J1303" s="81"/>
      <c r="K1303" s="75" t="s">
        <v>2060</v>
      </c>
      <c r="L1303" s="75" t="s">
        <v>9757</v>
      </c>
      <c r="M1303" s="75" t="s">
        <v>9758</v>
      </c>
    </row>
    <row r="1304" spans="1:13" ht="67.5">
      <c r="A1304" s="75" t="s">
        <v>9759</v>
      </c>
      <c r="B1304" s="122" t="s">
        <v>9760</v>
      </c>
      <c r="C1304" s="204" t="s">
        <v>9869</v>
      </c>
      <c r="D1304" s="83" t="s">
        <v>9761</v>
      </c>
      <c r="E1304" s="83" t="s">
        <v>6035</v>
      </c>
      <c r="F1304" s="75" t="s">
        <v>8587</v>
      </c>
      <c r="G1304" s="84">
        <v>45807</v>
      </c>
      <c r="H1304" s="124"/>
      <c r="I1304" s="125"/>
      <c r="J1304" s="81"/>
      <c r="K1304" s="75" t="s">
        <v>9228</v>
      </c>
      <c r="L1304" s="75" t="s">
        <v>9832</v>
      </c>
      <c r="M1304" s="75" t="s">
        <v>9762</v>
      </c>
    </row>
    <row r="1305" spans="1:13" ht="40.5">
      <c r="A1305" s="75" t="s">
        <v>9763</v>
      </c>
      <c r="B1305" s="122" t="s">
        <v>9764</v>
      </c>
      <c r="C1305" s="204" t="s">
        <v>9870</v>
      </c>
      <c r="D1305" s="83" t="s">
        <v>9765</v>
      </c>
      <c r="E1305" s="83" t="s">
        <v>834</v>
      </c>
      <c r="F1305" s="75" t="s">
        <v>9766</v>
      </c>
      <c r="G1305" s="84">
        <v>45807</v>
      </c>
      <c r="H1305" s="124"/>
      <c r="I1305" s="125"/>
      <c r="J1305" s="81"/>
      <c r="K1305" s="75" t="s">
        <v>2060</v>
      </c>
      <c r="L1305" s="75" t="s">
        <v>9767</v>
      </c>
      <c r="M1305" s="75" t="s">
        <v>9768</v>
      </c>
    </row>
    <row r="1306" spans="1:13" ht="40.5">
      <c r="A1306" s="75" t="s">
        <v>9769</v>
      </c>
      <c r="B1306" s="122" t="s">
        <v>9770</v>
      </c>
      <c r="C1306" s="204" t="s">
        <v>9892</v>
      </c>
      <c r="D1306" s="83" t="s">
        <v>4959</v>
      </c>
      <c r="E1306" s="83" t="s">
        <v>6035</v>
      </c>
      <c r="F1306" s="75" t="s">
        <v>9771</v>
      </c>
      <c r="G1306" s="84">
        <v>45807</v>
      </c>
      <c r="H1306" s="124"/>
      <c r="I1306" s="125"/>
      <c r="J1306" s="81"/>
      <c r="K1306" s="75" t="s">
        <v>124</v>
      </c>
      <c r="L1306" s="75" t="s">
        <v>9977</v>
      </c>
      <c r="M1306" s="75" t="s">
        <v>9772</v>
      </c>
    </row>
    <row r="1307" spans="1:13" ht="81">
      <c r="A1307" s="75" t="s">
        <v>9773</v>
      </c>
      <c r="B1307" s="122" t="s">
        <v>9774</v>
      </c>
      <c r="C1307" s="204" t="s">
        <v>9893</v>
      </c>
      <c r="D1307" s="83" t="s">
        <v>9649</v>
      </c>
      <c r="E1307" s="83" t="s">
        <v>459</v>
      </c>
      <c r="F1307" s="75" t="s">
        <v>9775</v>
      </c>
      <c r="G1307" s="84">
        <v>45807</v>
      </c>
      <c r="H1307" s="124"/>
      <c r="I1307" s="125"/>
      <c r="J1307" s="81"/>
      <c r="K1307" s="75" t="s">
        <v>162</v>
      </c>
      <c r="L1307" s="75" t="s">
        <v>9776</v>
      </c>
      <c r="M1307" s="75" t="s">
        <v>9973</v>
      </c>
    </row>
    <row r="1308" spans="1:13" ht="40.5">
      <c r="A1308" s="75" t="s">
        <v>9777</v>
      </c>
      <c r="B1308" s="122" t="s">
        <v>9778</v>
      </c>
      <c r="C1308" s="204" t="s">
        <v>9979</v>
      </c>
      <c r="D1308" s="83" t="s">
        <v>9779</v>
      </c>
      <c r="E1308" s="83" t="s">
        <v>687</v>
      </c>
      <c r="F1308" s="75" t="s">
        <v>8587</v>
      </c>
      <c r="G1308" s="84">
        <v>45807</v>
      </c>
      <c r="H1308" s="124"/>
      <c r="I1308" s="125"/>
      <c r="J1308" s="81"/>
      <c r="K1308" s="75" t="s">
        <v>124</v>
      </c>
      <c r="L1308" s="75" t="s">
        <v>9980</v>
      </c>
      <c r="M1308" s="75" t="s">
        <v>9780</v>
      </c>
    </row>
    <row r="1309" spans="1:13" ht="54">
      <c r="A1309" s="75" t="s">
        <v>9781</v>
      </c>
      <c r="B1309" s="122" t="s">
        <v>9782</v>
      </c>
      <c r="C1309" s="204" t="s">
        <v>10036</v>
      </c>
      <c r="D1309" s="83" t="s">
        <v>9783</v>
      </c>
      <c r="E1309" s="83" t="s">
        <v>6035</v>
      </c>
      <c r="F1309" s="75" t="s">
        <v>9784</v>
      </c>
      <c r="G1309" s="84">
        <v>45838</v>
      </c>
      <c r="H1309" s="124"/>
      <c r="I1309" s="125"/>
      <c r="J1309" s="81"/>
      <c r="K1309" s="75" t="s">
        <v>124</v>
      </c>
      <c r="L1309" s="75" t="s">
        <v>10073</v>
      </c>
      <c r="M1309" s="75" t="s">
        <v>9785</v>
      </c>
    </row>
    <row r="1310" spans="1:13" ht="40.5">
      <c r="A1310" s="75" t="s">
        <v>9786</v>
      </c>
      <c r="B1310" s="122" t="s">
        <v>9787</v>
      </c>
      <c r="C1310" s="204" t="s">
        <v>10037</v>
      </c>
      <c r="D1310" s="83" t="s">
        <v>9663</v>
      </c>
      <c r="E1310" s="83" t="s">
        <v>687</v>
      </c>
      <c r="F1310" s="61" t="s">
        <v>10074</v>
      </c>
      <c r="G1310" s="84">
        <v>45838</v>
      </c>
      <c r="H1310" s="124"/>
      <c r="I1310" s="125"/>
      <c r="J1310" s="81"/>
      <c r="K1310" s="75" t="s">
        <v>155</v>
      </c>
      <c r="L1310" s="75" t="s">
        <v>9788</v>
      </c>
      <c r="M1310" s="75" t="s">
        <v>9789</v>
      </c>
    </row>
    <row r="1311" spans="1:13" ht="40.5">
      <c r="A1311" s="75" t="s">
        <v>9790</v>
      </c>
      <c r="B1311" s="122" t="s">
        <v>9791</v>
      </c>
      <c r="C1311" s="204" t="s">
        <v>9981</v>
      </c>
      <c r="D1311" s="83" t="s">
        <v>9792</v>
      </c>
      <c r="E1311" s="83" t="s">
        <v>6035</v>
      </c>
      <c r="F1311" s="75" t="s">
        <v>9793</v>
      </c>
      <c r="G1311" s="84">
        <v>45807</v>
      </c>
      <c r="H1311" s="124"/>
      <c r="I1311" s="125"/>
      <c r="J1311" s="81"/>
      <c r="K1311" s="75" t="s">
        <v>124</v>
      </c>
      <c r="L1311" s="75" t="s">
        <v>9982</v>
      </c>
      <c r="M1311" s="75" t="s">
        <v>10001</v>
      </c>
    </row>
    <row r="1312" spans="1:13" ht="40.5">
      <c r="A1312" s="75" t="s">
        <v>9794</v>
      </c>
      <c r="B1312" s="122" t="s">
        <v>9795</v>
      </c>
      <c r="C1312" s="204" t="s">
        <v>9894</v>
      </c>
      <c r="D1312" s="83" t="s">
        <v>2026</v>
      </c>
      <c r="E1312" s="83" t="s">
        <v>6035</v>
      </c>
      <c r="F1312" s="75" t="s">
        <v>9796</v>
      </c>
      <c r="G1312" s="84">
        <v>45807</v>
      </c>
      <c r="H1312" s="124"/>
      <c r="I1312" s="125"/>
      <c r="J1312" s="81"/>
      <c r="K1312" s="75" t="s">
        <v>124</v>
      </c>
      <c r="L1312" s="75" t="s">
        <v>9800</v>
      </c>
      <c r="M1312" s="75" t="s">
        <v>9797</v>
      </c>
    </row>
    <row r="1313" spans="1:13" ht="40.5">
      <c r="A1313" s="75" t="s">
        <v>9021</v>
      </c>
      <c r="B1313" s="122" t="s">
        <v>9022</v>
      </c>
      <c r="C1313" s="204" t="s">
        <v>9895</v>
      </c>
      <c r="D1313" s="83" t="s">
        <v>2064</v>
      </c>
      <c r="E1313" s="83" t="s">
        <v>9025</v>
      </c>
      <c r="F1313" s="61" t="s">
        <v>9801</v>
      </c>
      <c r="G1313" s="84">
        <v>45807</v>
      </c>
      <c r="H1313" s="124"/>
      <c r="I1313" s="125"/>
      <c r="J1313" s="81"/>
      <c r="K1313" s="75" t="s">
        <v>124</v>
      </c>
      <c r="L1313" s="75" t="s">
        <v>9023</v>
      </c>
      <c r="M1313" s="75" t="s">
        <v>9024</v>
      </c>
    </row>
    <row r="1314" spans="1:13" ht="40.5">
      <c r="A1314" s="75" t="s">
        <v>9596</v>
      </c>
      <c r="B1314" s="122" t="s">
        <v>9597</v>
      </c>
      <c r="C1314" s="204" t="s">
        <v>9896</v>
      </c>
      <c r="D1314" s="83" t="s">
        <v>11722</v>
      </c>
      <c r="E1314" s="83" t="s">
        <v>6035</v>
      </c>
      <c r="F1314" s="75" t="s">
        <v>9598</v>
      </c>
      <c r="G1314" s="84">
        <v>45807</v>
      </c>
      <c r="H1314" s="124"/>
      <c r="I1314" s="125"/>
      <c r="J1314" s="81"/>
      <c r="K1314" s="75" t="s">
        <v>2060</v>
      </c>
      <c r="L1314" s="75" t="s">
        <v>9802</v>
      </c>
      <c r="M1314" s="75" t="s">
        <v>9599</v>
      </c>
    </row>
    <row r="1315" spans="1:13" ht="40.5">
      <c r="A1315" s="75" t="s">
        <v>9600</v>
      </c>
      <c r="B1315" s="122" t="s">
        <v>9601</v>
      </c>
      <c r="C1315" s="204" t="s">
        <v>9897</v>
      </c>
      <c r="D1315" s="83" t="s">
        <v>9602</v>
      </c>
      <c r="E1315" s="83" t="s">
        <v>865</v>
      </c>
      <c r="F1315" s="75" t="s">
        <v>8587</v>
      </c>
      <c r="G1315" s="84">
        <v>45807</v>
      </c>
      <c r="H1315" s="124"/>
      <c r="I1315" s="125"/>
      <c r="J1315" s="81"/>
      <c r="K1315" s="75" t="s">
        <v>124</v>
      </c>
      <c r="L1315" s="75" t="s">
        <v>9603</v>
      </c>
      <c r="M1315" s="75" t="s">
        <v>9604</v>
      </c>
    </row>
    <row r="1316" spans="1:13" ht="40.5">
      <c r="A1316" s="75" t="s">
        <v>8494</v>
      </c>
      <c r="B1316" s="122" t="s">
        <v>8495</v>
      </c>
      <c r="C1316" s="204" t="s">
        <v>9898</v>
      </c>
      <c r="D1316" s="83" t="s">
        <v>8496</v>
      </c>
      <c r="E1316" s="83" t="s">
        <v>8497</v>
      </c>
      <c r="F1316" s="75"/>
      <c r="G1316" s="84">
        <v>45807</v>
      </c>
      <c r="H1316" s="124"/>
      <c r="I1316" s="125"/>
      <c r="J1316" s="81"/>
      <c r="K1316" s="75" t="s">
        <v>131</v>
      </c>
      <c r="L1316" s="75" t="s">
        <v>8498</v>
      </c>
      <c r="M1316" s="75" t="s">
        <v>8499</v>
      </c>
    </row>
    <row r="1317" spans="1:13" ht="40.5">
      <c r="A1317" s="75" t="s">
        <v>8500</v>
      </c>
      <c r="B1317" s="122" t="s">
        <v>8501</v>
      </c>
      <c r="C1317" s="204" t="s">
        <v>9899</v>
      </c>
      <c r="D1317" s="83" t="s">
        <v>9803</v>
      </c>
      <c r="E1317" s="83" t="s">
        <v>8502</v>
      </c>
      <c r="F1317" s="61" t="s">
        <v>8503</v>
      </c>
      <c r="G1317" s="84">
        <v>45807</v>
      </c>
      <c r="H1317" s="124"/>
      <c r="I1317" s="125"/>
      <c r="J1317" s="81"/>
      <c r="K1317" s="75" t="s">
        <v>8504</v>
      </c>
      <c r="L1317" s="75" t="s">
        <v>9833</v>
      </c>
      <c r="M1317" s="75" t="s">
        <v>8505</v>
      </c>
    </row>
    <row r="1318" spans="1:13" ht="40.5">
      <c r="A1318" s="75" t="s">
        <v>8506</v>
      </c>
      <c r="B1318" s="122" t="s">
        <v>8507</v>
      </c>
      <c r="C1318" s="204" t="s">
        <v>9900</v>
      </c>
      <c r="D1318" s="83" t="s">
        <v>8508</v>
      </c>
      <c r="E1318" s="83" t="s">
        <v>8502</v>
      </c>
      <c r="F1318" s="61" t="s">
        <v>8509</v>
      </c>
      <c r="G1318" s="84">
        <v>45807</v>
      </c>
      <c r="H1318" s="124"/>
      <c r="I1318" s="125"/>
      <c r="J1318" s="81"/>
      <c r="K1318" s="75" t="s">
        <v>118</v>
      </c>
      <c r="L1318" s="75" t="s">
        <v>8510</v>
      </c>
      <c r="M1318" s="75" t="s">
        <v>8511</v>
      </c>
    </row>
    <row r="1319" spans="1:13" ht="40.5">
      <c r="A1319" s="75" t="s">
        <v>8513</v>
      </c>
      <c r="B1319" s="122" t="s">
        <v>8512</v>
      </c>
      <c r="C1319" s="204" t="s">
        <v>9901</v>
      </c>
      <c r="D1319" s="83" t="s">
        <v>8514</v>
      </c>
      <c r="E1319" s="83" t="s">
        <v>8502</v>
      </c>
      <c r="F1319" s="61" t="s">
        <v>8515</v>
      </c>
      <c r="G1319" s="84">
        <v>45807</v>
      </c>
      <c r="H1319" s="124"/>
      <c r="I1319" s="125"/>
      <c r="J1319" s="81"/>
      <c r="K1319" s="75" t="s">
        <v>118</v>
      </c>
      <c r="L1319" s="75" t="s">
        <v>9834</v>
      </c>
      <c r="M1319" s="75" t="s">
        <v>8516</v>
      </c>
    </row>
    <row r="1320" spans="1:13" ht="40.5">
      <c r="A1320" s="75" t="s">
        <v>8517</v>
      </c>
      <c r="B1320" s="122" t="s">
        <v>8518</v>
      </c>
      <c r="C1320" s="204" t="s">
        <v>10038</v>
      </c>
      <c r="D1320" s="83" t="s">
        <v>8519</v>
      </c>
      <c r="E1320" s="83" t="s">
        <v>8520</v>
      </c>
      <c r="F1320" s="75"/>
      <c r="G1320" s="84">
        <v>45838</v>
      </c>
      <c r="H1320" s="124"/>
      <c r="I1320" s="125"/>
      <c r="J1320" s="81"/>
      <c r="K1320" s="75" t="s">
        <v>120</v>
      </c>
      <c r="L1320" s="75" t="s">
        <v>8521</v>
      </c>
      <c r="M1320" s="75" t="s">
        <v>8522</v>
      </c>
    </row>
    <row r="1321" spans="1:13" ht="40.5">
      <c r="A1321" s="75" t="s">
        <v>8523</v>
      </c>
      <c r="B1321" s="122" t="s">
        <v>8524</v>
      </c>
      <c r="C1321" s="204" t="s">
        <v>10039</v>
      </c>
      <c r="D1321" s="83" t="s">
        <v>8525</v>
      </c>
      <c r="E1321" s="83" t="s">
        <v>8526</v>
      </c>
      <c r="F1321" s="61" t="s">
        <v>8527</v>
      </c>
      <c r="G1321" s="84">
        <v>45838</v>
      </c>
      <c r="H1321" s="124"/>
      <c r="I1321" s="125"/>
      <c r="J1321" s="81"/>
      <c r="K1321" s="75" t="s">
        <v>118</v>
      </c>
      <c r="L1321" s="75" t="s">
        <v>8528</v>
      </c>
      <c r="M1321" s="75" t="s">
        <v>10075</v>
      </c>
    </row>
    <row r="1322" spans="1:13" ht="40.5">
      <c r="A1322" s="75" t="s">
        <v>8529</v>
      </c>
      <c r="B1322" s="122" t="s">
        <v>8530</v>
      </c>
      <c r="C1322" s="204" t="s">
        <v>10040</v>
      </c>
      <c r="D1322" s="83" t="s">
        <v>8531</v>
      </c>
      <c r="E1322" s="83" t="s">
        <v>8532</v>
      </c>
      <c r="F1322" s="61" t="s">
        <v>8533</v>
      </c>
      <c r="G1322" s="84">
        <v>45838</v>
      </c>
      <c r="H1322" s="124"/>
      <c r="I1322" s="125"/>
      <c r="J1322" s="81"/>
      <c r="K1322" s="75" t="s">
        <v>118</v>
      </c>
      <c r="L1322" s="75" t="s">
        <v>10076</v>
      </c>
      <c r="M1322" s="75" t="s">
        <v>8534</v>
      </c>
    </row>
    <row r="1323" spans="1:13" ht="40.5">
      <c r="A1323" s="75" t="s">
        <v>8540</v>
      </c>
      <c r="B1323" s="122" t="s">
        <v>8535</v>
      </c>
      <c r="C1323" s="204" t="s">
        <v>9978</v>
      </c>
      <c r="D1323" s="83" t="s">
        <v>8536</v>
      </c>
      <c r="E1323" s="83" t="s">
        <v>8537</v>
      </c>
      <c r="F1323" s="61" t="s">
        <v>8538</v>
      </c>
      <c r="G1323" s="84">
        <v>45807</v>
      </c>
      <c r="H1323" s="124"/>
      <c r="I1323" s="125"/>
      <c r="J1323" s="81"/>
      <c r="K1323" s="75" t="s">
        <v>164</v>
      </c>
      <c r="L1323" s="75" t="s">
        <v>10002</v>
      </c>
      <c r="M1323" s="75" t="s">
        <v>8544</v>
      </c>
    </row>
    <row r="1324" spans="1:13" ht="27">
      <c r="A1324" s="75" t="s">
        <v>8539</v>
      </c>
      <c r="B1324" s="122" t="s">
        <v>8541</v>
      </c>
      <c r="C1324" s="204" t="s">
        <v>9902</v>
      </c>
      <c r="D1324" s="83" t="s">
        <v>8542</v>
      </c>
      <c r="E1324" s="83" t="s">
        <v>8543</v>
      </c>
      <c r="F1324" s="75"/>
      <c r="G1324" s="84">
        <v>45807</v>
      </c>
      <c r="H1324" s="124"/>
      <c r="I1324" s="125"/>
      <c r="J1324" s="81"/>
      <c r="K1324" s="75" t="s">
        <v>120</v>
      </c>
      <c r="L1324" s="75" t="s">
        <v>9804</v>
      </c>
      <c r="M1324" s="75" t="s">
        <v>8545</v>
      </c>
    </row>
    <row r="1325" spans="1:13" ht="54">
      <c r="A1325" s="75" t="s">
        <v>8546</v>
      </c>
      <c r="B1325" s="122" t="s">
        <v>8547</v>
      </c>
      <c r="C1325" s="204" t="s">
        <v>10125</v>
      </c>
      <c r="D1325" s="83" t="s">
        <v>8078</v>
      </c>
      <c r="E1325" s="83" t="s">
        <v>8537</v>
      </c>
      <c r="F1325" s="61" t="s">
        <v>8548</v>
      </c>
      <c r="G1325" s="84">
        <v>45838</v>
      </c>
      <c r="H1325" s="124"/>
      <c r="I1325" s="125"/>
      <c r="J1325" s="81"/>
      <c r="K1325" s="75" t="s">
        <v>118</v>
      </c>
      <c r="L1325" s="75" t="s">
        <v>8549</v>
      </c>
      <c r="M1325" s="75" t="s">
        <v>8550</v>
      </c>
    </row>
    <row r="1326" spans="1:13" ht="54">
      <c r="A1326" s="75" t="s">
        <v>8551</v>
      </c>
      <c r="B1326" s="122" t="s">
        <v>8552</v>
      </c>
      <c r="C1326" s="204" t="s">
        <v>9983</v>
      </c>
      <c r="D1326" s="83" t="s">
        <v>8553</v>
      </c>
      <c r="E1326" s="83" t="s">
        <v>8554</v>
      </c>
      <c r="F1326" s="61" t="s">
        <v>8555</v>
      </c>
      <c r="G1326" s="84">
        <v>45807</v>
      </c>
      <c r="H1326" s="124"/>
      <c r="I1326" s="125"/>
      <c r="J1326" s="81"/>
      <c r="K1326" s="75" t="s">
        <v>164</v>
      </c>
      <c r="L1326" s="75" t="s">
        <v>8583</v>
      </c>
      <c r="M1326" s="75" t="s">
        <v>8556</v>
      </c>
    </row>
    <row r="1327" spans="1:13" ht="54">
      <c r="A1327" s="75" t="s">
        <v>8557</v>
      </c>
      <c r="B1327" s="122" t="s">
        <v>8558</v>
      </c>
      <c r="C1327" s="204" t="s">
        <v>9904</v>
      </c>
      <c r="D1327" s="83" t="s">
        <v>8519</v>
      </c>
      <c r="E1327" s="83" t="s">
        <v>8520</v>
      </c>
      <c r="F1327" s="61" t="s">
        <v>8559</v>
      </c>
      <c r="G1327" s="84">
        <v>45807</v>
      </c>
      <c r="H1327" s="124"/>
      <c r="I1327" s="125"/>
      <c r="J1327" s="81"/>
      <c r="K1327" s="75" t="s">
        <v>164</v>
      </c>
      <c r="L1327" s="75" t="s">
        <v>9805</v>
      </c>
      <c r="M1327" s="75" t="s">
        <v>8560</v>
      </c>
    </row>
    <row r="1328" spans="1:13" ht="40.5">
      <c r="A1328" s="75" t="s">
        <v>8561</v>
      </c>
      <c r="B1328" s="122" t="s">
        <v>8562</v>
      </c>
      <c r="C1328" s="204" t="s">
        <v>9903</v>
      </c>
      <c r="D1328" s="83" t="s">
        <v>8563</v>
      </c>
      <c r="E1328" s="83" t="s">
        <v>8564</v>
      </c>
      <c r="F1328" s="61" t="s">
        <v>8565</v>
      </c>
      <c r="G1328" s="84">
        <v>45807</v>
      </c>
      <c r="H1328" s="124"/>
      <c r="I1328" s="125"/>
      <c r="J1328" s="81"/>
      <c r="K1328" s="75" t="s">
        <v>131</v>
      </c>
      <c r="L1328" s="75" t="s">
        <v>8566</v>
      </c>
      <c r="M1328" s="75" t="s">
        <v>8567</v>
      </c>
    </row>
    <row r="1329" spans="1:13" ht="40.5">
      <c r="A1329" s="75" t="s">
        <v>8568</v>
      </c>
      <c r="B1329" s="122" t="s">
        <v>8569</v>
      </c>
      <c r="C1329" s="204" t="s">
        <v>9905</v>
      </c>
      <c r="D1329" s="83" t="s">
        <v>8570</v>
      </c>
      <c r="E1329" s="83" t="s">
        <v>8571</v>
      </c>
      <c r="F1329" s="61" t="s">
        <v>8572</v>
      </c>
      <c r="G1329" s="84">
        <v>45807</v>
      </c>
      <c r="H1329" s="124"/>
      <c r="I1329" s="125"/>
      <c r="J1329" s="81"/>
      <c r="K1329" s="75" t="s">
        <v>164</v>
      </c>
      <c r="L1329" s="75" t="s">
        <v>9806</v>
      </c>
      <c r="M1329" s="75" t="s">
        <v>8573</v>
      </c>
    </row>
    <row r="1330" spans="1:13" ht="81">
      <c r="A1330" s="75" t="s">
        <v>8574</v>
      </c>
      <c r="B1330" s="122" t="s">
        <v>8575</v>
      </c>
      <c r="C1330" s="204" t="s">
        <v>9871</v>
      </c>
      <c r="D1330" s="83" t="s">
        <v>8576</v>
      </c>
      <c r="E1330" s="83" t="s">
        <v>8554</v>
      </c>
      <c r="F1330" s="75"/>
      <c r="G1330" s="84">
        <v>45807</v>
      </c>
      <c r="H1330" s="124"/>
      <c r="I1330" s="125"/>
      <c r="J1330" s="81"/>
      <c r="K1330" s="75" t="s">
        <v>2003</v>
      </c>
      <c r="L1330" s="75" t="s">
        <v>8577</v>
      </c>
      <c r="M1330" s="75" t="s">
        <v>8578</v>
      </c>
    </row>
    <row r="1331" spans="1:13" ht="54">
      <c r="A1331" s="75" t="s">
        <v>8579</v>
      </c>
      <c r="B1331" s="122" t="s">
        <v>8580</v>
      </c>
      <c r="C1331" s="204" t="s">
        <v>9906</v>
      </c>
      <c r="D1331" s="83" t="s">
        <v>8581</v>
      </c>
      <c r="E1331" s="83" t="s">
        <v>8554</v>
      </c>
      <c r="F1331" s="75"/>
      <c r="G1331" s="84">
        <v>45807</v>
      </c>
      <c r="H1331" s="124"/>
      <c r="I1331" s="125"/>
      <c r="J1331" s="81"/>
      <c r="K1331" s="75" t="s">
        <v>162</v>
      </c>
      <c r="L1331" s="75" t="s">
        <v>9807</v>
      </c>
      <c r="M1331" s="75" t="s">
        <v>8582</v>
      </c>
    </row>
    <row r="1332" spans="1:13" ht="40.5">
      <c r="A1332" s="75" t="s">
        <v>8662</v>
      </c>
      <c r="B1332" s="122" t="s">
        <v>8663</v>
      </c>
      <c r="C1332" s="204" t="s">
        <v>9907</v>
      </c>
      <c r="D1332" s="83" t="s">
        <v>8664</v>
      </c>
      <c r="E1332" s="83" t="s">
        <v>8665</v>
      </c>
      <c r="F1332" s="61" t="s">
        <v>8666</v>
      </c>
      <c r="G1332" s="84">
        <v>45807</v>
      </c>
      <c r="H1332" s="124"/>
      <c r="I1332" s="125"/>
      <c r="J1332" s="81"/>
      <c r="K1332" s="75" t="s">
        <v>121</v>
      </c>
      <c r="L1332" s="75" t="s">
        <v>8667</v>
      </c>
      <c r="M1332" s="75" t="s">
        <v>8668</v>
      </c>
    </row>
    <row r="1333" spans="1:13" ht="40.5">
      <c r="A1333" s="75" t="s">
        <v>8669</v>
      </c>
      <c r="B1333" s="122" t="s">
        <v>8670</v>
      </c>
      <c r="C1333" s="204" t="s">
        <v>9908</v>
      </c>
      <c r="D1333" s="83" t="s">
        <v>8671</v>
      </c>
      <c r="E1333" s="83" t="s">
        <v>8672</v>
      </c>
      <c r="F1333" s="75"/>
      <c r="G1333" s="84">
        <v>45807</v>
      </c>
      <c r="H1333" s="124"/>
      <c r="I1333" s="125"/>
      <c r="J1333" s="81"/>
      <c r="K1333" s="75" t="s">
        <v>120</v>
      </c>
      <c r="L1333" s="75" t="s">
        <v>8673</v>
      </c>
      <c r="M1333" s="75" t="s">
        <v>8674</v>
      </c>
    </row>
    <row r="1334" spans="1:13" ht="40.5">
      <c r="A1334" s="75" t="s">
        <v>8675</v>
      </c>
      <c r="B1334" s="122" t="s">
        <v>8676</v>
      </c>
      <c r="C1334" s="204" t="s">
        <v>9909</v>
      </c>
      <c r="D1334" s="83" t="s">
        <v>8677</v>
      </c>
      <c r="E1334" s="83" t="s">
        <v>8678</v>
      </c>
      <c r="F1334" s="75"/>
      <c r="G1334" s="84">
        <v>45807</v>
      </c>
      <c r="H1334" s="124"/>
      <c r="I1334" s="125"/>
      <c r="J1334" s="81"/>
      <c r="K1334" s="75" t="s">
        <v>131</v>
      </c>
      <c r="L1334" s="75" t="s">
        <v>8679</v>
      </c>
      <c r="M1334" s="75" t="s">
        <v>8680</v>
      </c>
    </row>
    <row r="1335" spans="1:13" ht="40.5">
      <c r="A1335" s="75" t="s">
        <v>8681</v>
      </c>
      <c r="B1335" s="122" t="s">
        <v>8682</v>
      </c>
      <c r="C1335" s="204" t="s">
        <v>9910</v>
      </c>
      <c r="D1335" s="83" t="s">
        <v>8683</v>
      </c>
      <c r="E1335" s="83" t="s">
        <v>137</v>
      </c>
      <c r="F1335" s="61" t="s">
        <v>8684</v>
      </c>
      <c r="G1335" s="84">
        <v>45807</v>
      </c>
      <c r="H1335" s="124"/>
      <c r="I1335" s="125"/>
      <c r="J1335" s="81"/>
      <c r="K1335" s="75" t="s">
        <v>118</v>
      </c>
      <c r="L1335" s="75" t="s">
        <v>8685</v>
      </c>
      <c r="M1335" s="75" t="s">
        <v>8686</v>
      </c>
    </row>
    <row r="1336" spans="1:13" ht="27">
      <c r="A1336" s="75" t="s">
        <v>8687</v>
      </c>
      <c r="B1336" s="122" t="s">
        <v>8688</v>
      </c>
      <c r="C1336" s="204" t="s">
        <v>10041</v>
      </c>
      <c r="D1336" s="83" t="s">
        <v>8689</v>
      </c>
      <c r="E1336" s="83" t="s">
        <v>6035</v>
      </c>
      <c r="F1336" s="61"/>
      <c r="G1336" s="84">
        <v>45838</v>
      </c>
      <c r="H1336" s="124"/>
      <c r="I1336" s="125"/>
      <c r="J1336" s="81"/>
      <c r="K1336" s="75" t="s">
        <v>2003</v>
      </c>
      <c r="L1336" s="75" t="s">
        <v>10077</v>
      </c>
      <c r="M1336" s="75" t="s">
        <v>8690</v>
      </c>
    </row>
    <row r="1337" spans="1:13" ht="27">
      <c r="A1337" s="75" t="s">
        <v>8696</v>
      </c>
      <c r="B1337" s="122" t="s">
        <v>8691</v>
      </c>
      <c r="C1337" s="204" t="s">
        <v>10042</v>
      </c>
      <c r="D1337" s="83" t="s">
        <v>8692</v>
      </c>
      <c r="E1337" s="83" t="s">
        <v>8693</v>
      </c>
      <c r="F1337" s="75"/>
      <c r="G1337" s="84">
        <v>45838</v>
      </c>
      <c r="H1337" s="124"/>
      <c r="I1337" s="125"/>
      <c r="J1337" s="81"/>
      <c r="K1337" s="75" t="s">
        <v>131</v>
      </c>
      <c r="L1337" s="75" t="s">
        <v>8695</v>
      </c>
      <c r="M1337" s="75" t="s">
        <v>8694</v>
      </c>
    </row>
    <row r="1338" spans="1:13" ht="40.5">
      <c r="A1338" s="75" t="s">
        <v>8697</v>
      </c>
      <c r="B1338" s="122" t="s">
        <v>8698</v>
      </c>
      <c r="C1338" s="204" t="s">
        <v>9984</v>
      </c>
      <c r="D1338" s="83" t="s">
        <v>8699</v>
      </c>
      <c r="E1338" s="83" t="s">
        <v>185</v>
      </c>
      <c r="F1338" s="61" t="s">
        <v>8700</v>
      </c>
      <c r="G1338" s="84">
        <v>45807</v>
      </c>
      <c r="H1338" s="124"/>
      <c r="I1338" s="125"/>
      <c r="J1338" s="81"/>
      <c r="K1338" s="75" t="s">
        <v>120</v>
      </c>
      <c r="L1338" s="75" t="s">
        <v>9985</v>
      </c>
      <c r="M1338" s="75" t="s">
        <v>8701</v>
      </c>
    </row>
    <row r="1339" spans="1:13" ht="40.5">
      <c r="A1339" s="75" t="s">
        <v>8702</v>
      </c>
      <c r="B1339" s="122" t="s">
        <v>8703</v>
      </c>
      <c r="C1339" s="204" t="s">
        <v>9911</v>
      </c>
      <c r="D1339" s="83" t="s">
        <v>8704</v>
      </c>
      <c r="E1339" s="83" t="s">
        <v>8665</v>
      </c>
      <c r="F1339" s="61" t="s">
        <v>8705</v>
      </c>
      <c r="G1339" s="84">
        <v>45807</v>
      </c>
      <c r="H1339" s="124"/>
      <c r="I1339" s="125"/>
      <c r="J1339" s="81"/>
      <c r="K1339" s="75" t="s">
        <v>118</v>
      </c>
      <c r="L1339" s="75" t="s">
        <v>8706</v>
      </c>
      <c r="M1339" s="75" t="s">
        <v>8713</v>
      </c>
    </row>
    <row r="1340" spans="1:13" ht="40.5">
      <c r="A1340" s="75" t="s">
        <v>8707</v>
      </c>
      <c r="B1340" s="122" t="s">
        <v>8708</v>
      </c>
      <c r="C1340" s="204" t="s">
        <v>10043</v>
      </c>
      <c r="D1340" s="83" t="s">
        <v>8709</v>
      </c>
      <c r="E1340" s="83" t="s">
        <v>8710</v>
      </c>
      <c r="F1340" s="75"/>
      <c r="G1340" s="84">
        <v>45838</v>
      </c>
      <c r="H1340" s="124"/>
      <c r="I1340" s="125"/>
      <c r="J1340" s="81"/>
      <c r="K1340" s="75" t="s">
        <v>131</v>
      </c>
      <c r="L1340" s="75" t="s">
        <v>8711</v>
      </c>
      <c r="M1340" s="75" t="s">
        <v>8712</v>
      </c>
    </row>
    <row r="1341" spans="1:13" ht="27">
      <c r="A1341" s="75" t="s">
        <v>8714</v>
      </c>
      <c r="B1341" s="122" t="s">
        <v>8715</v>
      </c>
      <c r="C1341" s="204" t="s">
        <v>10126</v>
      </c>
      <c r="D1341" s="83" t="s">
        <v>8716</v>
      </c>
      <c r="E1341" s="83" t="s">
        <v>8693</v>
      </c>
      <c r="F1341" s="75"/>
      <c r="G1341" s="84">
        <v>45838</v>
      </c>
      <c r="H1341" s="124"/>
      <c r="I1341" s="125"/>
      <c r="J1341" s="81"/>
      <c r="K1341" s="75" t="s">
        <v>131</v>
      </c>
      <c r="L1341" s="75" t="s">
        <v>8717</v>
      </c>
      <c r="M1341" s="75" t="s">
        <v>8718</v>
      </c>
    </row>
    <row r="1342" spans="1:13" ht="54">
      <c r="A1342" s="75" t="s">
        <v>8719</v>
      </c>
      <c r="B1342" s="122" t="s">
        <v>8720</v>
      </c>
      <c r="C1342" s="204" t="s">
        <v>9912</v>
      </c>
      <c r="D1342" s="83" t="s">
        <v>8721</v>
      </c>
      <c r="E1342" s="83" t="s">
        <v>8722</v>
      </c>
      <c r="F1342" s="75"/>
      <c r="G1342" s="84">
        <v>45807</v>
      </c>
      <c r="H1342" s="124"/>
      <c r="I1342" s="125"/>
      <c r="J1342" s="81"/>
      <c r="K1342" s="75" t="s">
        <v>118</v>
      </c>
      <c r="L1342" s="75" t="s">
        <v>9835</v>
      </c>
      <c r="M1342" s="75" t="s">
        <v>8723</v>
      </c>
    </row>
    <row r="1343" spans="1:13" ht="40.5">
      <c r="A1343" s="75" t="s">
        <v>8724</v>
      </c>
      <c r="B1343" s="122" t="s">
        <v>8725</v>
      </c>
      <c r="C1343" s="204" t="s">
        <v>10044</v>
      </c>
      <c r="D1343" s="83" t="s">
        <v>8726</v>
      </c>
      <c r="E1343" s="83" t="s">
        <v>8672</v>
      </c>
      <c r="F1343" s="61" t="s">
        <v>8727</v>
      </c>
      <c r="G1343" s="84">
        <v>45838</v>
      </c>
      <c r="H1343" s="124"/>
      <c r="I1343" s="125"/>
      <c r="J1343" s="81"/>
      <c r="K1343" s="75" t="s">
        <v>131</v>
      </c>
      <c r="L1343" s="75" t="s">
        <v>8728</v>
      </c>
      <c r="M1343" s="75" t="s">
        <v>10096</v>
      </c>
    </row>
    <row r="1344" spans="1:13" ht="40.5">
      <c r="A1344" s="75" t="s">
        <v>8761</v>
      </c>
      <c r="B1344" s="122" t="s">
        <v>8762</v>
      </c>
      <c r="C1344" s="204" t="s">
        <v>9913</v>
      </c>
      <c r="D1344" s="83" t="s">
        <v>8763</v>
      </c>
      <c r="E1344" s="83" t="s">
        <v>119</v>
      </c>
      <c r="F1344" s="61" t="s">
        <v>8766</v>
      </c>
      <c r="G1344" s="84">
        <v>45807</v>
      </c>
      <c r="H1344" s="124"/>
      <c r="I1344" s="125"/>
      <c r="J1344" s="81"/>
      <c r="K1344" s="75" t="s">
        <v>8764</v>
      </c>
      <c r="L1344" s="75" t="s">
        <v>9963</v>
      </c>
      <c r="M1344" s="75" t="s">
        <v>8765</v>
      </c>
    </row>
    <row r="1345" spans="1:13" ht="40.5">
      <c r="A1345" s="75" t="s">
        <v>8767</v>
      </c>
      <c r="B1345" s="122" t="s">
        <v>8768</v>
      </c>
      <c r="C1345" s="204" t="s">
        <v>10045</v>
      </c>
      <c r="D1345" s="83" t="s">
        <v>5499</v>
      </c>
      <c r="E1345" s="83" t="s">
        <v>8769</v>
      </c>
      <c r="F1345" s="61" t="s">
        <v>8772</v>
      </c>
      <c r="G1345" s="84">
        <v>45838</v>
      </c>
      <c r="H1345" s="124"/>
      <c r="I1345" s="125"/>
      <c r="J1345" s="81"/>
      <c r="K1345" s="75" t="s">
        <v>2060</v>
      </c>
      <c r="L1345" s="75" t="s">
        <v>8770</v>
      </c>
      <c r="M1345" s="75" t="s">
        <v>8771</v>
      </c>
    </row>
    <row r="1346" spans="1:13" ht="54">
      <c r="A1346" s="75" t="s">
        <v>8773</v>
      </c>
      <c r="B1346" s="122" t="s">
        <v>8774</v>
      </c>
      <c r="C1346" s="204" t="s">
        <v>9914</v>
      </c>
      <c r="D1346" s="83" t="s">
        <v>8775</v>
      </c>
      <c r="E1346" s="83" t="s">
        <v>8777</v>
      </c>
      <c r="F1346" s="61" t="s">
        <v>8778</v>
      </c>
      <c r="G1346" s="84">
        <v>45807</v>
      </c>
      <c r="H1346" s="124"/>
      <c r="I1346" s="125"/>
      <c r="J1346" s="81"/>
      <c r="K1346" s="75" t="s">
        <v>120</v>
      </c>
      <c r="L1346" s="75" t="s">
        <v>9808</v>
      </c>
      <c r="M1346" s="75" t="s">
        <v>8776</v>
      </c>
    </row>
    <row r="1347" spans="1:13" ht="54">
      <c r="A1347" s="75" t="s">
        <v>8779</v>
      </c>
      <c r="B1347" s="122" t="s">
        <v>8780</v>
      </c>
      <c r="C1347" s="204" t="s">
        <v>9915</v>
      </c>
      <c r="D1347" s="83" t="s">
        <v>8781</v>
      </c>
      <c r="E1347" s="83" t="s">
        <v>185</v>
      </c>
      <c r="F1347" s="75" t="s">
        <v>8587</v>
      </c>
      <c r="G1347" s="84">
        <v>45807</v>
      </c>
      <c r="H1347" s="124"/>
      <c r="I1347" s="125"/>
      <c r="J1347" s="81"/>
      <c r="K1347" s="75" t="s">
        <v>124</v>
      </c>
      <c r="L1347" s="75" t="s">
        <v>8782</v>
      </c>
      <c r="M1347" s="140" t="s">
        <v>8783</v>
      </c>
    </row>
    <row r="1348" spans="1:13" ht="40.5">
      <c r="A1348" s="75" t="s">
        <v>8784</v>
      </c>
      <c r="B1348" s="122" t="s">
        <v>8785</v>
      </c>
      <c r="C1348" s="204" t="s">
        <v>10046</v>
      </c>
      <c r="D1348" s="83" t="s">
        <v>8786</v>
      </c>
      <c r="E1348" s="83" t="s">
        <v>8789</v>
      </c>
      <c r="F1348" s="61" t="s">
        <v>8790</v>
      </c>
      <c r="G1348" s="84">
        <v>45838</v>
      </c>
      <c r="H1348" s="124"/>
      <c r="I1348" s="125"/>
      <c r="J1348" s="81"/>
      <c r="K1348" s="75" t="s">
        <v>124</v>
      </c>
      <c r="L1348" s="75" t="s">
        <v>8787</v>
      </c>
      <c r="M1348" s="75" t="s">
        <v>8788</v>
      </c>
    </row>
    <row r="1349" spans="1:13" ht="40.5">
      <c r="A1349" s="75" t="s">
        <v>8791</v>
      </c>
      <c r="B1349" s="122" t="s">
        <v>8792</v>
      </c>
      <c r="C1349" s="204" t="s">
        <v>10047</v>
      </c>
      <c r="D1349" s="83" t="s">
        <v>8793</v>
      </c>
      <c r="E1349" s="83" t="s">
        <v>6035</v>
      </c>
      <c r="F1349" s="61" t="s">
        <v>8795</v>
      </c>
      <c r="G1349" s="84">
        <v>45838</v>
      </c>
      <c r="H1349" s="124"/>
      <c r="I1349" s="125"/>
      <c r="J1349" s="81"/>
      <c r="K1349" s="75" t="s">
        <v>124</v>
      </c>
      <c r="L1349" s="75" t="s">
        <v>8794</v>
      </c>
      <c r="M1349" s="75" t="s">
        <v>8796</v>
      </c>
    </row>
    <row r="1350" spans="1:13" ht="81">
      <c r="A1350" s="75" t="s">
        <v>8797</v>
      </c>
      <c r="B1350" s="122" t="s">
        <v>8798</v>
      </c>
      <c r="C1350" s="204" t="s">
        <v>10048</v>
      </c>
      <c r="D1350" s="83" t="s">
        <v>8799</v>
      </c>
      <c r="E1350" s="83" t="s">
        <v>6035</v>
      </c>
      <c r="F1350" s="61" t="s">
        <v>8800</v>
      </c>
      <c r="G1350" s="84">
        <v>45838</v>
      </c>
      <c r="H1350" s="124"/>
      <c r="I1350" s="125"/>
      <c r="J1350" s="81"/>
      <c r="K1350" s="75" t="s">
        <v>8764</v>
      </c>
      <c r="L1350" s="75" t="s">
        <v>10078</v>
      </c>
      <c r="M1350" s="75" t="s">
        <v>8801</v>
      </c>
    </row>
    <row r="1351" spans="1:13" ht="81">
      <c r="A1351" s="75" t="s">
        <v>8802</v>
      </c>
      <c r="B1351" s="122" t="s">
        <v>8803</v>
      </c>
      <c r="C1351" s="204" t="s">
        <v>10049</v>
      </c>
      <c r="D1351" s="83" t="s">
        <v>8799</v>
      </c>
      <c r="E1351" s="83" t="s">
        <v>6035</v>
      </c>
      <c r="F1351" s="61" t="s">
        <v>8804</v>
      </c>
      <c r="G1351" s="84">
        <v>45838</v>
      </c>
      <c r="H1351" s="124"/>
      <c r="I1351" s="125"/>
      <c r="J1351" s="81"/>
      <c r="K1351" s="75" t="s">
        <v>124</v>
      </c>
      <c r="L1351" s="75" t="s">
        <v>10078</v>
      </c>
      <c r="M1351" s="75" t="s">
        <v>8805</v>
      </c>
    </row>
    <row r="1352" spans="1:13" ht="27">
      <c r="A1352" s="75" t="s">
        <v>8806</v>
      </c>
      <c r="B1352" s="122" t="s">
        <v>8807</v>
      </c>
      <c r="C1352" s="204" t="s">
        <v>10050</v>
      </c>
      <c r="D1352" s="83" t="s">
        <v>8775</v>
      </c>
      <c r="E1352" s="83" t="s">
        <v>8777</v>
      </c>
      <c r="F1352" s="75" t="s">
        <v>8587</v>
      </c>
      <c r="G1352" s="84">
        <v>45838</v>
      </c>
      <c r="H1352" s="124"/>
      <c r="I1352" s="125"/>
      <c r="J1352" s="81"/>
      <c r="K1352" s="75" t="s">
        <v>162</v>
      </c>
      <c r="L1352" s="75" t="s">
        <v>8808</v>
      </c>
      <c r="M1352" s="75" t="s">
        <v>8809</v>
      </c>
    </row>
    <row r="1353" spans="1:13" ht="40.5">
      <c r="A1353" s="75" t="s">
        <v>8810</v>
      </c>
      <c r="B1353" s="122" t="s">
        <v>8811</v>
      </c>
      <c r="C1353" s="204" t="s">
        <v>10051</v>
      </c>
      <c r="D1353" s="83" t="s">
        <v>8812</v>
      </c>
      <c r="E1353" s="83" t="s">
        <v>844</v>
      </c>
      <c r="F1353" s="75" t="s">
        <v>8587</v>
      </c>
      <c r="G1353" s="84">
        <v>45838</v>
      </c>
      <c r="H1353" s="124"/>
      <c r="I1353" s="125"/>
      <c r="J1353" s="81"/>
      <c r="K1353" s="75" t="s">
        <v>2060</v>
      </c>
      <c r="L1353" s="75" t="s">
        <v>8813</v>
      </c>
      <c r="M1353" s="75" t="s">
        <v>8814</v>
      </c>
    </row>
    <row r="1354" spans="1:13" ht="27">
      <c r="A1354" s="75" t="s">
        <v>8815</v>
      </c>
      <c r="B1354" s="122" t="s">
        <v>8816</v>
      </c>
      <c r="C1354" s="204" t="s">
        <v>10127</v>
      </c>
      <c r="D1354" s="83" t="s">
        <v>8817</v>
      </c>
      <c r="E1354" s="83" t="s">
        <v>8820</v>
      </c>
      <c r="F1354" s="61" t="s">
        <v>8821</v>
      </c>
      <c r="G1354" s="84">
        <v>45838</v>
      </c>
      <c r="H1354" s="124"/>
      <c r="I1354" s="125"/>
      <c r="J1354" s="81"/>
      <c r="K1354" s="75" t="s">
        <v>2005</v>
      </c>
      <c r="L1354" s="75" t="s">
        <v>8818</v>
      </c>
      <c r="M1354" s="75" t="s">
        <v>8819</v>
      </c>
    </row>
    <row r="1355" spans="1:13" ht="54">
      <c r="A1355" s="75" t="s">
        <v>8822</v>
      </c>
      <c r="B1355" s="122" t="s">
        <v>8823</v>
      </c>
      <c r="C1355" s="204" t="s">
        <v>10052</v>
      </c>
      <c r="D1355" s="83" t="s">
        <v>8824</v>
      </c>
      <c r="E1355" s="83" t="s">
        <v>8820</v>
      </c>
      <c r="F1355" s="61" t="s">
        <v>8827</v>
      </c>
      <c r="G1355" s="84">
        <v>45838</v>
      </c>
      <c r="H1355" s="124"/>
      <c r="I1355" s="125"/>
      <c r="J1355" s="81"/>
      <c r="K1355" s="75" t="s">
        <v>124</v>
      </c>
      <c r="L1355" s="75" t="s">
        <v>8825</v>
      </c>
      <c r="M1355" s="75" t="s">
        <v>8826</v>
      </c>
    </row>
    <row r="1356" spans="1:13" ht="54">
      <c r="A1356" s="75" t="s">
        <v>8828</v>
      </c>
      <c r="B1356" s="122" t="s">
        <v>8829</v>
      </c>
      <c r="C1356" s="204" t="s">
        <v>10053</v>
      </c>
      <c r="D1356" s="83" t="s">
        <v>8830</v>
      </c>
      <c r="E1356" s="83" t="s">
        <v>8831</v>
      </c>
      <c r="F1356" s="61" t="s">
        <v>8832</v>
      </c>
      <c r="G1356" s="84">
        <v>45838</v>
      </c>
      <c r="H1356" s="124"/>
      <c r="I1356" s="125"/>
      <c r="J1356" s="81"/>
      <c r="K1356" s="75" t="s">
        <v>118</v>
      </c>
      <c r="L1356" s="75" t="s">
        <v>10093</v>
      </c>
      <c r="M1356" s="75" t="s">
        <v>8833</v>
      </c>
    </row>
    <row r="1357" spans="1:13" ht="81">
      <c r="A1357" s="75" t="s">
        <v>8834</v>
      </c>
      <c r="B1357" s="122" t="s">
        <v>8835</v>
      </c>
      <c r="C1357" s="204" t="s">
        <v>10054</v>
      </c>
      <c r="D1357" s="83" t="s">
        <v>8836</v>
      </c>
      <c r="E1357" s="83" t="s">
        <v>8837</v>
      </c>
      <c r="F1357" s="61" t="s">
        <v>8838</v>
      </c>
      <c r="G1357" s="84">
        <v>45838</v>
      </c>
      <c r="H1357" s="124"/>
      <c r="I1357" s="125"/>
      <c r="J1357" s="81"/>
      <c r="K1357" s="75" t="s">
        <v>118</v>
      </c>
      <c r="L1357" s="75" t="s">
        <v>10097</v>
      </c>
      <c r="M1357" s="75" t="s">
        <v>8839</v>
      </c>
    </row>
    <row r="1358" spans="1:13" ht="54">
      <c r="A1358" s="75" t="s">
        <v>8840</v>
      </c>
      <c r="B1358" s="122" t="s">
        <v>8862</v>
      </c>
      <c r="C1358" s="204" t="s">
        <v>9839</v>
      </c>
      <c r="D1358" s="83" t="s">
        <v>8841</v>
      </c>
      <c r="E1358" s="83" t="s">
        <v>137</v>
      </c>
      <c r="F1358" s="61" t="s">
        <v>8842</v>
      </c>
      <c r="G1358" s="84">
        <v>45807</v>
      </c>
      <c r="H1358" s="124">
        <v>45807</v>
      </c>
      <c r="I1358" s="125" t="s">
        <v>9841</v>
      </c>
      <c r="J1358" s="81"/>
      <c r="K1358" s="75" t="s">
        <v>8843</v>
      </c>
      <c r="L1358" s="75" t="s">
        <v>8863</v>
      </c>
      <c r="M1358" s="75" t="s">
        <v>8864</v>
      </c>
    </row>
    <row r="1359" spans="1:13" ht="40.5">
      <c r="A1359" s="75" t="s">
        <v>9842</v>
      </c>
      <c r="B1359" s="122" t="s">
        <v>8844</v>
      </c>
      <c r="C1359" s="204" t="s">
        <v>9916</v>
      </c>
      <c r="D1359" s="83" t="s">
        <v>8845</v>
      </c>
      <c r="E1359" s="83" t="s">
        <v>482</v>
      </c>
      <c r="F1359" s="61" t="s">
        <v>8846</v>
      </c>
      <c r="G1359" s="84">
        <v>45807</v>
      </c>
      <c r="H1359" s="124"/>
      <c r="I1359" s="125"/>
      <c r="J1359" s="81"/>
      <c r="K1359" s="75" t="s">
        <v>8847</v>
      </c>
      <c r="L1359" s="75" t="s">
        <v>8848</v>
      </c>
      <c r="M1359" s="75" t="s">
        <v>8861</v>
      </c>
    </row>
    <row r="1360" spans="1:13" ht="40.5">
      <c r="A1360" s="75" t="s">
        <v>8849</v>
      </c>
      <c r="B1360" s="122" t="s">
        <v>8850</v>
      </c>
      <c r="C1360" s="204" t="s">
        <v>9917</v>
      </c>
      <c r="D1360" s="83" t="s">
        <v>8851</v>
      </c>
      <c r="E1360" s="83" t="s">
        <v>8852</v>
      </c>
      <c r="F1360" s="61" t="s">
        <v>8853</v>
      </c>
      <c r="G1360" s="84">
        <v>45807</v>
      </c>
      <c r="H1360" s="124"/>
      <c r="I1360" s="125"/>
      <c r="J1360" s="81"/>
      <c r="K1360" s="75" t="s">
        <v>8843</v>
      </c>
      <c r="L1360" s="75" t="s">
        <v>8854</v>
      </c>
      <c r="M1360" s="75" t="s">
        <v>8855</v>
      </c>
    </row>
    <row r="1361" spans="1:13" ht="81">
      <c r="A1361" s="75" t="s">
        <v>8856</v>
      </c>
      <c r="B1361" s="122" t="s">
        <v>8857</v>
      </c>
      <c r="C1361" s="204" t="s">
        <v>9986</v>
      </c>
      <c r="D1361" s="83" t="s">
        <v>8858</v>
      </c>
      <c r="E1361" s="83" t="s">
        <v>6035</v>
      </c>
      <c r="F1361" s="61" t="s">
        <v>8859</v>
      </c>
      <c r="G1361" s="84">
        <v>45807</v>
      </c>
      <c r="H1361" s="124"/>
      <c r="I1361" s="125"/>
      <c r="J1361" s="81"/>
      <c r="K1361" s="75" t="s">
        <v>120</v>
      </c>
      <c r="L1361" s="75" t="s">
        <v>9987</v>
      </c>
      <c r="M1361" s="75" t="s">
        <v>8860</v>
      </c>
    </row>
    <row r="1362" spans="1:13" ht="27">
      <c r="A1362" s="75" t="s">
        <v>8873</v>
      </c>
      <c r="B1362" s="122" t="s">
        <v>8874</v>
      </c>
      <c r="C1362" s="204" t="s">
        <v>10128</v>
      </c>
      <c r="D1362" s="83" t="s">
        <v>8875</v>
      </c>
      <c r="E1362" s="83" t="s">
        <v>185</v>
      </c>
      <c r="F1362" s="75" t="s">
        <v>8876</v>
      </c>
      <c r="G1362" s="84">
        <v>45838</v>
      </c>
      <c r="H1362" s="124"/>
      <c r="I1362" s="125"/>
      <c r="J1362" s="81"/>
      <c r="K1362" s="75" t="s">
        <v>2060</v>
      </c>
      <c r="L1362" s="75" t="s">
        <v>8877</v>
      </c>
      <c r="M1362" s="75" t="s">
        <v>8878</v>
      </c>
    </row>
    <row r="1363" spans="1:13" ht="40.5">
      <c r="A1363" s="75" t="s">
        <v>8879</v>
      </c>
      <c r="B1363" s="122" t="s">
        <v>8880</v>
      </c>
      <c r="C1363" s="204" t="s">
        <v>9918</v>
      </c>
      <c r="D1363" s="83" t="s">
        <v>6237</v>
      </c>
      <c r="E1363" s="83" t="s">
        <v>185</v>
      </c>
      <c r="F1363" s="75" t="s">
        <v>8881</v>
      </c>
      <c r="G1363" s="84">
        <v>45807</v>
      </c>
      <c r="H1363" s="124"/>
      <c r="I1363" s="125"/>
      <c r="J1363" s="81"/>
      <c r="K1363" s="75" t="s">
        <v>8764</v>
      </c>
      <c r="L1363" s="75" t="s">
        <v>9809</v>
      </c>
      <c r="M1363" s="75" t="s">
        <v>8882</v>
      </c>
    </row>
    <row r="1364" spans="1:13" ht="27">
      <c r="A1364" s="75" t="s">
        <v>8883</v>
      </c>
      <c r="B1364" s="122" t="s">
        <v>8884</v>
      </c>
      <c r="C1364" s="204" t="s">
        <v>10129</v>
      </c>
      <c r="D1364" s="83" t="s">
        <v>8885</v>
      </c>
      <c r="E1364" s="83" t="s">
        <v>9064</v>
      </c>
      <c r="F1364" s="75" t="s">
        <v>8886</v>
      </c>
      <c r="G1364" s="84">
        <v>45838</v>
      </c>
      <c r="H1364" s="124"/>
      <c r="I1364" s="125"/>
      <c r="J1364" s="81"/>
      <c r="K1364" s="75" t="s">
        <v>8764</v>
      </c>
      <c r="L1364" s="75" t="s">
        <v>8887</v>
      </c>
      <c r="M1364" s="75" t="s">
        <v>8888</v>
      </c>
    </row>
    <row r="1365" spans="1:13" ht="81">
      <c r="A1365" s="75" t="s">
        <v>8889</v>
      </c>
      <c r="B1365" s="122" t="s">
        <v>8890</v>
      </c>
      <c r="C1365" s="204" t="s">
        <v>10130</v>
      </c>
      <c r="D1365" s="83" t="s">
        <v>7570</v>
      </c>
      <c r="E1365" s="83" t="s">
        <v>9065</v>
      </c>
      <c r="F1365" s="75" t="s">
        <v>8891</v>
      </c>
      <c r="G1365" s="84">
        <v>45838</v>
      </c>
      <c r="H1365" s="124"/>
      <c r="I1365" s="125"/>
      <c r="J1365" s="81"/>
      <c r="K1365" s="75" t="s">
        <v>2005</v>
      </c>
      <c r="L1365" s="75" t="s">
        <v>8892</v>
      </c>
      <c r="M1365" s="75" t="s">
        <v>8893</v>
      </c>
    </row>
    <row r="1366" spans="1:13" ht="40.5">
      <c r="A1366" s="75" t="s">
        <v>8894</v>
      </c>
      <c r="B1366" s="122" t="s">
        <v>8895</v>
      </c>
      <c r="C1366" s="204" t="s">
        <v>10131</v>
      </c>
      <c r="D1366" s="83" t="s">
        <v>8775</v>
      </c>
      <c r="E1366" s="83" t="s">
        <v>482</v>
      </c>
      <c r="F1366" s="75" t="s">
        <v>8896</v>
      </c>
      <c r="G1366" s="84">
        <v>45838</v>
      </c>
      <c r="H1366" s="124"/>
      <c r="I1366" s="125"/>
      <c r="J1366" s="81"/>
      <c r="K1366" s="75" t="s">
        <v>8764</v>
      </c>
      <c r="L1366" s="75" t="s">
        <v>8897</v>
      </c>
      <c r="M1366" s="75" t="s">
        <v>8898</v>
      </c>
    </row>
    <row r="1367" spans="1:13" ht="40.5">
      <c r="A1367" s="75" t="s">
        <v>8899</v>
      </c>
      <c r="B1367" s="122" t="s">
        <v>8900</v>
      </c>
      <c r="C1367" s="204" t="s">
        <v>10132</v>
      </c>
      <c r="D1367" s="83" t="s">
        <v>8901</v>
      </c>
      <c r="E1367" s="83" t="s">
        <v>482</v>
      </c>
      <c r="F1367" s="75" t="s">
        <v>8902</v>
      </c>
      <c r="G1367" s="84">
        <v>45838</v>
      </c>
      <c r="H1367" s="124"/>
      <c r="I1367" s="125"/>
      <c r="J1367" s="81"/>
      <c r="K1367" s="75" t="s">
        <v>124</v>
      </c>
      <c r="L1367" s="75" t="s">
        <v>10111</v>
      </c>
      <c r="M1367" s="75" t="s">
        <v>8903</v>
      </c>
    </row>
    <row r="1368" spans="1:13" ht="40.5">
      <c r="A1368" s="75" t="s">
        <v>8904</v>
      </c>
      <c r="B1368" s="122" t="s">
        <v>8905</v>
      </c>
      <c r="C1368" s="204" t="s">
        <v>9919</v>
      </c>
      <c r="D1368" s="83" t="s">
        <v>8906</v>
      </c>
      <c r="E1368" s="83" t="s">
        <v>185</v>
      </c>
      <c r="F1368" s="75" t="s">
        <v>8587</v>
      </c>
      <c r="G1368" s="84">
        <v>45807</v>
      </c>
      <c r="H1368" s="124"/>
      <c r="I1368" s="125"/>
      <c r="J1368" s="81"/>
      <c r="K1368" s="75" t="s">
        <v>8907</v>
      </c>
      <c r="L1368" s="75" t="s">
        <v>9964</v>
      </c>
      <c r="M1368" s="75" t="s">
        <v>8908</v>
      </c>
    </row>
    <row r="1369" spans="1:13" ht="54">
      <c r="A1369" s="75" t="s">
        <v>8909</v>
      </c>
      <c r="B1369" s="122" t="s">
        <v>8910</v>
      </c>
      <c r="C1369" s="204" t="s">
        <v>10260</v>
      </c>
      <c r="D1369" s="83" t="s">
        <v>8911</v>
      </c>
      <c r="E1369" s="83" t="s">
        <v>6035</v>
      </c>
      <c r="F1369" s="75" t="s">
        <v>8912</v>
      </c>
      <c r="G1369" s="84">
        <v>45838</v>
      </c>
      <c r="H1369" s="124"/>
      <c r="I1369" s="125"/>
      <c r="J1369" s="81"/>
      <c r="K1369" s="75" t="s">
        <v>2005</v>
      </c>
      <c r="L1369" s="75" t="s">
        <v>8914</v>
      </c>
      <c r="M1369" s="140" t="s">
        <v>8913</v>
      </c>
    </row>
    <row r="1370" spans="1:13" ht="40.5">
      <c r="A1370" s="75" t="s">
        <v>8918</v>
      </c>
      <c r="B1370" s="122" t="s">
        <v>8915</v>
      </c>
      <c r="C1370" s="204" t="s">
        <v>10055</v>
      </c>
      <c r="D1370" s="83" t="s">
        <v>8916</v>
      </c>
      <c r="E1370" s="83" t="s">
        <v>9064</v>
      </c>
      <c r="F1370" s="75" t="s">
        <v>8587</v>
      </c>
      <c r="G1370" s="84">
        <v>45838</v>
      </c>
      <c r="H1370" s="124"/>
      <c r="I1370" s="125"/>
      <c r="J1370" s="81"/>
      <c r="K1370" s="75" t="s">
        <v>124</v>
      </c>
      <c r="L1370" s="75" t="s">
        <v>10094</v>
      </c>
      <c r="M1370" s="75" t="s">
        <v>8917</v>
      </c>
    </row>
    <row r="1371" spans="1:13" ht="40.5">
      <c r="A1371" s="75" t="s">
        <v>8919</v>
      </c>
      <c r="B1371" s="122" t="s">
        <v>8920</v>
      </c>
      <c r="C1371" s="204" t="s">
        <v>10056</v>
      </c>
      <c r="D1371" s="83" t="s">
        <v>8921</v>
      </c>
      <c r="E1371" s="83" t="s">
        <v>126</v>
      </c>
      <c r="F1371" s="61" t="s">
        <v>8922</v>
      </c>
      <c r="G1371" s="84">
        <v>45838</v>
      </c>
      <c r="H1371" s="124"/>
      <c r="I1371" s="125"/>
      <c r="J1371" s="81"/>
      <c r="K1371" s="75" t="s">
        <v>120</v>
      </c>
      <c r="L1371" s="75" t="s">
        <v>8923</v>
      </c>
      <c r="M1371" s="75" t="s">
        <v>8924</v>
      </c>
    </row>
    <row r="1372" spans="1:13" ht="54">
      <c r="A1372" s="75" t="s">
        <v>8925</v>
      </c>
      <c r="B1372" s="122" t="s">
        <v>8926</v>
      </c>
      <c r="C1372" s="204" t="s">
        <v>10057</v>
      </c>
      <c r="D1372" s="83" t="s">
        <v>8927</v>
      </c>
      <c r="E1372" s="83" t="s">
        <v>126</v>
      </c>
      <c r="F1372" s="61" t="s">
        <v>8928</v>
      </c>
      <c r="G1372" s="84">
        <v>45838</v>
      </c>
      <c r="H1372" s="124"/>
      <c r="I1372" s="125"/>
      <c r="J1372" s="81"/>
      <c r="K1372" s="75" t="s">
        <v>118</v>
      </c>
      <c r="L1372" s="75" t="s">
        <v>8929</v>
      </c>
      <c r="M1372" s="140" t="s">
        <v>8930</v>
      </c>
    </row>
    <row r="1373" spans="1:13" ht="40.5">
      <c r="A1373" s="75" t="s">
        <v>8931</v>
      </c>
      <c r="B1373" s="122" t="s">
        <v>8932</v>
      </c>
      <c r="C1373" s="204" t="s">
        <v>9920</v>
      </c>
      <c r="D1373" s="83" t="s">
        <v>8933</v>
      </c>
      <c r="E1373" s="83" t="s">
        <v>6035</v>
      </c>
      <c r="F1373" s="75"/>
      <c r="G1373" s="84">
        <v>45807</v>
      </c>
      <c r="H1373" s="124"/>
      <c r="I1373" s="125"/>
      <c r="J1373" s="81"/>
      <c r="K1373" s="75" t="s">
        <v>2003</v>
      </c>
      <c r="L1373" s="75" t="s">
        <v>8934</v>
      </c>
      <c r="M1373" s="58" t="s">
        <v>8935</v>
      </c>
    </row>
    <row r="1374" spans="1:13" ht="54">
      <c r="A1374" s="75" t="s">
        <v>8936</v>
      </c>
      <c r="B1374" s="122" t="s">
        <v>8937</v>
      </c>
      <c r="C1374" s="204" t="s">
        <v>9988</v>
      </c>
      <c r="D1374" s="83" t="s">
        <v>8938</v>
      </c>
      <c r="E1374" s="83" t="s">
        <v>9066</v>
      </c>
      <c r="F1374" s="61" t="s">
        <v>8939</v>
      </c>
      <c r="G1374" s="84">
        <v>45807</v>
      </c>
      <c r="H1374" s="124"/>
      <c r="I1374" s="125"/>
      <c r="J1374" s="81"/>
      <c r="K1374" s="75" t="s">
        <v>120</v>
      </c>
      <c r="L1374" s="75" t="s">
        <v>8940</v>
      </c>
      <c r="M1374" s="75" t="s">
        <v>8941</v>
      </c>
    </row>
    <row r="1375" spans="1:13" ht="54">
      <c r="A1375" s="75" t="s">
        <v>8942</v>
      </c>
      <c r="B1375" s="122" t="s">
        <v>8943</v>
      </c>
      <c r="C1375" s="204" t="s">
        <v>9989</v>
      </c>
      <c r="D1375" s="83" t="s">
        <v>8944</v>
      </c>
      <c r="E1375" s="83" t="s">
        <v>9066</v>
      </c>
      <c r="F1375" s="61" t="s">
        <v>8945</v>
      </c>
      <c r="G1375" s="84">
        <v>45807</v>
      </c>
      <c r="H1375" s="124"/>
      <c r="I1375" s="125"/>
      <c r="J1375" s="81"/>
      <c r="K1375" s="75" t="s">
        <v>164</v>
      </c>
      <c r="L1375" s="75" t="s">
        <v>8940</v>
      </c>
      <c r="M1375" s="75" t="s">
        <v>8946</v>
      </c>
    </row>
    <row r="1376" spans="1:13" ht="54">
      <c r="A1376" s="75" t="s">
        <v>8947</v>
      </c>
      <c r="B1376" s="122" t="s">
        <v>8948</v>
      </c>
      <c r="C1376" s="204" t="s">
        <v>9990</v>
      </c>
      <c r="D1376" s="83" t="s">
        <v>8944</v>
      </c>
      <c r="E1376" s="83" t="s">
        <v>9066</v>
      </c>
      <c r="F1376" s="61" t="s">
        <v>8949</v>
      </c>
      <c r="G1376" s="84">
        <v>45807</v>
      </c>
      <c r="H1376" s="124"/>
      <c r="I1376" s="125"/>
      <c r="J1376" s="81"/>
      <c r="K1376" s="75" t="s">
        <v>164</v>
      </c>
      <c r="L1376" s="75" t="s">
        <v>8940</v>
      </c>
      <c r="M1376" s="75" t="s">
        <v>8950</v>
      </c>
    </row>
    <row r="1377" spans="1:13" ht="81">
      <c r="A1377" s="176" t="s">
        <v>8951</v>
      </c>
      <c r="B1377" s="122" t="s">
        <v>8952</v>
      </c>
      <c r="C1377" s="204" t="s">
        <v>10133</v>
      </c>
      <c r="D1377" s="83" t="s">
        <v>8953</v>
      </c>
      <c r="E1377" s="83" t="s">
        <v>137</v>
      </c>
      <c r="F1377" s="75"/>
      <c r="G1377" s="84">
        <v>45838</v>
      </c>
      <c r="H1377" s="124"/>
      <c r="I1377" s="125"/>
      <c r="J1377" s="81"/>
      <c r="K1377" s="75" t="s">
        <v>118</v>
      </c>
      <c r="L1377" s="75" t="s">
        <v>8954</v>
      </c>
      <c r="M1377" s="75" t="s">
        <v>8955</v>
      </c>
    </row>
    <row r="1378" spans="1:13" ht="67.5">
      <c r="A1378" s="75" t="s">
        <v>10112</v>
      </c>
      <c r="B1378" s="122" t="s">
        <v>10113</v>
      </c>
      <c r="C1378" s="204" t="s">
        <v>10142</v>
      </c>
      <c r="D1378" s="83" t="s">
        <v>8956</v>
      </c>
      <c r="E1378" s="83" t="s">
        <v>9067</v>
      </c>
      <c r="F1378" s="61" t="s">
        <v>8957</v>
      </c>
      <c r="G1378" s="84">
        <v>45838</v>
      </c>
      <c r="H1378" s="124"/>
      <c r="I1378" s="125"/>
      <c r="J1378" s="81"/>
      <c r="K1378" s="75" t="s">
        <v>118</v>
      </c>
      <c r="L1378" s="75" t="s">
        <v>8979</v>
      </c>
      <c r="M1378" s="75" t="s">
        <v>8958</v>
      </c>
    </row>
    <row r="1379" spans="1:13" ht="40.5">
      <c r="A1379" s="75" t="s">
        <v>8959</v>
      </c>
      <c r="B1379" s="122" t="s">
        <v>8960</v>
      </c>
      <c r="C1379" s="204" t="s">
        <v>10143</v>
      </c>
      <c r="D1379" s="83" t="s">
        <v>8961</v>
      </c>
      <c r="E1379" s="83" t="s">
        <v>9068</v>
      </c>
      <c r="F1379" s="61" t="s">
        <v>8962</v>
      </c>
      <c r="G1379" s="84">
        <v>45838</v>
      </c>
      <c r="H1379" s="124"/>
      <c r="I1379" s="125"/>
      <c r="J1379" s="81"/>
      <c r="K1379" s="75" t="s">
        <v>146</v>
      </c>
      <c r="L1379" s="75" t="s">
        <v>8980</v>
      </c>
      <c r="M1379" s="75" t="s">
        <v>8963</v>
      </c>
    </row>
    <row r="1380" spans="1:13" ht="40.5">
      <c r="A1380" s="75" t="s">
        <v>8964</v>
      </c>
      <c r="B1380" s="122" t="s">
        <v>8965</v>
      </c>
      <c r="C1380" s="204" t="s">
        <v>10134</v>
      </c>
      <c r="D1380" s="83" t="s">
        <v>8966</v>
      </c>
      <c r="E1380" s="83" t="s">
        <v>865</v>
      </c>
      <c r="F1380" s="61" t="s">
        <v>8967</v>
      </c>
      <c r="G1380" s="84">
        <v>45838</v>
      </c>
      <c r="H1380" s="124"/>
      <c r="I1380" s="125"/>
      <c r="J1380" s="81"/>
      <c r="K1380" s="75" t="s">
        <v>118</v>
      </c>
      <c r="L1380" s="75" t="s">
        <v>8968</v>
      </c>
      <c r="M1380" s="75" t="s">
        <v>8969</v>
      </c>
    </row>
    <row r="1381" spans="1:13" ht="40.5">
      <c r="A1381" s="75" t="s">
        <v>8970</v>
      </c>
      <c r="B1381" s="122" t="s">
        <v>8971</v>
      </c>
      <c r="C1381" s="204" t="s">
        <v>10135</v>
      </c>
      <c r="D1381" s="83" t="s">
        <v>8972</v>
      </c>
      <c r="E1381" s="83" t="s">
        <v>119</v>
      </c>
      <c r="F1381" s="61" t="s">
        <v>8982</v>
      </c>
      <c r="G1381" s="84">
        <v>45838</v>
      </c>
      <c r="H1381" s="124"/>
      <c r="I1381" s="125"/>
      <c r="J1381" s="81"/>
      <c r="K1381" s="75" t="s">
        <v>118</v>
      </c>
      <c r="L1381" s="75" t="s">
        <v>8981</v>
      </c>
      <c r="M1381" s="75" t="s">
        <v>8973</v>
      </c>
    </row>
    <row r="1382" spans="1:13" ht="67.5">
      <c r="A1382" s="75" t="s">
        <v>8974</v>
      </c>
      <c r="B1382" s="122" t="s">
        <v>8975</v>
      </c>
      <c r="C1382" s="204" t="s">
        <v>10136</v>
      </c>
      <c r="D1382" s="83" t="s">
        <v>8976</v>
      </c>
      <c r="E1382" s="83" t="s">
        <v>122</v>
      </c>
      <c r="F1382" s="61" t="s">
        <v>8977</v>
      </c>
      <c r="G1382" s="84">
        <v>45838</v>
      </c>
      <c r="H1382" s="124"/>
      <c r="I1382" s="125"/>
      <c r="J1382" s="81"/>
      <c r="K1382" s="75" t="s">
        <v>131</v>
      </c>
      <c r="L1382" s="75" t="s">
        <v>8983</v>
      </c>
      <c r="M1382" s="75" t="s">
        <v>8978</v>
      </c>
    </row>
    <row r="1383" spans="1:13" ht="40.5">
      <c r="A1383" s="75" t="s">
        <v>8984</v>
      </c>
      <c r="B1383" s="122" t="s">
        <v>8985</v>
      </c>
      <c r="C1383" s="204" t="s">
        <v>9921</v>
      </c>
      <c r="D1383" s="83" t="s">
        <v>7553</v>
      </c>
      <c r="E1383" s="83" t="s">
        <v>6035</v>
      </c>
      <c r="F1383" s="75" t="s">
        <v>8986</v>
      </c>
      <c r="G1383" s="84">
        <v>45807</v>
      </c>
      <c r="H1383" s="124"/>
      <c r="I1383" s="125"/>
      <c r="J1383" s="81"/>
      <c r="K1383" s="75" t="s">
        <v>2060</v>
      </c>
      <c r="L1383" s="75" t="s">
        <v>8987</v>
      </c>
      <c r="M1383" s="75" t="s">
        <v>8988</v>
      </c>
    </row>
    <row r="1384" spans="1:13" ht="27">
      <c r="A1384" s="75" t="s">
        <v>8989</v>
      </c>
      <c r="B1384" s="122" t="s">
        <v>8990</v>
      </c>
      <c r="C1384" s="204" t="s">
        <v>9922</v>
      </c>
      <c r="D1384" s="83" t="s">
        <v>6497</v>
      </c>
      <c r="E1384" s="83" t="s">
        <v>185</v>
      </c>
      <c r="F1384" s="75" t="s">
        <v>8587</v>
      </c>
      <c r="G1384" s="84">
        <v>45807</v>
      </c>
      <c r="H1384" s="124"/>
      <c r="I1384" s="125"/>
      <c r="J1384" s="81"/>
      <c r="K1384" s="75" t="s">
        <v>124</v>
      </c>
      <c r="L1384" s="75" t="s">
        <v>9810</v>
      </c>
      <c r="M1384" s="75" t="s">
        <v>8991</v>
      </c>
    </row>
    <row r="1385" spans="1:13" ht="81">
      <c r="A1385" s="75" t="s">
        <v>8992</v>
      </c>
      <c r="B1385" s="122" t="s">
        <v>8993</v>
      </c>
      <c r="C1385" s="204" t="s">
        <v>10279</v>
      </c>
      <c r="D1385" s="83" t="s">
        <v>8994</v>
      </c>
      <c r="E1385" s="83" t="s">
        <v>185</v>
      </c>
      <c r="F1385" s="75" t="s">
        <v>8995</v>
      </c>
      <c r="G1385" s="84">
        <v>45838</v>
      </c>
      <c r="H1385" s="124"/>
      <c r="I1385" s="125"/>
      <c r="J1385" s="81"/>
      <c r="K1385" s="75" t="s">
        <v>124</v>
      </c>
      <c r="L1385" s="75" t="s">
        <v>8996</v>
      </c>
      <c r="M1385" s="75" t="s">
        <v>8997</v>
      </c>
    </row>
    <row r="1386" spans="1:13" ht="67.5">
      <c r="A1386" s="75" t="s">
        <v>10277</v>
      </c>
      <c r="B1386" s="122" t="s">
        <v>10278</v>
      </c>
      <c r="C1386" s="204" t="s">
        <v>10280</v>
      </c>
      <c r="D1386" s="83" t="s">
        <v>10298</v>
      </c>
      <c r="E1386" s="83" t="s">
        <v>119</v>
      </c>
      <c r="F1386" s="75" t="s">
        <v>8998</v>
      </c>
      <c r="G1386" s="84">
        <v>45838</v>
      </c>
      <c r="H1386" s="124"/>
      <c r="I1386" s="125"/>
      <c r="J1386" s="81"/>
      <c r="K1386" s="75" t="s">
        <v>124</v>
      </c>
      <c r="L1386" s="75" t="s">
        <v>8999</v>
      </c>
      <c r="M1386" s="140" t="s">
        <v>9000</v>
      </c>
    </row>
    <row r="1387" spans="1:13" ht="40.5">
      <c r="A1387" s="75" t="s">
        <v>9001</v>
      </c>
      <c r="B1387" s="122" t="s">
        <v>9002</v>
      </c>
      <c r="C1387" s="204" t="s">
        <v>10241</v>
      </c>
      <c r="D1387" s="83" t="s">
        <v>947</v>
      </c>
      <c r="E1387" s="83" t="s">
        <v>6035</v>
      </c>
      <c r="F1387" s="175" t="s">
        <v>11820</v>
      </c>
      <c r="G1387" s="84">
        <v>45838</v>
      </c>
      <c r="H1387" s="124"/>
      <c r="I1387" s="125"/>
      <c r="J1387" s="81"/>
      <c r="K1387" s="75" t="s">
        <v>2060</v>
      </c>
      <c r="L1387" s="75" t="s">
        <v>9003</v>
      </c>
      <c r="M1387" s="75" t="s">
        <v>9004</v>
      </c>
    </row>
    <row r="1388" spans="1:13" ht="27">
      <c r="A1388" s="75" t="s">
        <v>9005</v>
      </c>
      <c r="B1388" s="122" t="s">
        <v>9006</v>
      </c>
      <c r="C1388" s="204" t="s">
        <v>10058</v>
      </c>
      <c r="D1388" s="83" t="s">
        <v>937</v>
      </c>
      <c r="E1388" s="83" t="s">
        <v>865</v>
      </c>
      <c r="F1388" s="75" t="s">
        <v>9007</v>
      </c>
      <c r="G1388" s="84">
        <v>45838</v>
      </c>
      <c r="H1388" s="124"/>
      <c r="I1388" s="125"/>
      <c r="J1388" s="81"/>
      <c r="K1388" s="75" t="s">
        <v>124</v>
      </c>
      <c r="L1388" s="75" t="s">
        <v>10079</v>
      </c>
      <c r="M1388" s="75" t="s">
        <v>9008</v>
      </c>
    </row>
    <row r="1389" spans="1:13" ht="40.5">
      <c r="A1389" s="75" t="s">
        <v>9009</v>
      </c>
      <c r="B1389" s="122" t="s">
        <v>9010</v>
      </c>
      <c r="C1389" s="204" t="s">
        <v>10059</v>
      </c>
      <c r="D1389" s="83" t="s">
        <v>9011</v>
      </c>
      <c r="E1389" s="83" t="s">
        <v>119</v>
      </c>
      <c r="F1389" s="75" t="s">
        <v>9012</v>
      </c>
      <c r="G1389" s="84">
        <v>45838</v>
      </c>
      <c r="H1389" s="124"/>
      <c r="I1389" s="125"/>
      <c r="J1389" s="81"/>
      <c r="K1389" s="75" t="s">
        <v>8764</v>
      </c>
      <c r="L1389" s="75" t="s">
        <v>9013</v>
      </c>
      <c r="M1389" s="75" t="s">
        <v>9014</v>
      </c>
    </row>
    <row r="1390" spans="1:13" ht="27">
      <c r="A1390" s="75" t="s">
        <v>9015</v>
      </c>
      <c r="B1390" s="122" t="s">
        <v>9016</v>
      </c>
      <c r="C1390" s="204" t="s">
        <v>9991</v>
      </c>
      <c r="D1390" s="83" t="s">
        <v>9017</v>
      </c>
      <c r="E1390" s="83" t="s">
        <v>6035</v>
      </c>
      <c r="F1390" s="75" t="s">
        <v>9018</v>
      </c>
      <c r="G1390" s="84">
        <v>45807</v>
      </c>
      <c r="H1390" s="124"/>
      <c r="I1390" s="125"/>
      <c r="J1390" s="81"/>
      <c r="K1390" s="75" t="s">
        <v>2005</v>
      </c>
      <c r="L1390" s="75" t="s">
        <v>9019</v>
      </c>
      <c r="M1390" s="75" t="s">
        <v>9020</v>
      </c>
    </row>
    <row r="1391" spans="1:13" ht="40.5">
      <c r="A1391" s="75" t="s">
        <v>9026</v>
      </c>
      <c r="B1391" s="122" t="s">
        <v>9027</v>
      </c>
      <c r="C1391" s="204" t="s">
        <v>10281</v>
      </c>
      <c r="D1391" s="83" t="s">
        <v>9028</v>
      </c>
      <c r="E1391" s="83" t="s">
        <v>9066</v>
      </c>
      <c r="F1391" s="61" t="s">
        <v>9029</v>
      </c>
      <c r="G1391" s="84">
        <v>45838</v>
      </c>
      <c r="H1391" s="124"/>
      <c r="I1391" s="125"/>
      <c r="J1391" s="81"/>
      <c r="K1391" s="75" t="s">
        <v>118</v>
      </c>
      <c r="L1391" s="75" t="s">
        <v>9030</v>
      </c>
      <c r="M1391" s="140" t="s">
        <v>9031</v>
      </c>
    </row>
    <row r="1392" spans="1:13" ht="27">
      <c r="A1392" s="75" t="s">
        <v>9032</v>
      </c>
      <c r="B1392" s="122" t="s">
        <v>9033</v>
      </c>
      <c r="C1392" s="204" t="s">
        <v>10188</v>
      </c>
      <c r="D1392" s="83" t="s">
        <v>9034</v>
      </c>
      <c r="E1392" s="83" t="s">
        <v>6035</v>
      </c>
      <c r="F1392" s="75"/>
      <c r="G1392" s="84">
        <v>45838</v>
      </c>
      <c r="H1392" s="124"/>
      <c r="I1392" s="125"/>
      <c r="J1392" s="81"/>
      <c r="K1392" s="75" t="s">
        <v>131</v>
      </c>
      <c r="L1392" s="75" t="s">
        <v>9035</v>
      </c>
      <c r="M1392" s="75" t="s">
        <v>9036</v>
      </c>
    </row>
    <row r="1393" spans="1:13" ht="27">
      <c r="A1393" s="75" t="s">
        <v>9037</v>
      </c>
      <c r="B1393" s="122" t="s">
        <v>9038</v>
      </c>
      <c r="C1393" s="204" t="s">
        <v>10189</v>
      </c>
      <c r="D1393" s="83" t="s">
        <v>9039</v>
      </c>
      <c r="E1393" s="83" t="s">
        <v>6035</v>
      </c>
      <c r="F1393" s="61" t="s">
        <v>9070</v>
      </c>
      <c r="G1393" s="84">
        <v>45838</v>
      </c>
      <c r="H1393" s="124"/>
      <c r="I1393" s="125"/>
      <c r="J1393" s="81"/>
      <c r="K1393" s="75" t="s">
        <v>131</v>
      </c>
      <c r="L1393" s="75" t="s">
        <v>9041</v>
      </c>
      <c r="M1393" s="75" t="s">
        <v>9040</v>
      </c>
    </row>
    <row r="1394" spans="1:13" ht="27">
      <c r="A1394" s="75" t="s">
        <v>9811</v>
      </c>
      <c r="B1394" s="122" t="s">
        <v>9042</v>
      </c>
      <c r="C1394" s="204" t="s">
        <v>9923</v>
      </c>
      <c r="D1394" s="83" t="s">
        <v>9043</v>
      </c>
      <c r="E1394" s="83" t="s">
        <v>687</v>
      </c>
      <c r="F1394" s="75"/>
      <c r="G1394" s="84">
        <v>45807</v>
      </c>
      <c r="H1394" s="124"/>
      <c r="I1394" s="125"/>
      <c r="J1394" s="81"/>
      <c r="K1394" s="75" t="s">
        <v>131</v>
      </c>
      <c r="L1394" s="75" t="s">
        <v>9044</v>
      </c>
      <c r="M1394" s="75" t="s">
        <v>9045</v>
      </c>
    </row>
    <row r="1395" spans="1:13" ht="40.5">
      <c r="A1395" s="75" t="s">
        <v>9046</v>
      </c>
      <c r="B1395" s="122" t="s">
        <v>9047</v>
      </c>
      <c r="C1395" s="204" t="s">
        <v>9924</v>
      </c>
      <c r="D1395" s="83" t="s">
        <v>9048</v>
      </c>
      <c r="E1395" s="83" t="s">
        <v>137</v>
      </c>
      <c r="F1395" s="75" t="s">
        <v>11840</v>
      </c>
      <c r="G1395" s="84">
        <v>45807</v>
      </c>
      <c r="H1395" s="124"/>
      <c r="I1395" s="125"/>
      <c r="J1395" s="81"/>
      <c r="K1395" s="75" t="s">
        <v>131</v>
      </c>
      <c r="L1395" s="75" t="s">
        <v>9049</v>
      </c>
      <c r="M1395" s="75" t="s">
        <v>9050</v>
      </c>
    </row>
    <row r="1396" spans="1:13" ht="27">
      <c r="A1396" s="75" t="s">
        <v>10421</v>
      </c>
      <c r="B1396" s="122" t="s">
        <v>9051</v>
      </c>
      <c r="C1396" s="204" t="s">
        <v>10379</v>
      </c>
      <c r="D1396" s="83" t="s">
        <v>9052</v>
      </c>
      <c r="E1396" s="83" t="s">
        <v>185</v>
      </c>
      <c r="F1396" s="75"/>
      <c r="G1396" s="84">
        <v>45869</v>
      </c>
      <c r="H1396" s="124"/>
      <c r="I1396" s="125"/>
      <c r="J1396" s="81"/>
      <c r="K1396" s="75" t="s">
        <v>131</v>
      </c>
      <c r="L1396" s="75" t="s">
        <v>9053</v>
      </c>
      <c r="M1396" s="75" t="s">
        <v>10505</v>
      </c>
    </row>
    <row r="1397" spans="1:13" ht="40.5">
      <c r="A1397" s="75" t="s">
        <v>9054</v>
      </c>
      <c r="B1397" s="122" t="s">
        <v>9055</v>
      </c>
      <c r="C1397" s="204" t="s">
        <v>10282</v>
      </c>
      <c r="D1397" s="83" t="s">
        <v>9056</v>
      </c>
      <c r="E1397" s="83" t="s">
        <v>6035</v>
      </c>
      <c r="F1397" s="61" t="s">
        <v>10299</v>
      </c>
      <c r="G1397" s="84">
        <v>45838</v>
      </c>
      <c r="H1397" s="124"/>
      <c r="I1397" s="125"/>
      <c r="J1397" s="81"/>
      <c r="K1397" s="75" t="s">
        <v>164</v>
      </c>
      <c r="L1397" s="75" t="s">
        <v>9057</v>
      </c>
      <c r="M1397" s="75" t="s">
        <v>9058</v>
      </c>
    </row>
    <row r="1398" spans="1:13" ht="40.5">
      <c r="A1398" s="75" t="s">
        <v>9059</v>
      </c>
      <c r="B1398" s="122" t="s">
        <v>9060</v>
      </c>
      <c r="C1398" s="204" t="s">
        <v>10202</v>
      </c>
      <c r="D1398" s="83" t="s">
        <v>9061</v>
      </c>
      <c r="E1398" s="83" t="s">
        <v>9069</v>
      </c>
      <c r="F1398" s="61" t="s">
        <v>10200</v>
      </c>
      <c r="G1398" s="84">
        <v>45838</v>
      </c>
      <c r="H1398" s="124"/>
      <c r="I1398" s="125"/>
      <c r="J1398" s="81"/>
      <c r="K1398" s="75" t="s">
        <v>164</v>
      </c>
      <c r="L1398" s="75" t="s">
        <v>9062</v>
      </c>
      <c r="M1398" s="75" t="s">
        <v>9063</v>
      </c>
    </row>
    <row r="1399" spans="1:13" ht="40.5">
      <c r="A1399" s="75" t="s">
        <v>11720</v>
      </c>
      <c r="B1399" s="122" t="s">
        <v>11721</v>
      </c>
      <c r="C1399" s="204" t="s">
        <v>10137</v>
      </c>
      <c r="D1399" s="83" t="s">
        <v>9071</v>
      </c>
      <c r="E1399" s="83" t="s">
        <v>185</v>
      </c>
      <c r="F1399" s="75" t="s">
        <v>9072</v>
      </c>
      <c r="G1399" s="84">
        <v>45838</v>
      </c>
      <c r="H1399" s="124"/>
      <c r="I1399" s="125"/>
      <c r="J1399" s="81"/>
      <c r="K1399" s="75" t="s">
        <v>124</v>
      </c>
      <c r="L1399" s="75" t="s">
        <v>9073</v>
      </c>
      <c r="M1399" s="75" t="s">
        <v>9074</v>
      </c>
    </row>
    <row r="1400" spans="1:13" ht="54">
      <c r="A1400" s="75" t="s">
        <v>9075</v>
      </c>
      <c r="B1400" s="122" t="s">
        <v>9076</v>
      </c>
      <c r="C1400" s="204" t="s">
        <v>9925</v>
      </c>
      <c r="D1400" s="83" t="s">
        <v>9077</v>
      </c>
      <c r="E1400" s="83" t="s">
        <v>431</v>
      </c>
      <c r="F1400" s="75" t="s">
        <v>9078</v>
      </c>
      <c r="G1400" s="84">
        <v>45807</v>
      </c>
      <c r="H1400" s="124">
        <v>45807</v>
      </c>
      <c r="I1400" s="125" t="s">
        <v>10006</v>
      </c>
      <c r="J1400" s="81"/>
      <c r="K1400" s="75" t="s">
        <v>124</v>
      </c>
      <c r="L1400" s="75" t="s">
        <v>9102</v>
      </c>
      <c r="M1400" s="140" t="s">
        <v>9079</v>
      </c>
    </row>
    <row r="1401" spans="1:13" ht="54">
      <c r="A1401" s="75" t="s">
        <v>9080</v>
      </c>
      <c r="B1401" s="122" t="s">
        <v>9081</v>
      </c>
      <c r="C1401" s="204" t="s">
        <v>10242</v>
      </c>
      <c r="D1401" s="83" t="s">
        <v>9082</v>
      </c>
      <c r="E1401" s="83" t="s">
        <v>137</v>
      </c>
      <c r="F1401" s="75" t="s">
        <v>8587</v>
      </c>
      <c r="G1401" s="84">
        <v>45838</v>
      </c>
      <c r="H1401" s="124"/>
      <c r="I1401" s="125"/>
      <c r="J1401" s="81"/>
      <c r="K1401" s="75" t="s">
        <v>2060</v>
      </c>
      <c r="L1401" s="75" t="s">
        <v>9083</v>
      </c>
      <c r="M1401" s="75" t="s">
        <v>9084</v>
      </c>
    </row>
    <row r="1402" spans="1:13" ht="40.5">
      <c r="A1402" s="75" t="s">
        <v>9085</v>
      </c>
      <c r="B1402" s="122" t="s">
        <v>9086</v>
      </c>
      <c r="C1402" s="204" t="s">
        <v>10060</v>
      </c>
      <c r="D1402" s="83" t="s">
        <v>10095</v>
      </c>
      <c r="E1402" s="83" t="s">
        <v>482</v>
      </c>
      <c r="F1402" s="75" t="s">
        <v>9087</v>
      </c>
      <c r="G1402" s="84">
        <v>45838</v>
      </c>
      <c r="H1402" s="124"/>
      <c r="I1402" s="125"/>
      <c r="J1402" s="81"/>
      <c r="K1402" s="75" t="s">
        <v>9088</v>
      </c>
      <c r="L1402" s="75" t="s">
        <v>9089</v>
      </c>
      <c r="M1402" s="75" t="s">
        <v>9100</v>
      </c>
    </row>
    <row r="1403" spans="1:13" ht="40.5">
      <c r="A1403" s="75" t="s">
        <v>9090</v>
      </c>
      <c r="B1403" s="122" t="s">
        <v>9091</v>
      </c>
      <c r="C1403" s="204" t="s">
        <v>10380</v>
      </c>
      <c r="D1403" s="83" t="s">
        <v>9092</v>
      </c>
      <c r="E1403" s="83" t="s">
        <v>119</v>
      </c>
      <c r="F1403" s="75" t="s">
        <v>9093</v>
      </c>
      <c r="G1403" s="84">
        <v>45869</v>
      </c>
      <c r="H1403" s="124"/>
      <c r="I1403" s="125"/>
      <c r="J1403" s="81"/>
      <c r="K1403" s="75" t="s">
        <v>2060</v>
      </c>
      <c r="L1403" s="75" t="s">
        <v>9094</v>
      </c>
      <c r="M1403" s="75" t="s">
        <v>9095</v>
      </c>
    </row>
    <row r="1404" spans="1:13" ht="40.5">
      <c r="A1404" s="75" t="s">
        <v>9096</v>
      </c>
      <c r="B1404" s="122" t="s">
        <v>9097</v>
      </c>
      <c r="C1404" s="204" t="s">
        <v>10061</v>
      </c>
      <c r="D1404" s="83" t="s">
        <v>1030</v>
      </c>
      <c r="E1404" s="83" t="s">
        <v>6035</v>
      </c>
      <c r="F1404" s="75" t="s">
        <v>9098</v>
      </c>
      <c r="G1404" s="84">
        <v>45838</v>
      </c>
      <c r="H1404" s="124"/>
      <c r="I1404" s="125"/>
      <c r="J1404" s="81"/>
      <c r="K1404" s="75" t="s">
        <v>8764</v>
      </c>
      <c r="L1404" s="75" t="s">
        <v>9101</v>
      </c>
      <c r="M1404" s="75" t="s">
        <v>9099</v>
      </c>
    </row>
    <row r="1405" spans="1:13" ht="40.5">
      <c r="A1405" s="75" t="s">
        <v>11860</v>
      </c>
      <c r="B1405" s="122" t="s">
        <v>11861</v>
      </c>
      <c r="C1405" s="204" t="s">
        <v>10283</v>
      </c>
      <c r="D1405" s="83" t="s">
        <v>9103</v>
      </c>
      <c r="E1405" s="83" t="s">
        <v>6035</v>
      </c>
      <c r="F1405" s="61" t="s">
        <v>9116</v>
      </c>
      <c r="G1405" s="84">
        <v>45838</v>
      </c>
      <c r="H1405" s="124"/>
      <c r="I1405" s="125"/>
      <c r="J1405" s="81"/>
      <c r="K1405" s="75" t="s">
        <v>118</v>
      </c>
      <c r="L1405" s="75" t="s">
        <v>9113</v>
      </c>
      <c r="M1405" s="75" t="s">
        <v>9104</v>
      </c>
    </row>
    <row r="1406" spans="1:13" ht="40.5">
      <c r="A1406" s="75" t="s">
        <v>9105</v>
      </c>
      <c r="B1406" s="122" t="s">
        <v>9106</v>
      </c>
      <c r="C1406" s="204" t="s">
        <v>10062</v>
      </c>
      <c r="D1406" s="83" t="s">
        <v>9107</v>
      </c>
      <c r="E1406" s="83" t="s">
        <v>6035</v>
      </c>
      <c r="F1406" s="175" t="s">
        <v>11821</v>
      </c>
      <c r="G1406" s="84">
        <v>45838</v>
      </c>
      <c r="H1406" s="124"/>
      <c r="I1406" s="125"/>
      <c r="J1406" s="81"/>
      <c r="K1406" s="75" t="s">
        <v>118</v>
      </c>
      <c r="L1406" s="75" t="s">
        <v>9112</v>
      </c>
      <c r="M1406" s="75" t="s">
        <v>10098</v>
      </c>
    </row>
    <row r="1407" spans="1:13" ht="27">
      <c r="A1407" s="75" t="s">
        <v>9109</v>
      </c>
      <c r="B1407" s="122" t="s">
        <v>9110</v>
      </c>
      <c r="C1407" s="204" t="s">
        <v>10138</v>
      </c>
      <c r="D1407" s="83" t="s">
        <v>9111</v>
      </c>
      <c r="E1407" s="83" t="s">
        <v>137</v>
      </c>
      <c r="F1407" s="61" t="s">
        <v>9114</v>
      </c>
      <c r="G1407" s="84">
        <v>45838</v>
      </c>
      <c r="H1407" s="124"/>
      <c r="I1407" s="125"/>
      <c r="J1407" s="81"/>
      <c r="K1407" s="75" t="s">
        <v>162</v>
      </c>
      <c r="L1407" s="75" t="s">
        <v>9108</v>
      </c>
      <c r="M1407" s="75" t="s">
        <v>9115</v>
      </c>
    </row>
    <row r="1408" spans="1:13" ht="40.5">
      <c r="A1408" s="75" t="s">
        <v>9117</v>
      </c>
      <c r="B1408" s="122" t="s">
        <v>9118</v>
      </c>
      <c r="C1408" s="204" t="s">
        <v>9926</v>
      </c>
      <c r="D1408" s="83" t="s">
        <v>9119</v>
      </c>
      <c r="E1408" s="83" t="s">
        <v>6035</v>
      </c>
      <c r="F1408" s="61" t="s">
        <v>9120</v>
      </c>
      <c r="G1408" s="84">
        <v>45807</v>
      </c>
      <c r="H1408" s="124"/>
      <c r="I1408" s="125"/>
      <c r="J1408" s="81"/>
      <c r="K1408" s="75" t="s">
        <v>131</v>
      </c>
      <c r="L1408" s="75" t="s">
        <v>9121</v>
      </c>
      <c r="M1408" s="75" t="s">
        <v>9122</v>
      </c>
    </row>
    <row r="1409" spans="1:13" ht="40.5">
      <c r="A1409" s="75" t="s">
        <v>9123</v>
      </c>
      <c r="B1409" s="122" t="s">
        <v>9124</v>
      </c>
      <c r="C1409" s="204" t="s">
        <v>10491</v>
      </c>
      <c r="D1409" s="83" t="s">
        <v>9125</v>
      </c>
      <c r="E1409" s="83" t="s">
        <v>130</v>
      </c>
      <c r="F1409" s="75" t="s">
        <v>9126</v>
      </c>
      <c r="G1409" s="116">
        <v>45869</v>
      </c>
      <c r="H1409" s="124"/>
      <c r="I1409" s="125"/>
      <c r="J1409" s="81"/>
      <c r="K1409" s="75" t="s">
        <v>2060</v>
      </c>
      <c r="L1409" s="75" t="s">
        <v>9127</v>
      </c>
      <c r="M1409" s="75" t="s">
        <v>9128</v>
      </c>
    </row>
    <row r="1410" spans="1:13" ht="40.5">
      <c r="A1410" s="75" t="s">
        <v>9129</v>
      </c>
      <c r="B1410" s="122" t="s">
        <v>9130</v>
      </c>
      <c r="C1410" s="204" t="s">
        <v>10284</v>
      </c>
      <c r="D1410" s="83" t="s">
        <v>4959</v>
      </c>
      <c r="E1410" s="83" t="s">
        <v>6035</v>
      </c>
      <c r="F1410" s="75" t="s">
        <v>8587</v>
      </c>
      <c r="G1410" s="84">
        <v>45838</v>
      </c>
      <c r="H1410" s="124"/>
      <c r="I1410" s="125"/>
      <c r="J1410" s="81"/>
      <c r="K1410" s="75" t="s">
        <v>2005</v>
      </c>
      <c r="L1410" s="75" t="s">
        <v>9131</v>
      </c>
      <c r="M1410" s="75" t="s">
        <v>9132</v>
      </c>
    </row>
    <row r="1411" spans="1:13" ht="40.5">
      <c r="A1411" s="75" t="s">
        <v>9133</v>
      </c>
      <c r="B1411" s="122" t="s">
        <v>9134</v>
      </c>
      <c r="C1411" s="204" t="s">
        <v>10139</v>
      </c>
      <c r="D1411" s="83" t="s">
        <v>9135</v>
      </c>
      <c r="E1411" s="83" t="s">
        <v>130</v>
      </c>
      <c r="F1411" s="75" t="s">
        <v>9136</v>
      </c>
      <c r="G1411" s="84">
        <v>45838</v>
      </c>
      <c r="H1411" s="124"/>
      <c r="I1411" s="125"/>
      <c r="J1411" s="81"/>
      <c r="K1411" s="75" t="s">
        <v>124</v>
      </c>
      <c r="L1411" s="75" t="s">
        <v>10213</v>
      </c>
      <c r="M1411" s="75" t="s">
        <v>9137</v>
      </c>
    </row>
    <row r="1412" spans="1:13" ht="54">
      <c r="A1412" s="75" t="s">
        <v>10004</v>
      </c>
      <c r="B1412" s="122" t="s">
        <v>9138</v>
      </c>
      <c r="C1412" s="204" t="s">
        <v>9992</v>
      </c>
      <c r="D1412" s="83" t="s">
        <v>1922</v>
      </c>
      <c r="E1412" s="83" t="s">
        <v>185</v>
      </c>
      <c r="F1412" s="75" t="s">
        <v>9139</v>
      </c>
      <c r="G1412" s="84">
        <v>45807</v>
      </c>
      <c r="H1412" s="124"/>
      <c r="I1412" s="125"/>
      <c r="J1412" s="81"/>
      <c r="K1412" s="75" t="s">
        <v>124</v>
      </c>
      <c r="L1412" s="75" t="s">
        <v>9993</v>
      </c>
      <c r="M1412" s="75" t="s">
        <v>9140</v>
      </c>
    </row>
    <row r="1413" spans="1:13" ht="54">
      <c r="A1413" s="75" t="s">
        <v>10003</v>
      </c>
      <c r="B1413" s="122" t="s">
        <v>9141</v>
      </c>
      <c r="C1413" s="204" t="s">
        <v>9995</v>
      </c>
      <c r="D1413" s="83" t="s">
        <v>9142</v>
      </c>
      <c r="E1413" s="83" t="s">
        <v>185</v>
      </c>
      <c r="F1413" s="75" t="s">
        <v>9139</v>
      </c>
      <c r="G1413" s="84">
        <v>45807</v>
      </c>
      <c r="H1413" s="124"/>
      <c r="I1413" s="125"/>
      <c r="J1413" s="81"/>
      <c r="K1413" s="75" t="s">
        <v>8764</v>
      </c>
      <c r="L1413" s="75" t="s">
        <v>9996</v>
      </c>
      <c r="M1413" s="75" t="s">
        <v>9143</v>
      </c>
    </row>
    <row r="1414" spans="1:13" ht="40.5">
      <c r="A1414" s="75" t="s">
        <v>9144</v>
      </c>
      <c r="B1414" s="122" t="s">
        <v>9145</v>
      </c>
      <c r="C1414" s="204" t="s">
        <v>10261</v>
      </c>
      <c r="D1414" s="83" t="s">
        <v>9146</v>
      </c>
      <c r="E1414" s="83" t="s">
        <v>185</v>
      </c>
      <c r="F1414" s="75" t="s">
        <v>8587</v>
      </c>
      <c r="G1414" s="84">
        <v>45838</v>
      </c>
      <c r="H1414" s="124"/>
      <c r="I1414" s="125"/>
      <c r="J1414" s="81"/>
      <c r="K1414" s="75" t="s">
        <v>8764</v>
      </c>
      <c r="L1414" s="75" t="s">
        <v>9147</v>
      </c>
      <c r="M1414" s="75" t="s">
        <v>9148</v>
      </c>
    </row>
    <row r="1415" spans="1:13" ht="54">
      <c r="A1415" s="75" t="s">
        <v>9149</v>
      </c>
      <c r="B1415" s="122" t="s">
        <v>9150</v>
      </c>
      <c r="C1415" s="204" t="s">
        <v>10203</v>
      </c>
      <c r="D1415" s="83" t="s">
        <v>9151</v>
      </c>
      <c r="E1415" s="83" t="s">
        <v>185</v>
      </c>
      <c r="F1415" s="75" t="s">
        <v>9152</v>
      </c>
      <c r="G1415" s="84">
        <v>45838</v>
      </c>
      <c r="H1415" s="124"/>
      <c r="I1415" s="125"/>
      <c r="J1415" s="81"/>
      <c r="K1415" s="75" t="s">
        <v>2060</v>
      </c>
      <c r="L1415" s="75" t="s">
        <v>10201</v>
      </c>
      <c r="M1415" s="75" t="s">
        <v>9153</v>
      </c>
    </row>
    <row r="1416" spans="1:13" ht="40.5">
      <c r="A1416" s="75" t="s">
        <v>9154</v>
      </c>
      <c r="B1416" s="122" t="s">
        <v>9155</v>
      </c>
      <c r="C1416" s="204" t="s">
        <v>10381</v>
      </c>
      <c r="D1416" s="83" t="s">
        <v>9156</v>
      </c>
      <c r="E1416" s="83" t="s">
        <v>6035</v>
      </c>
      <c r="F1416" s="75" t="s">
        <v>9157</v>
      </c>
      <c r="G1416" s="84">
        <v>45869</v>
      </c>
      <c r="H1416" s="124"/>
      <c r="I1416" s="125"/>
      <c r="J1416" s="81"/>
      <c r="K1416" s="75" t="s">
        <v>9158</v>
      </c>
      <c r="L1416" s="75" t="s">
        <v>10419</v>
      </c>
      <c r="M1416" s="75" t="s">
        <v>9159</v>
      </c>
    </row>
    <row r="1417" spans="1:13" ht="40.5">
      <c r="A1417" s="75" t="s">
        <v>10422</v>
      </c>
      <c r="B1417" s="122" t="s">
        <v>9160</v>
      </c>
      <c r="C1417" s="204" t="s">
        <v>10382</v>
      </c>
      <c r="D1417" s="83" t="s">
        <v>9161</v>
      </c>
      <c r="E1417" s="83" t="s">
        <v>185</v>
      </c>
      <c r="F1417" s="61" t="s">
        <v>9162</v>
      </c>
      <c r="G1417" s="84">
        <v>45869</v>
      </c>
      <c r="H1417" s="124"/>
      <c r="I1417" s="125"/>
      <c r="J1417" s="81"/>
      <c r="K1417" s="75" t="s">
        <v>131</v>
      </c>
      <c r="L1417" s="75" t="s">
        <v>9163</v>
      </c>
      <c r="M1417" s="75" t="s">
        <v>9164</v>
      </c>
    </row>
    <row r="1418" spans="1:13" ht="40.5">
      <c r="A1418" s="75" t="s">
        <v>9165</v>
      </c>
      <c r="B1418" s="122" t="s">
        <v>9166</v>
      </c>
      <c r="C1418" s="204" t="s">
        <v>9998</v>
      </c>
      <c r="D1418" s="83" t="s">
        <v>9167</v>
      </c>
      <c r="E1418" s="83" t="s">
        <v>185</v>
      </c>
      <c r="F1418" s="61"/>
      <c r="G1418" s="84">
        <v>45807</v>
      </c>
      <c r="H1418" s="124"/>
      <c r="I1418" s="125"/>
      <c r="J1418" s="81"/>
      <c r="K1418" s="75" t="s">
        <v>146</v>
      </c>
      <c r="L1418" s="75" t="s">
        <v>9999</v>
      </c>
      <c r="M1418" s="75" t="s">
        <v>9168</v>
      </c>
    </row>
    <row r="1419" spans="1:13" ht="54">
      <c r="A1419" s="75" t="s">
        <v>9169</v>
      </c>
      <c r="B1419" s="122" t="s">
        <v>9170</v>
      </c>
      <c r="C1419" s="204" t="s">
        <v>10294</v>
      </c>
      <c r="D1419" s="83" t="s">
        <v>9171</v>
      </c>
      <c r="E1419" s="83" t="s">
        <v>137</v>
      </c>
      <c r="F1419" s="61" t="s">
        <v>9172</v>
      </c>
      <c r="G1419" s="84">
        <v>45838</v>
      </c>
      <c r="H1419" s="124"/>
      <c r="I1419" s="125"/>
      <c r="J1419" s="81"/>
      <c r="K1419" s="75" t="s">
        <v>118</v>
      </c>
      <c r="L1419" s="75" t="s">
        <v>9200</v>
      </c>
      <c r="M1419" s="75" t="s">
        <v>9201</v>
      </c>
    </row>
    <row r="1420" spans="1:13" ht="40.5">
      <c r="A1420" s="75" t="s">
        <v>9173</v>
      </c>
      <c r="B1420" s="122" t="s">
        <v>9202</v>
      </c>
      <c r="C1420" s="204" t="s">
        <v>10063</v>
      </c>
      <c r="D1420" s="83" t="s">
        <v>9174</v>
      </c>
      <c r="E1420" s="83" t="s">
        <v>6035</v>
      </c>
      <c r="F1420" s="61" t="s">
        <v>9175</v>
      </c>
      <c r="G1420" s="84">
        <v>45838</v>
      </c>
      <c r="H1420" s="124"/>
      <c r="I1420" s="125"/>
      <c r="J1420" s="81"/>
      <c r="K1420" s="75" t="s">
        <v>118</v>
      </c>
      <c r="L1420" s="75" t="s">
        <v>9176</v>
      </c>
      <c r="M1420" s="75" t="s">
        <v>9177</v>
      </c>
    </row>
    <row r="1421" spans="1:13" ht="40.5">
      <c r="A1421" s="75" t="s">
        <v>9178</v>
      </c>
      <c r="B1421" s="122" t="s">
        <v>9179</v>
      </c>
      <c r="C1421" s="204" t="s">
        <v>10262</v>
      </c>
      <c r="D1421" s="83" t="s">
        <v>9180</v>
      </c>
      <c r="E1421" s="83" t="s">
        <v>137</v>
      </c>
      <c r="F1421" s="61" t="s">
        <v>9181</v>
      </c>
      <c r="G1421" s="84">
        <v>45838</v>
      </c>
      <c r="H1421" s="124"/>
      <c r="I1421" s="125"/>
      <c r="J1421" s="81"/>
      <c r="K1421" s="75" t="s">
        <v>120</v>
      </c>
      <c r="L1421" s="75" t="s">
        <v>9182</v>
      </c>
      <c r="M1421" s="75" t="s">
        <v>9183</v>
      </c>
    </row>
    <row r="1422" spans="1:13" ht="40.5">
      <c r="A1422" s="75" t="s">
        <v>9184</v>
      </c>
      <c r="B1422" s="122" t="s">
        <v>9185</v>
      </c>
      <c r="C1422" s="204" t="s">
        <v>10295</v>
      </c>
      <c r="D1422" s="83" t="s">
        <v>9186</v>
      </c>
      <c r="E1422" s="83" t="s">
        <v>185</v>
      </c>
      <c r="F1422" s="61" t="s">
        <v>9187</v>
      </c>
      <c r="G1422" s="84">
        <v>45838</v>
      </c>
      <c r="H1422" s="124"/>
      <c r="I1422" s="125"/>
      <c r="J1422" s="81"/>
      <c r="K1422" s="75" t="s">
        <v>118</v>
      </c>
      <c r="L1422" s="75" t="s">
        <v>9188</v>
      </c>
      <c r="M1422" s="75" t="s">
        <v>9189</v>
      </c>
    </row>
    <row r="1423" spans="1:13" ht="27">
      <c r="A1423" s="75" t="s">
        <v>9190</v>
      </c>
      <c r="B1423" s="122" t="s">
        <v>9191</v>
      </c>
      <c r="C1423" s="204" t="s">
        <v>10383</v>
      </c>
      <c r="D1423" s="83" t="s">
        <v>9192</v>
      </c>
      <c r="E1423" s="83" t="s">
        <v>459</v>
      </c>
      <c r="F1423" s="75"/>
      <c r="G1423" s="84">
        <v>45869</v>
      </c>
      <c r="H1423" s="124"/>
      <c r="I1423" s="125"/>
      <c r="J1423" s="81"/>
      <c r="K1423" s="75" t="s">
        <v>131</v>
      </c>
      <c r="L1423" s="75" t="s">
        <v>9194</v>
      </c>
      <c r="M1423" s="75" t="s">
        <v>9193</v>
      </c>
    </row>
    <row r="1424" spans="1:13" ht="40.5">
      <c r="A1424" s="75" t="s">
        <v>9195</v>
      </c>
      <c r="B1424" s="122" t="s">
        <v>9196</v>
      </c>
      <c r="C1424" s="204" t="s">
        <v>10296</v>
      </c>
      <c r="D1424" s="83" t="s">
        <v>9197</v>
      </c>
      <c r="E1424" s="83" t="s">
        <v>6035</v>
      </c>
      <c r="F1424" s="61" t="s">
        <v>11845</v>
      </c>
      <c r="G1424" s="84">
        <v>45838</v>
      </c>
      <c r="H1424" s="124"/>
      <c r="I1424" s="125"/>
      <c r="J1424" s="81"/>
      <c r="K1424" s="75" t="s">
        <v>131</v>
      </c>
      <c r="L1424" s="75" t="s">
        <v>9198</v>
      </c>
      <c r="M1424" s="75" t="s">
        <v>9199</v>
      </c>
    </row>
    <row r="1425" spans="1:13" ht="40.5">
      <c r="A1425" s="75" t="s">
        <v>9203</v>
      </c>
      <c r="B1425" s="122" t="s">
        <v>9204</v>
      </c>
      <c r="C1425" s="204" t="s">
        <v>10140</v>
      </c>
      <c r="D1425" s="83" t="s">
        <v>9205</v>
      </c>
      <c r="E1425" s="83" t="s">
        <v>6035</v>
      </c>
      <c r="F1425" s="75" t="s">
        <v>9206</v>
      </c>
      <c r="G1425" s="84">
        <v>45838</v>
      </c>
      <c r="H1425" s="124"/>
      <c r="I1425" s="125"/>
      <c r="J1425" s="81"/>
      <c r="K1425" s="75" t="s">
        <v>8764</v>
      </c>
      <c r="L1425" s="75" t="s">
        <v>9255</v>
      </c>
      <c r="M1425" s="75" t="s">
        <v>9257</v>
      </c>
    </row>
    <row r="1426" spans="1:13" ht="27">
      <c r="A1426" s="75" t="s">
        <v>9207</v>
      </c>
      <c r="B1426" s="122" t="s">
        <v>9208</v>
      </c>
      <c r="C1426" s="204" t="s">
        <v>10263</v>
      </c>
      <c r="D1426" s="83" t="s">
        <v>9209</v>
      </c>
      <c r="E1426" s="83" t="s">
        <v>706</v>
      </c>
      <c r="F1426" s="75" t="s">
        <v>9210</v>
      </c>
      <c r="G1426" s="84">
        <v>45838</v>
      </c>
      <c r="H1426" s="124"/>
      <c r="I1426" s="125"/>
      <c r="J1426" s="81"/>
      <c r="K1426" s="75" t="s">
        <v>2005</v>
      </c>
      <c r="L1426" s="75" t="s">
        <v>9211</v>
      </c>
      <c r="M1426" s="75" t="s">
        <v>9212</v>
      </c>
    </row>
    <row r="1427" spans="1:13" ht="54">
      <c r="A1427" s="75" t="s">
        <v>9213</v>
      </c>
      <c r="B1427" s="122" t="s">
        <v>9214</v>
      </c>
      <c r="C1427" s="204" t="s">
        <v>10243</v>
      </c>
      <c r="D1427" s="83" t="s">
        <v>9215</v>
      </c>
      <c r="E1427" s="83" t="s">
        <v>185</v>
      </c>
      <c r="F1427" s="75" t="s">
        <v>9216</v>
      </c>
      <c r="G1427" s="84">
        <v>45838</v>
      </c>
      <c r="H1427" s="124"/>
      <c r="I1427" s="125"/>
      <c r="J1427" s="81"/>
      <c r="K1427" s="75" t="s">
        <v>124</v>
      </c>
      <c r="L1427" s="75" t="s">
        <v>9256</v>
      </c>
      <c r="M1427" s="75" t="s">
        <v>9258</v>
      </c>
    </row>
    <row r="1428" spans="1:13" ht="81">
      <c r="A1428" s="75" t="s">
        <v>9217</v>
      </c>
      <c r="B1428" s="122" t="s">
        <v>10305</v>
      </c>
      <c r="C1428" s="204" t="s">
        <v>10297</v>
      </c>
      <c r="D1428" s="83" t="s">
        <v>9218</v>
      </c>
      <c r="E1428" s="83" t="s">
        <v>185</v>
      </c>
      <c r="F1428" s="75" t="s">
        <v>11846</v>
      </c>
      <c r="G1428" s="84">
        <v>45838</v>
      </c>
      <c r="H1428" s="124"/>
      <c r="I1428" s="125"/>
      <c r="J1428" s="81"/>
      <c r="K1428" s="75" t="s">
        <v>124</v>
      </c>
      <c r="L1428" s="75" t="s">
        <v>9219</v>
      </c>
      <c r="M1428" s="75" t="s">
        <v>9220</v>
      </c>
    </row>
    <row r="1429" spans="1:13" ht="40.5">
      <c r="A1429" s="75" t="s">
        <v>9221</v>
      </c>
      <c r="B1429" s="122" t="s">
        <v>9222</v>
      </c>
      <c r="C1429" s="204" t="s">
        <v>10064</v>
      </c>
      <c r="D1429" s="83" t="s">
        <v>9223</v>
      </c>
      <c r="E1429" s="83" t="s">
        <v>185</v>
      </c>
      <c r="F1429" s="75" t="s">
        <v>8587</v>
      </c>
      <c r="G1429" s="84">
        <v>45838</v>
      </c>
      <c r="H1429" s="124"/>
      <c r="I1429" s="125"/>
      <c r="J1429" s="81"/>
      <c r="K1429" s="75" t="s">
        <v>8764</v>
      </c>
      <c r="L1429" s="75" t="s">
        <v>9224</v>
      </c>
      <c r="M1429" s="75" t="s">
        <v>10099</v>
      </c>
    </row>
    <row r="1430" spans="1:13" ht="81">
      <c r="A1430" s="75" t="s">
        <v>9225</v>
      </c>
      <c r="B1430" s="122" t="s">
        <v>9226</v>
      </c>
      <c r="C1430" s="204" t="s">
        <v>10190</v>
      </c>
      <c r="D1430" s="83" t="s">
        <v>424</v>
      </c>
      <c r="E1430" s="83" t="s">
        <v>6035</v>
      </c>
      <c r="F1430" s="75" t="s">
        <v>9227</v>
      </c>
      <c r="G1430" s="84">
        <v>45838</v>
      </c>
      <c r="H1430" s="124"/>
      <c r="I1430" s="125"/>
      <c r="J1430" s="81"/>
      <c r="K1430" s="75" t="s">
        <v>9228</v>
      </c>
      <c r="L1430" s="75" t="s">
        <v>10191</v>
      </c>
      <c r="M1430" s="75" t="s">
        <v>9229</v>
      </c>
    </row>
    <row r="1431" spans="1:13" ht="54">
      <c r="A1431" s="75" t="s">
        <v>9230</v>
      </c>
      <c r="B1431" s="122" t="s">
        <v>9231</v>
      </c>
      <c r="C1431" s="204" t="s">
        <v>9997</v>
      </c>
      <c r="D1431" s="83" t="s">
        <v>9232</v>
      </c>
      <c r="E1431" s="83" t="s">
        <v>6035</v>
      </c>
      <c r="F1431" s="75" t="s">
        <v>9233</v>
      </c>
      <c r="G1431" s="84">
        <v>45807</v>
      </c>
      <c r="H1431" s="124"/>
      <c r="I1431" s="125"/>
      <c r="J1431" s="81"/>
      <c r="K1431" s="75" t="s">
        <v>124</v>
      </c>
      <c r="L1431" s="75" t="s">
        <v>10000</v>
      </c>
      <c r="M1431" s="75" t="s">
        <v>9234</v>
      </c>
    </row>
    <row r="1432" spans="1:13" ht="40.5">
      <c r="A1432" s="75" t="s">
        <v>9235</v>
      </c>
      <c r="B1432" s="122" t="s">
        <v>9236</v>
      </c>
      <c r="C1432" s="204" t="s">
        <v>10141</v>
      </c>
      <c r="D1432" s="83" t="s">
        <v>9237</v>
      </c>
      <c r="E1432" s="83" t="s">
        <v>9254</v>
      </c>
      <c r="F1432" s="61" t="s">
        <v>10123</v>
      </c>
      <c r="G1432" s="84">
        <v>45838</v>
      </c>
      <c r="H1432" s="124"/>
      <c r="I1432" s="125"/>
      <c r="J1432" s="81"/>
      <c r="K1432" s="75" t="s">
        <v>124</v>
      </c>
      <c r="L1432" s="75" t="s">
        <v>10124</v>
      </c>
      <c r="M1432" s="75" t="s">
        <v>9238</v>
      </c>
    </row>
    <row r="1433" spans="1:13" ht="40.5">
      <c r="A1433" s="75" t="s">
        <v>9239</v>
      </c>
      <c r="B1433" s="122" t="s">
        <v>9240</v>
      </c>
      <c r="C1433" s="204" t="s">
        <v>10065</v>
      </c>
      <c r="D1433" s="83" t="s">
        <v>9241</v>
      </c>
      <c r="E1433" s="83" t="s">
        <v>185</v>
      </c>
      <c r="F1433" s="75" t="s">
        <v>9242</v>
      </c>
      <c r="G1433" s="84">
        <v>45838</v>
      </c>
      <c r="H1433" s="124"/>
      <c r="I1433" s="125"/>
      <c r="J1433" s="81"/>
      <c r="K1433" s="75" t="s">
        <v>9228</v>
      </c>
      <c r="L1433" s="75" t="s">
        <v>9013</v>
      </c>
      <c r="M1433" s="75" t="s">
        <v>9259</v>
      </c>
    </row>
    <row r="1434" spans="1:13" ht="27">
      <c r="A1434" s="75" t="s">
        <v>9243</v>
      </c>
      <c r="B1434" s="122" t="s">
        <v>9244</v>
      </c>
      <c r="C1434" s="204" t="s">
        <v>10066</v>
      </c>
      <c r="D1434" s="83" t="s">
        <v>9245</v>
      </c>
      <c r="E1434" s="83" t="s">
        <v>6035</v>
      </c>
      <c r="F1434" s="75" t="s">
        <v>8587</v>
      </c>
      <c r="G1434" s="84">
        <v>45838</v>
      </c>
      <c r="H1434" s="124"/>
      <c r="I1434" s="125"/>
      <c r="J1434" s="81"/>
      <c r="K1434" s="75" t="s">
        <v>2060</v>
      </c>
      <c r="L1434" s="75" t="s">
        <v>10080</v>
      </c>
      <c r="M1434" s="75" t="s">
        <v>9260</v>
      </c>
    </row>
    <row r="1435" spans="1:13" ht="54">
      <c r="A1435" s="75" t="s">
        <v>9246</v>
      </c>
      <c r="B1435" s="122" t="s">
        <v>9247</v>
      </c>
      <c r="C1435" s="204" t="s">
        <v>10293</v>
      </c>
      <c r="D1435" s="83" t="s">
        <v>2617</v>
      </c>
      <c r="E1435" s="83" t="s">
        <v>6035</v>
      </c>
      <c r="F1435" s="75" t="s">
        <v>9248</v>
      </c>
      <c r="G1435" s="84">
        <v>45838</v>
      </c>
      <c r="H1435" s="124"/>
      <c r="I1435" s="125"/>
      <c r="J1435" s="81"/>
      <c r="K1435" s="75" t="s">
        <v>8907</v>
      </c>
      <c r="L1435" s="75" t="s">
        <v>9249</v>
      </c>
      <c r="M1435" s="75" t="s">
        <v>9250</v>
      </c>
    </row>
    <row r="1436" spans="1:13" ht="27">
      <c r="A1436" s="75" t="s">
        <v>9251</v>
      </c>
      <c r="B1436" s="122" t="s">
        <v>9252</v>
      </c>
      <c r="C1436" s="204" t="s">
        <v>10144</v>
      </c>
      <c r="D1436" s="83" t="s">
        <v>6582</v>
      </c>
      <c r="E1436" s="83" t="s">
        <v>482</v>
      </c>
      <c r="F1436" s="75" t="s">
        <v>8587</v>
      </c>
      <c r="G1436" s="84">
        <v>45838</v>
      </c>
      <c r="H1436" s="124"/>
      <c r="I1436" s="125"/>
      <c r="J1436" s="81"/>
      <c r="K1436" s="75" t="s">
        <v>124</v>
      </c>
      <c r="L1436" s="75" t="s">
        <v>9253</v>
      </c>
      <c r="M1436" s="75" t="s">
        <v>9261</v>
      </c>
    </row>
    <row r="1437" spans="1:13" ht="54">
      <c r="A1437" s="108" t="s">
        <v>9392</v>
      </c>
      <c r="B1437" s="108" t="s">
        <v>10529</v>
      </c>
      <c r="C1437" s="211" t="s">
        <v>9994</v>
      </c>
      <c r="D1437" s="108" t="s">
        <v>9393</v>
      </c>
      <c r="E1437" s="108" t="s">
        <v>5809</v>
      </c>
      <c r="F1437" s="61" t="s">
        <v>9394</v>
      </c>
      <c r="G1437" s="84">
        <v>45807</v>
      </c>
      <c r="H1437" s="178">
        <v>45838</v>
      </c>
      <c r="I1437" s="180" t="s">
        <v>10239</v>
      </c>
      <c r="J1437" s="177"/>
      <c r="K1437" s="108" t="s">
        <v>124</v>
      </c>
      <c r="L1437" s="108" t="s">
        <v>9396</v>
      </c>
      <c r="M1437" s="108" t="s">
        <v>9395</v>
      </c>
    </row>
    <row r="1438" spans="1:13" ht="27">
      <c r="A1438" s="108" t="s">
        <v>9397</v>
      </c>
      <c r="B1438" s="108" t="s">
        <v>10303</v>
      </c>
      <c r="C1438" s="204" t="s">
        <v>10292</v>
      </c>
      <c r="D1438" s="108" t="s">
        <v>2127</v>
      </c>
      <c r="E1438" s="108" t="s">
        <v>185</v>
      </c>
      <c r="F1438" s="175" t="s">
        <v>11848</v>
      </c>
      <c r="G1438" s="84">
        <v>45838</v>
      </c>
      <c r="H1438" s="178"/>
      <c r="I1438" s="179"/>
      <c r="J1438" s="177"/>
      <c r="K1438" s="108" t="s">
        <v>124</v>
      </c>
      <c r="L1438" s="108" t="s">
        <v>9398</v>
      </c>
      <c r="M1438" s="108" t="s">
        <v>9399</v>
      </c>
    </row>
    <row r="1439" spans="1:13" ht="40.5">
      <c r="A1439" s="108" t="s">
        <v>9400</v>
      </c>
      <c r="B1439" s="108" t="s">
        <v>9404</v>
      </c>
      <c r="C1439" s="204" t="s">
        <v>10145</v>
      </c>
      <c r="D1439" s="108" t="s">
        <v>6237</v>
      </c>
      <c r="E1439" s="108" t="s">
        <v>185</v>
      </c>
      <c r="F1439" s="108" t="s">
        <v>9401</v>
      </c>
      <c r="G1439" s="84">
        <v>45838</v>
      </c>
      <c r="H1439" s="178"/>
      <c r="I1439" s="179"/>
      <c r="J1439" s="177"/>
      <c r="K1439" s="108" t="s">
        <v>124</v>
      </c>
      <c r="L1439" s="108" t="s">
        <v>9402</v>
      </c>
      <c r="M1439" s="108" t="s">
        <v>9403</v>
      </c>
    </row>
    <row r="1440" spans="1:13" ht="27">
      <c r="A1440" s="108" t="s">
        <v>9405</v>
      </c>
      <c r="B1440" s="108" t="s">
        <v>10306</v>
      </c>
      <c r="C1440" s="204" t="s">
        <v>10291</v>
      </c>
      <c r="D1440" s="108" t="s">
        <v>9146</v>
      </c>
      <c r="E1440" s="108" t="s">
        <v>185</v>
      </c>
      <c r="F1440" s="108" t="s">
        <v>9406</v>
      </c>
      <c r="G1440" s="84">
        <v>45838</v>
      </c>
      <c r="H1440" s="178"/>
      <c r="I1440" s="179"/>
      <c r="J1440" s="177"/>
      <c r="K1440" s="108" t="s">
        <v>162</v>
      </c>
      <c r="L1440" s="108" t="s">
        <v>9407</v>
      </c>
      <c r="M1440" s="108" t="s">
        <v>9408</v>
      </c>
    </row>
    <row r="1441" spans="1:13" ht="40.5">
      <c r="A1441" s="108" t="s">
        <v>9409</v>
      </c>
      <c r="B1441" s="108" t="s">
        <v>10304</v>
      </c>
      <c r="C1441" s="204" t="s">
        <v>10290</v>
      </c>
      <c r="D1441" s="108" t="s">
        <v>9410</v>
      </c>
      <c r="E1441" s="108" t="s">
        <v>122</v>
      </c>
      <c r="F1441" s="108" t="s">
        <v>9411</v>
      </c>
      <c r="G1441" s="84">
        <v>45838</v>
      </c>
      <c r="H1441" s="178"/>
      <c r="I1441" s="179"/>
      <c r="J1441" s="177"/>
      <c r="K1441" s="108" t="s">
        <v>9228</v>
      </c>
      <c r="L1441" s="108" t="s">
        <v>10300</v>
      </c>
      <c r="M1441" s="108" t="s">
        <v>9412</v>
      </c>
    </row>
    <row r="1442" spans="1:13" ht="27">
      <c r="A1442" s="108" t="s">
        <v>9413</v>
      </c>
      <c r="B1442" s="108" t="s">
        <v>10530</v>
      </c>
      <c r="C1442" s="204" t="s">
        <v>10204</v>
      </c>
      <c r="D1442" s="108" t="s">
        <v>9414</v>
      </c>
      <c r="E1442" s="108" t="s">
        <v>6035</v>
      </c>
      <c r="F1442" s="108" t="s">
        <v>9415</v>
      </c>
      <c r="G1442" s="84">
        <v>45838</v>
      </c>
      <c r="H1442" s="178"/>
      <c r="I1442" s="179"/>
      <c r="J1442" s="177"/>
      <c r="K1442" s="108" t="s">
        <v>9416</v>
      </c>
      <c r="L1442" s="108" t="s">
        <v>9402</v>
      </c>
      <c r="M1442" s="108" t="s">
        <v>9417</v>
      </c>
    </row>
    <row r="1443" spans="1:13" ht="40.5">
      <c r="A1443" s="108" t="s">
        <v>9418</v>
      </c>
      <c r="B1443" s="108" t="s">
        <v>10531</v>
      </c>
      <c r="C1443" s="204" t="s">
        <v>10146</v>
      </c>
      <c r="D1443" s="108" t="s">
        <v>7792</v>
      </c>
      <c r="E1443" s="108" t="s">
        <v>5809</v>
      </c>
      <c r="F1443" s="108" t="s">
        <v>9419</v>
      </c>
      <c r="G1443" s="84">
        <v>45838</v>
      </c>
      <c r="H1443" s="178"/>
      <c r="I1443" s="179"/>
      <c r="J1443" s="177"/>
      <c r="K1443" s="108" t="s">
        <v>124</v>
      </c>
      <c r="L1443" s="108" t="s">
        <v>10114</v>
      </c>
      <c r="M1443" s="108" t="s">
        <v>9420</v>
      </c>
    </row>
    <row r="1444" spans="1:13" ht="27">
      <c r="A1444" s="75" t="s">
        <v>9262</v>
      </c>
      <c r="B1444" s="122" t="s">
        <v>9263</v>
      </c>
      <c r="C1444" s="204" t="s">
        <v>10192</v>
      </c>
      <c r="D1444" s="83" t="s">
        <v>9264</v>
      </c>
      <c r="E1444" s="83" t="s">
        <v>9265</v>
      </c>
      <c r="F1444" s="61" t="s">
        <v>9266</v>
      </c>
      <c r="G1444" s="84">
        <v>45838</v>
      </c>
      <c r="H1444" s="124"/>
      <c r="I1444" s="125"/>
      <c r="J1444" s="81"/>
      <c r="K1444" s="75" t="s">
        <v>164</v>
      </c>
      <c r="L1444" s="75" t="s">
        <v>9267</v>
      </c>
      <c r="M1444" s="75" t="s">
        <v>9427</v>
      </c>
    </row>
    <row r="1445" spans="1:13" ht="54">
      <c r="A1445" s="75" t="s">
        <v>9268</v>
      </c>
      <c r="B1445" s="122" t="s">
        <v>9269</v>
      </c>
      <c r="C1445" s="204" t="s">
        <v>10193</v>
      </c>
      <c r="D1445" s="83" t="s">
        <v>716</v>
      </c>
      <c r="E1445" s="83" t="s">
        <v>9270</v>
      </c>
      <c r="F1445" s="61" t="s">
        <v>9271</v>
      </c>
      <c r="G1445" s="84">
        <v>45838</v>
      </c>
      <c r="H1445" s="124"/>
      <c r="I1445" s="125"/>
      <c r="J1445" s="81"/>
      <c r="K1445" s="75" t="s">
        <v>120</v>
      </c>
      <c r="L1445" s="75" t="s">
        <v>9272</v>
      </c>
      <c r="M1445" s="75" t="s">
        <v>9273</v>
      </c>
    </row>
    <row r="1446" spans="1:13" ht="27">
      <c r="A1446" s="75" t="s">
        <v>9274</v>
      </c>
      <c r="B1446" s="122" t="s">
        <v>9275</v>
      </c>
      <c r="C1446" s="204" t="s">
        <v>10264</v>
      </c>
      <c r="D1446" s="83" t="s">
        <v>9276</v>
      </c>
      <c r="E1446" s="83" t="s">
        <v>9277</v>
      </c>
      <c r="F1446" s="75"/>
      <c r="G1446" s="84">
        <v>45838</v>
      </c>
      <c r="H1446" s="124"/>
      <c r="I1446" s="125"/>
      <c r="J1446" s="81"/>
      <c r="K1446" s="75" t="s">
        <v>118</v>
      </c>
      <c r="L1446" s="75" t="s">
        <v>9278</v>
      </c>
      <c r="M1446" s="75" t="s">
        <v>9946</v>
      </c>
    </row>
    <row r="1447" spans="1:13" ht="40.5">
      <c r="A1447" s="75" t="s">
        <v>10423</v>
      </c>
      <c r="B1447" s="122" t="s">
        <v>9289</v>
      </c>
      <c r="C1447" s="204" t="s">
        <v>10384</v>
      </c>
      <c r="D1447" s="83" t="s">
        <v>9279</v>
      </c>
      <c r="E1447" s="83" t="s">
        <v>9280</v>
      </c>
      <c r="F1447" s="61" t="s">
        <v>9281</v>
      </c>
      <c r="G1447" s="84">
        <v>45869</v>
      </c>
      <c r="H1447" s="124"/>
      <c r="I1447" s="125"/>
      <c r="J1447" s="81"/>
      <c r="K1447" s="75" t="s">
        <v>164</v>
      </c>
      <c r="L1447" s="75" t="s">
        <v>9282</v>
      </c>
      <c r="M1447" s="75" t="s">
        <v>9283</v>
      </c>
    </row>
    <row r="1448" spans="1:13" ht="40.5">
      <c r="A1448" s="75" t="s">
        <v>9284</v>
      </c>
      <c r="B1448" s="122" t="s">
        <v>9425</v>
      </c>
      <c r="C1448" s="204" t="s">
        <v>10067</v>
      </c>
      <c r="D1448" s="83" t="s">
        <v>9285</v>
      </c>
      <c r="E1448" s="83" t="s">
        <v>9286</v>
      </c>
      <c r="F1448" s="61" t="s">
        <v>9287</v>
      </c>
      <c r="G1448" s="84">
        <v>45838</v>
      </c>
      <c r="H1448" s="124"/>
      <c r="I1448" s="125"/>
      <c r="J1448" s="81"/>
      <c r="K1448" s="75" t="s">
        <v>146</v>
      </c>
      <c r="L1448" s="75" t="s">
        <v>9288</v>
      </c>
      <c r="M1448" s="75" t="s">
        <v>9426</v>
      </c>
    </row>
    <row r="1449" spans="1:13" ht="67.5">
      <c r="A1449" s="75" t="s">
        <v>9290</v>
      </c>
      <c r="B1449" s="122" t="s">
        <v>9291</v>
      </c>
      <c r="C1449" s="204" t="s">
        <v>10068</v>
      </c>
      <c r="D1449" s="83" t="s">
        <v>9292</v>
      </c>
      <c r="E1449" s="83" t="s">
        <v>9277</v>
      </c>
      <c r="F1449" s="61" t="s">
        <v>9293</v>
      </c>
      <c r="G1449" s="84">
        <v>45838</v>
      </c>
      <c r="H1449" s="124"/>
      <c r="I1449" s="125"/>
      <c r="J1449" s="81"/>
      <c r="K1449" s="75" t="s">
        <v>162</v>
      </c>
      <c r="L1449" s="75" t="s">
        <v>10081</v>
      </c>
      <c r="M1449" s="75" t="s">
        <v>9294</v>
      </c>
    </row>
    <row r="1450" spans="1:13" ht="54">
      <c r="A1450" s="75" t="s">
        <v>9295</v>
      </c>
      <c r="B1450" s="122" t="s">
        <v>9296</v>
      </c>
      <c r="C1450" s="204" t="s">
        <v>10147</v>
      </c>
      <c r="D1450" s="83" t="s">
        <v>9297</v>
      </c>
      <c r="E1450" s="83" t="s">
        <v>9298</v>
      </c>
      <c r="F1450" s="61" t="s">
        <v>9299</v>
      </c>
      <c r="G1450" s="84">
        <v>45838</v>
      </c>
      <c r="H1450" s="124"/>
      <c r="I1450" s="125"/>
      <c r="J1450" s="81"/>
      <c r="K1450" s="75" t="s">
        <v>118</v>
      </c>
      <c r="L1450" s="75" t="s">
        <v>9424</v>
      </c>
      <c r="M1450" s="75" t="s">
        <v>9423</v>
      </c>
    </row>
    <row r="1451" spans="1:13" ht="40.5">
      <c r="A1451" s="75" t="s">
        <v>9300</v>
      </c>
      <c r="B1451" s="122" t="s">
        <v>9301</v>
      </c>
      <c r="C1451" s="204" t="s">
        <v>10205</v>
      </c>
      <c r="D1451" s="83" t="s">
        <v>9302</v>
      </c>
      <c r="E1451" s="83" t="s">
        <v>9280</v>
      </c>
      <c r="F1451" s="61" t="s">
        <v>9303</v>
      </c>
      <c r="G1451" s="84">
        <v>45838</v>
      </c>
      <c r="H1451" s="124"/>
      <c r="I1451" s="125"/>
      <c r="J1451" s="81"/>
      <c r="K1451" s="75" t="s">
        <v>120</v>
      </c>
      <c r="L1451" s="75" t="s">
        <v>9422</v>
      </c>
      <c r="M1451" s="75" t="s">
        <v>9304</v>
      </c>
    </row>
    <row r="1452" spans="1:13" ht="81">
      <c r="A1452" s="75" t="s">
        <v>9305</v>
      </c>
      <c r="B1452" s="122" t="s">
        <v>9306</v>
      </c>
      <c r="C1452" s="204" t="s">
        <v>10385</v>
      </c>
      <c r="D1452" s="83" t="s">
        <v>9307</v>
      </c>
      <c r="E1452" s="83" t="s">
        <v>9280</v>
      </c>
      <c r="F1452" s="61" t="s">
        <v>9308</v>
      </c>
      <c r="G1452" s="84">
        <v>45869</v>
      </c>
      <c r="H1452" s="124"/>
      <c r="I1452" s="125"/>
      <c r="J1452" s="81"/>
      <c r="K1452" s="75" t="s">
        <v>146</v>
      </c>
      <c r="L1452" s="75" t="s">
        <v>9309</v>
      </c>
      <c r="M1452" s="75" t="s">
        <v>9310</v>
      </c>
    </row>
    <row r="1453" spans="1:13" ht="40.5">
      <c r="A1453" s="75" t="s">
        <v>9311</v>
      </c>
      <c r="B1453" s="122" t="s">
        <v>9312</v>
      </c>
      <c r="C1453" s="204" t="s">
        <v>10386</v>
      </c>
      <c r="D1453" s="83" t="s">
        <v>9313</v>
      </c>
      <c r="E1453" s="83" t="s">
        <v>9314</v>
      </c>
      <c r="F1453" s="75"/>
      <c r="G1453" s="84">
        <v>45869</v>
      </c>
      <c r="H1453" s="124"/>
      <c r="I1453" s="125"/>
      <c r="J1453" s="81"/>
      <c r="K1453" s="75" t="s">
        <v>131</v>
      </c>
      <c r="L1453" s="75" t="s">
        <v>9315</v>
      </c>
      <c r="M1453" s="75" t="s">
        <v>9316</v>
      </c>
    </row>
    <row r="1454" spans="1:13" ht="27">
      <c r="A1454" s="75" t="s">
        <v>9318</v>
      </c>
      <c r="B1454" s="122" t="s">
        <v>9317</v>
      </c>
      <c r="C1454" s="204" t="s">
        <v>10206</v>
      </c>
      <c r="D1454" s="83" t="s">
        <v>9319</v>
      </c>
      <c r="E1454" s="83" t="s">
        <v>9280</v>
      </c>
      <c r="F1454" s="61" t="s">
        <v>9320</v>
      </c>
      <c r="G1454" s="84">
        <v>45838</v>
      </c>
      <c r="H1454" s="124"/>
      <c r="I1454" s="125"/>
      <c r="J1454" s="81"/>
      <c r="K1454" s="75" t="s">
        <v>121</v>
      </c>
      <c r="L1454" s="75" t="s">
        <v>10211</v>
      </c>
      <c r="M1454" s="75" t="s">
        <v>9321</v>
      </c>
    </row>
    <row r="1455" spans="1:13" ht="54">
      <c r="A1455" s="75" t="s">
        <v>9322</v>
      </c>
      <c r="B1455" s="122" t="s">
        <v>9323</v>
      </c>
      <c r="C1455" s="204" t="s">
        <v>10148</v>
      </c>
      <c r="D1455" s="83" t="s">
        <v>9324</v>
      </c>
      <c r="E1455" s="83" t="s">
        <v>9325</v>
      </c>
      <c r="F1455" s="75"/>
      <c r="G1455" s="84">
        <v>45838</v>
      </c>
      <c r="H1455" s="124"/>
      <c r="I1455" s="125"/>
      <c r="J1455" s="81"/>
      <c r="K1455" s="75" t="s">
        <v>120</v>
      </c>
      <c r="L1455" s="75" t="s">
        <v>9326</v>
      </c>
      <c r="M1455" s="75" t="s">
        <v>9421</v>
      </c>
    </row>
    <row r="1456" spans="1:13" ht="54">
      <c r="A1456" s="75" t="s">
        <v>9327</v>
      </c>
      <c r="B1456" s="122" t="s">
        <v>9328</v>
      </c>
      <c r="C1456" s="204" t="s">
        <v>10149</v>
      </c>
      <c r="D1456" s="83" t="s">
        <v>9329</v>
      </c>
      <c r="E1456" s="83" t="s">
        <v>9330</v>
      </c>
      <c r="F1456" s="61" t="s">
        <v>9331</v>
      </c>
      <c r="G1456" s="84">
        <v>45838</v>
      </c>
      <c r="H1456" s="124"/>
      <c r="I1456" s="125"/>
      <c r="J1456" s="81"/>
      <c r="K1456" s="75" t="s">
        <v>118</v>
      </c>
      <c r="L1456" s="75" t="s">
        <v>9332</v>
      </c>
      <c r="M1456" s="75" t="s">
        <v>9333</v>
      </c>
    </row>
    <row r="1457" spans="1:13" ht="40.5">
      <c r="A1457" s="75" t="s">
        <v>9335</v>
      </c>
      <c r="B1457" s="122" t="s">
        <v>9337</v>
      </c>
      <c r="C1457" s="204" t="s">
        <v>10151</v>
      </c>
      <c r="D1457" s="83" t="s">
        <v>9336</v>
      </c>
      <c r="E1457" s="83" t="s">
        <v>9314</v>
      </c>
      <c r="F1457" s="61" t="s">
        <v>9338</v>
      </c>
      <c r="G1457" s="84">
        <v>45838</v>
      </c>
      <c r="H1457" s="124">
        <v>45838</v>
      </c>
      <c r="I1457" s="125" t="s">
        <v>10240</v>
      </c>
      <c r="J1457" s="81"/>
      <c r="K1457" s="75" t="s">
        <v>2003</v>
      </c>
      <c r="L1457" s="75" t="s">
        <v>10115</v>
      </c>
      <c r="M1457" s="122" t="s">
        <v>9334</v>
      </c>
    </row>
    <row r="1458" spans="1:13" ht="54">
      <c r="A1458" s="75" t="s">
        <v>9339</v>
      </c>
      <c r="B1458" s="122" t="s">
        <v>9340</v>
      </c>
      <c r="C1458" s="204" t="s">
        <v>10244</v>
      </c>
      <c r="D1458" s="83" t="s">
        <v>9341</v>
      </c>
      <c r="E1458" s="83" t="s">
        <v>9389</v>
      </c>
      <c r="F1458" s="75" t="s">
        <v>9342</v>
      </c>
      <c r="G1458" s="84">
        <v>45838</v>
      </c>
      <c r="H1458" s="124"/>
      <c r="I1458" s="125"/>
      <c r="J1458" s="81"/>
      <c r="K1458" s="75" t="s">
        <v>124</v>
      </c>
      <c r="L1458" s="75" t="s">
        <v>10227</v>
      </c>
      <c r="M1458" s="75" t="s">
        <v>9343</v>
      </c>
    </row>
    <row r="1459" spans="1:13" ht="40.5">
      <c r="A1459" s="75" t="s">
        <v>9344</v>
      </c>
      <c r="B1459" s="122" t="s">
        <v>9345</v>
      </c>
      <c r="C1459" s="204" t="s">
        <v>10387</v>
      </c>
      <c r="D1459" s="83" t="s">
        <v>9346</v>
      </c>
      <c r="E1459" s="83" t="s">
        <v>6035</v>
      </c>
      <c r="F1459" s="75" t="s">
        <v>10412</v>
      </c>
      <c r="G1459" s="84">
        <v>45869</v>
      </c>
      <c r="H1459" s="124"/>
      <c r="I1459" s="125"/>
      <c r="J1459" s="81"/>
      <c r="K1459" s="75" t="s">
        <v>124</v>
      </c>
      <c r="L1459" s="75" t="s">
        <v>10413</v>
      </c>
      <c r="M1459" s="75" t="s">
        <v>9347</v>
      </c>
    </row>
    <row r="1460" spans="1:13" ht="40.5">
      <c r="A1460" s="75" t="s">
        <v>9348</v>
      </c>
      <c r="B1460" s="122" t="s">
        <v>9349</v>
      </c>
      <c r="C1460" s="204" t="s">
        <v>10388</v>
      </c>
      <c r="D1460" s="83" t="s">
        <v>9350</v>
      </c>
      <c r="E1460" s="83" t="s">
        <v>9390</v>
      </c>
      <c r="F1460" s="75" t="s">
        <v>9351</v>
      </c>
      <c r="G1460" s="84">
        <v>45869</v>
      </c>
      <c r="H1460" s="124"/>
      <c r="I1460" s="125"/>
      <c r="J1460" s="81"/>
      <c r="K1460" s="75" t="s">
        <v>124</v>
      </c>
      <c r="L1460" s="75" t="s">
        <v>9352</v>
      </c>
      <c r="M1460" s="75" t="s">
        <v>9353</v>
      </c>
    </row>
    <row r="1461" spans="1:13" ht="40.5">
      <c r="A1461" s="75" t="s">
        <v>9354</v>
      </c>
      <c r="B1461" s="122" t="s">
        <v>9355</v>
      </c>
      <c r="C1461" s="204" t="s">
        <v>10389</v>
      </c>
      <c r="D1461" s="83" t="s">
        <v>2026</v>
      </c>
      <c r="E1461" s="83" t="s">
        <v>6035</v>
      </c>
      <c r="F1461" s="75" t="s">
        <v>10414</v>
      </c>
      <c r="G1461" s="84">
        <v>45869</v>
      </c>
      <c r="H1461" s="124"/>
      <c r="I1461" s="125"/>
      <c r="J1461" s="81"/>
      <c r="K1461" s="75" t="s">
        <v>124</v>
      </c>
      <c r="L1461" s="75" t="s">
        <v>9356</v>
      </c>
      <c r="M1461" s="75" t="s">
        <v>9357</v>
      </c>
    </row>
    <row r="1462" spans="1:13" ht="54">
      <c r="A1462" s="75" t="s">
        <v>9358</v>
      </c>
      <c r="B1462" s="122" t="s">
        <v>9359</v>
      </c>
      <c r="C1462" s="204" t="s">
        <v>10069</v>
      </c>
      <c r="D1462" s="83" t="s">
        <v>9360</v>
      </c>
      <c r="E1462" s="83" t="s">
        <v>130</v>
      </c>
      <c r="F1462" s="75" t="s">
        <v>9361</v>
      </c>
      <c r="G1462" s="84">
        <v>45838</v>
      </c>
      <c r="H1462" s="124"/>
      <c r="I1462" s="125"/>
      <c r="J1462" s="81"/>
      <c r="K1462" s="75" t="s">
        <v>124</v>
      </c>
      <c r="L1462" s="75" t="s">
        <v>9362</v>
      </c>
      <c r="M1462" s="75" t="s">
        <v>9363</v>
      </c>
    </row>
    <row r="1463" spans="1:13" ht="40.5">
      <c r="A1463" s="75" t="s">
        <v>10420</v>
      </c>
      <c r="B1463" s="122" t="s">
        <v>9364</v>
      </c>
      <c r="C1463" s="204" t="s">
        <v>10390</v>
      </c>
      <c r="D1463" s="83" t="s">
        <v>9365</v>
      </c>
      <c r="E1463" s="83" t="s">
        <v>9391</v>
      </c>
      <c r="F1463" s="75" t="s">
        <v>9366</v>
      </c>
      <c r="G1463" s="84">
        <v>45869</v>
      </c>
      <c r="H1463" s="124"/>
      <c r="I1463" s="125"/>
      <c r="J1463" s="81"/>
      <c r="K1463" s="75" t="s">
        <v>2005</v>
      </c>
      <c r="L1463" s="75" t="s">
        <v>9367</v>
      </c>
      <c r="M1463" s="75" t="s">
        <v>9368</v>
      </c>
    </row>
    <row r="1464" spans="1:13" ht="40.5">
      <c r="A1464" s="75" t="s">
        <v>9369</v>
      </c>
      <c r="B1464" s="122" t="s">
        <v>9370</v>
      </c>
      <c r="C1464" s="204" t="s">
        <v>10391</v>
      </c>
      <c r="D1464" s="83" t="s">
        <v>6566</v>
      </c>
      <c r="E1464" s="83" t="s">
        <v>6035</v>
      </c>
      <c r="F1464" s="75" t="s">
        <v>9371</v>
      </c>
      <c r="G1464" s="84">
        <v>45869</v>
      </c>
      <c r="H1464" s="124"/>
      <c r="I1464" s="125"/>
      <c r="J1464" s="81"/>
      <c r="K1464" s="75" t="s">
        <v>162</v>
      </c>
      <c r="L1464" s="75" t="s">
        <v>9372</v>
      </c>
      <c r="M1464" s="75" t="s">
        <v>9373</v>
      </c>
    </row>
    <row r="1465" spans="1:13" ht="40.5">
      <c r="A1465" s="75" t="s">
        <v>9374</v>
      </c>
      <c r="B1465" s="122" t="s">
        <v>9375</v>
      </c>
      <c r="C1465" s="204" t="s">
        <v>10392</v>
      </c>
      <c r="D1465" s="83" t="s">
        <v>9376</v>
      </c>
      <c r="E1465" s="83" t="s">
        <v>9390</v>
      </c>
      <c r="F1465" s="75" t="s">
        <v>9377</v>
      </c>
      <c r="G1465" s="84">
        <v>45869</v>
      </c>
      <c r="H1465" s="124"/>
      <c r="I1465" s="125"/>
      <c r="J1465" s="81"/>
      <c r="K1465" s="75" t="s">
        <v>8764</v>
      </c>
      <c r="L1465" s="75" t="s">
        <v>9378</v>
      </c>
      <c r="M1465" s="75" t="s">
        <v>9379</v>
      </c>
    </row>
    <row r="1466" spans="1:13" ht="27">
      <c r="A1466" s="75" t="s">
        <v>9380</v>
      </c>
      <c r="B1466" s="122" t="s">
        <v>9381</v>
      </c>
      <c r="C1466" s="204" t="s">
        <v>10393</v>
      </c>
      <c r="D1466" s="83" t="s">
        <v>9350</v>
      </c>
      <c r="E1466" s="83" t="s">
        <v>9390</v>
      </c>
      <c r="F1466" s="75" t="s">
        <v>11796</v>
      </c>
      <c r="G1466" s="84">
        <v>45869</v>
      </c>
      <c r="H1466" s="124"/>
      <c r="I1466" s="125"/>
      <c r="J1466" s="81"/>
      <c r="K1466" s="75" t="s">
        <v>124</v>
      </c>
      <c r="L1466" s="75" t="s">
        <v>9382</v>
      </c>
      <c r="M1466" s="75" t="s">
        <v>9383</v>
      </c>
    </row>
    <row r="1467" spans="1:13" ht="54">
      <c r="A1467" s="75" t="s">
        <v>10424</v>
      </c>
      <c r="B1467" s="122" t="s">
        <v>9384</v>
      </c>
      <c r="C1467" s="204" t="s">
        <v>10394</v>
      </c>
      <c r="D1467" s="83" t="s">
        <v>7788</v>
      </c>
      <c r="E1467" s="83" t="s">
        <v>6035</v>
      </c>
      <c r="F1467" s="75" t="s">
        <v>8587</v>
      </c>
      <c r="G1467" s="84">
        <v>45869</v>
      </c>
      <c r="H1467" s="124"/>
      <c r="I1467" s="125"/>
      <c r="J1467" s="81"/>
      <c r="K1467" s="75" t="s">
        <v>2005</v>
      </c>
      <c r="L1467" s="75" t="s">
        <v>10415</v>
      </c>
      <c r="M1467" s="75" t="s">
        <v>9385</v>
      </c>
    </row>
    <row r="1468" spans="1:13" ht="67.5">
      <c r="A1468" s="75" t="s">
        <v>9386</v>
      </c>
      <c r="B1468" s="122" t="s">
        <v>10378</v>
      </c>
      <c r="C1468" s="204" t="s">
        <v>10150</v>
      </c>
      <c r="D1468" s="83" t="s">
        <v>1030</v>
      </c>
      <c r="E1468" s="83" t="s">
        <v>6035</v>
      </c>
      <c r="F1468" s="75" t="s">
        <v>9387</v>
      </c>
      <c r="G1468" s="84">
        <v>45838</v>
      </c>
      <c r="H1468" s="124"/>
      <c r="I1468" s="125"/>
      <c r="J1468" s="81"/>
      <c r="K1468" s="75" t="s">
        <v>162</v>
      </c>
      <c r="L1468" s="75" t="s">
        <v>10214</v>
      </c>
      <c r="M1468" s="75" t="s">
        <v>9388</v>
      </c>
    </row>
    <row r="1469" spans="1:13" ht="40.5">
      <c r="A1469" s="75" t="s">
        <v>9428</v>
      </c>
      <c r="B1469" s="122" t="s">
        <v>9429</v>
      </c>
      <c r="C1469" s="204" t="s">
        <v>10395</v>
      </c>
      <c r="D1469" s="83" t="s">
        <v>9430</v>
      </c>
      <c r="E1469" s="83" t="s">
        <v>9431</v>
      </c>
      <c r="F1469" s="61"/>
      <c r="G1469" s="84">
        <v>45869</v>
      </c>
      <c r="H1469" s="124"/>
      <c r="I1469" s="125"/>
      <c r="J1469" s="81"/>
      <c r="K1469" s="75" t="s">
        <v>146</v>
      </c>
      <c r="L1469" s="75" t="s">
        <v>9432</v>
      </c>
      <c r="M1469" s="75" t="s">
        <v>9433</v>
      </c>
    </row>
    <row r="1470" spans="1:13" ht="40.5">
      <c r="A1470" s="75" t="s">
        <v>9434</v>
      </c>
      <c r="B1470" s="122" t="s">
        <v>10509</v>
      </c>
      <c r="C1470" s="204" t="s">
        <v>10396</v>
      </c>
      <c r="D1470" s="83" t="s">
        <v>9435</v>
      </c>
      <c r="E1470" s="83" t="s">
        <v>9436</v>
      </c>
      <c r="F1470" s="61" t="s">
        <v>9437</v>
      </c>
      <c r="G1470" s="84">
        <v>45869</v>
      </c>
      <c r="H1470" s="124"/>
      <c r="I1470" s="125"/>
      <c r="J1470" s="81"/>
      <c r="K1470" s="75" t="s">
        <v>118</v>
      </c>
      <c r="L1470" s="75" t="s">
        <v>10425</v>
      </c>
      <c r="M1470" s="75" t="s">
        <v>9438</v>
      </c>
    </row>
    <row r="1471" spans="1:13" ht="40.5">
      <c r="A1471" s="75" t="s">
        <v>9439</v>
      </c>
      <c r="B1471" s="122" t="s">
        <v>10212</v>
      </c>
      <c r="C1471" s="204" t="s">
        <v>10070</v>
      </c>
      <c r="D1471" s="83" t="s">
        <v>9440</v>
      </c>
      <c r="E1471" s="83" t="s">
        <v>9436</v>
      </c>
      <c r="F1471" s="61" t="s">
        <v>9441</v>
      </c>
      <c r="G1471" s="84">
        <v>45838</v>
      </c>
      <c r="H1471" s="124"/>
      <c r="I1471" s="125"/>
      <c r="J1471" s="81"/>
      <c r="K1471" s="75" t="s">
        <v>120</v>
      </c>
      <c r="L1471" s="75" t="s">
        <v>10100</v>
      </c>
      <c r="M1471" s="75" t="s">
        <v>9442</v>
      </c>
    </row>
    <row r="1472" spans="1:13" ht="27">
      <c r="A1472" s="75" t="s">
        <v>9443</v>
      </c>
      <c r="B1472" s="122" t="s">
        <v>10532</v>
      </c>
      <c r="C1472" s="204" t="s">
        <v>10071</v>
      </c>
      <c r="D1472" s="83" t="s">
        <v>9444</v>
      </c>
      <c r="E1472" s="83" t="s">
        <v>9431</v>
      </c>
      <c r="F1472" s="61" t="s">
        <v>9445</v>
      </c>
      <c r="G1472" s="84">
        <v>45838</v>
      </c>
      <c r="H1472" s="124"/>
      <c r="I1472" s="125"/>
      <c r="J1472" s="81"/>
      <c r="K1472" s="75" t="s">
        <v>120</v>
      </c>
      <c r="L1472" s="75" t="s">
        <v>9446</v>
      </c>
      <c r="M1472" s="75" t="s">
        <v>9447</v>
      </c>
    </row>
    <row r="1473" spans="1:13" ht="27">
      <c r="A1473" s="75" t="s">
        <v>9510</v>
      </c>
      <c r="B1473" s="122" t="s">
        <v>9798</v>
      </c>
      <c r="C1473" s="204" t="s">
        <v>10397</v>
      </c>
      <c r="D1473" s="83" t="s">
        <v>9509</v>
      </c>
      <c r="E1473" s="83" t="s">
        <v>459</v>
      </c>
      <c r="F1473" s="75"/>
      <c r="G1473" s="84">
        <v>45869</v>
      </c>
      <c r="H1473" s="124"/>
      <c r="I1473" s="125"/>
      <c r="J1473" s="81"/>
      <c r="K1473" s="75" t="s">
        <v>164</v>
      </c>
      <c r="L1473" s="75" t="s">
        <v>9511</v>
      </c>
      <c r="M1473" s="75" t="s">
        <v>9512</v>
      </c>
    </row>
    <row r="1474" spans="1:13" ht="27">
      <c r="A1474" s="75" t="s">
        <v>10426</v>
      </c>
      <c r="B1474" s="122" t="s">
        <v>9448</v>
      </c>
      <c r="C1474" s="204" t="s">
        <v>10398</v>
      </c>
      <c r="D1474" s="83" t="s">
        <v>9449</v>
      </c>
      <c r="E1474" s="83" t="s">
        <v>9450</v>
      </c>
      <c r="F1474" s="75"/>
      <c r="G1474" s="84">
        <v>45869</v>
      </c>
      <c r="H1474" s="124"/>
      <c r="I1474" s="125"/>
      <c r="J1474" s="81"/>
      <c r="K1474" s="75" t="s">
        <v>2003</v>
      </c>
      <c r="L1474" s="75" t="s">
        <v>10427</v>
      </c>
      <c r="M1474" s="75" t="s">
        <v>9451</v>
      </c>
    </row>
    <row r="1475" spans="1:13" ht="40.5">
      <c r="A1475" s="75" t="s">
        <v>9452</v>
      </c>
      <c r="B1475" s="122" t="s">
        <v>9453</v>
      </c>
      <c r="C1475" s="204" t="s">
        <v>10399</v>
      </c>
      <c r="D1475" s="83" t="s">
        <v>9454</v>
      </c>
      <c r="E1475" s="83" t="s">
        <v>9455</v>
      </c>
      <c r="F1475" s="75" t="s">
        <v>9456</v>
      </c>
      <c r="G1475" s="84">
        <v>45869</v>
      </c>
      <c r="H1475" s="124"/>
      <c r="I1475" s="125"/>
      <c r="J1475" s="81"/>
      <c r="K1475" s="75" t="s">
        <v>124</v>
      </c>
      <c r="L1475" s="75" t="s">
        <v>9457</v>
      </c>
      <c r="M1475" s="75" t="s">
        <v>9458</v>
      </c>
    </row>
    <row r="1476" spans="1:13" ht="40.5">
      <c r="A1476" s="75" t="s">
        <v>9459</v>
      </c>
      <c r="B1476" s="122" t="s">
        <v>9460</v>
      </c>
      <c r="C1476" s="204" t="s">
        <v>10400</v>
      </c>
      <c r="D1476" s="83" t="s">
        <v>9461</v>
      </c>
      <c r="E1476" s="83" t="s">
        <v>132</v>
      </c>
      <c r="F1476" s="75" t="s">
        <v>8587</v>
      </c>
      <c r="G1476" s="84">
        <v>45869</v>
      </c>
      <c r="H1476" s="124"/>
      <c r="I1476" s="125"/>
      <c r="J1476" s="81"/>
      <c r="K1476" s="75" t="s">
        <v>124</v>
      </c>
      <c r="L1476" s="75" t="s">
        <v>9462</v>
      </c>
      <c r="M1476" s="75" t="s">
        <v>9463</v>
      </c>
    </row>
    <row r="1477" spans="1:13" ht="40.5">
      <c r="A1477" s="75" t="s">
        <v>9464</v>
      </c>
      <c r="B1477" s="122" t="s">
        <v>9465</v>
      </c>
      <c r="C1477" s="204" t="s">
        <v>10401</v>
      </c>
      <c r="D1477" s="83" t="s">
        <v>9466</v>
      </c>
      <c r="E1477" s="83" t="s">
        <v>130</v>
      </c>
      <c r="F1477" s="75" t="s">
        <v>9467</v>
      </c>
      <c r="G1477" s="84">
        <v>45869</v>
      </c>
      <c r="H1477" s="124"/>
      <c r="I1477" s="125"/>
      <c r="J1477" s="81"/>
      <c r="K1477" s="75" t="s">
        <v>124</v>
      </c>
      <c r="L1477" s="75" t="s">
        <v>9468</v>
      </c>
      <c r="M1477" s="75" t="s">
        <v>9469</v>
      </c>
    </row>
    <row r="1478" spans="1:13" ht="40.5">
      <c r="A1478" s="75" t="s">
        <v>9470</v>
      </c>
      <c r="B1478" s="122" t="s">
        <v>9471</v>
      </c>
      <c r="C1478" s="204" t="s">
        <v>10152</v>
      </c>
      <c r="D1478" s="83" t="s">
        <v>9472</v>
      </c>
      <c r="E1478" s="83" t="s">
        <v>122</v>
      </c>
      <c r="F1478" s="75" t="s">
        <v>11817</v>
      </c>
      <c r="G1478" s="84">
        <v>45838</v>
      </c>
      <c r="H1478" s="124"/>
      <c r="I1478" s="125"/>
      <c r="J1478" s="81"/>
      <c r="K1478" s="75" t="s">
        <v>162</v>
      </c>
      <c r="L1478" s="75" t="s">
        <v>10116</v>
      </c>
      <c r="M1478" s="75" t="s">
        <v>9473</v>
      </c>
    </row>
    <row r="1479" spans="1:13" ht="27">
      <c r="A1479" s="75" t="s">
        <v>9474</v>
      </c>
      <c r="B1479" s="122" t="s">
        <v>9475</v>
      </c>
      <c r="C1479" s="204" t="s">
        <v>10153</v>
      </c>
      <c r="D1479" s="83" t="s">
        <v>9476</v>
      </c>
      <c r="E1479" s="83" t="s">
        <v>6035</v>
      </c>
      <c r="F1479" s="75" t="s">
        <v>8587</v>
      </c>
      <c r="G1479" s="84">
        <v>45838</v>
      </c>
      <c r="H1479" s="124"/>
      <c r="I1479" s="125"/>
      <c r="J1479" s="81"/>
      <c r="K1479" s="75" t="s">
        <v>124</v>
      </c>
      <c r="L1479" s="75" t="s">
        <v>10215</v>
      </c>
      <c r="M1479" s="75" t="s">
        <v>10301</v>
      </c>
    </row>
    <row r="1480" spans="1:13" ht="40.5">
      <c r="A1480" s="75" t="s">
        <v>9477</v>
      </c>
      <c r="B1480" s="122" t="s">
        <v>9478</v>
      </c>
      <c r="C1480" s="204" t="s">
        <v>10154</v>
      </c>
      <c r="D1480" s="83" t="s">
        <v>2127</v>
      </c>
      <c r="E1480" s="83" t="s">
        <v>185</v>
      </c>
      <c r="F1480" s="75" t="s">
        <v>8587</v>
      </c>
      <c r="G1480" s="84">
        <v>45838</v>
      </c>
      <c r="H1480" s="124"/>
      <c r="I1480" s="125"/>
      <c r="J1480" s="81"/>
      <c r="K1480" s="75" t="s">
        <v>9228</v>
      </c>
      <c r="L1480" s="75" t="s">
        <v>9479</v>
      </c>
      <c r="M1480" s="75" t="s">
        <v>9480</v>
      </c>
    </row>
    <row r="1481" spans="1:13" ht="40.5">
      <c r="A1481" s="75" t="s">
        <v>9481</v>
      </c>
      <c r="B1481" s="122" t="s">
        <v>9482</v>
      </c>
      <c r="C1481" s="204" t="s">
        <v>10072</v>
      </c>
      <c r="D1481" s="83" t="s">
        <v>7647</v>
      </c>
      <c r="E1481" s="83" t="s">
        <v>185</v>
      </c>
      <c r="F1481" s="75" t="s">
        <v>9483</v>
      </c>
      <c r="G1481" s="84">
        <v>45838</v>
      </c>
      <c r="H1481" s="124"/>
      <c r="I1481" s="125"/>
      <c r="J1481" s="81"/>
      <c r="K1481" s="75" t="s">
        <v>124</v>
      </c>
      <c r="L1481" s="75" t="s">
        <v>10082</v>
      </c>
      <c r="M1481" s="75" t="s">
        <v>9484</v>
      </c>
    </row>
    <row r="1482" spans="1:13" ht="54">
      <c r="A1482" s="75" t="s">
        <v>9485</v>
      </c>
      <c r="B1482" s="122" t="s">
        <v>9486</v>
      </c>
      <c r="C1482" s="204" t="s">
        <v>10289</v>
      </c>
      <c r="D1482" s="83" t="s">
        <v>9414</v>
      </c>
      <c r="E1482" s="83" t="s">
        <v>6035</v>
      </c>
      <c r="F1482" s="75" t="s">
        <v>9487</v>
      </c>
      <c r="G1482" s="84">
        <v>45838</v>
      </c>
      <c r="H1482" s="124"/>
      <c r="I1482" s="125"/>
      <c r="J1482" s="81"/>
      <c r="K1482" s="75" t="s">
        <v>131</v>
      </c>
      <c r="L1482" s="75" t="s">
        <v>9488</v>
      </c>
      <c r="M1482" s="75" t="s">
        <v>9489</v>
      </c>
    </row>
    <row r="1483" spans="1:13" ht="54">
      <c r="A1483" s="75" t="s">
        <v>9490</v>
      </c>
      <c r="B1483" s="122" t="s">
        <v>9491</v>
      </c>
      <c r="C1483" s="204" t="s">
        <v>10402</v>
      </c>
      <c r="D1483" s="83" t="s">
        <v>9492</v>
      </c>
      <c r="E1483" s="83" t="s">
        <v>157</v>
      </c>
      <c r="F1483" s="75" t="s">
        <v>9493</v>
      </c>
      <c r="G1483" s="84">
        <v>45869</v>
      </c>
      <c r="H1483" s="124"/>
      <c r="I1483" s="125"/>
      <c r="J1483" s="81"/>
      <c r="K1483" s="75" t="s">
        <v>164</v>
      </c>
      <c r="L1483" s="75" t="s">
        <v>9494</v>
      </c>
      <c r="M1483" s="75" t="s">
        <v>10506</v>
      </c>
    </row>
    <row r="1484" spans="1:13" ht="27">
      <c r="A1484" s="75" t="s">
        <v>9495</v>
      </c>
      <c r="B1484" s="122" t="s">
        <v>9496</v>
      </c>
      <c r="C1484" s="204" t="s">
        <v>10245</v>
      </c>
      <c r="D1484" s="83" t="s">
        <v>9497</v>
      </c>
      <c r="E1484" s="83" t="s">
        <v>157</v>
      </c>
      <c r="F1484" s="75"/>
      <c r="G1484" s="84">
        <v>45838</v>
      </c>
      <c r="H1484" s="124"/>
      <c r="I1484" s="125"/>
      <c r="J1484" s="81"/>
      <c r="K1484" s="75" t="s">
        <v>118</v>
      </c>
      <c r="L1484" s="75" t="s">
        <v>10228</v>
      </c>
      <c r="M1484" s="75" t="s">
        <v>9498</v>
      </c>
    </row>
    <row r="1485" spans="1:13" ht="54">
      <c r="A1485" s="75" t="s">
        <v>9499</v>
      </c>
      <c r="B1485" s="122" t="s">
        <v>9500</v>
      </c>
      <c r="C1485" s="204" t="s">
        <v>10403</v>
      </c>
      <c r="D1485" s="83" t="s">
        <v>9501</v>
      </c>
      <c r="E1485" s="83" t="s">
        <v>5809</v>
      </c>
      <c r="F1485" s="75"/>
      <c r="G1485" s="84">
        <v>45869</v>
      </c>
      <c r="H1485" s="124"/>
      <c r="I1485" s="125"/>
      <c r="J1485" s="81"/>
      <c r="K1485" s="75" t="s">
        <v>2003</v>
      </c>
      <c r="L1485" s="75" t="s">
        <v>9502</v>
      </c>
      <c r="M1485" s="75" t="s">
        <v>9503</v>
      </c>
    </row>
    <row r="1486" spans="1:13" ht="40.5">
      <c r="A1486" s="75" t="s">
        <v>9504</v>
      </c>
      <c r="B1486" s="122" t="s">
        <v>9505</v>
      </c>
      <c r="C1486" s="204" t="s">
        <v>10404</v>
      </c>
      <c r="D1486" s="83" t="s">
        <v>9506</v>
      </c>
      <c r="E1486" s="83" t="s">
        <v>6035</v>
      </c>
      <c r="F1486" s="75" t="s">
        <v>11841</v>
      </c>
      <c r="G1486" s="84">
        <v>45869</v>
      </c>
      <c r="H1486" s="124"/>
      <c r="I1486" s="125"/>
      <c r="J1486" s="81"/>
      <c r="K1486" s="75" t="s">
        <v>118</v>
      </c>
      <c r="L1486" s="75" t="s">
        <v>9507</v>
      </c>
      <c r="M1486" s="75" t="s">
        <v>9508</v>
      </c>
    </row>
    <row r="1487" spans="1:13" ht="54">
      <c r="A1487" s="75" t="s">
        <v>9828</v>
      </c>
      <c r="B1487" s="122" t="s">
        <v>9829</v>
      </c>
      <c r="C1487" s="204" t="s">
        <v>10405</v>
      </c>
      <c r="D1487" s="83" t="s">
        <v>9830</v>
      </c>
      <c r="E1487" s="83" t="s">
        <v>6035</v>
      </c>
      <c r="F1487" s="61" t="s">
        <v>9831</v>
      </c>
      <c r="G1487" s="84">
        <v>45869</v>
      </c>
      <c r="H1487" s="124"/>
      <c r="I1487" s="125"/>
      <c r="J1487" s="81"/>
      <c r="K1487" s="75" t="s">
        <v>162</v>
      </c>
      <c r="L1487" s="75" t="s">
        <v>10416</v>
      </c>
      <c r="M1487" s="75" t="s">
        <v>10507</v>
      </c>
    </row>
    <row r="1488" spans="1:13" ht="40.5">
      <c r="A1488" s="58" t="s">
        <v>9928</v>
      </c>
      <c r="B1488" s="59" t="s">
        <v>9929</v>
      </c>
      <c r="C1488" s="204" t="s">
        <v>10246</v>
      </c>
      <c r="D1488" s="58" t="s">
        <v>9930</v>
      </c>
      <c r="E1488" s="58" t="s">
        <v>6035</v>
      </c>
      <c r="F1488" s="59" t="s">
        <v>9931</v>
      </c>
      <c r="G1488" s="84">
        <v>45838</v>
      </c>
      <c r="H1488" s="58"/>
      <c r="I1488" s="58"/>
      <c r="J1488" s="58"/>
      <c r="K1488" s="58" t="s">
        <v>8907</v>
      </c>
      <c r="L1488" s="59" t="s">
        <v>9932</v>
      </c>
      <c r="M1488" s="59" t="s">
        <v>9933</v>
      </c>
    </row>
    <row r="1489" spans="1:13" ht="40.5">
      <c r="A1489" s="58" t="s">
        <v>9934</v>
      </c>
      <c r="B1489" s="59" t="s">
        <v>9935</v>
      </c>
      <c r="C1489" s="204" t="s">
        <v>10207</v>
      </c>
      <c r="D1489" s="58" t="s">
        <v>9936</v>
      </c>
      <c r="E1489" s="58" t="s">
        <v>185</v>
      </c>
      <c r="F1489" s="59" t="s">
        <v>9937</v>
      </c>
      <c r="G1489" s="84">
        <v>45838</v>
      </c>
      <c r="H1489" s="58"/>
      <c r="I1489" s="58"/>
      <c r="J1489" s="58"/>
      <c r="K1489" s="58" t="s">
        <v>162</v>
      </c>
      <c r="L1489" s="59" t="s">
        <v>9938</v>
      </c>
      <c r="M1489" s="59" t="s">
        <v>9939</v>
      </c>
    </row>
    <row r="1490" spans="1:13" ht="27">
      <c r="A1490" s="58" t="s">
        <v>9940</v>
      </c>
      <c r="B1490" s="59" t="s">
        <v>9941</v>
      </c>
      <c r="C1490" s="204" t="s">
        <v>10155</v>
      </c>
      <c r="D1490" s="58" t="s">
        <v>9942</v>
      </c>
      <c r="E1490" s="58" t="s">
        <v>157</v>
      </c>
      <c r="F1490" s="59" t="s">
        <v>9943</v>
      </c>
      <c r="G1490" s="84">
        <v>45838</v>
      </c>
      <c r="H1490" s="58"/>
      <c r="I1490" s="58"/>
      <c r="J1490" s="58"/>
      <c r="K1490" s="58" t="s">
        <v>124</v>
      </c>
      <c r="L1490" s="59" t="s">
        <v>9944</v>
      </c>
      <c r="M1490" s="59" t="s">
        <v>9945</v>
      </c>
    </row>
    <row r="1491" spans="1:13" ht="94.5">
      <c r="A1491" s="58" t="s">
        <v>9947</v>
      </c>
      <c r="B1491" s="59" t="s">
        <v>9948</v>
      </c>
      <c r="C1491" s="204" t="s">
        <v>10156</v>
      </c>
      <c r="D1491" s="58" t="s">
        <v>9949</v>
      </c>
      <c r="E1491" s="58" t="s">
        <v>482</v>
      </c>
      <c r="F1491" s="59" t="s">
        <v>9950</v>
      </c>
      <c r="G1491" s="84">
        <v>45838</v>
      </c>
      <c r="H1491" s="58"/>
      <c r="I1491" s="58"/>
      <c r="J1491" s="58"/>
      <c r="K1491" s="58" t="s">
        <v>124</v>
      </c>
      <c r="L1491" s="59" t="s">
        <v>10117</v>
      </c>
      <c r="M1491" s="59" t="s">
        <v>9951</v>
      </c>
    </row>
    <row r="1492" spans="1:13" ht="54">
      <c r="A1492" s="59" t="s">
        <v>9952</v>
      </c>
      <c r="B1492" s="59" t="s">
        <v>9953</v>
      </c>
      <c r="C1492" s="204" t="s">
        <v>10157</v>
      </c>
      <c r="D1492" s="58" t="s">
        <v>9954</v>
      </c>
      <c r="E1492" s="58" t="s">
        <v>6035</v>
      </c>
      <c r="F1492" s="59" t="s">
        <v>9955</v>
      </c>
      <c r="G1492" s="84">
        <v>45838</v>
      </c>
      <c r="H1492" s="58"/>
      <c r="I1492" s="58"/>
      <c r="J1492" s="58"/>
      <c r="K1492" s="58" t="s">
        <v>8907</v>
      </c>
      <c r="L1492" s="59" t="s">
        <v>9956</v>
      </c>
      <c r="M1492" s="59" t="s">
        <v>9957</v>
      </c>
    </row>
    <row r="1493" spans="1:13" ht="40.5">
      <c r="A1493" s="59" t="s">
        <v>9958</v>
      </c>
      <c r="B1493" s="59" t="s">
        <v>9959</v>
      </c>
      <c r="C1493" s="204" t="s">
        <v>10247</v>
      </c>
      <c r="D1493" s="58" t="s">
        <v>10229</v>
      </c>
      <c r="E1493" s="58" t="s">
        <v>6035</v>
      </c>
      <c r="F1493" s="59" t="s">
        <v>9960</v>
      </c>
      <c r="G1493" s="84">
        <v>45838</v>
      </c>
      <c r="H1493" s="58"/>
      <c r="I1493" s="58"/>
      <c r="J1493" s="58"/>
      <c r="K1493" s="58" t="s">
        <v>2005</v>
      </c>
      <c r="L1493" s="59" t="s">
        <v>9961</v>
      </c>
      <c r="M1493" s="59" t="s">
        <v>9962</v>
      </c>
    </row>
    <row r="1494" spans="1:13" ht="40.5">
      <c r="A1494" s="59" t="s">
        <v>10010</v>
      </c>
      <c r="B1494" s="59" t="s">
        <v>10011</v>
      </c>
      <c r="C1494" s="204" t="s">
        <v>10265</v>
      </c>
      <c r="D1494" s="58" t="s">
        <v>10012</v>
      </c>
      <c r="E1494" s="58" t="s">
        <v>185</v>
      </c>
      <c r="F1494" s="59" t="s">
        <v>8587</v>
      </c>
      <c r="G1494" s="84">
        <v>45838</v>
      </c>
      <c r="H1494" s="58"/>
      <c r="I1494" s="58"/>
      <c r="J1494" s="58"/>
      <c r="K1494" s="58" t="s">
        <v>2060</v>
      </c>
      <c r="L1494" s="59" t="s">
        <v>10013</v>
      </c>
      <c r="M1494" s="59" t="s">
        <v>10014</v>
      </c>
    </row>
    <row r="1495" spans="1:13" ht="40.5">
      <c r="A1495" s="59" t="s">
        <v>10015</v>
      </c>
      <c r="B1495" s="59" t="s">
        <v>10016</v>
      </c>
      <c r="C1495" s="204" t="s">
        <v>10158</v>
      </c>
      <c r="D1495" s="58" t="s">
        <v>8637</v>
      </c>
      <c r="E1495" s="58" t="s">
        <v>130</v>
      </c>
      <c r="F1495" s="59" t="s">
        <v>10017</v>
      </c>
      <c r="G1495" s="84">
        <v>45838</v>
      </c>
      <c r="H1495" s="124">
        <v>45930</v>
      </c>
      <c r="I1495" s="188" t="s">
        <v>11871</v>
      </c>
      <c r="J1495" s="58"/>
      <c r="K1495" s="58" t="s">
        <v>8907</v>
      </c>
      <c r="L1495" s="59" t="s">
        <v>10302</v>
      </c>
      <c r="M1495" s="59" t="s">
        <v>10018</v>
      </c>
    </row>
    <row r="1496" spans="1:13" ht="81">
      <c r="A1496" s="59" t="s">
        <v>10024</v>
      </c>
      <c r="B1496" s="59" t="s">
        <v>10019</v>
      </c>
      <c r="C1496" s="204" t="s">
        <v>10248</v>
      </c>
      <c r="D1496" s="58" t="s">
        <v>10020</v>
      </c>
      <c r="E1496" s="58" t="s">
        <v>6035</v>
      </c>
      <c r="F1496" s="59" t="s">
        <v>10021</v>
      </c>
      <c r="G1496" s="84">
        <v>45838</v>
      </c>
      <c r="H1496" s="58"/>
      <c r="I1496" s="58"/>
      <c r="J1496" s="58"/>
      <c r="K1496" s="58" t="s">
        <v>8907</v>
      </c>
      <c r="L1496" s="59" t="s">
        <v>10022</v>
      </c>
      <c r="M1496" s="59" t="s">
        <v>10023</v>
      </c>
    </row>
    <row r="1497" spans="1:13" ht="27">
      <c r="A1497" s="75" t="s">
        <v>10025</v>
      </c>
      <c r="B1497" s="122" t="s">
        <v>10026</v>
      </c>
      <c r="C1497" s="204" t="s">
        <v>10266</v>
      </c>
      <c r="D1497" s="83" t="s">
        <v>10027</v>
      </c>
      <c r="E1497" s="83" t="s">
        <v>706</v>
      </c>
      <c r="F1497" s="61" t="s">
        <v>10033</v>
      </c>
      <c r="G1497" s="84">
        <v>45838</v>
      </c>
      <c r="H1497" s="124"/>
      <c r="I1497" s="125"/>
      <c r="J1497" s="81"/>
      <c r="K1497" s="75" t="s">
        <v>118</v>
      </c>
      <c r="L1497" s="75" t="s">
        <v>10032</v>
      </c>
      <c r="M1497" s="75" t="s">
        <v>10028</v>
      </c>
    </row>
    <row r="1498" spans="1:13" ht="40.5">
      <c r="A1498" s="75" t="s">
        <v>10658</v>
      </c>
      <c r="B1498" s="122" t="s">
        <v>10029</v>
      </c>
      <c r="C1498" s="204" t="s">
        <v>10249</v>
      </c>
      <c r="D1498" s="83" t="s">
        <v>10030</v>
      </c>
      <c r="E1498" s="83" t="s">
        <v>185</v>
      </c>
      <c r="F1498" s="75"/>
      <c r="G1498" s="84">
        <v>45838</v>
      </c>
      <c r="H1498" s="124"/>
      <c r="I1498" s="125"/>
      <c r="J1498" s="81"/>
      <c r="K1498" s="75" t="s">
        <v>131</v>
      </c>
      <c r="L1498" s="75" t="s">
        <v>10031</v>
      </c>
      <c r="M1498" s="75" t="s">
        <v>10253</v>
      </c>
    </row>
    <row r="1499" spans="1:13" ht="40.5">
      <c r="A1499" s="58" t="s">
        <v>10083</v>
      </c>
      <c r="B1499" s="59" t="s">
        <v>10084</v>
      </c>
      <c r="C1499" s="204" t="s">
        <v>10267</v>
      </c>
      <c r="D1499" s="58" t="s">
        <v>10085</v>
      </c>
      <c r="E1499" s="58" t="s">
        <v>6035</v>
      </c>
      <c r="F1499" s="58" t="s">
        <v>8587</v>
      </c>
      <c r="G1499" s="84">
        <v>45838</v>
      </c>
      <c r="H1499" s="58"/>
      <c r="I1499" s="58"/>
      <c r="J1499" s="58"/>
      <c r="K1499" s="58" t="s">
        <v>124</v>
      </c>
      <c r="L1499" s="59" t="s">
        <v>10086</v>
      </c>
      <c r="M1499" s="59" t="s">
        <v>10087</v>
      </c>
    </row>
    <row r="1500" spans="1:13" ht="54">
      <c r="A1500" s="75" t="s">
        <v>10088</v>
      </c>
      <c r="B1500" s="122" t="s">
        <v>10089</v>
      </c>
      <c r="C1500" s="204" t="s">
        <v>10208</v>
      </c>
      <c r="D1500" s="83" t="s">
        <v>10090</v>
      </c>
      <c r="E1500" s="83" t="s">
        <v>6035</v>
      </c>
      <c r="F1500" s="61" t="s">
        <v>10210</v>
      </c>
      <c r="G1500" s="84">
        <v>45838</v>
      </c>
      <c r="H1500" s="124"/>
      <c r="I1500" s="125"/>
      <c r="J1500" s="81"/>
      <c r="K1500" s="75" t="s">
        <v>162</v>
      </c>
      <c r="L1500" s="75" t="s">
        <v>10091</v>
      </c>
      <c r="M1500" s="75" t="s">
        <v>10092</v>
      </c>
    </row>
    <row r="1501" spans="1:13" ht="40.5">
      <c r="A1501" s="75" t="s">
        <v>10106</v>
      </c>
      <c r="B1501" s="122" t="s">
        <v>10107</v>
      </c>
      <c r="C1501" s="204" t="s">
        <v>10209</v>
      </c>
      <c r="D1501" s="83" t="s">
        <v>10108</v>
      </c>
      <c r="E1501" s="83" t="s">
        <v>185</v>
      </c>
      <c r="F1501" s="61" t="s">
        <v>10109</v>
      </c>
      <c r="G1501" s="84">
        <v>45838</v>
      </c>
      <c r="H1501" s="124"/>
      <c r="I1501" s="125"/>
      <c r="J1501" s="81"/>
      <c r="K1501" s="75" t="s">
        <v>120</v>
      </c>
      <c r="L1501" s="75" t="s">
        <v>11719</v>
      </c>
      <c r="M1501" s="75" t="s">
        <v>10110</v>
      </c>
    </row>
    <row r="1502" spans="1:13" ht="40.5">
      <c r="A1502" s="75" t="s">
        <v>10101</v>
      </c>
      <c r="B1502" s="122" t="s">
        <v>10102</v>
      </c>
      <c r="C1502" s="204" t="s">
        <v>10288</v>
      </c>
      <c r="D1502" s="83" t="s">
        <v>944</v>
      </c>
      <c r="E1502" s="83" t="s">
        <v>185</v>
      </c>
      <c r="F1502" s="75" t="s">
        <v>10103</v>
      </c>
      <c r="G1502" s="84">
        <v>45838</v>
      </c>
      <c r="H1502" s="124"/>
      <c r="I1502" s="125"/>
      <c r="J1502" s="81"/>
      <c r="K1502" s="75" t="s">
        <v>2060</v>
      </c>
      <c r="L1502" s="75" t="s">
        <v>10104</v>
      </c>
      <c r="M1502" s="75" t="s">
        <v>10105</v>
      </c>
    </row>
    <row r="1503" spans="1:13" ht="54">
      <c r="A1503" s="75" t="s">
        <v>10118</v>
      </c>
      <c r="B1503" s="122" t="s">
        <v>10119</v>
      </c>
      <c r="C1503" s="204" t="s">
        <v>10250</v>
      </c>
      <c r="D1503" s="83" t="s">
        <v>10120</v>
      </c>
      <c r="E1503" s="83" t="s">
        <v>6035</v>
      </c>
      <c r="F1503" s="75" t="s">
        <v>10121</v>
      </c>
      <c r="G1503" s="84">
        <v>45838</v>
      </c>
      <c r="H1503" s="124"/>
      <c r="I1503" s="125"/>
      <c r="J1503" s="81"/>
      <c r="K1503" s="75" t="s">
        <v>124</v>
      </c>
      <c r="L1503" s="75" t="s">
        <v>10230</v>
      </c>
      <c r="M1503" s="75" t="s">
        <v>10122</v>
      </c>
    </row>
    <row r="1504" spans="1:13" ht="54">
      <c r="A1504" s="75" t="s">
        <v>10159</v>
      </c>
      <c r="B1504" s="122" t="s">
        <v>10160</v>
      </c>
      <c r="C1504" s="204" t="s">
        <v>10287</v>
      </c>
      <c r="D1504" s="83" t="s">
        <v>6237</v>
      </c>
      <c r="E1504" s="83" t="s">
        <v>185</v>
      </c>
      <c r="F1504" s="75" t="s">
        <v>10161</v>
      </c>
      <c r="G1504" s="84">
        <v>45838</v>
      </c>
      <c r="H1504" s="124"/>
      <c r="I1504" s="125"/>
      <c r="J1504" s="81"/>
      <c r="K1504" s="75" t="s">
        <v>124</v>
      </c>
      <c r="L1504" s="75" t="s">
        <v>10180</v>
      </c>
      <c r="M1504" s="75" t="s">
        <v>10162</v>
      </c>
    </row>
    <row r="1505" spans="1:13" ht="67.5">
      <c r="A1505" s="75" t="s">
        <v>10163</v>
      </c>
      <c r="B1505" s="122" t="s">
        <v>10164</v>
      </c>
      <c r="C1505" s="204" t="s">
        <v>10268</v>
      </c>
      <c r="D1505" s="83" t="s">
        <v>2451</v>
      </c>
      <c r="E1505" s="83" t="s">
        <v>185</v>
      </c>
      <c r="F1505" s="75" t="s">
        <v>10165</v>
      </c>
      <c r="G1505" s="84">
        <v>45838</v>
      </c>
      <c r="H1505" s="124">
        <v>45898</v>
      </c>
      <c r="I1505" s="185" t="s">
        <v>11783</v>
      </c>
      <c r="J1505" s="81"/>
      <c r="K1505" s="75" t="s">
        <v>124</v>
      </c>
      <c r="L1505" s="75" t="s">
        <v>10181</v>
      </c>
      <c r="M1505" s="75" t="s">
        <v>10166</v>
      </c>
    </row>
    <row r="1506" spans="1:13" ht="40.5">
      <c r="A1506" s="75" t="s">
        <v>10167</v>
      </c>
      <c r="B1506" s="122" t="s">
        <v>10168</v>
      </c>
      <c r="C1506" s="204" t="s">
        <v>10406</v>
      </c>
      <c r="D1506" s="83" t="s">
        <v>10169</v>
      </c>
      <c r="E1506" s="83" t="s">
        <v>6035</v>
      </c>
      <c r="F1506" s="75" t="s">
        <v>10170</v>
      </c>
      <c r="G1506" s="84">
        <v>45869</v>
      </c>
      <c r="H1506" s="124"/>
      <c r="I1506" s="125"/>
      <c r="J1506" s="81"/>
      <c r="K1506" s="75" t="s">
        <v>2005</v>
      </c>
      <c r="L1506" s="75" t="s">
        <v>10508</v>
      </c>
      <c r="M1506" s="75" t="s">
        <v>10171</v>
      </c>
    </row>
    <row r="1507" spans="1:13" ht="40.5">
      <c r="A1507" s="75" t="s">
        <v>10172</v>
      </c>
      <c r="B1507" s="122" t="s">
        <v>10173</v>
      </c>
      <c r="C1507" s="204" t="s">
        <v>10286</v>
      </c>
      <c r="D1507" s="83" t="s">
        <v>10174</v>
      </c>
      <c r="E1507" s="83" t="s">
        <v>6035</v>
      </c>
      <c r="F1507" s="75" t="s">
        <v>10175</v>
      </c>
      <c r="G1507" s="84">
        <v>45838</v>
      </c>
      <c r="H1507" s="124"/>
      <c r="I1507" s="125"/>
      <c r="J1507" s="81"/>
      <c r="K1507" s="75" t="s">
        <v>8764</v>
      </c>
      <c r="L1507" s="75" t="s">
        <v>10182</v>
      </c>
      <c r="M1507" s="75" t="s">
        <v>10176</v>
      </c>
    </row>
    <row r="1508" spans="1:13" ht="54">
      <c r="A1508" s="75" t="s">
        <v>10659</v>
      </c>
      <c r="B1508" s="122" t="s">
        <v>10677</v>
      </c>
      <c r="C1508" s="204" t="s">
        <v>10251</v>
      </c>
      <c r="D1508" s="83" t="s">
        <v>2102</v>
      </c>
      <c r="E1508" s="83" t="s">
        <v>6035</v>
      </c>
      <c r="F1508" s="75" t="s">
        <v>10183</v>
      </c>
      <c r="G1508" s="84">
        <v>45838</v>
      </c>
      <c r="H1508" s="124"/>
      <c r="I1508" s="125"/>
      <c r="J1508" s="81"/>
      <c r="K1508" s="75" t="s">
        <v>8764</v>
      </c>
      <c r="L1508" s="75" t="s">
        <v>10187</v>
      </c>
      <c r="M1508" s="75" t="s">
        <v>10177</v>
      </c>
    </row>
    <row r="1509" spans="1:13" ht="81">
      <c r="A1509" s="75" t="s">
        <v>10178</v>
      </c>
      <c r="B1509" s="122" t="s">
        <v>10184</v>
      </c>
      <c r="C1509" s="204" t="s">
        <v>10252</v>
      </c>
      <c r="D1509" s="83" t="s">
        <v>10185</v>
      </c>
      <c r="E1509" s="83" t="s">
        <v>6035</v>
      </c>
      <c r="F1509" s="75" t="s">
        <v>10186</v>
      </c>
      <c r="G1509" s="84">
        <v>45838</v>
      </c>
      <c r="H1509" s="124">
        <v>45838</v>
      </c>
      <c r="I1509" s="125" t="s">
        <v>10315</v>
      </c>
      <c r="J1509" s="81"/>
      <c r="K1509" s="75" t="s">
        <v>124</v>
      </c>
      <c r="L1509" s="75" t="s">
        <v>10231</v>
      </c>
      <c r="M1509" s="75" t="s">
        <v>10179</v>
      </c>
    </row>
    <row r="1510" spans="1:13" ht="40.5">
      <c r="A1510" s="75" t="s">
        <v>10194</v>
      </c>
      <c r="B1510" s="75" t="s">
        <v>10198</v>
      </c>
      <c r="C1510" s="204" t="s">
        <v>10285</v>
      </c>
      <c r="D1510" s="75" t="s">
        <v>10195</v>
      </c>
      <c r="E1510" s="75" t="s">
        <v>6035</v>
      </c>
      <c r="F1510" s="61" t="s">
        <v>10196</v>
      </c>
      <c r="G1510" s="84">
        <v>45838</v>
      </c>
      <c r="H1510" s="75"/>
      <c r="I1510" s="75"/>
      <c r="J1510" s="75"/>
      <c r="K1510" s="75" t="s">
        <v>118</v>
      </c>
      <c r="L1510" s="75" t="s">
        <v>10199</v>
      </c>
      <c r="M1510" s="75" t="s">
        <v>10197</v>
      </c>
    </row>
    <row r="1511" spans="1:13" ht="54">
      <c r="A1511" s="75" t="s">
        <v>10216</v>
      </c>
      <c r="B1511" s="75" t="s">
        <v>10217</v>
      </c>
      <c r="C1511" s="212" t="s">
        <v>10462</v>
      </c>
      <c r="D1511" s="75" t="s">
        <v>10218</v>
      </c>
      <c r="E1511" s="75" t="s">
        <v>130</v>
      </c>
      <c r="F1511" s="61" t="s">
        <v>10219</v>
      </c>
      <c r="G1511" s="116">
        <v>45869</v>
      </c>
      <c r="H1511" s="116">
        <v>45898</v>
      </c>
      <c r="I1511" s="185" t="s">
        <v>10655</v>
      </c>
      <c r="J1511" s="75"/>
      <c r="K1511" s="75" t="s">
        <v>118</v>
      </c>
      <c r="L1511" s="75" t="s">
        <v>10220</v>
      </c>
      <c r="M1511" s="75" t="s">
        <v>10221</v>
      </c>
    </row>
    <row r="1512" spans="1:13" ht="54">
      <c r="A1512" s="75" t="s">
        <v>10222</v>
      </c>
      <c r="B1512" s="75" t="s">
        <v>10223</v>
      </c>
      <c r="C1512" s="212" t="s">
        <v>10407</v>
      </c>
      <c r="D1512" s="75" t="s">
        <v>10224</v>
      </c>
      <c r="E1512" s="75" t="s">
        <v>185</v>
      </c>
      <c r="F1512" s="61" t="s">
        <v>10225</v>
      </c>
      <c r="G1512" s="84">
        <v>45869</v>
      </c>
      <c r="H1512" s="75"/>
      <c r="I1512" s="75"/>
      <c r="J1512" s="75"/>
      <c r="K1512" s="75" t="s">
        <v>118</v>
      </c>
      <c r="L1512" s="75" t="s">
        <v>10428</v>
      </c>
      <c r="M1512" s="75" t="s">
        <v>10226</v>
      </c>
    </row>
    <row r="1513" spans="1:13" ht="40.5">
      <c r="A1513" s="59" t="s">
        <v>10232</v>
      </c>
      <c r="B1513" s="59" t="s">
        <v>10233</v>
      </c>
      <c r="C1513" s="212" t="s">
        <v>10408</v>
      </c>
      <c r="D1513" s="59" t="s">
        <v>935</v>
      </c>
      <c r="E1513" s="59" t="s">
        <v>6035</v>
      </c>
      <c r="F1513" s="59" t="s">
        <v>10234</v>
      </c>
      <c r="G1513" s="84">
        <v>45869</v>
      </c>
      <c r="H1513" s="59"/>
      <c r="I1513" s="59"/>
      <c r="J1513" s="59"/>
      <c r="K1513" s="59" t="s">
        <v>2005</v>
      </c>
      <c r="L1513" s="59" t="s">
        <v>10235</v>
      </c>
      <c r="M1513" s="59" t="s">
        <v>10236</v>
      </c>
    </row>
    <row r="1514" spans="1:13" ht="121.5">
      <c r="A1514" s="75" t="s">
        <v>10254</v>
      </c>
      <c r="B1514" s="75" t="s">
        <v>10255</v>
      </c>
      <c r="C1514" s="212" t="s">
        <v>10409</v>
      </c>
      <c r="D1514" s="75" t="s">
        <v>10256</v>
      </c>
      <c r="E1514" s="75" t="s">
        <v>130</v>
      </c>
      <c r="F1514" s="61" t="s">
        <v>10257</v>
      </c>
      <c r="G1514" s="84">
        <v>45869</v>
      </c>
      <c r="H1514" s="116">
        <v>45898</v>
      </c>
      <c r="I1514" s="185" t="s">
        <v>11784</v>
      </c>
      <c r="J1514" s="75"/>
      <c r="K1514" s="75" t="s">
        <v>10258</v>
      </c>
      <c r="L1514" s="75" t="s">
        <v>10417</v>
      </c>
      <c r="M1514" s="75" t="s">
        <v>10259</v>
      </c>
    </row>
    <row r="1515" spans="1:13" ht="81">
      <c r="A1515" s="59" t="s">
        <v>10269</v>
      </c>
      <c r="B1515" s="59" t="s">
        <v>10270</v>
      </c>
      <c r="C1515" s="212" t="s">
        <v>10410</v>
      </c>
      <c r="D1515" s="59" t="s">
        <v>7801</v>
      </c>
      <c r="E1515" s="59" t="s">
        <v>6035</v>
      </c>
      <c r="F1515" s="59" t="s">
        <v>10271</v>
      </c>
      <c r="G1515" s="84">
        <v>45869</v>
      </c>
      <c r="H1515" s="59"/>
      <c r="I1515" s="59"/>
      <c r="J1515" s="59"/>
      <c r="K1515" s="59" t="s">
        <v>2005</v>
      </c>
      <c r="L1515" s="59" t="s">
        <v>10418</v>
      </c>
      <c r="M1515" s="59" t="s">
        <v>10272</v>
      </c>
    </row>
    <row r="1516" spans="1:13" ht="81">
      <c r="A1516" s="59" t="s">
        <v>10273</v>
      </c>
      <c r="B1516" s="59" t="s">
        <v>10274</v>
      </c>
      <c r="C1516" s="212" t="s">
        <v>10411</v>
      </c>
      <c r="D1516" s="59" t="s">
        <v>948</v>
      </c>
      <c r="E1516" s="59" t="s">
        <v>6035</v>
      </c>
      <c r="F1516" s="59" t="s">
        <v>11808</v>
      </c>
      <c r="G1516" s="84">
        <v>45869</v>
      </c>
      <c r="H1516" s="59"/>
      <c r="I1516" s="59"/>
      <c r="J1516" s="59"/>
      <c r="K1516" s="59" t="s">
        <v>162</v>
      </c>
      <c r="L1516" s="59" t="s">
        <v>10275</v>
      </c>
      <c r="M1516" s="59" t="s">
        <v>10276</v>
      </c>
    </row>
    <row r="1517" spans="1:13" ht="54">
      <c r="A1517" s="59" t="s">
        <v>10319</v>
      </c>
      <c r="B1517" s="59" t="s">
        <v>10320</v>
      </c>
      <c r="C1517" s="212" t="s">
        <v>10492</v>
      </c>
      <c r="D1517" s="59" t="s">
        <v>10321</v>
      </c>
      <c r="E1517" s="59" t="s">
        <v>10329</v>
      </c>
      <c r="F1517" s="59" t="s">
        <v>10322</v>
      </c>
      <c r="G1517" s="84">
        <v>45869</v>
      </c>
      <c r="H1517" s="161">
        <v>45869</v>
      </c>
      <c r="I1517" s="184" t="s">
        <v>10554</v>
      </c>
      <c r="J1517" s="59"/>
      <c r="K1517" s="59" t="s">
        <v>124</v>
      </c>
      <c r="L1517" s="59" t="s">
        <v>10323</v>
      </c>
      <c r="M1517" s="59" t="s">
        <v>10330</v>
      </c>
    </row>
    <row r="1518" spans="1:13" ht="81">
      <c r="A1518" s="59" t="s">
        <v>10324</v>
      </c>
      <c r="B1518" s="59" t="s">
        <v>10325</v>
      </c>
      <c r="C1518" s="213" t="s">
        <v>10493</v>
      </c>
      <c r="D1518" s="59" t="s">
        <v>10326</v>
      </c>
      <c r="E1518" s="59" t="s">
        <v>119</v>
      </c>
      <c r="F1518" s="59" t="s">
        <v>10327</v>
      </c>
      <c r="G1518" s="116">
        <v>45869</v>
      </c>
      <c r="H1518" s="59"/>
      <c r="I1518" s="59"/>
      <c r="J1518" s="59"/>
      <c r="K1518" s="59" t="s">
        <v>124</v>
      </c>
      <c r="L1518" s="59" t="s">
        <v>10328</v>
      </c>
      <c r="M1518" s="59" t="s">
        <v>10331</v>
      </c>
    </row>
    <row r="1519" spans="1:13" ht="40.5">
      <c r="A1519" s="59" t="s">
        <v>10332</v>
      </c>
      <c r="B1519" s="59" t="s">
        <v>10333</v>
      </c>
      <c r="C1519" s="213" t="s">
        <v>10591</v>
      </c>
      <c r="D1519" s="59" t="s">
        <v>10334</v>
      </c>
      <c r="E1519" s="59" t="s">
        <v>185</v>
      </c>
      <c r="F1519" s="59" t="s">
        <v>10335</v>
      </c>
      <c r="G1519" s="161">
        <v>45898</v>
      </c>
      <c r="H1519" s="59"/>
      <c r="I1519" s="59"/>
      <c r="J1519" s="59"/>
      <c r="K1519" s="59" t="s">
        <v>2003</v>
      </c>
      <c r="L1519" s="59" t="s">
        <v>10589</v>
      </c>
      <c r="M1519" s="59" t="s">
        <v>10336</v>
      </c>
    </row>
    <row r="1520" spans="1:13" ht="54">
      <c r="A1520" s="75" t="s">
        <v>10337</v>
      </c>
      <c r="B1520" s="75" t="s">
        <v>10338</v>
      </c>
      <c r="C1520" s="212" t="s">
        <v>10463</v>
      </c>
      <c r="D1520" s="75" t="s">
        <v>10339</v>
      </c>
      <c r="E1520" s="75" t="s">
        <v>452</v>
      </c>
      <c r="F1520" s="61" t="s">
        <v>10340</v>
      </c>
      <c r="G1520" s="116">
        <v>45869</v>
      </c>
      <c r="H1520" s="75"/>
      <c r="I1520" s="75"/>
      <c r="J1520" s="75"/>
      <c r="K1520" s="75" t="s">
        <v>118</v>
      </c>
      <c r="L1520" s="75" t="s">
        <v>10465</v>
      </c>
      <c r="M1520" s="75" t="s">
        <v>10341</v>
      </c>
    </row>
    <row r="1521" spans="1:13" ht="40.5">
      <c r="A1521" s="59" t="s">
        <v>10342</v>
      </c>
      <c r="B1521" s="59" t="s">
        <v>10343</v>
      </c>
      <c r="C1521" s="213" t="s">
        <v>10464</v>
      </c>
      <c r="D1521" s="59" t="s">
        <v>9631</v>
      </c>
      <c r="E1521" s="59" t="s">
        <v>6035</v>
      </c>
      <c r="F1521" s="59" t="s">
        <v>10344</v>
      </c>
      <c r="G1521" s="116">
        <v>45869</v>
      </c>
      <c r="H1521" s="59"/>
      <c r="I1521" s="59"/>
      <c r="J1521" s="59"/>
      <c r="K1521" s="59" t="s">
        <v>162</v>
      </c>
      <c r="L1521" s="59" t="s">
        <v>10345</v>
      </c>
      <c r="M1521" s="59" t="s">
        <v>10346</v>
      </c>
    </row>
    <row r="1522" spans="1:13" ht="27">
      <c r="A1522" s="59" t="s">
        <v>10347</v>
      </c>
      <c r="B1522" s="59" t="s">
        <v>10348</v>
      </c>
      <c r="C1522" s="213" t="s">
        <v>10494</v>
      </c>
      <c r="D1522" s="59" t="s">
        <v>10349</v>
      </c>
      <c r="E1522" s="59" t="s">
        <v>865</v>
      </c>
      <c r="F1522" s="175" t="s">
        <v>10350</v>
      </c>
      <c r="G1522" s="116">
        <v>45869</v>
      </c>
      <c r="H1522" s="59"/>
      <c r="I1522" s="59"/>
      <c r="J1522" s="59"/>
      <c r="K1522" s="59" t="s">
        <v>10351</v>
      </c>
      <c r="L1522" s="59" t="s">
        <v>10533</v>
      </c>
      <c r="M1522" s="59" t="s">
        <v>10352</v>
      </c>
    </row>
    <row r="1523" spans="1:13" ht="54">
      <c r="A1523" s="75" t="s">
        <v>10354</v>
      </c>
      <c r="B1523" s="75" t="s">
        <v>10355</v>
      </c>
      <c r="C1523" s="213" t="s">
        <v>10592</v>
      </c>
      <c r="D1523" s="75" t="s">
        <v>10356</v>
      </c>
      <c r="E1523" s="75" t="s">
        <v>6035</v>
      </c>
      <c r="F1523" s="61" t="s">
        <v>10357</v>
      </c>
      <c r="G1523" s="161">
        <v>45898</v>
      </c>
      <c r="H1523" s="124">
        <v>45930</v>
      </c>
      <c r="I1523" s="185" t="s">
        <v>11816</v>
      </c>
      <c r="J1523" s="75"/>
      <c r="K1523" s="75" t="s">
        <v>164</v>
      </c>
      <c r="L1523" s="75" t="s">
        <v>10358</v>
      </c>
      <c r="M1523" s="75" t="s">
        <v>10376</v>
      </c>
    </row>
    <row r="1524" spans="1:13" ht="54">
      <c r="A1524" s="75" t="s">
        <v>10377</v>
      </c>
      <c r="B1524" s="75" t="s">
        <v>10359</v>
      </c>
      <c r="C1524" s="213" t="s">
        <v>10593</v>
      </c>
      <c r="D1524" s="75" t="s">
        <v>10356</v>
      </c>
      <c r="E1524" s="75" t="s">
        <v>6035</v>
      </c>
      <c r="F1524" s="61" t="s">
        <v>10362</v>
      </c>
      <c r="G1524" s="161">
        <v>45898</v>
      </c>
      <c r="H1524" s="75"/>
      <c r="I1524" s="75"/>
      <c r="J1524" s="75"/>
      <c r="K1524" s="75" t="s">
        <v>164</v>
      </c>
      <c r="L1524" s="75" t="s">
        <v>10358</v>
      </c>
      <c r="M1524" s="75" t="s">
        <v>10364</v>
      </c>
    </row>
    <row r="1525" spans="1:13" ht="40.5">
      <c r="A1525" s="75" t="s">
        <v>10361</v>
      </c>
      <c r="B1525" s="75" t="s">
        <v>10360</v>
      </c>
      <c r="C1525" s="213" t="s">
        <v>10594</v>
      </c>
      <c r="D1525" s="75" t="s">
        <v>10356</v>
      </c>
      <c r="E1525" s="75" t="s">
        <v>6035</v>
      </c>
      <c r="F1525" s="61" t="s">
        <v>10363</v>
      </c>
      <c r="G1525" s="161">
        <v>45898</v>
      </c>
      <c r="H1525" s="75"/>
      <c r="I1525" s="75"/>
      <c r="J1525" s="75"/>
      <c r="K1525" s="75" t="s">
        <v>164</v>
      </c>
      <c r="L1525" s="75" t="s">
        <v>10358</v>
      </c>
      <c r="M1525" s="75" t="s">
        <v>10365</v>
      </c>
    </row>
    <row r="1526" spans="1:13" ht="40.5">
      <c r="A1526" s="59" t="s">
        <v>10366</v>
      </c>
      <c r="B1526" s="59" t="s">
        <v>10367</v>
      </c>
      <c r="C1526" s="213" t="s">
        <v>10495</v>
      </c>
      <c r="D1526" s="59" t="s">
        <v>1575</v>
      </c>
      <c r="E1526" s="59" t="s">
        <v>5809</v>
      </c>
      <c r="F1526" s="59" t="s">
        <v>10368</v>
      </c>
      <c r="G1526" s="116">
        <v>45869</v>
      </c>
      <c r="H1526" s="59"/>
      <c r="I1526" s="59"/>
      <c r="J1526" s="59"/>
      <c r="K1526" s="59" t="s">
        <v>124</v>
      </c>
      <c r="L1526" s="59" t="s">
        <v>10496</v>
      </c>
      <c r="M1526" s="59" t="s">
        <v>10369</v>
      </c>
    </row>
    <row r="1527" spans="1:13" ht="40.5">
      <c r="A1527" s="75" t="s">
        <v>10370</v>
      </c>
      <c r="B1527" s="75" t="s">
        <v>10371</v>
      </c>
      <c r="C1527" s="213" t="s">
        <v>10497</v>
      </c>
      <c r="D1527" s="75" t="s">
        <v>10372</v>
      </c>
      <c r="E1527" s="75" t="s">
        <v>6035</v>
      </c>
      <c r="F1527" s="61" t="s">
        <v>10373</v>
      </c>
      <c r="G1527" s="116">
        <v>45869</v>
      </c>
      <c r="H1527" s="75"/>
      <c r="I1527" s="75"/>
      <c r="J1527" s="75"/>
      <c r="K1527" s="75" t="s">
        <v>162</v>
      </c>
      <c r="L1527" s="75" t="s">
        <v>10375</v>
      </c>
      <c r="M1527" s="75" t="s">
        <v>10374</v>
      </c>
    </row>
    <row r="1528" spans="1:13" ht="40.5">
      <c r="A1528" s="59" t="s">
        <v>10429</v>
      </c>
      <c r="B1528" s="59" t="s">
        <v>10430</v>
      </c>
      <c r="C1528" s="213" t="s">
        <v>10498</v>
      </c>
      <c r="D1528" s="59" t="s">
        <v>1030</v>
      </c>
      <c r="E1528" s="59" t="s">
        <v>6035</v>
      </c>
      <c r="F1528" s="175" t="s">
        <v>10500</v>
      </c>
      <c r="G1528" s="116">
        <v>45869</v>
      </c>
      <c r="H1528" s="59"/>
      <c r="I1528" s="59"/>
      <c r="J1528" s="59"/>
      <c r="K1528" s="59" t="s">
        <v>8764</v>
      </c>
      <c r="L1528" s="59" t="s">
        <v>10431</v>
      </c>
      <c r="M1528" s="59" t="s">
        <v>10432</v>
      </c>
    </row>
    <row r="1529" spans="1:13" ht="54">
      <c r="A1529" s="59" t="s">
        <v>10433</v>
      </c>
      <c r="B1529" s="59" t="s">
        <v>7649</v>
      </c>
      <c r="C1529" s="213" t="s">
        <v>10499</v>
      </c>
      <c r="D1529" s="59" t="s">
        <v>10434</v>
      </c>
      <c r="E1529" s="59" t="s">
        <v>687</v>
      </c>
      <c r="F1529" s="59" t="s">
        <v>10435</v>
      </c>
      <c r="G1529" s="116">
        <v>45869</v>
      </c>
      <c r="H1529" s="59"/>
      <c r="I1529" s="59"/>
      <c r="J1529" s="59"/>
      <c r="K1529" s="59" t="s">
        <v>2003</v>
      </c>
      <c r="L1529" s="59" t="s">
        <v>10501</v>
      </c>
      <c r="M1529" s="59" t="s">
        <v>10436</v>
      </c>
    </row>
    <row r="1530" spans="1:13" ht="40.5">
      <c r="A1530" s="59" t="s">
        <v>10437</v>
      </c>
      <c r="B1530" s="59" t="s">
        <v>10438</v>
      </c>
      <c r="C1530" s="213" t="s">
        <v>10595</v>
      </c>
      <c r="D1530" s="59" t="s">
        <v>5499</v>
      </c>
      <c r="E1530" s="59" t="s">
        <v>6035</v>
      </c>
      <c r="F1530" s="59" t="s">
        <v>10439</v>
      </c>
      <c r="G1530" s="161">
        <v>45898</v>
      </c>
      <c r="H1530" s="59"/>
      <c r="I1530" s="59"/>
      <c r="J1530" s="59"/>
      <c r="K1530" s="59" t="s">
        <v>8764</v>
      </c>
      <c r="L1530" s="59" t="s">
        <v>10440</v>
      </c>
      <c r="M1530" s="59" t="s">
        <v>10441</v>
      </c>
    </row>
    <row r="1531" spans="1:13" ht="27">
      <c r="A1531" s="75" t="s">
        <v>10457</v>
      </c>
      <c r="B1531" s="75" t="s">
        <v>10456</v>
      </c>
      <c r="C1531" s="213" t="s">
        <v>10596</v>
      </c>
      <c r="D1531" s="75" t="s">
        <v>10458</v>
      </c>
      <c r="E1531" s="75" t="s">
        <v>459</v>
      </c>
      <c r="F1531" s="61" t="s">
        <v>10459</v>
      </c>
      <c r="G1531" s="161">
        <v>45898</v>
      </c>
      <c r="H1531" s="75"/>
      <c r="I1531" s="75"/>
      <c r="J1531" s="75"/>
      <c r="K1531" s="75" t="s">
        <v>164</v>
      </c>
      <c r="L1531" s="75" t="s">
        <v>10460</v>
      </c>
      <c r="M1531" s="75" t="s">
        <v>10461</v>
      </c>
    </row>
    <row r="1532" spans="1:13" ht="40.5">
      <c r="A1532" s="75" t="s">
        <v>10449</v>
      </c>
      <c r="B1532" s="75" t="s">
        <v>10450</v>
      </c>
      <c r="C1532" s="213" t="s">
        <v>10599</v>
      </c>
      <c r="D1532" s="75" t="s">
        <v>10451</v>
      </c>
      <c r="E1532" s="75" t="s">
        <v>10452</v>
      </c>
      <c r="F1532" s="61" t="s">
        <v>10453</v>
      </c>
      <c r="G1532" s="161">
        <v>45898</v>
      </c>
      <c r="H1532" s="75"/>
      <c r="I1532" s="75"/>
      <c r="J1532" s="75"/>
      <c r="K1532" s="75" t="s">
        <v>164</v>
      </c>
      <c r="L1532" s="75" t="s">
        <v>10454</v>
      </c>
      <c r="M1532" s="75" t="s">
        <v>10455</v>
      </c>
    </row>
    <row r="1533" spans="1:13" ht="54">
      <c r="A1533" s="75" t="s">
        <v>10445</v>
      </c>
      <c r="B1533" s="75" t="s">
        <v>10442</v>
      </c>
      <c r="C1533" s="213" t="s">
        <v>10597</v>
      </c>
      <c r="D1533" s="75" t="s">
        <v>10443</v>
      </c>
      <c r="E1533" s="75" t="s">
        <v>10444</v>
      </c>
      <c r="F1533" s="61" t="s">
        <v>10446</v>
      </c>
      <c r="G1533" s="161">
        <v>45898</v>
      </c>
      <c r="H1533" s="75"/>
      <c r="I1533" s="75"/>
      <c r="J1533" s="75"/>
      <c r="K1533" s="75" t="s">
        <v>164</v>
      </c>
      <c r="L1533" s="75" t="s">
        <v>10447</v>
      </c>
      <c r="M1533" s="75" t="s">
        <v>10448</v>
      </c>
    </row>
    <row r="1534" spans="1:13" ht="40.5">
      <c r="A1534" s="59" t="s">
        <v>10466</v>
      </c>
      <c r="B1534" s="59" t="s">
        <v>10467</v>
      </c>
      <c r="C1534" s="213" t="s">
        <v>10598</v>
      </c>
      <c r="D1534" s="59" t="s">
        <v>2004</v>
      </c>
      <c r="E1534" s="59" t="s">
        <v>6035</v>
      </c>
      <c r="F1534" s="59" t="s">
        <v>10468</v>
      </c>
      <c r="G1534" s="161">
        <v>45898</v>
      </c>
      <c r="H1534" s="124">
        <v>45930</v>
      </c>
      <c r="I1534" s="184" t="s">
        <v>11787</v>
      </c>
      <c r="J1534" s="59"/>
      <c r="K1534" s="59" t="s">
        <v>2003</v>
      </c>
      <c r="L1534" s="59" t="s">
        <v>10590</v>
      </c>
      <c r="M1534" s="59" t="s">
        <v>10469</v>
      </c>
    </row>
    <row r="1535" spans="1:13" ht="67.5">
      <c r="A1535" s="75" t="s">
        <v>10470</v>
      </c>
      <c r="B1535" s="75" t="s">
        <v>10471</v>
      </c>
      <c r="C1535" s="212" t="s">
        <v>10647</v>
      </c>
      <c r="D1535" s="75" t="s">
        <v>10472</v>
      </c>
      <c r="E1535" s="75" t="s">
        <v>6035</v>
      </c>
      <c r="F1535" s="61" t="s">
        <v>10473</v>
      </c>
      <c r="G1535" s="116">
        <v>45898</v>
      </c>
      <c r="H1535" s="75"/>
      <c r="I1535" s="75"/>
      <c r="J1535" s="75"/>
      <c r="K1535" s="75" t="s">
        <v>162</v>
      </c>
      <c r="L1535" s="75" t="s">
        <v>10474</v>
      </c>
      <c r="M1535" s="75" t="s">
        <v>10684</v>
      </c>
    </row>
    <row r="1536" spans="1:13" ht="81">
      <c r="A1536" s="75" t="s">
        <v>10475</v>
      </c>
      <c r="B1536" s="75" t="s">
        <v>10476</v>
      </c>
      <c r="C1536" s="213" t="s">
        <v>10600</v>
      </c>
      <c r="D1536" s="75" t="s">
        <v>10477</v>
      </c>
      <c r="E1536" s="75" t="s">
        <v>6035</v>
      </c>
      <c r="F1536" s="61" t="s">
        <v>10478</v>
      </c>
      <c r="G1536" s="161">
        <v>45898</v>
      </c>
      <c r="H1536" s="75"/>
      <c r="I1536" s="75"/>
      <c r="J1536" s="75"/>
      <c r="K1536" s="75" t="s">
        <v>2003</v>
      </c>
      <c r="L1536" s="75" t="s">
        <v>10601</v>
      </c>
      <c r="M1536" s="75" t="s">
        <v>10482</v>
      </c>
    </row>
    <row r="1537" spans="1:13" ht="94.5">
      <c r="A1537" s="75" t="s">
        <v>10489</v>
      </c>
      <c r="B1537" s="75" t="s">
        <v>10479</v>
      </c>
      <c r="C1537" s="213" t="s">
        <v>10602</v>
      </c>
      <c r="D1537" s="75" t="s">
        <v>10480</v>
      </c>
      <c r="E1537" s="75" t="s">
        <v>185</v>
      </c>
      <c r="F1537" s="61" t="s">
        <v>10481</v>
      </c>
      <c r="G1537" s="161">
        <v>45898</v>
      </c>
      <c r="H1537" s="75"/>
      <c r="I1537" s="75"/>
      <c r="J1537" s="75"/>
      <c r="K1537" s="75" t="s">
        <v>131</v>
      </c>
      <c r="L1537" s="75" t="s">
        <v>10603</v>
      </c>
      <c r="M1537" s="75" t="s">
        <v>10490</v>
      </c>
    </row>
    <row r="1538" spans="1:13" ht="40.5">
      <c r="A1538" s="75" t="s">
        <v>10483</v>
      </c>
      <c r="B1538" s="75" t="s">
        <v>10484</v>
      </c>
      <c r="C1538" s="212" t="s">
        <v>10648</v>
      </c>
      <c r="D1538" s="75" t="s">
        <v>10485</v>
      </c>
      <c r="E1538" s="75" t="s">
        <v>6035</v>
      </c>
      <c r="F1538" s="61" t="s">
        <v>10486</v>
      </c>
      <c r="G1538" s="116">
        <v>45898</v>
      </c>
      <c r="H1538" s="75"/>
      <c r="I1538" s="75"/>
      <c r="J1538" s="75"/>
      <c r="K1538" s="75" t="s">
        <v>120</v>
      </c>
      <c r="L1538" s="75" t="s">
        <v>10487</v>
      </c>
      <c r="M1538" s="75" t="s">
        <v>10488</v>
      </c>
    </row>
    <row r="1539" spans="1:13" ht="54">
      <c r="A1539" s="181" t="s">
        <v>10534</v>
      </c>
      <c r="B1539" s="181" t="s">
        <v>10535</v>
      </c>
      <c r="C1539" s="213" t="s">
        <v>10604</v>
      </c>
      <c r="D1539" s="181" t="s">
        <v>10536</v>
      </c>
      <c r="E1539" s="181" t="s">
        <v>10539</v>
      </c>
      <c r="F1539" s="182" t="s">
        <v>10545</v>
      </c>
      <c r="G1539" s="161">
        <v>45898</v>
      </c>
      <c r="H1539" s="181"/>
      <c r="I1539" s="181"/>
      <c r="J1539" s="181"/>
      <c r="K1539" s="181" t="s">
        <v>2005</v>
      </c>
      <c r="L1539" s="181" t="s">
        <v>10537</v>
      </c>
      <c r="M1539" s="181" t="s">
        <v>10538</v>
      </c>
    </row>
    <row r="1540" spans="1:13" ht="54">
      <c r="A1540" s="183" t="s">
        <v>10541</v>
      </c>
      <c r="B1540" s="75" t="s">
        <v>10542</v>
      </c>
      <c r="C1540" s="213" t="s">
        <v>10605</v>
      </c>
      <c r="D1540" s="75" t="s">
        <v>10543</v>
      </c>
      <c r="E1540" s="75" t="s">
        <v>10544</v>
      </c>
      <c r="F1540" s="61" t="s">
        <v>10546</v>
      </c>
      <c r="G1540" s="161">
        <v>45898</v>
      </c>
      <c r="H1540" s="75"/>
      <c r="I1540" s="75"/>
      <c r="J1540" s="75"/>
      <c r="K1540" s="75" t="s">
        <v>118</v>
      </c>
      <c r="L1540" s="75" t="s">
        <v>10548</v>
      </c>
      <c r="M1540" s="75" t="s">
        <v>10547</v>
      </c>
    </row>
    <row r="1541" spans="1:13" ht="121.5">
      <c r="A1541" s="183" t="s">
        <v>10549</v>
      </c>
      <c r="B1541" s="75" t="s">
        <v>10550</v>
      </c>
      <c r="C1541" s="213" t="s">
        <v>10606</v>
      </c>
      <c r="D1541" s="75" t="s">
        <v>10551</v>
      </c>
      <c r="E1541" s="75" t="s">
        <v>834</v>
      </c>
      <c r="F1541" s="61" t="s">
        <v>10552</v>
      </c>
      <c r="G1541" s="161">
        <v>45898</v>
      </c>
      <c r="H1541" s="75"/>
      <c r="I1541" s="75"/>
      <c r="J1541" s="75"/>
      <c r="K1541" s="75" t="s">
        <v>118</v>
      </c>
      <c r="L1541" s="75" t="s">
        <v>10607</v>
      </c>
      <c r="M1541" s="75" t="s">
        <v>10553</v>
      </c>
    </row>
    <row r="1542" spans="1:13" ht="40.5">
      <c r="A1542" s="75" t="s">
        <v>10558</v>
      </c>
      <c r="B1542" s="75" t="s">
        <v>10555</v>
      </c>
      <c r="C1542" s="212" t="s">
        <v>10695</v>
      </c>
      <c r="D1542" s="75" t="s">
        <v>10559</v>
      </c>
      <c r="E1542" s="75" t="s">
        <v>122</v>
      </c>
      <c r="F1542" s="75"/>
      <c r="G1542" s="116">
        <v>45898</v>
      </c>
      <c r="H1542" s="75"/>
      <c r="I1542" s="75"/>
      <c r="J1542" s="75"/>
      <c r="K1542" s="75" t="s">
        <v>118</v>
      </c>
      <c r="L1542" s="75" t="s">
        <v>10699</v>
      </c>
      <c r="M1542" s="75" t="s">
        <v>10560</v>
      </c>
    </row>
    <row r="1543" spans="1:13" ht="54">
      <c r="A1543" s="75" t="s">
        <v>10561</v>
      </c>
      <c r="B1543" s="75" t="s">
        <v>10556</v>
      </c>
      <c r="C1543" s="213" t="s">
        <v>10608</v>
      </c>
      <c r="D1543" s="75" t="s">
        <v>2493</v>
      </c>
      <c r="E1543" s="75" t="s">
        <v>185</v>
      </c>
      <c r="F1543" s="75" t="s">
        <v>10563</v>
      </c>
      <c r="G1543" s="161">
        <v>45898</v>
      </c>
      <c r="H1543" s="75"/>
      <c r="I1543" s="75"/>
      <c r="J1543" s="75"/>
      <c r="K1543" s="75" t="s">
        <v>10564</v>
      </c>
      <c r="L1543" s="75" t="s">
        <v>10565</v>
      </c>
      <c r="M1543" s="75" t="s">
        <v>10566</v>
      </c>
    </row>
    <row r="1544" spans="1:13" ht="40.5">
      <c r="A1544" s="91" t="s">
        <v>10562</v>
      </c>
      <c r="B1544" s="91" t="s">
        <v>10557</v>
      </c>
      <c r="C1544" s="213" t="s">
        <v>10609</v>
      </c>
      <c r="D1544" s="91" t="s">
        <v>424</v>
      </c>
      <c r="E1544" s="91" t="s">
        <v>6066</v>
      </c>
      <c r="F1544" s="91" t="s">
        <v>10567</v>
      </c>
      <c r="G1544" s="161">
        <v>45898</v>
      </c>
      <c r="H1544" s="91"/>
      <c r="I1544" s="91"/>
      <c r="J1544" s="91"/>
      <c r="K1544" s="77" t="s">
        <v>1451</v>
      </c>
      <c r="L1544" s="91" t="s">
        <v>10568</v>
      </c>
      <c r="M1544" s="91" t="s">
        <v>10569</v>
      </c>
    </row>
    <row r="1545" spans="1:13" ht="67.5">
      <c r="A1545" s="75" t="s">
        <v>10570</v>
      </c>
      <c r="B1545" s="75" t="s">
        <v>10571</v>
      </c>
      <c r="C1545" s="213" t="s">
        <v>10610</v>
      </c>
      <c r="D1545" s="75" t="s">
        <v>10572</v>
      </c>
      <c r="E1545" s="75" t="s">
        <v>185</v>
      </c>
      <c r="F1545" s="175" t="s">
        <v>10573</v>
      </c>
      <c r="G1545" s="161">
        <v>45898</v>
      </c>
      <c r="H1545" s="124">
        <v>45930</v>
      </c>
      <c r="I1545" s="185" t="s">
        <v>11788</v>
      </c>
      <c r="J1545" s="75"/>
      <c r="K1545" s="75" t="s">
        <v>2003</v>
      </c>
      <c r="L1545" s="75" t="s">
        <v>10611</v>
      </c>
      <c r="M1545" s="75" t="s">
        <v>10574</v>
      </c>
    </row>
    <row r="1546" spans="1:13" ht="54">
      <c r="A1546" s="59" t="s">
        <v>10578</v>
      </c>
      <c r="B1546" s="59" t="s">
        <v>10579</v>
      </c>
      <c r="C1546" s="212" t="s">
        <v>11742</v>
      </c>
      <c r="D1546" s="59" t="s">
        <v>10580</v>
      </c>
      <c r="E1546" s="59" t="s">
        <v>137</v>
      </c>
      <c r="F1546" s="59" t="s">
        <v>10581</v>
      </c>
      <c r="G1546" s="161">
        <v>45930</v>
      </c>
      <c r="H1546" s="59"/>
      <c r="I1546" s="59"/>
      <c r="J1546" s="59"/>
      <c r="K1546" s="59" t="s">
        <v>8764</v>
      </c>
      <c r="L1546" s="59" t="s">
        <v>11747</v>
      </c>
      <c r="M1546" s="59" t="s">
        <v>10582</v>
      </c>
    </row>
    <row r="1547" spans="1:13" ht="67.5">
      <c r="A1547" s="75" t="s">
        <v>10583</v>
      </c>
      <c r="B1547" s="75" t="s">
        <v>10584</v>
      </c>
      <c r="C1547" s="212" t="s">
        <v>10683</v>
      </c>
      <c r="D1547" s="75" t="s">
        <v>10585</v>
      </c>
      <c r="E1547" s="75" t="s">
        <v>482</v>
      </c>
      <c r="F1547" s="175" t="s">
        <v>10586</v>
      </c>
      <c r="G1547" s="116">
        <v>45898</v>
      </c>
      <c r="H1547" s="124">
        <v>45930</v>
      </c>
      <c r="I1547" s="125" t="s">
        <v>11887</v>
      </c>
      <c r="J1547" s="75"/>
      <c r="K1547" s="75" t="s">
        <v>118</v>
      </c>
      <c r="L1547" s="75" t="s">
        <v>10587</v>
      </c>
      <c r="M1547" s="75" t="s">
        <v>10588</v>
      </c>
    </row>
    <row r="1548" spans="1:13" ht="27">
      <c r="A1548" s="75" t="s">
        <v>10633</v>
      </c>
      <c r="B1548" s="75" t="s">
        <v>10612</v>
      </c>
      <c r="C1548" s="212" t="s">
        <v>10696</v>
      </c>
      <c r="D1548" s="75" t="s">
        <v>10613</v>
      </c>
      <c r="E1548" s="75" t="s">
        <v>6035</v>
      </c>
      <c r="F1548" s="175" t="s">
        <v>10614</v>
      </c>
      <c r="G1548" s="116">
        <v>45898</v>
      </c>
      <c r="H1548" s="75"/>
      <c r="I1548" s="75"/>
      <c r="J1548" s="75"/>
      <c r="K1548" s="75" t="s">
        <v>2003</v>
      </c>
      <c r="L1548" s="75" t="s">
        <v>10700</v>
      </c>
      <c r="M1548" s="75" t="s">
        <v>10615</v>
      </c>
    </row>
    <row r="1549" spans="1:13" ht="81">
      <c r="A1549" s="75" t="s">
        <v>10616</v>
      </c>
      <c r="B1549" s="75" t="s">
        <v>10617</v>
      </c>
      <c r="C1549" s="213" t="s">
        <v>11825</v>
      </c>
      <c r="D1549" s="83" t="s">
        <v>10618</v>
      </c>
      <c r="E1549" s="83" t="s">
        <v>6035</v>
      </c>
      <c r="F1549" s="175" t="s">
        <v>10619</v>
      </c>
      <c r="G1549" s="161">
        <v>45930</v>
      </c>
      <c r="H1549" s="83"/>
      <c r="I1549" s="83"/>
      <c r="J1549" s="83"/>
      <c r="K1549" s="75" t="s">
        <v>121</v>
      </c>
      <c r="L1549" s="75" t="s">
        <v>10621</v>
      </c>
      <c r="M1549" s="75" t="s">
        <v>10620</v>
      </c>
    </row>
    <row r="1550" spans="1:13" ht="81">
      <c r="A1550" s="75" t="s">
        <v>10623</v>
      </c>
      <c r="B1550" s="75" t="s">
        <v>10624</v>
      </c>
      <c r="C1550" s="213" t="s">
        <v>11826</v>
      </c>
      <c r="D1550" s="83" t="s">
        <v>10625</v>
      </c>
      <c r="E1550" s="83" t="s">
        <v>6035</v>
      </c>
      <c r="F1550" s="175" t="s">
        <v>10626</v>
      </c>
      <c r="G1550" s="161">
        <v>45930</v>
      </c>
      <c r="H1550" s="83"/>
      <c r="I1550" s="83"/>
      <c r="J1550" s="83"/>
      <c r="K1550" s="75" t="s">
        <v>161</v>
      </c>
      <c r="L1550" s="75" t="s">
        <v>10621</v>
      </c>
      <c r="M1550" s="75" t="s">
        <v>10622</v>
      </c>
    </row>
    <row r="1551" spans="1:13" ht="27">
      <c r="A1551" s="75" t="s">
        <v>10627</v>
      </c>
      <c r="B1551" s="75" t="s">
        <v>10628</v>
      </c>
      <c r="C1551" s="213" t="s">
        <v>11743</v>
      </c>
      <c r="D1551" s="83" t="s">
        <v>10629</v>
      </c>
      <c r="E1551" s="83" t="s">
        <v>6035</v>
      </c>
      <c r="F1551" s="175" t="s">
        <v>10630</v>
      </c>
      <c r="G1551" s="161">
        <v>45930</v>
      </c>
      <c r="H1551" s="83"/>
      <c r="I1551" s="83"/>
      <c r="J1551" s="83"/>
      <c r="K1551" s="75" t="s">
        <v>147</v>
      </c>
      <c r="L1551" s="75" t="s">
        <v>10632</v>
      </c>
      <c r="M1551" s="75" t="s">
        <v>10631</v>
      </c>
    </row>
    <row r="1552" spans="1:13" ht="40.5">
      <c r="A1552" s="59" t="s">
        <v>10634</v>
      </c>
      <c r="B1552" s="59" t="s">
        <v>10635</v>
      </c>
      <c r="C1552" s="213" t="s">
        <v>10697</v>
      </c>
      <c r="D1552" s="59" t="s">
        <v>10636</v>
      </c>
      <c r="E1552" s="59" t="s">
        <v>10643</v>
      </c>
      <c r="F1552" s="59" t="s">
        <v>10637</v>
      </c>
      <c r="G1552" s="116">
        <v>45898</v>
      </c>
      <c r="H1552" s="59"/>
      <c r="I1552" s="59"/>
      <c r="J1552" s="59"/>
      <c r="K1552" s="59" t="s">
        <v>124</v>
      </c>
      <c r="L1552" s="59" t="s">
        <v>10644</v>
      </c>
      <c r="M1552" s="59" t="s">
        <v>10645</v>
      </c>
    </row>
    <row r="1553" spans="1:13" ht="54">
      <c r="A1553" s="59" t="s">
        <v>10638</v>
      </c>
      <c r="B1553" s="59" t="s">
        <v>10639</v>
      </c>
      <c r="C1553" s="213" t="s">
        <v>10729</v>
      </c>
      <c r="D1553" s="59" t="s">
        <v>9930</v>
      </c>
      <c r="E1553" s="59" t="s">
        <v>6035</v>
      </c>
      <c r="F1553" s="59" t="s">
        <v>10640</v>
      </c>
      <c r="G1553" s="161">
        <v>45898</v>
      </c>
      <c r="H1553" s="59"/>
      <c r="I1553" s="59"/>
      <c r="J1553" s="59"/>
      <c r="K1553" s="59" t="s">
        <v>8764</v>
      </c>
      <c r="L1553" s="59" t="s">
        <v>10641</v>
      </c>
      <c r="M1553" s="59" t="s">
        <v>10642</v>
      </c>
    </row>
    <row r="1554" spans="1:13" ht="27">
      <c r="A1554" s="75" t="s">
        <v>10649</v>
      </c>
      <c r="B1554" s="75" t="s">
        <v>10650</v>
      </c>
      <c r="C1554" s="212" t="s">
        <v>10698</v>
      </c>
      <c r="D1554" s="75" t="s">
        <v>5851</v>
      </c>
      <c r="E1554" s="75" t="s">
        <v>6035</v>
      </c>
      <c r="F1554" s="175" t="s">
        <v>10651</v>
      </c>
      <c r="G1554" s="116">
        <v>45898</v>
      </c>
      <c r="H1554" s="75"/>
      <c r="I1554" s="75"/>
      <c r="J1554" s="75"/>
      <c r="K1554" s="75" t="s">
        <v>162</v>
      </c>
      <c r="L1554" s="75" t="s">
        <v>10701</v>
      </c>
      <c r="M1554" s="75" t="s">
        <v>10652</v>
      </c>
    </row>
    <row r="1555" spans="1:13" ht="54">
      <c r="A1555" s="75" t="s">
        <v>10660</v>
      </c>
      <c r="B1555" s="75" t="s">
        <v>10661</v>
      </c>
      <c r="C1555" s="213" t="s">
        <v>11744</v>
      </c>
      <c r="D1555" s="75" t="s">
        <v>1999</v>
      </c>
      <c r="E1555" s="75" t="s">
        <v>6035</v>
      </c>
      <c r="F1555" s="75" t="s">
        <v>10662</v>
      </c>
      <c r="G1555" s="161">
        <v>45930</v>
      </c>
      <c r="H1555" s="75"/>
      <c r="I1555" s="75"/>
      <c r="J1555" s="75"/>
      <c r="K1555" s="75" t="s">
        <v>2005</v>
      </c>
      <c r="L1555" s="75" t="s">
        <v>11850</v>
      </c>
      <c r="M1555" s="75" t="s">
        <v>10663</v>
      </c>
    </row>
    <row r="1556" spans="1:13" ht="67.5">
      <c r="A1556" s="75" t="s">
        <v>10664</v>
      </c>
      <c r="B1556" s="75" t="s">
        <v>10665</v>
      </c>
      <c r="C1556" s="213" t="s">
        <v>11827</v>
      </c>
      <c r="D1556" s="75" t="s">
        <v>6707</v>
      </c>
      <c r="E1556" s="75" t="s">
        <v>137</v>
      </c>
      <c r="F1556" s="175" t="s">
        <v>10666</v>
      </c>
      <c r="G1556" s="161">
        <v>45930</v>
      </c>
      <c r="H1556" s="75"/>
      <c r="I1556" s="75"/>
      <c r="J1556" s="75"/>
      <c r="K1556" s="75" t="s">
        <v>2003</v>
      </c>
      <c r="L1556" s="75" t="s">
        <v>11866</v>
      </c>
      <c r="M1556" s="75" t="s">
        <v>10667</v>
      </c>
    </row>
    <row r="1557" spans="1:13" ht="40.5">
      <c r="A1557" s="75" t="s">
        <v>10680</v>
      </c>
      <c r="B1557" s="75" t="s">
        <v>10678</v>
      </c>
      <c r="C1557" s="213" t="s">
        <v>11828</v>
      </c>
      <c r="D1557" s="75" t="s">
        <v>820</v>
      </c>
      <c r="E1557" s="75" t="s">
        <v>6035</v>
      </c>
      <c r="F1557" s="175" t="s">
        <v>10679</v>
      </c>
      <c r="G1557" s="161">
        <v>45930</v>
      </c>
      <c r="H1557" s="75"/>
      <c r="I1557" s="75"/>
      <c r="J1557" s="75"/>
      <c r="K1557" s="75" t="s">
        <v>120</v>
      </c>
      <c r="L1557" s="75" t="s">
        <v>10681</v>
      </c>
      <c r="M1557" s="75" t="s">
        <v>10682</v>
      </c>
    </row>
    <row r="1558" spans="1:13" ht="81">
      <c r="A1558" s="59" t="s">
        <v>10685</v>
      </c>
      <c r="B1558" s="59" t="s">
        <v>10686</v>
      </c>
      <c r="C1558" s="213" t="s">
        <v>11745</v>
      </c>
      <c r="D1558" s="59" t="s">
        <v>10687</v>
      </c>
      <c r="E1558" s="59" t="s">
        <v>6035</v>
      </c>
      <c r="F1558" s="59" t="s">
        <v>10688</v>
      </c>
      <c r="G1558" s="161">
        <v>45930</v>
      </c>
      <c r="H1558" s="59"/>
      <c r="I1558" s="59"/>
      <c r="J1558" s="59"/>
      <c r="K1558" s="59" t="s">
        <v>2060</v>
      </c>
      <c r="L1558" s="59" t="s">
        <v>10689</v>
      </c>
      <c r="M1558" s="59" t="s">
        <v>11851</v>
      </c>
    </row>
    <row r="1559" spans="1:13" ht="54">
      <c r="A1559" s="75" t="s">
        <v>10690</v>
      </c>
      <c r="B1559" s="75" t="s">
        <v>10691</v>
      </c>
      <c r="C1559" s="213" t="s">
        <v>11829</v>
      </c>
      <c r="D1559" s="75" t="s">
        <v>10692</v>
      </c>
      <c r="E1559" s="75" t="s">
        <v>611</v>
      </c>
      <c r="F1559" s="175" t="s">
        <v>10693</v>
      </c>
      <c r="G1559" s="161">
        <v>45930</v>
      </c>
      <c r="H1559" s="75"/>
      <c r="I1559" s="75"/>
      <c r="J1559" s="75"/>
      <c r="K1559" s="75" t="s">
        <v>118</v>
      </c>
      <c r="L1559" s="75" t="s">
        <v>11837</v>
      </c>
      <c r="M1559" s="75" t="s">
        <v>10694</v>
      </c>
    </row>
    <row r="1560" spans="1:13" ht="54">
      <c r="A1560" s="59" t="s">
        <v>10704</v>
      </c>
      <c r="B1560" s="59" t="s">
        <v>10705</v>
      </c>
      <c r="C1560" s="213" t="s">
        <v>11830</v>
      </c>
      <c r="D1560" s="59" t="s">
        <v>943</v>
      </c>
      <c r="E1560" s="59" t="s">
        <v>706</v>
      </c>
      <c r="F1560" s="59" t="s">
        <v>8587</v>
      </c>
      <c r="G1560" s="161">
        <v>45930</v>
      </c>
      <c r="H1560" s="59"/>
      <c r="I1560" s="59"/>
      <c r="J1560" s="59"/>
      <c r="K1560" s="59" t="s">
        <v>8764</v>
      </c>
      <c r="L1560" s="59" t="s">
        <v>10706</v>
      </c>
      <c r="M1560" s="59" t="s">
        <v>10707</v>
      </c>
    </row>
    <row r="1561" spans="1:13" ht="40.5">
      <c r="A1561" s="75" t="s">
        <v>10708</v>
      </c>
      <c r="B1561" s="75" t="s">
        <v>10709</v>
      </c>
      <c r="C1561" s="213" t="s">
        <v>11746</v>
      </c>
      <c r="D1561" s="75" t="s">
        <v>4836</v>
      </c>
      <c r="E1561" s="75" t="s">
        <v>6035</v>
      </c>
      <c r="F1561" s="175" t="s">
        <v>10710</v>
      </c>
      <c r="G1561" s="161">
        <v>45930</v>
      </c>
      <c r="H1561" s="75"/>
      <c r="I1561" s="75"/>
      <c r="J1561" s="75"/>
      <c r="K1561" s="75" t="s">
        <v>120</v>
      </c>
      <c r="L1561" s="75" t="s">
        <v>11748</v>
      </c>
      <c r="M1561" s="75" t="s">
        <v>10711</v>
      </c>
    </row>
    <row r="1562" spans="1:13" ht="40.5">
      <c r="A1562" s="75" t="s">
        <v>10722</v>
      </c>
      <c r="B1562" s="75" t="s">
        <v>10723</v>
      </c>
      <c r="C1562" s="213" t="s">
        <v>11831</v>
      </c>
      <c r="D1562" s="75" t="s">
        <v>4876</v>
      </c>
      <c r="E1562" s="75" t="s">
        <v>185</v>
      </c>
      <c r="F1562" s="175" t="s">
        <v>10724</v>
      </c>
      <c r="G1562" s="161">
        <v>45930</v>
      </c>
      <c r="H1562" s="75"/>
      <c r="I1562" s="75"/>
      <c r="J1562" s="75"/>
      <c r="K1562" s="75" t="s">
        <v>131</v>
      </c>
      <c r="L1562" s="75" t="s">
        <v>10725</v>
      </c>
      <c r="M1562" s="75" t="s">
        <v>10726</v>
      </c>
    </row>
    <row r="1563" spans="1:13" ht="67.5">
      <c r="A1563" s="59" t="s">
        <v>11698</v>
      </c>
      <c r="B1563" s="59" t="s">
        <v>11690</v>
      </c>
      <c r="C1563" s="213" t="s">
        <v>11832</v>
      </c>
      <c r="D1563" s="59" t="s">
        <v>11691</v>
      </c>
      <c r="E1563" s="59" t="s">
        <v>459</v>
      </c>
      <c r="F1563" s="59" t="s">
        <v>11692</v>
      </c>
      <c r="G1563" s="161">
        <v>45930</v>
      </c>
      <c r="H1563" s="59"/>
      <c r="I1563" s="59"/>
      <c r="J1563" s="59"/>
      <c r="K1563" s="59" t="s">
        <v>2003</v>
      </c>
      <c r="L1563" s="59" t="s">
        <v>11838</v>
      </c>
      <c r="M1563" s="59" t="s">
        <v>11693</v>
      </c>
    </row>
    <row r="1564" spans="1:13" ht="27">
      <c r="A1564" s="59" t="s">
        <v>11699</v>
      </c>
      <c r="B1564" s="59" t="s">
        <v>11694</v>
      </c>
      <c r="C1564" s="213" t="s">
        <v>11833</v>
      </c>
      <c r="D1564" s="59" t="s">
        <v>11695</v>
      </c>
      <c r="E1564" s="59" t="s">
        <v>126</v>
      </c>
      <c r="F1564" s="59" t="s">
        <v>11696</v>
      </c>
      <c r="G1564" s="161">
        <v>45930</v>
      </c>
      <c r="H1564" s="59"/>
      <c r="I1564" s="59"/>
      <c r="J1564" s="59"/>
      <c r="K1564" s="59" t="s">
        <v>121</v>
      </c>
      <c r="L1564" s="59" t="s">
        <v>11839</v>
      </c>
      <c r="M1564" s="59" t="s">
        <v>11697</v>
      </c>
    </row>
    <row r="1565" spans="1:13" ht="40.5">
      <c r="A1565" s="75" t="s">
        <v>11700</v>
      </c>
      <c r="B1565" s="75" t="s">
        <v>11701</v>
      </c>
      <c r="C1565" s="212" t="s">
        <v>11852</v>
      </c>
      <c r="D1565" s="75" t="s">
        <v>11702</v>
      </c>
      <c r="E1565" s="75" t="s">
        <v>6035</v>
      </c>
      <c r="F1565" s="175" t="s">
        <v>11703</v>
      </c>
      <c r="G1565" s="116">
        <v>45930</v>
      </c>
      <c r="H1565" s="75"/>
      <c r="I1565" s="75"/>
      <c r="J1565" s="75"/>
      <c r="K1565" s="75" t="s">
        <v>118</v>
      </c>
      <c r="L1565" s="75" t="s">
        <v>11858</v>
      </c>
      <c r="M1565" s="75" t="s">
        <v>11704</v>
      </c>
    </row>
    <row r="1566" spans="1:13" ht="40.5">
      <c r="A1566" s="75" t="s">
        <v>11705</v>
      </c>
      <c r="B1566" s="75" t="s">
        <v>11706</v>
      </c>
      <c r="C1566" s="213" t="s">
        <v>11834</v>
      </c>
      <c r="D1566" s="75" t="s">
        <v>11707</v>
      </c>
      <c r="E1566" s="75" t="s">
        <v>6035</v>
      </c>
      <c r="F1566" s="175" t="s">
        <v>11708</v>
      </c>
      <c r="G1566" s="161">
        <v>45930</v>
      </c>
      <c r="H1566" s="124">
        <v>45930</v>
      </c>
      <c r="I1566" s="125" t="s">
        <v>11869</v>
      </c>
      <c r="J1566" s="75"/>
      <c r="K1566" s="75" t="s">
        <v>118</v>
      </c>
      <c r="L1566" s="75" t="s">
        <v>11709</v>
      </c>
      <c r="M1566" s="75" t="s">
        <v>11710</v>
      </c>
    </row>
    <row r="1567" spans="1:13" ht="67.5">
      <c r="A1567" s="75" t="s">
        <v>11726</v>
      </c>
      <c r="B1567" s="75" t="s">
        <v>11727</v>
      </c>
      <c r="C1567" s="213" t="s">
        <v>11835</v>
      </c>
      <c r="D1567" s="75" t="s">
        <v>11728</v>
      </c>
      <c r="E1567" s="75" t="s">
        <v>185</v>
      </c>
      <c r="F1567" s="175" t="s">
        <v>11737</v>
      </c>
      <c r="G1567" s="161">
        <v>45930</v>
      </c>
      <c r="H1567" s="75"/>
      <c r="I1567" s="75"/>
      <c r="J1567" s="75"/>
      <c r="K1567" s="75" t="s">
        <v>2003</v>
      </c>
      <c r="L1567" s="75" t="s">
        <v>11729</v>
      </c>
      <c r="M1567" s="75" t="s">
        <v>11730</v>
      </c>
    </row>
    <row r="1568" spans="1:13" ht="27">
      <c r="A1568" s="75" t="s">
        <v>11731</v>
      </c>
      <c r="B1568" s="75" t="s">
        <v>11732</v>
      </c>
      <c r="C1568" s="212" t="s">
        <v>11853</v>
      </c>
      <c r="D1568" s="75" t="s">
        <v>616</v>
      </c>
      <c r="E1568" s="75" t="s">
        <v>6035</v>
      </c>
      <c r="F1568" s="175" t="s">
        <v>11738</v>
      </c>
      <c r="G1568" s="116">
        <v>45930</v>
      </c>
      <c r="H1568" s="75"/>
      <c r="I1568" s="75"/>
      <c r="J1568" s="75"/>
      <c r="K1568" s="75" t="s">
        <v>162</v>
      </c>
      <c r="L1568" s="75" t="s">
        <v>11733</v>
      </c>
      <c r="M1568" s="75" t="s">
        <v>11740</v>
      </c>
    </row>
    <row r="1569" spans="1:13" ht="54">
      <c r="A1569" s="75" t="s">
        <v>11734</v>
      </c>
      <c r="B1569" s="75" t="s">
        <v>11735</v>
      </c>
      <c r="C1569" s="213" t="s">
        <v>11836</v>
      </c>
      <c r="D1569" s="75" t="s">
        <v>11736</v>
      </c>
      <c r="E1569" s="75" t="s">
        <v>6035</v>
      </c>
      <c r="F1569" s="75"/>
      <c r="G1569" s="161">
        <v>45930</v>
      </c>
      <c r="H1569" s="75"/>
      <c r="I1569" s="75"/>
      <c r="J1569" s="75"/>
      <c r="K1569" s="75" t="s">
        <v>118</v>
      </c>
      <c r="L1569" s="75" t="s">
        <v>11741</v>
      </c>
      <c r="M1569" s="75" t="s">
        <v>11739</v>
      </c>
    </row>
    <row r="1570" spans="1:13" ht="40.5">
      <c r="A1570" s="75" t="s">
        <v>11749</v>
      </c>
      <c r="B1570" s="75" t="s">
        <v>221</v>
      </c>
      <c r="C1570" s="212" t="s">
        <v>11854</v>
      </c>
      <c r="D1570" s="75" t="s">
        <v>11750</v>
      </c>
      <c r="E1570" s="75" t="s">
        <v>185</v>
      </c>
      <c r="F1570" s="175" t="s">
        <v>11751</v>
      </c>
      <c r="G1570" s="116">
        <v>45930</v>
      </c>
      <c r="H1570" s="75"/>
      <c r="I1570" s="75"/>
      <c r="J1570" s="75"/>
      <c r="K1570" s="75" t="s">
        <v>131</v>
      </c>
      <c r="L1570" s="75" t="s">
        <v>11752</v>
      </c>
      <c r="M1570" s="75" t="s">
        <v>11753</v>
      </c>
    </row>
    <row r="1571" spans="1:13" ht="40.5">
      <c r="A1571" s="59" t="s">
        <v>11754</v>
      </c>
      <c r="B1571" s="59" t="s">
        <v>11755</v>
      </c>
      <c r="C1571" s="213" t="s">
        <v>11855</v>
      </c>
      <c r="D1571" s="59" t="s">
        <v>8994</v>
      </c>
      <c r="E1571" s="59" t="s">
        <v>185</v>
      </c>
      <c r="F1571" s="59" t="s">
        <v>11756</v>
      </c>
      <c r="G1571" s="116">
        <v>45930</v>
      </c>
      <c r="H1571" s="59"/>
      <c r="I1571" s="59"/>
      <c r="J1571" s="59"/>
      <c r="K1571" s="59" t="s">
        <v>2060</v>
      </c>
      <c r="L1571" s="59" t="s">
        <v>11757</v>
      </c>
      <c r="M1571" s="59" t="s">
        <v>11758</v>
      </c>
    </row>
    <row r="1572" spans="1:13" ht="40.5">
      <c r="A1572" s="75" t="s">
        <v>11772</v>
      </c>
      <c r="B1572" s="75" t="s">
        <v>11773</v>
      </c>
      <c r="C1572" s="212" t="s">
        <v>11856</v>
      </c>
      <c r="D1572" s="75" t="s">
        <v>6907</v>
      </c>
      <c r="E1572" s="75" t="s">
        <v>6035</v>
      </c>
      <c r="F1572" s="175" t="s">
        <v>11774</v>
      </c>
      <c r="G1572" s="116">
        <v>45930</v>
      </c>
      <c r="H1572" s="75"/>
      <c r="I1572" s="75"/>
      <c r="J1572" s="75"/>
      <c r="K1572" s="75" t="s">
        <v>121</v>
      </c>
      <c r="L1572" s="75" t="s">
        <v>11859</v>
      </c>
      <c r="M1572" s="75" t="s">
        <v>11867</v>
      </c>
    </row>
    <row r="1573" spans="1:13" ht="40.5">
      <c r="A1573" s="59" t="s">
        <v>11791</v>
      </c>
      <c r="B1573" s="59" t="s">
        <v>11792</v>
      </c>
      <c r="C1573" s="213" t="s">
        <v>11857</v>
      </c>
      <c r="D1573" s="59" t="s">
        <v>6566</v>
      </c>
      <c r="E1573" s="59" t="s">
        <v>6035</v>
      </c>
      <c r="F1573" s="59" t="s">
        <v>11793</v>
      </c>
      <c r="G1573" s="116">
        <v>45930</v>
      </c>
      <c r="H1573" s="59"/>
      <c r="I1573" s="59"/>
      <c r="J1573" s="59"/>
      <c r="K1573" s="59" t="s">
        <v>121</v>
      </c>
      <c r="L1573" s="59" t="s">
        <v>11794</v>
      </c>
      <c r="M1573" s="59" t="s">
        <v>11795</v>
      </c>
    </row>
    <row r="1574" spans="1:13">
      <c r="A1574" s="76"/>
      <c r="B1574" s="76"/>
      <c r="C1574" s="214"/>
      <c r="F1574" s="76"/>
      <c r="G1574" s="76"/>
      <c r="H1574" s="76"/>
      <c r="I1574" s="76"/>
      <c r="J1574" s="76"/>
      <c r="L1574" s="76"/>
      <c r="M1574" s="76"/>
    </row>
    <row r="1575" spans="1:13">
      <c r="A1575" s="76"/>
      <c r="B1575" s="76"/>
      <c r="C1575" s="214"/>
      <c r="F1575" s="76"/>
      <c r="G1575" s="76"/>
      <c r="H1575" s="76"/>
      <c r="I1575" s="76"/>
      <c r="J1575" s="76"/>
      <c r="L1575" s="76"/>
      <c r="M1575" s="76"/>
    </row>
    <row r="1576" spans="1:13">
      <c r="A1576" s="76"/>
      <c r="B1576" s="76"/>
      <c r="C1576" s="214"/>
      <c r="F1576" s="76"/>
      <c r="G1576" s="76"/>
      <c r="H1576" s="76"/>
      <c r="I1576" s="76"/>
      <c r="J1576" s="76"/>
      <c r="L1576" s="76"/>
      <c r="M1576" s="76"/>
    </row>
    <row r="1577" spans="1:13">
      <c r="A1577" s="76"/>
      <c r="B1577" s="76"/>
      <c r="C1577" s="214"/>
      <c r="F1577" s="76"/>
      <c r="G1577" s="76"/>
      <c r="H1577" s="76"/>
      <c r="I1577" s="76"/>
      <c r="J1577" s="76"/>
      <c r="L1577" s="76"/>
      <c r="M1577" s="76"/>
    </row>
    <row r="1578" spans="1:13">
      <c r="A1578" s="76"/>
      <c r="B1578" s="76"/>
      <c r="C1578" s="214"/>
      <c r="F1578" s="76"/>
      <c r="G1578" s="76"/>
      <c r="H1578" s="76"/>
      <c r="I1578" s="76"/>
      <c r="J1578" s="76"/>
      <c r="L1578" s="76"/>
      <c r="M1578" s="76"/>
    </row>
    <row r="1579" spans="1:13">
      <c r="A1579" s="76"/>
      <c r="B1579" s="76"/>
      <c r="C1579" s="214"/>
      <c r="F1579" s="76"/>
      <c r="G1579" s="76"/>
      <c r="H1579" s="76"/>
      <c r="I1579" s="76"/>
      <c r="J1579" s="76"/>
      <c r="L1579" s="76"/>
      <c r="M1579" s="76"/>
    </row>
    <row r="1580" spans="1:13">
      <c r="A1580" s="76"/>
      <c r="B1580" s="76"/>
      <c r="C1580" s="214"/>
      <c r="F1580" s="76"/>
      <c r="G1580" s="76"/>
      <c r="H1580" s="76"/>
      <c r="I1580" s="76"/>
      <c r="J1580" s="76"/>
      <c r="L1580" s="76"/>
      <c r="M1580" s="76"/>
    </row>
    <row r="1581" spans="1:13">
      <c r="A1581" s="76"/>
      <c r="B1581" s="76"/>
      <c r="C1581" s="214"/>
      <c r="F1581" s="76"/>
      <c r="G1581" s="76"/>
      <c r="H1581" s="76"/>
      <c r="I1581" s="76"/>
      <c r="J1581" s="76"/>
      <c r="L1581" s="76"/>
      <c r="M1581" s="76"/>
    </row>
    <row r="1582" spans="1:13">
      <c r="A1582" s="76"/>
      <c r="B1582" s="76"/>
      <c r="C1582" s="214"/>
      <c r="F1582" s="76"/>
      <c r="G1582" s="76"/>
      <c r="H1582" s="76"/>
      <c r="I1582" s="76"/>
      <c r="J1582" s="76"/>
      <c r="L1582" s="76"/>
      <c r="M1582" s="76"/>
    </row>
    <row r="1583" spans="1:13">
      <c r="A1583" s="76"/>
      <c r="B1583" s="76"/>
      <c r="C1583" s="214"/>
      <c r="F1583" s="76"/>
      <c r="G1583" s="76"/>
      <c r="H1583" s="76"/>
      <c r="I1583" s="76"/>
      <c r="J1583" s="76"/>
      <c r="L1583" s="76"/>
      <c r="M1583" s="76"/>
    </row>
    <row r="1584" spans="1:13">
      <c r="A1584" s="76"/>
      <c r="B1584" s="76"/>
      <c r="C1584" s="214"/>
      <c r="F1584" s="76"/>
      <c r="G1584" s="76"/>
      <c r="H1584" s="76"/>
      <c r="I1584" s="76"/>
      <c r="J1584" s="76"/>
      <c r="L1584" s="76"/>
      <c r="M1584" s="76"/>
    </row>
    <row r="1585" spans="1:13">
      <c r="A1585" s="76"/>
      <c r="B1585" s="76"/>
      <c r="C1585" s="214"/>
      <c r="F1585" s="76"/>
      <c r="G1585" s="76"/>
      <c r="H1585" s="76"/>
      <c r="I1585" s="76"/>
      <c r="J1585" s="76"/>
      <c r="L1585" s="76"/>
      <c r="M1585" s="76"/>
    </row>
    <row r="1586" spans="1:13">
      <c r="A1586" s="76"/>
      <c r="B1586" s="76"/>
      <c r="C1586" s="214"/>
      <c r="F1586" s="76"/>
      <c r="G1586" s="76"/>
      <c r="H1586" s="76"/>
      <c r="I1586" s="76"/>
      <c r="J1586" s="76"/>
      <c r="L1586" s="76"/>
      <c r="M1586" s="76"/>
    </row>
    <row r="1587" spans="1:13">
      <c r="A1587" s="76"/>
      <c r="B1587" s="76"/>
      <c r="C1587" s="214"/>
      <c r="F1587" s="76"/>
      <c r="G1587" s="76"/>
      <c r="H1587" s="76"/>
      <c r="I1587" s="76"/>
      <c r="J1587" s="76"/>
      <c r="L1587" s="76"/>
      <c r="M1587" s="76"/>
    </row>
    <row r="1588" spans="1:13">
      <c r="A1588" s="76"/>
      <c r="B1588" s="76"/>
      <c r="C1588" s="214"/>
      <c r="F1588" s="76"/>
      <c r="G1588" s="76"/>
      <c r="H1588" s="76"/>
      <c r="I1588" s="76"/>
      <c r="J1588" s="76"/>
      <c r="L1588" s="76"/>
      <c r="M1588" s="76"/>
    </row>
    <row r="1589" spans="1:13">
      <c r="A1589" s="76"/>
      <c r="B1589" s="76"/>
      <c r="C1589" s="214"/>
      <c r="F1589" s="76"/>
      <c r="G1589" s="76"/>
      <c r="H1589" s="76"/>
      <c r="I1589" s="76"/>
      <c r="J1589" s="76"/>
      <c r="L1589" s="76"/>
      <c r="M1589" s="76"/>
    </row>
    <row r="1590" spans="1:13">
      <c r="A1590" s="76"/>
      <c r="B1590" s="76"/>
      <c r="C1590" s="214"/>
      <c r="F1590" s="76"/>
      <c r="G1590" s="76"/>
      <c r="H1590" s="76"/>
      <c r="I1590" s="76"/>
      <c r="J1590" s="76"/>
      <c r="L1590" s="76"/>
      <c r="M1590" s="76"/>
    </row>
    <row r="1591" spans="1:13">
      <c r="A1591" s="76"/>
      <c r="B1591" s="76"/>
      <c r="C1591" s="214"/>
      <c r="F1591" s="76"/>
      <c r="G1591" s="76"/>
      <c r="H1591" s="76"/>
      <c r="I1591" s="76"/>
      <c r="J1591" s="76"/>
      <c r="L1591" s="76"/>
      <c r="M1591" s="76"/>
    </row>
    <row r="1592" spans="1:13">
      <c r="A1592" s="76"/>
      <c r="B1592" s="76"/>
      <c r="C1592" s="214"/>
      <c r="F1592" s="76"/>
      <c r="G1592" s="76"/>
      <c r="H1592" s="76"/>
      <c r="I1592" s="76"/>
      <c r="J1592" s="76"/>
      <c r="L1592" s="76"/>
      <c r="M1592" s="76"/>
    </row>
    <row r="1593" spans="1:13">
      <c r="A1593" s="76"/>
      <c r="B1593" s="76"/>
      <c r="C1593" s="214"/>
      <c r="F1593" s="76"/>
      <c r="G1593" s="76"/>
      <c r="H1593" s="76"/>
      <c r="I1593" s="76"/>
      <c r="J1593" s="76"/>
      <c r="L1593" s="76"/>
      <c r="M1593" s="76"/>
    </row>
    <row r="1594" spans="1:13">
      <c r="A1594" s="76"/>
      <c r="B1594" s="76"/>
      <c r="C1594" s="214"/>
      <c r="F1594" s="76"/>
      <c r="G1594" s="76"/>
      <c r="H1594" s="76"/>
      <c r="I1594" s="76"/>
      <c r="J1594" s="76"/>
      <c r="L1594" s="76"/>
      <c r="M1594" s="76"/>
    </row>
    <row r="1595" spans="1:13">
      <c r="A1595" s="76"/>
      <c r="B1595" s="76"/>
      <c r="C1595" s="214"/>
      <c r="F1595" s="76"/>
      <c r="G1595" s="76"/>
      <c r="H1595" s="76"/>
      <c r="I1595" s="76"/>
      <c r="J1595" s="76"/>
      <c r="L1595" s="76"/>
      <c r="M1595" s="76"/>
    </row>
    <row r="1596" spans="1:13">
      <c r="A1596" s="76"/>
      <c r="B1596" s="76"/>
      <c r="C1596" s="214"/>
      <c r="F1596" s="76"/>
      <c r="G1596" s="76"/>
      <c r="H1596" s="76"/>
      <c r="I1596" s="76"/>
      <c r="J1596" s="76"/>
      <c r="L1596" s="76"/>
      <c r="M1596" s="76"/>
    </row>
    <row r="1597" spans="1:13">
      <c r="A1597" s="76"/>
      <c r="B1597" s="76"/>
      <c r="C1597" s="214"/>
      <c r="F1597" s="76"/>
      <c r="G1597" s="76"/>
      <c r="H1597" s="76"/>
      <c r="I1597" s="76"/>
      <c r="J1597" s="76"/>
      <c r="L1597" s="76"/>
      <c r="M1597" s="76"/>
    </row>
    <row r="1598" spans="1:13">
      <c r="A1598" s="76"/>
      <c r="B1598" s="76"/>
      <c r="C1598" s="214"/>
      <c r="F1598" s="76"/>
      <c r="G1598" s="76"/>
      <c r="H1598" s="76"/>
      <c r="I1598" s="76"/>
      <c r="J1598" s="76"/>
      <c r="L1598" s="76"/>
      <c r="M1598" s="76"/>
    </row>
    <row r="1599" spans="1:13">
      <c r="A1599" s="76"/>
      <c r="B1599" s="76"/>
      <c r="C1599" s="214"/>
      <c r="F1599" s="76"/>
      <c r="G1599" s="76"/>
      <c r="H1599" s="76"/>
      <c r="I1599" s="76"/>
      <c r="J1599" s="76"/>
      <c r="L1599" s="76"/>
      <c r="M1599" s="76"/>
    </row>
    <row r="1600" spans="1:13">
      <c r="A1600" s="76"/>
      <c r="B1600" s="76"/>
      <c r="C1600" s="214"/>
      <c r="F1600" s="76"/>
      <c r="G1600" s="76"/>
      <c r="H1600" s="76"/>
      <c r="I1600" s="76"/>
      <c r="J1600" s="76"/>
      <c r="L1600" s="76"/>
      <c r="M1600" s="76"/>
    </row>
    <row r="1601" spans="1:13">
      <c r="A1601" s="76"/>
      <c r="B1601" s="76"/>
      <c r="C1601" s="214"/>
      <c r="F1601" s="76"/>
      <c r="G1601" s="76"/>
      <c r="H1601" s="76"/>
      <c r="I1601" s="76"/>
      <c r="J1601" s="76"/>
      <c r="L1601" s="76"/>
      <c r="M1601" s="76"/>
    </row>
    <row r="1602" spans="1:13">
      <c r="A1602" s="76"/>
      <c r="B1602" s="76"/>
      <c r="C1602" s="214"/>
      <c r="F1602" s="76"/>
      <c r="G1602" s="76"/>
      <c r="H1602" s="76"/>
      <c r="I1602" s="76"/>
      <c r="J1602" s="76"/>
      <c r="L1602" s="76"/>
      <c r="M1602" s="76"/>
    </row>
    <row r="1603" spans="1:13">
      <c r="A1603" s="76"/>
      <c r="B1603" s="76"/>
      <c r="C1603" s="214"/>
      <c r="F1603" s="76"/>
      <c r="G1603" s="76"/>
      <c r="H1603" s="76"/>
      <c r="I1603" s="76"/>
      <c r="J1603" s="76"/>
      <c r="L1603" s="76"/>
      <c r="M1603" s="76"/>
    </row>
    <row r="1604" spans="1:13">
      <c r="A1604" s="76"/>
      <c r="B1604" s="76"/>
      <c r="C1604" s="214"/>
      <c r="F1604" s="76"/>
      <c r="G1604" s="76"/>
      <c r="H1604" s="76"/>
      <c r="I1604" s="76"/>
      <c r="J1604" s="76"/>
      <c r="L1604" s="76"/>
      <c r="M1604" s="76"/>
    </row>
    <row r="1605" spans="1:13">
      <c r="A1605" s="76"/>
      <c r="B1605" s="76"/>
      <c r="C1605" s="214"/>
      <c r="F1605" s="76"/>
      <c r="G1605" s="76"/>
      <c r="H1605" s="76"/>
      <c r="I1605" s="76"/>
      <c r="J1605" s="76"/>
      <c r="L1605" s="76"/>
      <c r="M1605" s="76"/>
    </row>
    <row r="1606" spans="1:13">
      <c r="A1606" s="76"/>
      <c r="B1606" s="76"/>
      <c r="C1606" s="214"/>
      <c r="F1606" s="76"/>
      <c r="G1606" s="76"/>
      <c r="H1606" s="76"/>
      <c r="I1606" s="76"/>
      <c r="J1606" s="76"/>
      <c r="L1606" s="76"/>
      <c r="M1606" s="76"/>
    </row>
    <row r="1607" spans="1:13">
      <c r="A1607" s="76"/>
      <c r="B1607" s="76"/>
      <c r="C1607" s="214"/>
      <c r="F1607" s="76"/>
      <c r="G1607" s="76"/>
      <c r="H1607" s="76"/>
      <c r="I1607" s="76"/>
      <c r="J1607" s="76"/>
      <c r="L1607" s="76"/>
      <c r="M1607" s="76"/>
    </row>
    <row r="1608" spans="1:13">
      <c r="A1608" s="76"/>
      <c r="B1608" s="76"/>
      <c r="C1608" s="214"/>
      <c r="F1608" s="76"/>
      <c r="G1608" s="76"/>
      <c r="H1608" s="76"/>
      <c r="I1608" s="76"/>
      <c r="J1608" s="76"/>
      <c r="L1608" s="76"/>
      <c r="M1608" s="76"/>
    </row>
    <row r="1609" spans="1:13">
      <c r="A1609" s="76"/>
      <c r="B1609" s="76"/>
      <c r="C1609" s="214"/>
      <c r="F1609" s="76"/>
      <c r="G1609" s="76"/>
      <c r="H1609" s="76"/>
      <c r="I1609" s="76"/>
      <c r="J1609" s="76"/>
      <c r="L1609" s="76"/>
      <c r="M1609" s="76"/>
    </row>
    <row r="1610" spans="1:13">
      <c r="A1610" s="76"/>
      <c r="B1610" s="76"/>
      <c r="C1610" s="214"/>
      <c r="F1610" s="76"/>
      <c r="G1610" s="76"/>
      <c r="H1610" s="76"/>
      <c r="I1610" s="76"/>
      <c r="J1610" s="76"/>
      <c r="L1610" s="76"/>
      <c r="M1610" s="76"/>
    </row>
    <row r="1611" spans="1:13">
      <c r="A1611" s="76"/>
      <c r="B1611" s="76"/>
      <c r="C1611" s="214"/>
      <c r="F1611" s="76"/>
      <c r="G1611" s="76"/>
      <c r="H1611" s="76"/>
      <c r="I1611" s="76"/>
      <c r="J1611" s="76"/>
      <c r="L1611" s="76"/>
      <c r="M1611" s="76"/>
    </row>
    <row r="1612" spans="1:13">
      <c r="A1612" s="76"/>
      <c r="B1612" s="76"/>
      <c r="C1612" s="214"/>
      <c r="F1612" s="76"/>
      <c r="G1612" s="76"/>
      <c r="H1612" s="76"/>
      <c r="I1612" s="76"/>
      <c r="J1612" s="76"/>
      <c r="L1612" s="76"/>
      <c r="M1612" s="76"/>
    </row>
    <row r="1613" spans="1:13">
      <c r="A1613" s="76"/>
      <c r="B1613" s="76"/>
      <c r="C1613" s="214"/>
      <c r="F1613" s="76"/>
      <c r="G1613" s="76"/>
      <c r="H1613" s="76"/>
      <c r="I1613" s="76"/>
      <c r="J1613" s="76"/>
      <c r="L1613" s="76"/>
      <c r="M1613" s="76"/>
    </row>
    <row r="1614" spans="1:13">
      <c r="A1614" s="76"/>
      <c r="B1614" s="76"/>
      <c r="C1614" s="214"/>
      <c r="F1614" s="76"/>
      <c r="G1614" s="76"/>
      <c r="H1614" s="76"/>
      <c r="I1614" s="76"/>
      <c r="J1614" s="76"/>
      <c r="L1614" s="76"/>
      <c r="M1614" s="76"/>
    </row>
    <row r="1615" spans="1:13">
      <c r="A1615" s="76"/>
      <c r="B1615" s="76"/>
      <c r="C1615" s="214"/>
      <c r="F1615" s="76"/>
      <c r="G1615" s="76"/>
      <c r="H1615" s="76"/>
      <c r="I1615" s="76"/>
      <c r="J1615" s="76"/>
      <c r="L1615" s="76"/>
      <c r="M1615" s="76"/>
    </row>
    <row r="1616" spans="1:13">
      <c r="A1616" s="76"/>
      <c r="B1616" s="76"/>
      <c r="C1616" s="214"/>
      <c r="F1616" s="76"/>
      <c r="G1616" s="76"/>
      <c r="H1616" s="76"/>
      <c r="I1616" s="76"/>
      <c r="J1616" s="76"/>
      <c r="L1616" s="76"/>
      <c r="M1616" s="76"/>
    </row>
    <row r="1617" spans="1:13">
      <c r="A1617" s="76"/>
      <c r="B1617" s="76"/>
      <c r="C1617" s="214"/>
      <c r="F1617" s="76"/>
      <c r="G1617" s="76"/>
      <c r="H1617" s="76"/>
      <c r="I1617" s="76"/>
      <c r="J1617" s="76"/>
      <c r="L1617" s="76"/>
      <c r="M1617" s="76"/>
    </row>
    <row r="1618" spans="1:13">
      <c r="A1618" s="76"/>
      <c r="B1618" s="76"/>
      <c r="C1618" s="214"/>
      <c r="F1618" s="76"/>
      <c r="G1618" s="76"/>
      <c r="H1618" s="76"/>
      <c r="I1618" s="76"/>
      <c r="J1618" s="76"/>
      <c r="L1618" s="76"/>
      <c r="M1618" s="76"/>
    </row>
    <row r="1619" spans="1:13">
      <c r="A1619" s="76"/>
      <c r="B1619" s="76"/>
      <c r="C1619" s="214"/>
      <c r="F1619" s="76"/>
      <c r="G1619" s="76"/>
      <c r="H1619" s="76"/>
      <c r="I1619" s="76"/>
      <c r="J1619" s="76"/>
      <c r="L1619" s="76"/>
      <c r="M1619" s="76"/>
    </row>
    <row r="1620" spans="1:13">
      <c r="A1620" s="76"/>
      <c r="B1620" s="76"/>
      <c r="C1620" s="214"/>
      <c r="F1620" s="76"/>
      <c r="G1620" s="76"/>
      <c r="H1620" s="76"/>
      <c r="I1620" s="76"/>
      <c r="J1620" s="76"/>
      <c r="L1620" s="76"/>
      <c r="M1620" s="76"/>
    </row>
    <row r="1621" spans="1:13">
      <c r="A1621" s="76"/>
      <c r="B1621" s="76"/>
      <c r="C1621" s="214"/>
      <c r="F1621" s="76"/>
      <c r="G1621" s="76"/>
      <c r="H1621" s="76"/>
      <c r="I1621" s="76"/>
      <c r="J1621" s="76"/>
      <c r="L1621" s="76"/>
      <c r="M1621" s="76"/>
    </row>
    <row r="1622" spans="1:13">
      <c r="A1622" s="76"/>
      <c r="B1622" s="76"/>
      <c r="C1622" s="214"/>
      <c r="F1622" s="76"/>
      <c r="G1622" s="76"/>
      <c r="H1622" s="76"/>
      <c r="I1622" s="76"/>
      <c r="J1622" s="76"/>
      <c r="L1622" s="76"/>
      <c r="M1622" s="76"/>
    </row>
    <row r="1623" spans="1:13">
      <c r="A1623" s="76"/>
      <c r="B1623" s="76"/>
      <c r="C1623" s="214"/>
      <c r="F1623" s="76"/>
      <c r="G1623" s="76"/>
      <c r="H1623" s="76"/>
      <c r="I1623" s="76"/>
      <c r="J1623" s="76"/>
      <c r="L1623" s="76"/>
      <c r="M1623" s="76"/>
    </row>
    <row r="1624" spans="1:13">
      <c r="A1624" s="76"/>
      <c r="B1624" s="76"/>
      <c r="C1624" s="214"/>
      <c r="F1624" s="76"/>
      <c r="G1624" s="76"/>
      <c r="H1624" s="76"/>
      <c r="I1624" s="76"/>
      <c r="J1624" s="76"/>
      <c r="L1624" s="76"/>
      <c r="M1624" s="76"/>
    </row>
    <row r="1625" spans="1:13">
      <c r="A1625" s="76"/>
      <c r="B1625" s="76"/>
      <c r="C1625" s="214"/>
      <c r="F1625" s="76"/>
      <c r="G1625" s="76"/>
      <c r="H1625" s="76"/>
      <c r="I1625" s="76"/>
      <c r="J1625" s="76"/>
      <c r="L1625" s="76"/>
      <c r="M1625" s="76"/>
    </row>
    <row r="1626" spans="1:13">
      <c r="A1626" s="76"/>
      <c r="B1626" s="76"/>
      <c r="C1626" s="214"/>
      <c r="F1626" s="76"/>
      <c r="G1626" s="76"/>
      <c r="H1626" s="76"/>
      <c r="I1626" s="76"/>
      <c r="J1626" s="76"/>
      <c r="L1626" s="76"/>
      <c r="M1626" s="76"/>
    </row>
    <row r="1627" spans="1:13">
      <c r="A1627" s="76"/>
      <c r="B1627" s="76"/>
      <c r="C1627" s="214"/>
      <c r="F1627" s="76"/>
      <c r="G1627" s="76"/>
      <c r="H1627" s="76"/>
      <c r="I1627" s="76"/>
      <c r="J1627" s="76"/>
      <c r="L1627" s="76"/>
      <c r="M1627" s="76"/>
    </row>
    <row r="1628" spans="1:13">
      <c r="A1628" s="76"/>
      <c r="B1628" s="76"/>
      <c r="C1628" s="214"/>
      <c r="F1628" s="76"/>
      <c r="G1628" s="76"/>
      <c r="H1628" s="76"/>
      <c r="I1628" s="76"/>
      <c r="J1628" s="76"/>
      <c r="L1628" s="76"/>
      <c r="M1628" s="76"/>
    </row>
    <row r="1629" spans="1:13">
      <c r="A1629" s="76"/>
      <c r="B1629" s="76"/>
      <c r="C1629" s="214"/>
      <c r="F1629" s="76"/>
      <c r="G1629" s="76"/>
      <c r="H1629" s="76"/>
      <c r="I1629" s="76"/>
      <c r="J1629" s="76"/>
      <c r="L1629" s="76"/>
      <c r="M1629" s="76"/>
    </row>
    <row r="1630" spans="1:13">
      <c r="A1630" s="76"/>
      <c r="B1630" s="76"/>
      <c r="C1630" s="214"/>
      <c r="F1630" s="76"/>
      <c r="G1630" s="76"/>
      <c r="H1630" s="76"/>
      <c r="I1630" s="76"/>
      <c r="J1630" s="76"/>
      <c r="L1630" s="76"/>
      <c r="M1630" s="76"/>
    </row>
    <row r="1631" spans="1:13">
      <c r="A1631" s="76"/>
      <c r="B1631" s="76"/>
      <c r="C1631" s="214"/>
      <c r="F1631" s="76"/>
      <c r="G1631" s="76"/>
      <c r="H1631" s="76"/>
      <c r="I1631" s="76"/>
      <c r="J1631" s="76"/>
      <c r="L1631" s="76"/>
      <c r="M1631" s="76"/>
    </row>
    <row r="1632" spans="1:13">
      <c r="A1632" s="76"/>
      <c r="B1632" s="76"/>
      <c r="C1632" s="214"/>
      <c r="F1632" s="76"/>
      <c r="G1632" s="76"/>
      <c r="H1632" s="76"/>
      <c r="I1632" s="76"/>
      <c r="J1632" s="76"/>
      <c r="L1632" s="76"/>
      <c r="M1632" s="76"/>
    </row>
    <row r="1633" spans="1:13">
      <c r="A1633" s="76"/>
      <c r="B1633" s="76"/>
      <c r="C1633" s="214"/>
      <c r="F1633" s="76"/>
      <c r="G1633" s="76"/>
      <c r="H1633" s="76"/>
      <c r="I1633" s="76"/>
      <c r="J1633" s="76"/>
      <c r="L1633" s="76"/>
      <c r="M1633" s="76"/>
    </row>
    <row r="1634" spans="1:13">
      <c r="A1634" s="76"/>
      <c r="B1634" s="76"/>
      <c r="C1634" s="214"/>
      <c r="F1634" s="76"/>
      <c r="G1634" s="76"/>
      <c r="H1634" s="76"/>
      <c r="I1634" s="76"/>
      <c r="J1634" s="76"/>
      <c r="L1634" s="76"/>
      <c r="M1634" s="76"/>
    </row>
    <row r="1635" spans="1:13">
      <c r="A1635" s="76"/>
      <c r="B1635" s="76"/>
      <c r="C1635" s="214"/>
      <c r="F1635" s="76"/>
      <c r="G1635" s="76"/>
      <c r="H1635" s="76"/>
      <c r="I1635" s="76"/>
      <c r="J1635" s="76"/>
      <c r="L1635" s="76"/>
      <c r="M1635" s="76"/>
    </row>
    <row r="1636" spans="1:13">
      <c r="A1636" s="76"/>
      <c r="B1636" s="76"/>
      <c r="C1636" s="214"/>
      <c r="F1636" s="76"/>
      <c r="G1636" s="76"/>
      <c r="H1636" s="76"/>
      <c r="I1636" s="76"/>
      <c r="J1636" s="76"/>
      <c r="L1636" s="76"/>
      <c r="M1636" s="76"/>
    </row>
    <row r="1637" spans="1:13">
      <c r="A1637" s="76"/>
      <c r="B1637" s="76"/>
      <c r="C1637" s="214"/>
      <c r="F1637" s="76"/>
      <c r="G1637" s="76"/>
      <c r="H1637" s="76"/>
      <c r="I1637" s="76"/>
      <c r="J1637" s="76"/>
      <c r="L1637" s="76"/>
      <c r="M1637" s="76"/>
    </row>
    <row r="1638" spans="1:13">
      <c r="A1638" s="76"/>
      <c r="B1638" s="76"/>
      <c r="C1638" s="214"/>
      <c r="F1638" s="76"/>
      <c r="G1638" s="76"/>
      <c r="H1638" s="76"/>
      <c r="I1638" s="76"/>
      <c r="J1638" s="76"/>
      <c r="L1638" s="76"/>
      <c r="M1638" s="76"/>
    </row>
    <row r="1639" spans="1:13">
      <c r="A1639" s="76"/>
      <c r="B1639" s="76"/>
      <c r="C1639" s="214"/>
      <c r="F1639" s="76"/>
      <c r="G1639" s="76"/>
      <c r="H1639" s="76"/>
      <c r="I1639" s="76"/>
      <c r="J1639" s="76"/>
      <c r="L1639" s="76"/>
      <c r="M1639" s="76"/>
    </row>
    <row r="1640" spans="1:13">
      <c r="A1640" s="76"/>
      <c r="B1640" s="76"/>
      <c r="C1640" s="214"/>
      <c r="F1640" s="76"/>
      <c r="G1640" s="76"/>
      <c r="H1640" s="76"/>
      <c r="I1640" s="76"/>
      <c r="J1640" s="76"/>
      <c r="L1640" s="76"/>
      <c r="M1640" s="76"/>
    </row>
    <row r="1641" spans="1:13">
      <c r="A1641" s="76"/>
      <c r="B1641" s="76"/>
      <c r="C1641" s="214"/>
      <c r="F1641" s="76"/>
      <c r="G1641" s="76"/>
      <c r="H1641" s="76"/>
      <c r="I1641" s="76"/>
      <c r="J1641" s="76"/>
      <c r="L1641" s="76"/>
      <c r="M1641" s="76"/>
    </row>
    <row r="1642" spans="1:13">
      <c r="A1642" s="76"/>
      <c r="B1642" s="76"/>
      <c r="C1642" s="214"/>
      <c r="F1642" s="76"/>
      <c r="G1642" s="76"/>
      <c r="H1642" s="76"/>
      <c r="I1642" s="76"/>
      <c r="J1642" s="76"/>
      <c r="L1642" s="76"/>
      <c r="M1642" s="76"/>
    </row>
    <row r="1643" spans="1:13">
      <c r="A1643" s="76"/>
      <c r="B1643" s="76"/>
      <c r="C1643" s="214"/>
      <c r="F1643" s="76"/>
      <c r="G1643" s="76"/>
      <c r="H1643" s="76"/>
      <c r="I1643" s="76"/>
      <c r="J1643" s="76"/>
      <c r="L1643" s="76"/>
      <c r="M1643" s="76"/>
    </row>
    <row r="1644" spans="1:13">
      <c r="A1644" s="76"/>
      <c r="B1644" s="76"/>
      <c r="C1644" s="214"/>
      <c r="F1644" s="76"/>
      <c r="G1644" s="76"/>
      <c r="H1644" s="76"/>
      <c r="I1644" s="76"/>
      <c r="J1644" s="76"/>
      <c r="L1644" s="76"/>
      <c r="M1644" s="76"/>
    </row>
    <row r="1645" spans="1:13">
      <c r="A1645" s="76"/>
      <c r="B1645" s="76"/>
      <c r="C1645" s="214"/>
      <c r="F1645" s="76"/>
      <c r="G1645" s="76"/>
      <c r="H1645" s="76"/>
      <c r="I1645" s="76"/>
      <c r="J1645" s="76"/>
      <c r="L1645" s="76"/>
      <c r="M1645" s="76"/>
    </row>
    <row r="1646" spans="1:13">
      <c r="A1646" s="76"/>
      <c r="B1646" s="76"/>
      <c r="C1646" s="214"/>
      <c r="F1646" s="76"/>
      <c r="G1646" s="76"/>
      <c r="H1646" s="76"/>
      <c r="I1646" s="76"/>
      <c r="J1646" s="76"/>
      <c r="L1646" s="76"/>
      <c r="M1646" s="76"/>
    </row>
    <row r="1647" spans="1:13">
      <c r="A1647" s="76"/>
      <c r="B1647" s="76"/>
      <c r="C1647" s="214"/>
      <c r="F1647" s="76"/>
      <c r="G1647" s="76"/>
      <c r="H1647" s="76"/>
      <c r="I1647" s="76"/>
      <c r="J1647" s="76"/>
      <c r="L1647" s="76"/>
      <c r="M1647" s="76"/>
    </row>
    <row r="1648" spans="1:13">
      <c r="A1648" s="76"/>
      <c r="B1648" s="76"/>
      <c r="C1648" s="214"/>
      <c r="F1648" s="76"/>
      <c r="G1648" s="76"/>
      <c r="H1648" s="76"/>
      <c r="I1648" s="76"/>
      <c r="J1648" s="76"/>
      <c r="L1648" s="76"/>
      <c r="M1648" s="76"/>
    </row>
    <row r="1649" spans="1:13">
      <c r="A1649" s="76"/>
      <c r="B1649" s="76"/>
      <c r="C1649" s="214"/>
      <c r="F1649" s="76"/>
      <c r="G1649" s="76"/>
      <c r="H1649" s="76"/>
      <c r="I1649" s="76"/>
      <c r="J1649" s="76"/>
      <c r="L1649" s="76"/>
      <c r="M1649" s="76"/>
    </row>
    <row r="1650" spans="1:13">
      <c r="A1650" s="76"/>
      <c r="B1650" s="76"/>
      <c r="C1650" s="214"/>
      <c r="F1650" s="76"/>
      <c r="G1650" s="76"/>
      <c r="H1650" s="76"/>
      <c r="I1650" s="76"/>
      <c r="J1650" s="76"/>
      <c r="L1650" s="76"/>
      <c r="M1650" s="76"/>
    </row>
    <row r="1651" spans="1:13">
      <c r="A1651" s="76"/>
      <c r="B1651" s="76"/>
      <c r="C1651" s="214"/>
      <c r="F1651" s="76"/>
      <c r="G1651" s="76"/>
      <c r="H1651" s="76"/>
      <c r="I1651" s="76"/>
      <c r="J1651" s="76"/>
      <c r="L1651" s="76"/>
      <c r="M1651" s="76"/>
    </row>
    <row r="1652" spans="1:13">
      <c r="A1652" s="76"/>
      <c r="B1652" s="76"/>
      <c r="C1652" s="214"/>
      <c r="F1652" s="76"/>
      <c r="G1652" s="76"/>
      <c r="H1652" s="76"/>
      <c r="I1652" s="76"/>
      <c r="J1652" s="76"/>
      <c r="L1652" s="76"/>
      <c r="M1652" s="76"/>
    </row>
    <row r="1653" spans="1:13">
      <c r="A1653" s="76"/>
      <c r="B1653" s="76"/>
      <c r="C1653" s="214"/>
      <c r="F1653" s="76"/>
      <c r="G1653" s="76"/>
      <c r="H1653" s="76"/>
      <c r="I1653" s="76"/>
      <c r="J1653" s="76"/>
      <c r="L1653" s="76"/>
      <c r="M1653" s="76"/>
    </row>
    <row r="1654" spans="1:13">
      <c r="A1654" s="76"/>
      <c r="B1654" s="76"/>
      <c r="C1654" s="214"/>
      <c r="F1654" s="76"/>
      <c r="G1654" s="76"/>
      <c r="H1654" s="76"/>
      <c r="I1654" s="76"/>
      <c r="J1654" s="76"/>
      <c r="L1654" s="76"/>
      <c r="M1654" s="76"/>
    </row>
    <row r="1655" spans="1:13">
      <c r="A1655" s="76"/>
      <c r="B1655" s="76"/>
      <c r="C1655" s="214"/>
      <c r="F1655" s="76"/>
      <c r="G1655" s="76"/>
      <c r="H1655" s="76"/>
      <c r="I1655" s="76"/>
      <c r="J1655" s="76"/>
      <c r="L1655" s="76"/>
      <c r="M1655" s="76"/>
    </row>
    <row r="1656" spans="1:13">
      <c r="A1656" s="76"/>
      <c r="B1656" s="76"/>
      <c r="C1656" s="214"/>
      <c r="F1656" s="76"/>
      <c r="G1656" s="76"/>
      <c r="H1656" s="76"/>
      <c r="I1656" s="76"/>
      <c r="J1656" s="76"/>
      <c r="L1656" s="76"/>
      <c r="M1656" s="76"/>
    </row>
    <row r="1657" spans="1:13">
      <c r="A1657" s="76"/>
      <c r="B1657" s="76"/>
      <c r="C1657" s="214"/>
      <c r="F1657" s="76"/>
      <c r="G1657" s="76"/>
      <c r="H1657" s="76"/>
      <c r="I1657" s="76"/>
      <c r="J1657" s="76"/>
      <c r="L1657" s="76"/>
      <c r="M1657" s="76"/>
    </row>
    <row r="1658" spans="1:13">
      <c r="A1658" s="76"/>
      <c r="B1658" s="76"/>
      <c r="C1658" s="214"/>
      <c r="F1658" s="76"/>
      <c r="G1658" s="76"/>
      <c r="H1658" s="76"/>
      <c r="I1658" s="76"/>
      <c r="J1658" s="76"/>
      <c r="L1658" s="76"/>
      <c r="M1658" s="76"/>
    </row>
    <row r="1659" spans="1:13">
      <c r="A1659" s="76"/>
      <c r="B1659" s="76"/>
      <c r="C1659" s="214"/>
      <c r="F1659" s="76"/>
      <c r="G1659" s="76"/>
      <c r="H1659" s="76"/>
      <c r="I1659" s="76"/>
      <c r="J1659" s="76"/>
      <c r="L1659" s="76"/>
      <c r="M1659" s="76"/>
    </row>
    <row r="1660" spans="1:13">
      <c r="A1660" s="76"/>
      <c r="B1660" s="76"/>
      <c r="C1660" s="214"/>
      <c r="F1660" s="76"/>
      <c r="G1660" s="76"/>
      <c r="H1660" s="76"/>
      <c r="I1660" s="76"/>
      <c r="J1660" s="76"/>
      <c r="L1660" s="76"/>
      <c r="M1660" s="76"/>
    </row>
    <row r="1661" spans="1:13">
      <c r="A1661" s="76"/>
      <c r="B1661" s="76"/>
      <c r="C1661" s="214"/>
      <c r="F1661" s="76"/>
      <c r="G1661" s="76"/>
      <c r="H1661" s="76"/>
      <c r="I1661" s="76"/>
      <c r="J1661" s="76"/>
      <c r="L1661" s="76"/>
      <c r="M1661" s="76"/>
    </row>
    <row r="1662" spans="1:13">
      <c r="A1662" s="76"/>
      <c r="B1662" s="76"/>
      <c r="C1662" s="214"/>
      <c r="F1662" s="76"/>
      <c r="G1662" s="76"/>
      <c r="H1662" s="76"/>
      <c r="I1662" s="76"/>
      <c r="J1662" s="76"/>
      <c r="L1662" s="76"/>
      <c r="M1662" s="76"/>
    </row>
    <row r="1663" spans="1:13">
      <c r="A1663" s="76"/>
      <c r="B1663" s="76"/>
      <c r="C1663" s="214"/>
      <c r="F1663" s="76"/>
      <c r="G1663" s="76"/>
      <c r="H1663" s="76"/>
      <c r="I1663" s="76"/>
      <c r="J1663" s="76"/>
      <c r="L1663" s="76"/>
      <c r="M1663" s="76"/>
    </row>
    <row r="1664" spans="1:13">
      <c r="A1664" s="76"/>
      <c r="B1664" s="76"/>
      <c r="C1664" s="214"/>
      <c r="F1664" s="76"/>
      <c r="G1664" s="76"/>
      <c r="H1664" s="76"/>
      <c r="I1664" s="76"/>
      <c r="J1664" s="76"/>
      <c r="L1664" s="76"/>
      <c r="M1664" s="76"/>
    </row>
    <row r="1665" spans="1:13">
      <c r="A1665" s="76"/>
      <c r="B1665" s="76"/>
      <c r="C1665" s="214"/>
      <c r="F1665" s="76"/>
      <c r="G1665" s="76"/>
      <c r="H1665" s="76"/>
      <c r="I1665" s="76"/>
      <c r="J1665" s="76"/>
      <c r="L1665" s="76"/>
      <c r="M1665" s="76"/>
    </row>
    <row r="1666" spans="1:13">
      <c r="A1666" s="76"/>
      <c r="B1666" s="76"/>
      <c r="C1666" s="214"/>
      <c r="F1666" s="76"/>
      <c r="G1666" s="76"/>
      <c r="H1666" s="76"/>
      <c r="I1666" s="76"/>
      <c r="J1666" s="76"/>
      <c r="L1666" s="76"/>
      <c r="M1666" s="76"/>
    </row>
    <row r="1667" spans="1:13">
      <c r="A1667" s="76"/>
      <c r="B1667" s="76"/>
      <c r="C1667" s="214"/>
      <c r="F1667" s="76"/>
      <c r="G1667" s="76"/>
      <c r="H1667" s="76"/>
      <c r="I1667" s="76"/>
      <c r="J1667" s="76"/>
      <c r="L1667" s="76"/>
      <c r="M1667" s="76"/>
    </row>
    <row r="1668" spans="1:13">
      <c r="A1668" s="76"/>
      <c r="B1668" s="76"/>
      <c r="C1668" s="214"/>
      <c r="F1668" s="76"/>
      <c r="G1668" s="76"/>
      <c r="H1668" s="76"/>
      <c r="I1668" s="76"/>
      <c r="J1668" s="76"/>
      <c r="L1668" s="76"/>
      <c r="M1668" s="76"/>
    </row>
    <row r="1669" spans="1:13">
      <c r="A1669" s="76"/>
      <c r="B1669" s="76"/>
      <c r="C1669" s="214"/>
      <c r="F1669" s="76"/>
      <c r="G1669" s="76"/>
      <c r="H1669" s="76"/>
      <c r="I1669" s="76"/>
      <c r="J1669" s="76"/>
      <c r="L1669" s="76"/>
      <c r="M1669" s="76"/>
    </row>
    <row r="1670" spans="1:13">
      <c r="A1670" s="76"/>
      <c r="B1670" s="76"/>
      <c r="C1670" s="214"/>
      <c r="F1670" s="76"/>
      <c r="G1670" s="76"/>
      <c r="H1670" s="76"/>
      <c r="I1670" s="76"/>
      <c r="J1670" s="76"/>
      <c r="L1670" s="76"/>
      <c r="M1670" s="76"/>
    </row>
    <row r="1671" spans="1:13">
      <c r="A1671" s="76"/>
      <c r="B1671" s="76"/>
      <c r="C1671" s="214"/>
      <c r="F1671" s="76"/>
      <c r="G1671" s="76"/>
      <c r="H1671" s="76"/>
      <c r="I1671" s="76"/>
      <c r="J1671" s="76"/>
      <c r="L1671" s="76"/>
      <c r="M1671" s="76"/>
    </row>
    <row r="1672" spans="1:13">
      <c r="A1672" s="76"/>
      <c r="B1672" s="76"/>
      <c r="C1672" s="214"/>
      <c r="F1672" s="76"/>
      <c r="G1672" s="76"/>
      <c r="H1672" s="76"/>
      <c r="I1672" s="76"/>
      <c r="J1672" s="76"/>
      <c r="L1672" s="76"/>
      <c r="M1672" s="76"/>
    </row>
    <row r="1673" spans="1:13">
      <c r="A1673" s="76"/>
      <c r="B1673" s="76"/>
      <c r="C1673" s="214"/>
      <c r="F1673" s="76"/>
      <c r="G1673" s="76"/>
      <c r="H1673" s="76"/>
      <c r="I1673" s="76"/>
      <c r="J1673" s="76"/>
      <c r="L1673" s="76"/>
      <c r="M1673" s="76"/>
    </row>
    <row r="1674" spans="1:13">
      <c r="A1674" s="76"/>
      <c r="B1674" s="76"/>
      <c r="C1674" s="214"/>
      <c r="F1674" s="76"/>
      <c r="G1674" s="76"/>
      <c r="H1674" s="76"/>
      <c r="I1674" s="76"/>
      <c r="J1674" s="76"/>
      <c r="L1674" s="76"/>
      <c r="M1674" s="76"/>
    </row>
    <row r="1675" spans="1:13">
      <c r="A1675" s="76"/>
      <c r="B1675" s="76"/>
      <c r="C1675" s="214"/>
      <c r="F1675" s="76"/>
      <c r="G1675" s="76"/>
      <c r="H1675" s="76"/>
      <c r="I1675" s="76"/>
      <c r="J1675" s="76"/>
      <c r="L1675" s="76"/>
      <c r="M1675" s="76"/>
    </row>
    <row r="1676" spans="1:13">
      <c r="A1676" s="76"/>
      <c r="B1676" s="76"/>
      <c r="C1676" s="214"/>
      <c r="F1676" s="76"/>
      <c r="G1676" s="76"/>
      <c r="H1676" s="76"/>
      <c r="I1676" s="76"/>
      <c r="J1676" s="76"/>
      <c r="L1676" s="76"/>
      <c r="M1676" s="76"/>
    </row>
    <row r="1677" spans="1:13">
      <c r="A1677" s="76"/>
      <c r="B1677" s="76"/>
      <c r="C1677" s="214"/>
      <c r="F1677" s="76"/>
      <c r="G1677" s="76"/>
      <c r="H1677" s="76"/>
      <c r="I1677" s="76"/>
      <c r="J1677" s="76"/>
      <c r="L1677" s="76"/>
      <c r="M1677" s="76"/>
    </row>
    <row r="1678" spans="1:13">
      <c r="A1678" s="76"/>
      <c r="B1678" s="76"/>
      <c r="C1678" s="214"/>
      <c r="F1678" s="76"/>
      <c r="G1678" s="76"/>
      <c r="H1678" s="76"/>
      <c r="I1678" s="76"/>
      <c r="J1678" s="76"/>
      <c r="L1678" s="76"/>
      <c r="M1678" s="76"/>
    </row>
    <row r="1679" spans="1:13">
      <c r="A1679" s="76"/>
      <c r="B1679" s="76"/>
      <c r="C1679" s="214"/>
      <c r="F1679" s="76"/>
      <c r="G1679" s="76"/>
      <c r="H1679" s="76"/>
      <c r="I1679" s="76"/>
      <c r="J1679" s="76"/>
      <c r="L1679" s="76"/>
      <c r="M1679" s="76"/>
    </row>
    <row r="1680" spans="1:13">
      <c r="A1680" s="76"/>
      <c r="B1680" s="76"/>
      <c r="C1680" s="214"/>
      <c r="F1680" s="76"/>
      <c r="G1680" s="76"/>
      <c r="H1680" s="76"/>
      <c r="I1680" s="76"/>
      <c r="J1680" s="76"/>
      <c r="L1680" s="76"/>
      <c r="M1680" s="76"/>
    </row>
    <row r="1681" spans="1:13">
      <c r="A1681" s="76"/>
      <c r="B1681" s="76"/>
      <c r="C1681" s="214"/>
      <c r="F1681" s="76"/>
      <c r="G1681" s="76"/>
      <c r="H1681" s="76"/>
      <c r="I1681" s="76"/>
      <c r="J1681" s="76"/>
      <c r="L1681" s="76"/>
      <c r="M1681" s="76"/>
    </row>
    <row r="1682" spans="1:13">
      <c r="A1682" s="76"/>
      <c r="B1682" s="76"/>
      <c r="C1682" s="214"/>
      <c r="F1682" s="76"/>
      <c r="G1682" s="76"/>
      <c r="H1682" s="76"/>
      <c r="I1682" s="76"/>
      <c r="J1682" s="76"/>
      <c r="L1682" s="76"/>
      <c r="M1682" s="76"/>
    </row>
    <row r="1683" spans="1:13">
      <c r="A1683" s="76"/>
      <c r="B1683" s="76"/>
      <c r="C1683" s="214"/>
      <c r="F1683" s="76"/>
      <c r="G1683" s="76"/>
      <c r="H1683" s="76"/>
      <c r="I1683" s="76"/>
      <c r="J1683" s="76"/>
      <c r="L1683" s="76"/>
      <c r="M1683" s="76"/>
    </row>
    <row r="1684" spans="1:13">
      <c r="A1684" s="76"/>
      <c r="B1684" s="76"/>
      <c r="C1684" s="214"/>
      <c r="F1684" s="76"/>
      <c r="G1684" s="76"/>
      <c r="H1684" s="76"/>
      <c r="I1684" s="76"/>
      <c r="J1684" s="76"/>
      <c r="L1684" s="76"/>
      <c r="M1684" s="76"/>
    </row>
    <row r="1685" spans="1:13">
      <c r="A1685" s="76"/>
      <c r="B1685" s="76"/>
      <c r="C1685" s="214"/>
      <c r="F1685" s="76"/>
      <c r="G1685" s="76"/>
      <c r="H1685" s="76"/>
      <c r="I1685" s="76"/>
      <c r="J1685" s="76"/>
      <c r="L1685" s="76"/>
      <c r="M1685" s="76"/>
    </row>
    <row r="1686" spans="1:13">
      <c r="A1686" s="76"/>
      <c r="B1686" s="76"/>
      <c r="C1686" s="214"/>
      <c r="F1686" s="76"/>
      <c r="G1686" s="76"/>
      <c r="H1686" s="76"/>
      <c r="I1686" s="76"/>
      <c r="J1686" s="76"/>
      <c r="L1686" s="76"/>
      <c r="M1686" s="76"/>
    </row>
    <row r="1687" spans="1:13">
      <c r="A1687" s="76"/>
      <c r="B1687" s="76"/>
      <c r="C1687" s="214"/>
      <c r="F1687" s="76"/>
      <c r="G1687" s="76"/>
      <c r="H1687" s="76"/>
      <c r="I1687" s="76"/>
      <c r="J1687" s="76"/>
      <c r="L1687" s="76"/>
      <c r="M1687" s="76"/>
    </row>
    <row r="1688" spans="1:13">
      <c r="A1688" s="76"/>
      <c r="B1688" s="76"/>
      <c r="C1688" s="214"/>
      <c r="F1688" s="76"/>
      <c r="G1688" s="76"/>
      <c r="H1688" s="76"/>
      <c r="I1688" s="76"/>
      <c r="J1688" s="76"/>
      <c r="L1688" s="76"/>
      <c r="M1688" s="76"/>
    </row>
    <row r="1689" spans="1:13">
      <c r="A1689" s="76"/>
      <c r="B1689" s="76"/>
      <c r="C1689" s="214"/>
      <c r="F1689" s="76"/>
      <c r="G1689" s="76"/>
      <c r="H1689" s="76"/>
      <c r="I1689" s="76"/>
      <c r="J1689" s="76"/>
      <c r="L1689" s="76"/>
      <c r="M1689" s="76"/>
    </row>
    <row r="1690" spans="1:13">
      <c r="A1690" s="76"/>
      <c r="B1690" s="76"/>
      <c r="C1690" s="214"/>
      <c r="F1690" s="76"/>
      <c r="G1690" s="76"/>
      <c r="H1690" s="76"/>
      <c r="I1690" s="76"/>
      <c r="J1690" s="76"/>
      <c r="L1690" s="76"/>
      <c r="M1690" s="76"/>
    </row>
    <row r="1691" spans="1:13">
      <c r="A1691" s="76"/>
      <c r="B1691" s="76"/>
      <c r="C1691" s="214"/>
      <c r="F1691" s="76"/>
      <c r="G1691" s="76"/>
      <c r="H1691" s="76"/>
      <c r="I1691" s="76"/>
      <c r="J1691" s="76"/>
      <c r="L1691" s="76"/>
      <c r="M1691" s="76"/>
    </row>
    <row r="1692" spans="1:13">
      <c r="A1692" s="76"/>
      <c r="B1692" s="76"/>
      <c r="C1692" s="214"/>
      <c r="F1692" s="76"/>
      <c r="G1692" s="76"/>
      <c r="H1692" s="76"/>
      <c r="I1692" s="76"/>
      <c r="J1692" s="76"/>
      <c r="L1692" s="76"/>
      <c r="M1692" s="76"/>
    </row>
    <row r="1693" spans="1:13">
      <c r="A1693" s="76"/>
      <c r="B1693" s="76"/>
      <c r="C1693" s="214"/>
      <c r="F1693" s="76"/>
      <c r="G1693" s="76"/>
      <c r="H1693" s="76"/>
      <c r="I1693" s="76"/>
      <c r="J1693" s="76"/>
      <c r="L1693" s="76"/>
      <c r="M1693" s="76"/>
    </row>
    <row r="1694" spans="1:13">
      <c r="A1694" s="76"/>
      <c r="B1694" s="76"/>
      <c r="C1694" s="214"/>
      <c r="F1694" s="76"/>
      <c r="G1694" s="76"/>
      <c r="H1694" s="76"/>
      <c r="I1694" s="76"/>
      <c r="J1694" s="76"/>
      <c r="L1694" s="76"/>
      <c r="M1694" s="76"/>
    </row>
    <row r="1695" spans="1:13">
      <c r="A1695" s="76"/>
      <c r="B1695" s="76"/>
      <c r="C1695" s="214"/>
      <c r="F1695" s="76"/>
      <c r="G1695" s="76"/>
      <c r="H1695" s="76"/>
      <c r="I1695" s="76"/>
      <c r="J1695" s="76"/>
      <c r="L1695" s="76"/>
      <c r="M1695" s="76"/>
    </row>
    <row r="1696" spans="1:13">
      <c r="A1696" s="76"/>
      <c r="B1696" s="76"/>
      <c r="C1696" s="214"/>
      <c r="F1696" s="76"/>
      <c r="G1696" s="76"/>
      <c r="H1696" s="76"/>
      <c r="I1696" s="76"/>
      <c r="J1696" s="76"/>
      <c r="L1696" s="76"/>
      <c r="M1696" s="76"/>
    </row>
    <row r="1697" spans="1:13">
      <c r="A1697" s="76"/>
      <c r="B1697" s="76"/>
      <c r="C1697" s="214"/>
      <c r="F1697" s="76"/>
      <c r="G1697" s="76"/>
      <c r="H1697" s="76"/>
      <c r="I1697" s="76"/>
      <c r="J1697" s="76"/>
      <c r="L1697" s="76"/>
      <c r="M1697" s="76"/>
    </row>
    <row r="1698" spans="1:13">
      <c r="A1698" s="76"/>
      <c r="B1698" s="76"/>
      <c r="C1698" s="214"/>
      <c r="F1698" s="76"/>
      <c r="G1698" s="76"/>
      <c r="H1698" s="76"/>
      <c r="I1698" s="76"/>
      <c r="J1698" s="76"/>
      <c r="L1698" s="76"/>
      <c r="M1698" s="76"/>
    </row>
    <row r="1699" spans="1:13">
      <c r="A1699" s="76"/>
      <c r="B1699" s="76"/>
      <c r="C1699" s="214"/>
      <c r="F1699" s="76"/>
      <c r="G1699" s="76"/>
      <c r="H1699" s="76"/>
      <c r="I1699" s="76"/>
      <c r="J1699" s="76"/>
      <c r="L1699" s="76"/>
      <c r="M1699" s="76"/>
    </row>
    <row r="1700" spans="1:13">
      <c r="A1700" s="76"/>
      <c r="B1700" s="76"/>
      <c r="C1700" s="214"/>
      <c r="F1700" s="76"/>
      <c r="G1700" s="76"/>
      <c r="H1700" s="76"/>
      <c r="I1700" s="76"/>
      <c r="J1700" s="76"/>
      <c r="L1700" s="76"/>
      <c r="M1700" s="76"/>
    </row>
    <row r="1701" spans="1:13">
      <c r="A1701" s="76"/>
      <c r="B1701" s="76"/>
      <c r="C1701" s="214"/>
      <c r="F1701" s="76"/>
      <c r="G1701" s="76"/>
      <c r="H1701" s="76"/>
      <c r="I1701" s="76"/>
      <c r="J1701" s="76"/>
      <c r="L1701" s="76"/>
      <c r="M1701" s="76"/>
    </row>
    <row r="1702" spans="1:13">
      <c r="A1702" s="76"/>
      <c r="B1702" s="76"/>
      <c r="C1702" s="214"/>
      <c r="F1702" s="76"/>
      <c r="G1702" s="76"/>
      <c r="H1702" s="76"/>
      <c r="I1702" s="76"/>
      <c r="J1702" s="76"/>
      <c r="L1702" s="76"/>
      <c r="M1702" s="76"/>
    </row>
    <row r="1703" spans="1:13">
      <c r="A1703" s="76"/>
      <c r="B1703" s="76"/>
      <c r="C1703" s="214"/>
      <c r="F1703" s="76"/>
      <c r="G1703" s="76"/>
      <c r="H1703" s="76"/>
      <c r="I1703" s="76"/>
      <c r="J1703" s="76"/>
      <c r="L1703" s="76"/>
      <c r="M1703" s="76"/>
    </row>
    <row r="1704" spans="1:13">
      <c r="A1704" s="76"/>
      <c r="B1704" s="76"/>
      <c r="C1704" s="214"/>
      <c r="F1704" s="76"/>
      <c r="G1704" s="76"/>
      <c r="H1704" s="76"/>
      <c r="I1704" s="76"/>
      <c r="J1704" s="76"/>
      <c r="L1704" s="76"/>
      <c r="M1704" s="76"/>
    </row>
    <row r="1705" spans="1:13">
      <c r="A1705" s="76"/>
      <c r="B1705" s="76"/>
      <c r="C1705" s="214"/>
      <c r="F1705" s="76"/>
      <c r="G1705" s="76"/>
      <c r="H1705" s="76"/>
      <c r="I1705" s="76"/>
      <c r="J1705" s="76"/>
      <c r="L1705" s="76"/>
      <c r="M1705" s="76"/>
    </row>
    <row r="1706" spans="1:13">
      <c r="A1706" s="76"/>
      <c r="B1706" s="76"/>
      <c r="C1706" s="214"/>
      <c r="F1706" s="76"/>
      <c r="G1706" s="76"/>
      <c r="H1706" s="76"/>
      <c r="I1706" s="76"/>
      <c r="J1706" s="76"/>
      <c r="L1706" s="76"/>
      <c r="M1706" s="76"/>
    </row>
    <row r="1707" spans="1:13">
      <c r="A1707" s="76"/>
      <c r="B1707" s="76"/>
      <c r="C1707" s="214"/>
      <c r="F1707" s="76"/>
      <c r="G1707" s="76"/>
      <c r="H1707" s="76"/>
      <c r="I1707" s="76"/>
      <c r="J1707" s="76"/>
      <c r="L1707" s="76"/>
      <c r="M1707" s="76"/>
    </row>
    <row r="1708" spans="1:13">
      <c r="A1708" s="76"/>
      <c r="B1708" s="76"/>
      <c r="C1708" s="214"/>
      <c r="F1708" s="76"/>
      <c r="G1708" s="76"/>
      <c r="H1708" s="76"/>
      <c r="I1708" s="76"/>
      <c r="J1708" s="76"/>
      <c r="L1708" s="76"/>
      <c r="M1708" s="76"/>
    </row>
    <row r="1709" spans="1:13">
      <c r="A1709" s="76"/>
      <c r="B1709" s="76"/>
      <c r="C1709" s="214"/>
      <c r="F1709" s="76"/>
      <c r="G1709" s="76"/>
      <c r="H1709" s="76"/>
      <c r="I1709" s="76"/>
      <c r="J1709" s="76"/>
      <c r="L1709" s="76"/>
      <c r="M1709" s="76"/>
    </row>
    <row r="1710" spans="1:13">
      <c r="A1710" s="76"/>
      <c r="B1710" s="76"/>
      <c r="C1710" s="214"/>
      <c r="F1710" s="76"/>
      <c r="G1710" s="76"/>
      <c r="H1710" s="76"/>
      <c r="I1710" s="76"/>
      <c r="J1710" s="76"/>
      <c r="L1710" s="76"/>
      <c r="M1710" s="76"/>
    </row>
    <row r="1711" spans="1:13">
      <c r="A1711" s="76"/>
      <c r="B1711" s="76"/>
      <c r="C1711" s="214"/>
      <c r="F1711" s="76"/>
      <c r="G1711" s="76"/>
      <c r="H1711" s="76"/>
      <c r="I1711" s="76"/>
      <c r="J1711" s="76"/>
      <c r="L1711" s="76"/>
      <c r="M1711" s="76"/>
    </row>
    <row r="1712" spans="1:13">
      <c r="A1712" s="76"/>
      <c r="B1712" s="76"/>
      <c r="C1712" s="214"/>
      <c r="F1712" s="76"/>
      <c r="G1712" s="76"/>
      <c r="H1712" s="76"/>
      <c r="I1712" s="76"/>
      <c r="J1712" s="76"/>
      <c r="L1712" s="76"/>
      <c r="M1712" s="76"/>
    </row>
    <row r="1713" spans="1:13">
      <c r="A1713" s="76"/>
      <c r="B1713" s="76"/>
      <c r="C1713" s="214"/>
      <c r="F1713" s="76"/>
      <c r="G1713" s="76"/>
      <c r="H1713" s="76"/>
      <c r="I1713" s="76"/>
      <c r="J1713" s="76"/>
      <c r="L1713" s="76"/>
      <c r="M1713" s="76"/>
    </row>
    <row r="1714" spans="1:13">
      <c r="A1714" s="76"/>
      <c r="B1714" s="76"/>
      <c r="C1714" s="214"/>
      <c r="F1714" s="76"/>
      <c r="G1714" s="76"/>
      <c r="H1714" s="76"/>
      <c r="I1714" s="76"/>
      <c r="J1714" s="76"/>
      <c r="L1714" s="76"/>
      <c r="M1714" s="76"/>
    </row>
    <row r="1715" spans="1:13">
      <c r="A1715" s="76"/>
      <c r="B1715" s="76"/>
      <c r="C1715" s="214"/>
      <c r="F1715" s="76"/>
      <c r="G1715" s="76"/>
      <c r="H1715" s="76"/>
      <c r="I1715" s="76"/>
      <c r="J1715" s="76"/>
      <c r="L1715" s="76"/>
      <c r="M1715" s="76"/>
    </row>
    <row r="1716" spans="1:13">
      <c r="A1716" s="76"/>
      <c r="B1716" s="76"/>
      <c r="C1716" s="214"/>
      <c r="F1716" s="76"/>
      <c r="G1716" s="76"/>
      <c r="H1716" s="76"/>
      <c r="I1716" s="76"/>
      <c r="J1716" s="76"/>
      <c r="L1716" s="76"/>
      <c r="M1716" s="76"/>
    </row>
    <row r="1717" spans="1:13">
      <c r="A1717" s="76"/>
      <c r="B1717" s="76"/>
      <c r="C1717" s="214"/>
      <c r="F1717" s="76"/>
      <c r="G1717" s="76"/>
      <c r="H1717" s="76"/>
      <c r="I1717" s="76"/>
      <c r="J1717" s="76"/>
      <c r="L1717" s="76"/>
      <c r="M1717" s="76"/>
    </row>
    <row r="1718" spans="1:13">
      <c r="A1718" s="76"/>
      <c r="B1718" s="76"/>
      <c r="C1718" s="214"/>
      <c r="F1718" s="76"/>
      <c r="G1718" s="76"/>
      <c r="H1718" s="76"/>
      <c r="I1718" s="76"/>
      <c r="J1718" s="76"/>
      <c r="L1718" s="76"/>
      <c r="M1718" s="76"/>
    </row>
    <row r="1719" spans="1:13">
      <c r="A1719" s="76"/>
      <c r="B1719" s="76"/>
      <c r="C1719" s="214"/>
      <c r="F1719" s="76"/>
      <c r="G1719" s="76"/>
      <c r="H1719" s="76"/>
      <c r="I1719" s="76"/>
      <c r="J1719" s="76"/>
      <c r="L1719" s="76"/>
      <c r="M1719" s="76"/>
    </row>
    <row r="1720" spans="1:13">
      <c r="A1720" s="76"/>
      <c r="B1720" s="76"/>
      <c r="C1720" s="214"/>
      <c r="F1720" s="76"/>
      <c r="G1720" s="76"/>
      <c r="H1720" s="76"/>
      <c r="I1720" s="76"/>
      <c r="J1720" s="76"/>
      <c r="L1720" s="76"/>
      <c r="M1720" s="76"/>
    </row>
    <row r="1721" spans="1:13">
      <c r="A1721" s="76"/>
      <c r="B1721" s="76"/>
      <c r="C1721" s="214"/>
      <c r="F1721" s="76"/>
      <c r="G1721" s="76"/>
      <c r="H1721" s="76"/>
      <c r="I1721" s="76"/>
      <c r="J1721" s="76"/>
      <c r="L1721" s="76"/>
      <c r="M1721" s="76"/>
    </row>
    <row r="1722" spans="1:13">
      <c r="A1722" s="76"/>
      <c r="B1722" s="76"/>
      <c r="C1722" s="214"/>
      <c r="F1722" s="76"/>
      <c r="G1722" s="76"/>
      <c r="H1722" s="76"/>
      <c r="I1722" s="76"/>
      <c r="J1722" s="76"/>
      <c r="L1722" s="76"/>
      <c r="M1722" s="76"/>
    </row>
    <row r="1723" spans="1:13">
      <c r="A1723" s="76"/>
      <c r="B1723" s="76"/>
      <c r="C1723" s="214"/>
      <c r="F1723" s="76"/>
      <c r="G1723" s="76"/>
      <c r="H1723" s="76"/>
      <c r="I1723" s="76"/>
      <c r="J1723" s="76"/>
      <c r="L1723" s="76"/>
      <c r="M1723" s="76"/>
    </row>
    <row r="1724" spans="1:13">
      <c r="A1724" s="76"/>
      <c r="B1724" s="76"/>
      <c r="C1724" s="214"/>
      <c r="F1724" s="76"/>
      <c r="G1724" s="76"/>
      <c r="H1724" s="76"/>
      <c r="I1724" s="76"/>
      <c r="J1724" s="76"/>
      <c r="L1724" s="76"/>
      <c r="M1724" s="76"/>
    </row>
    <row r="1725" spans="1:13">
      <c r="A1725" s="76"/>
      <c r="B1725" s="76"/>
      <c r="C1725" s="214"/>
      <c r="F1725" s="76"/>
      <c r="G1725" s="76"/>
      <c r="H1725" s="76"/>
      <c r="I1725" s="76"/>
      <c r="J1725" s="76"/>
      <c r="L1725" s="76"/>
      <c r="M1725" s="76"/>
    </row>
    <row r="1726" spans="1:13">
      <c r="A1726" s="76"/>
      <c r="B1726" s="76"/>
      <c r="C1726" s="214"/>
      <c r="F1726" s="76"/>
      <c r="G1726" s="76"/>
      <c r="H1726" s="76"/>
      <c r="I1726" s="76"/>
      <c r="J1726" s="76"/>
      <c r="L1726" s="76"/>
      <c r="M1726" s="76"/>
    </row>
    <row r="1727" spans="1:13">
      <c r="A1727" s="76"/>
      <c r="B1727" s="76"/>
      <c r="C1727" s="214"/>
      <c r="F1727" s="76"/>
      <c r="G1727" s="76"/>
      <c r="H1727" s="76"/>
      <c r="I1727" s="76"/>
      <c r="J1727" s="76"/>
      <c r="L1727" s="76"/>
      <c r="M1727" s="76"/>
    </row>
    <row r="1728" spans="1:13">
      <c r="A1728" s="76"/>
      <c r="B1728" s="76"/>
      <c r="C1728" s="214"/>
      <c r="F1728" s="76"/>
      <c r="G1728" s="76"/>
      <c r="H1728" s="76"/>
      <c r="I1728" s="76"/>
      <c r="J1728" s="76"/>
      <c r="L1728" s="76"/>
      <c r="M1728" s="76"/>
    </row>
    <row r="1729" spans="1:13">
      <c r="A1729" s="76"/>
      <c r="B1729" s="76"/>
      <c r="C1729" s="214"/>
      <c r="F1729" s="76"/>
      <c r="G1729" s="76"/>
      <c r="H1729" s="76"/>
      <c r="I1729" s="76"/>
      <c r="J1729" s="76"/>
      <c r="L1729" s="76"/>
      <c r="M1729" s="76"/>
    </row>
    <row r="1730" spans="1:13">
      <c r="A1730" s="76"/>
      <c r="B1730" s="76"/>
      <c r="C1730" s="214"/>
      <c r="F1730" s="76"/>
      <c r="G1730" s="76"/>
      <c r="H1730" s="76"/>
      <c r="I1730" s="76"/>
      <c r="J1730" s="76"/>
      <c r="L1730" s="76"/>
      <c r="M1730" s="76"/>
    </row>
    <row r="1731" spans="1:13">
      <c r="A1731" s="76"/>
      <c r="B1731" s="76"/>
      <c r="C1731" s="214"/>
      <c r="F1731" s="76"/>
      <c r="G1731" s="76"/>
      <c r="H1731" s="76"/>
      <c r="I1731" s="76"/>
      <c r="J1731" s="76"/>
      <c r="L1731" s="76"/>
      <c r="M1731" s="76"/>
    </row>
    <row r="1732" spans="1:13">
      <c r="A1732" s="76"/>
      <c r="B1732" s="76"/>
      <c r="C1732" s="214"/>
      <c r="F1732" s="76"/>
      <c r="G1732" s="76"/>
      <c r="H1732" s="76"/>
      <c r="I1732" s="76"/>
      <c r="J1732" s="76"/>
      <c r="L1732" s="76"/>
      <c r="M1732" s="76"/>
    </row>
    <row r="1733" spans="1:13">
      <c r="A1733" s="76"/>
      <c r="B1733" s="76"/>
      <c r="C1733" s="214"/>
      <c r="F1733" s="76"/>
      <c r="G1733" s="76"/>
      <c r="H1733" s="76"/>
      <c r="I1733" s="76"/>
      <c r="J1733" s="76"/>
      <c r="L1733" s="76"/>
      <c r="M1733" s="76"/>
    </row>
    <row r="1734" spans="1:13">
      <c r="A1734" s="76"/>
      <c r="B1734" s="76"/>
      <c r="C1734" s="214"/>
      <c r="F1734" s="76"/>
      <c r="G1734" s="76"/>
      <c r="H1734" s="76"/>
      <c r="I1734" s="76"/>
      <c r="J1734" s="76"/>
      <c r="L1734" s="76"/>
      <c r="M1734" s="76"/>
    </row>
    <row r="1735" spans="1:13">
      <c r="A1735" s="76"/>
      <c r="B1735" s="76"/>
      <c r="C1735" s="214"/>
      <c r="F1735" s="76"/>
      <c r="G1735" s="76"/>
      <c r="H1735" s="76"/>
      <c r="I1735" s="76"/>
      <c r="J1735" s="76"/>
      <c r="L1735" s="76"/>
      <c r="M1735" s="76"/>
    </row>
    <row r="1736" spans="1:13">
      <c r="A1736" s="76"/>
      <c r="B1736" s="76"/>
      <c r="C1736" s="214"/>
      <c r="F1736" s="76"/>
      <c r="G1736" s="76"/>
      <c r="H1736" s="76"/>
      <c r="I1736" s="76"/>
      <c r="J1736" s="76"/>
      <c r="L1736" s="76"/>
      <c r="M1736" s="76"/>
    </row>
    <row r="1737" spans="1:13">
      <c r="A1737" s="76"/>
      <c r="B1737" s="76"/>
      <c r="C1737" s="214"/>
      <c r="F1737" s="76"/>
      <c r="G1737" s="76"/>
      <c r="H1737" s="76"/>
      <c r="I1737" s="76"/>
      <c r="J1737" s="76"/>
      <c r="L1737" s="76"/>
      <c r="M1737" s="76"/>
    </row>
    <row r="1738" spans="1:13">
      <c r="A1738" s="76"/>
      <c r="B1738" s="76"/>
      <c r="C1738" s="214"/>
      <c r="F1738" s="76"/>
      <c r="G1738" s="76"/>
      <c r="H1738" s="76"/>
      <c r="I1738" s="76"/>
      <c r="J1738" s="76"/>
      <c r="L1738" s="76"/>
      <c r="M1738" s="76"/>
    </row>
    <row r="1739" spans="1:13">
      <c r="A1739" s="76"/>
      <c r="B1739" s="76"/>
      <c r="C1739" s="214"/>
      <c r="F1739" s="76"/>
      <c r="G1739" s="76"/>
      <c r="H1739" s="76"/>
      <c r="I1739" s="76"/>
      <c r="J1739" s="76"/>
      <c r="L1739" s="76"/>
      <c r="M1739" s="76"/>
    </row>
    <row r="1740" spans="1:13">
      <c r="A1740" s="76"/>
      <c r="B1740" s="76"/>
      <c r="C1740" s="214"/>
      <c r="F1740" s="76"/>
      <c r="G1740" s="76"/>
      <c r="H1740" s="76"/>
      <c r="I1740" s="76"/>
      <c r="J1740" s="76"/>
      <c r="L1740" s="76"/>
      <c r="M1740" s="76"/>
    </row>
    <row r="1741" spans="1:13">
      <c r="A1741" s="76"/>
      <c r="B1741" s="76"/>
      <c r="C1741" s="214"/>
      <c r="F1741" s="76"/>
      <c r="G1741" s="76"/>
      <c r="H1741" s="76"/>
      <c r="I1741" s="76"/>
      <c r="J1741" s="76"/>
      <c r="L1741" s="76"/>
      <c r="M1741" s="76"/>
    </row>
    <row r="1742" spans="1:13">
      <c r="A1742" s="76"/>
      <c r="B1742" s="76"/>
      <c r="C1742" s="214"/>
      <c r="F1742" s="76"/>
      <c r="G1742" s="76"/>
      <c r="H1742" s="76"/>
      <c r="I1742" s="76"/>
      <c r="J1742" s="76"/>
      <c r="L1742" s="76"/>
      <c r="M1742" s="76"/>
    </row>
    <row r="1743" spans="1:13">
      <c r="A1743" s="76"/>
      <c r="B1743" s="76"/>
      <c r="C1743" s="214"/>
      <c r="F1743" s="76"/>
      <c r="G1743" s="76"/>
      <c r="H1743" s="76"/>
      <c r="I1743" s="76"/>
      <c r="J1743" s="76"/>
      <c r="L1743" s="76"/>
      <c r="M1743" s="76"/>
    </row>
    <row r="1744" spans="1:13">
      <c r="A1744" s="76"/>
      <c r="B1744" s="76"/>
      <c r="C1744" s="214"/>
      <c r="F1744" s="76"/>
      <c r="G1744" s="76"/>
      <c r="H1744" s="76"/>
      <c r="I1744" s="76"/>
      <c r="J1744" s="76"/>
      <c r="L1744" s="76"/>
      <c r="M1744" s="76"/>
    </row>
    <row r="1745" spans="1:13">
      <c r="A1745" s="76"/>
      <c r="B1745" s="76"/>
      <c r="C1745" s="214"/>
      <c r="F1745" s="76"/>
      <c r="G1745" s="76"/>
      <c r="H1745" s="76"/>
      <c r="I1745" s="76"/>
      <c r="J1745" s="76"/>
      <c r="L1745" s="76"/>
      <c r="M1745" s="76"/>
    </row>
    <row r="1746" spans="1:13">
      <c r="A1746" s="76"/>
      <c r="B1746" s="76"/>
      <c r="C1746" s="214"/>
      <c r="F1746" s="76"/>
      <c r="G1746" s="76"/>
      <c r="H1746" s="76"/>
      <c r="I1746" s="76"/>
      <c r="J1746" s="76"/>
      <c r="L1746" s="76"/>
      <c r="M1746" s="76"/>
    </row>
    <row r="1747" spans="1:13">
      <c r="A1747" s="76"/>
      <c r="B1747" s="76"/>
      <c r="C1747" s="214"/>
      <c r="F1747" s="76"/>
      <c r="G1747" s="76"/>
      <c r="H1747" s="76"/>
      <c r="I1747" s="76"/>
      <c r="J1747" s="76"/>
      <c r="L1747" s="76"/>
      <c r="M1747" s="76"/>
    </row>
    <row r="1748" spans="1:13">
      <c r="A1748" s="76"/>
      <c r="B1748" s="76"/>
      <c r="C1748" s="214"/>
      <c r="F1748" s="76"/>
      <c r="G1748" s="76"/>
      <c r="H1748" s="76"/>
      <c r="I1748" s="76"/>
      <c r="J1748" s="76"/>
      <c r="L1748" s="76"/>
      <c r="M1748" s="76"/>
    </row>
    <row r="1749" spans="1:13">
      <c r="A1749" s="76"/>
      <c r="B1749" s="76"/>
      <c r="C1749" s="214"/>
      <c r="F1749" s="76"/>
      <c r="G1749" s="76"/>
      <c r="H1749" s="76"/>
      <c r="I1749" s="76"/>
      <c r="J1749" s="76"/>
      <c r="L1749" s="76"/>
      <c r="M1749" s="76"/>
    </row>
    <row r="1750" spans="1:13">
      <c r="A1750" s="76"/>
      <c r="B1750" s="76"/>
      <c r="C1750" s="214"/>
      <c r="F1750" s="76"/>
      <c r="G1750" s="76"/>
      <c r="H1750" s="76"/>
      <c r="I1750" s="76"/>
      <c r="J1750" s="76"/>
      <c r="L1750" s="76"/>
      <c r="M1750" s="76"/>
    </row>
    <row r="1751" spans="1:13">
      <c r="A1751" s="76"/>
      <c r="B1751" s="76"/>
      <c r="C1751" s="214"/>
      <c r="F1751" s="76"/>
      <c r="G1751" s="76"/>
      <c r="H1751" s="76"/>
      <c r="I1751" s="76"/>
      <c r="J1751" s="76"/>
      <c r="L1751" s="76"/>
      <c r="M1751" s="76"/>
    </row>
    <row r="1752" spans="1:13">
      <c r="A1752" s="76"/>
      <c r="B1752" s="76"/>
      <c r="C1752" s="214"/>
      <c r="F1752" s="76"/>
      <c r="G1752" s="76"/>
      <c r="H1752" s="76"/>
      <c r="I1752" s="76"/>
      <c r="J1752" s="76"/>
      <c r="L1752" s="76"/>
      <c r="M1752" s="76"/>
    </row>
    <row r="1753" spans="1:13">
      <c r="A1753" s="76"/>
      <c r="B1753" s="76"/>
      <c r="C1753" s="214"/>
      <c r="F1753" s="76"/>
      <c r="G1753" s="76"/>
      <c r="H1753" s="76"/>
      <c r="I1753" s="76"/>
      <c r="J1753" s="76"/>
      <c r="L1753" s="76"/>
      <c r="M1753" s="76"/>
    </row>
    <row r="1754" spans="1:13">
      <c r="A1754" s="76"/>
      <c r="B1754" s="76"/>
      <c r="C1754" s="214"/>
      <c r="F1754" s="76"/>
      <c r="G1754" s="76"/>
      <c r="H1754" s="76"/>
      <c r="I1754" s="76"/>
      <c r="J1754" s="76"/>
      <c r="L1754" s="76"/>
      <c r="M1754" s="76"/>
    </row>
    <row r="1755" spans="1:13">
      <c r="A1755" s="76"/>
      <c r="B1755" s="76"/>
      <c r="C1755" s="214"/>
      <c r="F1755" s="76"/>
      <c r="G1755" s="76"/>
      <c r="H1755" s="76"/>
      <c r="I1755" s="76"/>
      <c r="J1755" s="76"/>
      <c r="L1755" s="76"/>
      <c r="M1755" s="76"/>
    </row>
    <row r="1756" spans="1:13">
      <c r="A1756" s="76"/>
      <c r="B1756" s="76"/>
      <c r="C1756" s="214"/>
      <c r="F1756" s="76"/>
      <c r="G1756" s="76"/>
      <c r="H1756" s="76"/>
      <c r="I1756" s="76"/>
      <c r="J1756" s="76"/>
      <c r="L1756" s="76"/>
      <c r="M1756" s="76"/>
    </row>
    <row r="1757" spans="1:13">
      <c r="A1757" s="76"/>
      <c r="B1757" s="76"/>
      <c r="C1757" s="214"/>
      <c r="F1757" s="76"/>
      <c r="G1757" s="76"/>
      <c r="H1757" s="76"/>
      <c r="I1757" s="76"/>
      <c r="J1757" s="76"/>
      <c r="L1757" s="76"/>
      <c r="M1757" s="76"/>
    </row>
    <row r="1758" spans="1:13">
      <c r="A1758" s="76"/>
      <c r="B1758" s="76"/>
      <c r="C1758" s="214"/>
      <c r="F1758" s="76"/>
      <c r="G1758" s="76"/>
      <c r="H1758" s="76"/>
      <c r="I1758" s="76"/>
      <c r="J1758" s="76"/>
      <c r="L1758" s="76"/>
      <c r="M1758" s="76"/>
    </row>
    <row r="1759" spans="1:13">
      <c r="A1759" s="76"/>
      <c r="B1759" s="76"/>
      <c r="C1759" s="214"/>
      <c r="F1759" s="76"/>
      <c r="G1759" s="76"/>
      <c r="H1759" s="76"/>
      <c r="I1759" s="76"/>
      <c r="J1759" s="76"/>
      <c r="L1759" s="76"/>
      <c r="M1759" s="76"/>
    </row>
    <row r="1760" spans="1:13">
      <c r="A1760" s="76"/>
      <c r="B1760" s="76"/>
      <c r="C1760" s="214"/>
      <c r="F1760" s="76"/>
      <c r="G1760" s="76"/>
      <c r="H1760" s="76"/>
      <c r="I1760" s="76"/>
      <c r="J1760" s="76"/>
      <c r="L1760" s="76"/>
      <c r="M1760" s="76"/>
    </row>
    <row r="1761" spans="1:13">
      <c r="A1761" s="76"/>
      <c r="B1761" s="76"/>
      <c r="C1761" s="214"/>
      <c r="F1761" s="76"/>
      <c r="G1761" s="76"/>
      <c r="H1761" s="76"/>
      <c r="I1761" s="76"/>
      <c r="J1761" s="76"/>
      <c r="L1761" s="76"/>
      <c r="M1761" s="76"/>
    </row>
    <row r="1762" spans="1:13">
      <c r="A1762" s="76"/>
      <c r="B1762" s="76"/>
      <c r="C1762" s="214"/>
      <c r="F1762" s="76"/>
      <c r="G1762" s="76"/>
      <c r="H1762" s="76"/>
      <c r="I1762" s="76"/>
      <c r="J1762" s="76"/>
      <c r="L1762" s="76"/>
      <c r="M1762" s="76"/>
    </row>
    <row r="1763" spans="1:13">
      <c r="A1763" s="76"/>
      <c r="B1763" s="76"/>
      <c r="C1763" s="214"/>
      <c r="F1763" s="76"/>
      <c r="G1763" s="76"/>
      <c r="H1763" s="76"/>
      <c r="I1763" s="76"/>
      <c r="J1763" s="76"/>
      <c r="L1763" s="76"/>
      <c r="M1763" s="76"/>
    </row>
    <row r="1764" spans="1:13">
      <c r="A1764" s="76"/>
      <c r="B1764" s="76"/>
      <c r="C1764" s="214"/>
      <c r="F1764" s="76"/>
      <c r="G1764" s="76"/>
      <c r="H1764" s="76"/>
      <c r="I1764" s="76"/>
      <c r="J1764" s="76"/>
      <c r="L1764" s="76"/>
      <c r="M1764" s="76"/>
    </row>
    <row r="1765" spans="1:13">
      <c r="A1765" s="76"/>
      <c r="B1765" s="76"/>
      <c r="C1765" s="214"/>
      <c r="F1765" s="76"/>
      <c r="G1765" s="76"/>
      <c r="H1765" s="76"/>
      <c r="I1765" s="76"/>
      <c r="J1765" s="76"/>
      <c r="L1765" s="76"/>
      <c r="M1765" s="76"/>
    </row>
    <row r="1766" spans="1:13">
      <c r="A1766" s="76"/>
      <c r="B1766" s="76"/>
      <c r="C1766" s="214"/>
      <c r="F1766" s="76"/>
      <c r="G1766" s="76"/>
      <c r="H1766" s="76"/>
      <c r="I1766" s="76"/>
      <c r="J1766" s="76"/>
      <c r="L1766" s="76"/>
      <c r="M1766" s="76"/>
    </row>
    <row r="1767" spans="1:13">
      <c r="A1767" s="76"/>
      <c r="B1767" s="76"/>
      <c r="C1767" s="214"/>
      <c r="F1767" s="76"/>
      <c r="G1767" s="76"/>
      <c r="H1767" s="76"/>
      <c r="I1767" s="76"/>
      <c r="J1767" s="76"/>
      <c r="L1767" s="76"/>
      <c r="M1767" s="76"/>
    </row>
    <row r="1768" spans="1:13">
      <c r="A1768" s="76"/>
      <c r="B1768" s="76"/>
      <c r="C1768" s="214"/>
      <c r="F1768" s="76"/>
      <c r="G1768" s="76"/>
      <c r="H1768" s="76"/>
      <c r="I1768" s="76"/>
      <c r="J1768" s="76"/>
      <c r="L1768" s="76"/>
      <c r="M1768" s="76"/>
    </row>
    <row r="1769" spans="1:13">
      <c r="A1769" s="76"/>
      <c r="B1769" s="76"/>
      <c r="C1769" s="214"/>
      <c r="F1769" s="76"/>
      <c r="G1769" s="76"/>
      <c r="H1769" s="76"/>
      <c r="I1769" s="76"/>
      <c r="J1769" s="76"/>
      <c r="L1769" s="76"/>
      <c r="M1769" s="76"/>
    </row>
    <row r="1770" spans="1:13">
      <c r="A1770" s="76"/>
      <c r="B1770" s="76"/>
      <c r="C1770" s="214"/>
      <c r="F1770" s="76"/>
      <c r="G1770" s="76"/>
      <c r="H1770" s="76"/>
      <c r="I1770" s="76"/>
      <c r="J1770" s="76"/>
      <c r="L1770" s="76"/>
      <c r="M1770" s="76"/>
    </row>
    <row r="1771" spans="1:13">
      <c r="A1771" s="76"/>
      <c r="B1771" s="76"/>
      <c r="C1771" s="214"/>
      <c r="F1771" s="76"/>
      <c r="G1771" s="76"/>
      <c r="H1771" s="76"/>
      <c r="I1771" s="76"/>
      <c r="J1771" s="76"/>
      <c r="L1771" s="76"/>
      <c r="M1771" s="76"/>
    </row>
    <row r="1772" spans="1:13">
      <c r="A1772" s="76"/>
      <c r="B1772" s="76"/>
      <c r="C1772" s="214"/>
      <c r="F1772" s="76"/>
      <c r="G1772" s="76"/>
      <c r="H1772" s="76"/>
      <c r="I1772" s="76"/>
      <c r="J1772" s="76"/>
      <c r="L1772" s="76"/>
      <c r="M1772" s="76"/>
    </row>
    <row r="1773" spans="1:13">
      <c r="A1773" s="76"/>
      <c r="B1773" s="76"/>
      <c r="C1773" s="214"/>
      <c r="F1773" s="76"/>
      <c r="G1773" s="76"/>
      <c r="H1773" s="76"/>
      <c r="I1773" s="76"/>
      <c r="J1773" s="76"/>
      <c r="L1773" s="76"/>
      <c r="M1773" s="76"/>
    </row>
    <row r="1774" spans="1:13">
      <c r="A1774" s="76"/>
      <c r="B1774" s="76"/>
      <c r="C1774" s="214"/>
      <c r="F1774" s="76"/>
      <c r="G1774" s="76"/>
      <c r="H1774" s="76"/>
      <c r="I1774" s="76"/>
      <c r="J1774" s="76"/>
      <c r="L1774" s="76"/>
      <c r="M1774" s="76"/>
    </row>
    <row r="1775" spans="1:13">
      <c r="A1775" s="76"/>
      <c r="B1775" s="76"/>
      <c r="C1775" s="214"/>
      <c r="F1775" s="76"/>
      <c r="G1775" s="76"/>
      <c r="H1775" s="76"/>
      <c r="I1775" s="76"/>
      <c r="J1775" s="76"/>
      <c r="L1775" s="76"/>
      <c r="M1775" s="76"/>
    </row>
    <row r="1776" spans="1:13">
      <c r="A1776" s="76"/>
      <c r="B1776" s="76"/>
      <c r="C1776" s="214"/>
      <c r="F1776" s="76"/>
      <c r="G1776" s="76"/>
      <c r="H1776" s="76"/>
      <c r="I1776" s="76"/>
      <c r="J1776" s="76"/>
      <c r="L1776" s="76"/>
      <c r="M1776" s="76"/>
    </row>
    <row r="1777" spans="1:13">
      <c r="A1777" s="76"/>
      <c r="B1777" s="76"/>
      <c r="C1777" s="214"/>
      <c r="F1777" s="76"/>
      <c r="G1777" s="76"/>
      <c r="H1777" s="76"/>
      <c r="I1777" s="76"/>
      <c r="J1777" s="76"/>
      <c r="L1777" s="76"/>
      <c r="M1777" s="76"/>
    </row>
    <row r="1778" spans="1:13">
      <c r="A1778" s="76"/>
      <c r="B1778" s="76"/>
      <c r="C1778" s="214"/>
      <c r="F1778" s="76"/>
      <c r="G1778" s="76"/>
      <c r="H1778" s="76"/>
      <c r="I1778" s="76"/>
      <c r="J1778" s="76"/>
      <c r="L1778" s="76"/>
      <c r="M1778" s="76"/>
    </row>
    <row r="1779" spans="1:13">
      <c r="A1779" s="76"/>
      <c r="B1779" s="76"/>
      <c r="C1779" s="214"/>
      <c r="F1779" s="76"/>
      <c r="G1779" s="76"/>
      <c r="H1779" s="76"/>
      <c r="I1779" s="76"/>
      <c r="J1779" s="76"/>
      <c r="L1779" s="76"/>
      <c r="M1779" s="76"/>
    </row>
    <row r="1780" spans="1:13">
      <c r="A1780" s="76"/>
      <c r="B1780" s="76"/>
      <c r="C1780" s="214"/>
      <c r="F1780" s="76"/>
      <c r="G1780" s="76"/>
      <c r="H1780" s="76"/>
      <c r="I1780" s="76"/>
      <c r="J1780" s="76"/>
      <c r="L1780" s="76"/>
      <c r="M1780" s="76"/>
    </row>
    <row r="1781" spans="1:13">
      <c r="A1781" s="76"/>
      <c r="B1781" s="76"/>
      <c r="C1781" s="214"/>
      <c r="F1781" s="76"/>
      <c r="G1781" s="76"/>
      <c r="H1781" s="76"/>
      <c r="I1781" s="76"/>
      <c r="J1781" s="76"/>
      <c r="L1781" s="76"/>
      <c r="M1781" s="76"/>
    </row>
    <row r="1782" spans="1:13">
      <c r="A1782" s="76"/>
      <c r="B1782" s="76"/>
      <c r="C1782" s="214"/>
      <c r="F1782" s="76"/>
      <c r="G1782" s="76"/>
      <c r="H1782" s="76"/>
      <c r="I1782" s="76"/>
      <c r="J1782" s="76"/>
      <c r="L1782" s="76"/>
      <c r="M1782" s="76"/>
    </row>
    <row r="1783" spans="1:13">
      <c r="A1783" s="76"/>
      <c r="B1783" s="76"/>
      <c r="C1783" s="214"/>
      <c r="F1783" s="76"/>
      <c r="G1783" s="76"/>
      <c r="H1783" s="76"/>
      <c r="I1783" s="76"/>
      <c r="J1783" s="76"/>
      <c r="L1783" s="76"/>
      <c r="M1783" s="76"/>
    </row>
    <row r="1784" spans="1:13">
      <c r="A1784" s="76"/>
      <c r="B1784" s="76"/>
      <c r="C1784" s="214"/>
      <c r="F1784" s="76"/>
      <c r="G1784" s="76"/>
      <c r="H1784" s="76"/>
      <c r="I1784" s="76"/>
      <c r="J1784" s="76"/>
      <c r="L1784" s="76"/>
      <c r="M1784" s="76"/>
    </row>
    <row r="1785" spans="1:13">
      <c r="A1785" s="76"/>
      <c r="B1785" s="76"/>
      <c r="C1785" s="214"/>
      <c r="F1785" s="76"/>
      <c r="G1785" s="76"/>
      <c r="H1785" s="76"/>
      <c r="I1785" s="76"/>
      <c r="J1785" s="76"/>
      <c r="L1785" s="76"/>
      <c r="M1785" s="76"/>
    </row>
    <row r="1786" spans="1:13">
      <c r="A1786" s="76"/>
      <c r="B1786" s="76"/>
      <c r="C1786" s="214"/>
      <c r="F1786" s="76"/>
      <c r="G1786" s="76"/>
      <c r="H1786" s="76"/>
      <c r="I1786" s="76"/>
      <c r="J1786" s="76"/>
      <c r="L1786" s="76"/>
      <c r="M1786" s="76"/>
    </row>
    <row r="1787" spans="1:13">
      <c r="A1787" s="76"/>
      <c r="B1787" s="76"/>
      <c r="C1787" s="214"/>
      <c r="F1787" s="76"/>
      <c r="G1787" s="76"/>
      <c r="H1787" s="76"/>
      <c r="I1787" s="76"/>
      <c r="J1787" s="76"/>
      <c r="L1787" s="76"/>
      <c r="M1787" s="76"/>
    </row>
    <row r="1788" spans="1:13">
      <c r="A1788" s="76"/>
      <c r="B1788" s="76"/>
      <c r="C1788" s="214"/>
      <c r="F1788" s="76"/>
      <c r="G1788" s="76"/>
      <c r="H1788" s="76"/>
      <c r="I1788" s="76"/>
      <c r="J1788" s="76"/>
      <c r="L1788" s="76"/>
      <c r="M1788" s="76"/>
    </row>
    <row r="1789" spans="1:13">
      <c r="A1789" s="76"/>
      <c r="B1789" s="76"/>
      <c r="C1789" s="214"/>
      <c r="F1789" s="76"/>
      <c r="G1789" s="76"/>
      <c r="H1789" s="76"/>
      <c r="I1789" s="76"/>
      <c r="J1789" s="76"/>
      <c r="L1789" s="76"/>
      <c r="M1789" s="76"/>
    </row>
    <row r="1790" spans="1:13">
      <c r="A1790" s="76"/>
      <c r="B1790" s="76"/>
      <c r="C1790" s="214"/>
      <c r="F1790" s="76"/>
      <c r="G1790" s="76"/>
      <c r="H1790" s="76"/>
      <c r="I1790" s="76"/>
      <c r="J1790" s="76"/>
      <c r="L1790" s="76"/>
      <c r="M1790" s="76"/>
    </row>
    <row r="1791" spans="1:13">
      <c r="A1791" s="76"/>
      <c r="B1791" s="76"/>
      <c r="C1791" s="214"/>
      <c r="F1791" s="76"/>
      <c r="G1791" s="76"/>
      <c r="H1791" s="76"/>
      <c r="I1791" s="76"/>
      <c r="J1791" s="76"/>
      <c r="L1791" s="76"/>
      <c r="M1791" s="76"/>
    </row>
    <row r="1792" spans="1:13">
      <c r="A1792" s="76"/>
      <c r="B1792" s="76"/>
      <c r="C1792" s="214"/>
      <c r="F1792" s="76"/>
      <c r="G1792" s="76"/>
      <c r="H1792" s="76"/>
      <c r="I1792" s="76"/>
      <c r="J1792" s="76"/>
      <c r="L1792" s="76"/>
      <c r="M1792" s="76"/>
    </row>
    <row r="1793" spans="1:13">
      <c r="A1793" s="76"/>
      <c r="B1793" s="76"/>
      <c r="C1793" s="214"/>
      <c r="F1793" s="76"/>
      <c r="G1793" s="76"/>
      <c r="H1793" s="76"/>
      <c r="I1793" s="76"/>
      <c r="J1793" s="76"/>
      <c r="L1793" s="76"/>
      <c r="M1793" s="76"/>
    </row>
    <row r="1794" spans="1:13">
      <c r="A1794" s="76"/>
      <c r="B1794" s="76"/>
      <c r="C1794" s="214"/>
      <c r="F1794" s="76"/>
      <c r="G1794" s="76"/>
      <c r="H1794" s="76"/>
      <c r="I1794" s="76"/>
      <c r="J1794" s="76"/>
      <c r="L1794" s="76"/>
      <c r="M1794" s="76"/>
    </row>
    <row r="1795" spans="1:13">
      <c r="A1795" s="76"/>
      <c r="B1795" s="76"/>
      <c r="C1795" s="214"/>
      <c r="F1795" s="76"/>
      <c r="G1795" s="76"/>
      <c r="H1795" s="76"/>
      <c r="I1795" s="76"/>
      <c r="J1795" s="76"/>
      <c r="L1795" s="76"/>
      <c r="M1795" s="76"/>
    </row>
    <row r="1796" spans="1:13">
      <c r="A1796" s="76"/>
      <c r="B1796" s="76"/>
      <c r="C1796" s="214"/>
      <c r="F1796" s="76"/>
      <c r="G1796" s="76"/>
      <c r="H1796" s="76"/>
      <c r="I1796" s="76"/>
      <c r="J1796" s="76"/>
      <c r="L1796" s="76"/>
      <c r="M1796" s="76"/>
    </row>
    <row r="1797" spans="1:13">
      <c r="A1797" s="76"/>
      <c r="B1797" s="76"/>
      <c r="C1797" s="214"/>
      <c r="F1797" s="76"/>
      <c r="G1797" s="76"/>
      <c r="H1797" s="76"/>
      <c r="I1797" s="76"/>
      <c r="J1797" s="76"/>
      <c r="L1797" s="76"/>
      <c r="M1797" s="76"/>
    </row>
    <row r="1798" spans="1:13">
      <c r="A1798" s="76"/>
      <c r="B1798" s="76"/>
      <c r="C1798" s="214"/>
      <c r="F1798" s="76"/>
      <c r="G1798" s="76"/>
      <c r="H1798" s="76"/>
      <c r="I1798" s="76"/>
      <c r="J1798" s="76"/>
      <c r="L1798" s="76"/>
      <c r="M1798" s="76"/>
    </row>
    <row r="1799" spans="1:13">
      <c r="A1799" s="76"/>
      <c r="B1799" s="76"/>
      <c r="C1799" s="214"/>
      <c r="F1799" s="76"/>
      <c r="G1799" s="76"/>
      <c r="H1799" s="76"/>
      <c r="I1799" s="76"/>
      <c r="J1799" s="76"/>
      <c r="L1799" s="76"/>
      <c r="M1799" s="76"/>
    </row>
    <row r="1800" spans="1:13">
      <c r="A1800" s="76"/>
      <c r="B1800" s="76"/>
      <c r="C1800" s="214"/>
      <c r="F1800" s="76"/>
      <c r="G1800" s="76"/>
      <c r="H1800" s="76"/>
      <c r="I1800" s="76"/>
      <c r="J1800" s="76"/>
      <c r="L1800" s="76"/>
      <c r="M1800" s="76"/>
    </row>
    <row r="1801" spans="1:13">
      <c r="A1801" s="76"/>
      <c r="B1801" s="76"/>
      <c r="C1801" s="214"/>
      <c r="F1801" s="76"/>
      <c r="G1801" s="76"/>
      <c r="H1801" s="76"/>
      <c r="I1801" s="76"/>
      <c r="J1801" s="76"/>
      <c r="L1801" s="76"/>
      <c r="M1801" s="76"/>
    </row>
    <row r="1802" spans="1:13">
      <c r="A1802" s="76"/>
      <c r="B1802" s="76"/>
      <c r="C1802" s="214"/>
      <c r="F1802" s="76"/>
      <c r="G1802" s="76"/>
      <c r="H1802" s="76"/>
      <c r="I1802" s="76"/>
      <c r="J1802" s="76"/>
      <c r="L1802" s="76"/>
      <c r="M1802" s="76"/>
    </row>
    <row r="1803" spans="1:13">
      <c r="A1803" s="76"/>
      <c r="B1803" s="76"/>
      <c r="C1803" s="214"/>
      <c r="F1803" s="76"/>
      <c r="G1803" s="76"/>
      <c r="H1803" s="76"/>
      <c r="I1803" s="76"/>
      <c r="J1803" s="76"/>
      <c r="L1803" s="76"/>
      <c r="M1803" s="76"/>
    </row>
    <row r="1804" spans="1:13">
      <c r="A1804" s="76"/>
      <c r="B1804" s="76"/>
      <c r="C1804" s="214"/>
      <c r="F1804" s="76"/>
      <c r="G1804" s="76"/>
      <c r="H1804" s="76"/>
      <c r="I1804" s="76"/>
      <c r="J1804" s="76"/>
      <c r="L1804" s="76"/>
      <c r="M1804" s="76"/>
    </row>
    <row r="1805" spans="1:13">
      <c r="A1805" s="76"/>
      <c r="B1805" s="76"/>
      <c r="C1805" s="214"/>
      <c r="F1805" s="76"/>
      <c r="G1805" s="76"/>
      <c r="H1805" s="76"/>
      <c r="I1805" s="76"/>
      <c r="J1805" s="76"/>
      <c r="L1805" s="76"/>
      <c r="M1805" s="76"/>
    </row>
    <row r="1806" spans="1:13">
      <c r="A1806" s="76"/>
      <c r="B1806" s="76"/>
      <c r="C1806" s="214"/>
      <c r="F1806" s="76"/>
      <c r="G1806" s="76"/>
      <c r="H1806" s="76"/>
      <c r="I1806" s="76"/>
      <c r="J1806" s="76"/>
      <c r="L1806" s="76"/>
      <c r="M1806" s="76"/>
    </row>
    <row r="1807" spans="1:13">
      <c r="A1807" s="76"/>
      <c r="B1807" s="76"/>
      <c r="C1807" s="214"/>
      <c r="F1807" s="76"/>
      <c r="G1807" s="76"/>
      <c r="H1807" s="76"/>
      <c r="I1807" s="76"/>
      <c r="J1807" s="76"/>
      <c r="L1807" s="76"/>
      <c r="M1807" s="76"/>
    </row>
    <row r="1808" spans="1:13">
      <c r="A1808" s="76"/>
      <c r="B1808" s="76"/>
      <c r="C1808" s="214"/>
      <c r="F1808" s="76"/>
      <c r="G1808" s="76"/>
      <c r="H1808" s="76"/>
      <c r="I1808" s="76"/>
      <c r="J1808" s="76"/>
      <c r="L1808" s="76"/>
      <c r="M1808" s="76"/>
    </row>
    <row r="1809" spans="1:13">
      <c r="A1809" s="76"/>
      <c r="B1809" s="76"/>
      <c r="C1809" s="214"/>
      <c r="F1809" s="76"/>
      <c r="G1809" s="76"/>
      <c r="H1809" s="76"/>
      <c r="I1809" s="76"/>
      <c r="J1809" s="76"/>
      <c r="L1809" s="76"/>
      <c r="M1809" s="76"/>
    </row>
    <row r="1810" spans="1:13">
      <c r="A1810" s="76"/>
      <c r="B1810" s="76"/>
      <c r="C1810" s="214"/>
      <c r="F1810" s="76"/>
      <c r="G1810" s="76"/>
      <c r="H1810" s="76"/>
      <c r="I1810" s="76"/>
      <c r="J1810" s="76"/>
      <c r="L1810" s="76"/>
      <c r="M1810" s="76"/>
    </row>
    <row r="1811" spans="1:13">
      <c r="A1811" s="76"/>
      <c r="B1811" s="76"/>
      <c r="C1811" s="214"/>
      <c r="F1811" s="76"/>
      <c r="G1811" s="76"/>
      <c r="H1811" s="76"/>
      <c r="I1811" s="76"/>
      <c r="J1811" s="76"/>
      <c r="L1811" s="76"/>
      <c r="M1811" s="76"/>
    </row>
    <row r="1812" spans="1:13">
      <c r="A1812" s="76"/>
      <c r="B1812" s="76"/>
      <c r="C1812" s="214"/>
      <c r="F1812" s="76"/>
      <c r="G1812" s="76"/>
      <c r="H1812" s="76"/>
      <c r="I1812" s="76"/>
      <c r="J1812" s="76"/>
      <c r="L1812" s="76"/>
      <c r="M1812" s="76"/>
    </row>
    <row r="1813" spans="1:13">
      <c r="A1813" s="76"/>
      <c r="B1813" s="76"/>
      <c r="C1813" s="214"/>
      <c r="F1813" s="76"/>
      <c r="G1813" s="76"/>
      <c r="H1813" s="76"/>
      <c r="I1813" s="76"/>
      <c r="J1813" s="76"/>
      <c r="L1813" s="76"/>
      <c r="M1813" s="76"/>
    </row>
    <row r="1814" spans="1:13">
      <c r="A1814" s="76"/>
      <c r="B1814" s="76"/>
      <c r="C1814" s="214"/>
      <c r="F1814" s="76"/>
      <c r="G1814" s="76"/>
      <c r="H1814" s="76"/>
      <c r="I1814" s="76"/>
      <c r="J1814" s="76"/>
      <c r="L1814" s="76"/>
      <c r="M1814" s="76"/>
    </row>
    <row r="1815" spans="1:13">
      <c r="A1815" s="76"/>
      <c r="B1815" s="76"/>
      <c r="C1815" s="214"/>
      <c r="F1815" s="76"/>
      <c r="G1815" s="76"/>
      <c r="H1815" s="76"/>
      <c r="I1815" s="76"/>
      <c r="J1815" s="76"/>
      <c r="L1815" s="76"/>
      <c r="M1815" s="76"/>
    </row>
    <row r="1816" spans="1:13">
      <c r="A1816" s="76"/>
      <c r="B1816" s="76"/>
      <c r="C1816" s="214"/>
      <c r="F1816" s="76"/>
      <c r="G1816" s="76"/>
      <c r="H1816" s="76"/>
      <c r="I1816" s="76"/>
      <c r="J1816" s="76"/>
      <c r="L1816" s="76"/>
      <c r="M1816" s="76"/>
    </row>
    <row r="1817" spans="1:13">
      <c r="A1817" s="76"/>
      <c r="B1817" s="76"/>
      <c r="C1817" s="214"/>
      <c r="F1817" s="76"/>
      <c r="G1817" s="76"/>
      <c r="H1817" s="76"/>
      <c r="I1817" s="76"/>
      <c r="J1817" s="76"/>
      <c r="L1817" s="76"/>
      <c r="M1817" s="76"/>
    </row>
    <row r="1818" spans="1:13">
      <c r="A1818" s="76"/>
      <c r="B1818" s="76"/>
      <c r="C1818" s="214"/>
      <c r="F1818" s="76"/>
      <c r="G1818" s="76"/>
      <c r="H1818" s="76"/>
      <c r="I1818" s="76"/>
      <c r="J1818" s="76"/>
      <c r="L1818" s="76"/>
      <c r="M1818" s="76"/>
    </row>
    <row r="1819" spans="1:13">
      <c r="A1819" s="76"/>
      <c r="B1819" s="76"/>
      <c r="C1819" s="214"/>
      <c r="F1819" s="76"/>
      <c r="G1819" s="76"/>
      <c r="H1819" s="76"/>
      <c r="I1819" s="76"/>
      <c r="J1819" s="76"/>
      <c r="L1819" s="76"/>
      <c r="M1819" s="76"/>
    </row>
    <row r="1820" spans="1:13">
      <c r="A1820" s="76"/>
      <c r="B1820" s="76"/>
      <c r="C1820" s="214"/>
      <c r="F1820" s="76"/>
      <c r="G1820" s="76"/>
      <c r="H1820" s="76"/>
      <c r="I1820" s="76"/>
      <c r="J1820" s="76"/>
      <c r="L1820" s="76"/>
      <c r="M1820" s="76"/>
    </row>
    <row r="1821" spans="1:13">
      <c r="A1821" s="76"/>
      <c r="B1821" s="76"/>
      <c r="C1821" s="214"/>
      <c r="F1821" s="76"/>
      <c r="G1821" s="76"/>
      <c r="H1821" s="76"/>
      <c r="I1821" s="76"/>
      <c r="J1821" s="76"/>
      <c r="L1821" s="76"/>
      <c r="M1821" s="76"/>
    </row>
    <row r="1822" spans="1:13">
      <c r="A1822" s="76"/>
      <c r="B1822" s="76"/>
      <c r="C1822" s="214"/>
      <c r="F1822" s="76"/>
      <c r="G1822" s="76"/>
      <c r="H1822" s="76"/>
      <c r="I1822" s="76"/>
      <c r="J1822" s="76"/>
      <c r="L1822" s="76"/>
      <c r="M1822" s="76"/>
    </row>
    <row r="1823" spans="1:13">
      <c r="A1823" s="76"/>
      <c r="B1823" s="76"/>
      <c r="C1823" s="214"/>
      <c r="F1823" s="76"/>
      <c r="G1823" s="76"/>
      <c r="H1823" s="76"/>
      <c r="I1823" s="76"/>
      <c r="J1823" s="76"/>
      <c r="L1823" s="76"/>
      <c r="M1823" s="76"/>
    </row>
    <row r="1824" spans="1:13">
      <c r="A1824" s="76"/>
      <c r="B1824" s="76"/>
      <c r="C1824" s="214"/>
      <c r="F1824" s="76"/>
      <c r="G1824" s="76"/>
      <c r="H1824" s="76"/>
      <c r="I1824" s="76"/>
      <c r="J1824" s="76"/>
      <c r="L1824" s="76"/>
      <c r="M1824" s="76"/>
    </row>
    <row r="1825" spans="1:13">
      <c r="A1825" s="76"/>
      <c r="B1825" s="76"/>
      <c r="C1825" s="214"/>
      <c r="F1825" s="76"/>
      <c r="G1825" s="76"/>
      <c r="H1825" s="76"/>
      <c r="I1825" s="76"/>
      <c r="J1825" s="76"/>
      <c r="L1825" s="76"/>
      <c r="M1825" s="76"/>
    </row>
    <row r="1826" spans="1:13">
      <c r="A1826" s="76"/>
      <c r="B1826" s="76"/>
      <c r="C1826" s="214"/>
      <c r="F1826" s="76"/>
      <c r="G1826" s="76"/>
      <c r="H1826" s="76"/>
      <c r="I1826" s="76"/>
      <c r="J1826" s="76"/>
      <c r="L1826" s="76"/>
      <c r="M1826" s="76"/>
    </row>
    <row r="1827" spans="1:13">
      <c r="A1827" s="76"/>
      <c r="B1827" s="76"/>
      <c r="C1827" s="214"/>
      <c r="F1827" s="76"/>
      <c r="G1827" s="76"/>
      <c r="H1827" s="76"/>
      <c r="I1827" s="76"/>
      <c r="J1827" s="76"/>
      <c r="L1827" s="76"/>
      <c r="M1827" s="76"/>
    </row>
    <row r="1828" spans="1:13">
      <c r="A1828" s="76"/>
      <c r="B1828" s="76"/>
      <c r="C1828" s="214"/>
      <c r="F1828" s="76"/>
      <c r="G1828" s="76"/>
      <c r="H1828" s="76"/>
      <c r="I1828" s="76"/>
      <c r="J1828" s="76"/>
      <c r="L1828" s="76"/>
      <c r="M1828" s="76"/>
    </row>
    <row r="1829" spans="1:13">
      <c r="A1829" s="76"/>
      <c r="B1829" s="76"/>
      <c r="C1829" s="214"/>
      <c r="F1829" s="76"/>
      <c r="G1829" s="76"/>
      <c r="H1829" s="76"/>
      <c r="I1829" s="76"/>
      <c r="J1829" s="76"/>
      <c r="L1829" s="76"/>
      <c r="M1829" s="76"/>
    </row>
    <row r="1830" spans="1:13">
      <c r="A1830" s="76"/>
      <c r="B1830" s="76"/>
      <c r="C1830" s="214"/>
      <c r="F1830" s="76"/>
      <c r="G1830" s="76"/>
      <c r="H1830" s="76"/>
      <c r="I1830" s="76"/>
      <c r="J1830" s="76"/>
      <c r="L1830" s="76"/>
      <c r="M1830" s="76"/>
    </row>
    <row r="1831" spans="1:13">
      <c r="A1831" s="76"/>
      <c r="B1831" s="76"/>
      <c r="C1831" s="214"/>
      <c r="F1831" s="76"/>
      <c r="G1831" s="76"/>
      <c r="H1831" s="76"/>
      <c r="I1831" s="76"/>
      <c r="J1831" s="76"/>
      <c r="L1831" s="76"/>
      <c r="M1831" s="76"/>
    </row>
    <row r="1832" spans="1:13">
      <c r="A1832" s="76"/>
      <c r="B1832" s="76"/>
      <c r="C1832" s="214"/>
      <c r="F1832" s="76"/>
      <c r="G1832" s="76"/>
      <c r="H1832" s="76"/>
      <c r="I1832" s="76"/>
      <c r="J1832" s="76"/>
      <c r="L1832" s="76"/>
      <c r="M1832" s="76"/>
    </row>
    <row r="1833" spans="1:13">
      <c r="A1833" s="76"/>
      <c r="B1833" s="76"/>
      <c r="C1833" s="214"/>
      <c r="F1833" s="76"/>
      <c r="G1833" s="76"/>
      <c r="H1833" s="76"/>
      <c r="I1833" s="76"/>
      <c r="J1833" s="76"/>
      <c r="L1833" s="76"/>
      <c r="M1833" s="76"/>
    </row>
    <row r="1834" spans="1:13">
      <c r="A1834" s="76"/>
      <c r="B1834" s="76"/>
      <c r="C1834" s="214"/>
      <c r="F1834" s="76"/>
      <c r="G1834" s="76"/>
      <c r="H1834" s="76"/>
      <c r="I1834" s="76"/>
      <c r="J1834" s="76"/>
      <c r="L1834" s="76"/>
      <c r="M1834" s="76"/>
    </row>
    <row r="1835" spans="1:13">
      <c r="A1835" s="76"/>
      <c r="B1835" s="76"/>
      <c r="C1835" s="214"/>
      <c r="F1835" s="76"/>
      <c r="G1835" s="76"/>
      <c r="H1835" s="76"/>
      <c r="I1835" s="76"/>
      <c r="J1835" s="76"/>
      <c r="L1835" s="76"/>
      <c r="M1835" s="76"/>
    </row>
    <row r="1836" spans="1:13">
      <c r="A1836" s="76"/>
      <c r="B1836" s="76"/>
      <c r="C1836" s="214"/>
      <c r="F1836" s="76"/>
      <c r="G1836" s="76"/>
      <c r="H1836" s="76"/>
      <c r="I1836" s="76"/>
      <c r="J1836" s="76"/>
      <c r="L1836" s="76"/>
      <c r="M1836" s="76"/>
    </row>
    <row r="1837" spans="1:13">
      <c r="A1837" s="76"/>
      <c r="B1837" s="76"/>
      <c r="C1837" s="214"/>
      <c r="F1837" s="76"/>
      <c r="G1837" s="76"/>
      <c r="H1837" s="76"/>
      <c r="I1837" s="76"/>
      <c r="J1837" s="76"/>
      <c r="L1837" s="76"/>
      <c r="M1837" s="76"/>
    </row>
    <row r="1838" spans="1:13">
      <c r="A1838" s="76"/>
      <c r="B1838" s="76"/>
      <c r="C1838" s="214"/>
      <c r="F1838" s="76"/>
      <c r="G1838" s="76"/>
      <c r="H1838" s="76"/>
      <c r="I1838" s="76"/>
      <c r="J1838" s="76"/>
      <c r="L1838" s="76"/>
      <c r="M1838" s="76"/>
    </row>
    <row r="1839" spans="1:13">
      <c r="A1839" s="76"/>
      <c r="B1839" s="76"/>
      <c r="C1839" s="214"/>
      <c r="F1839" s="76"/>
      <c r="G1839" s="76"/>
      <c r="H1839" s="76"/>
      <c r="I1839" s="76"/>
      <c r="J1839" s="76"/>
      <c r="L1839" s="76"/>
      <c r="M1839" s="76"/>
    </row>
    <row r="1840" spans="1:13">
      <c r="A1840" s="76"/>
      <c r="B1840" s="76"/>
      <c r="C1840" s="214"/>
      <c r="F1840" s="76"/>
      <c r="G1840" s="76"/>
      <c r="H1840" s="76"/>
      <c r="I1840" s="76"/>
      <c r="J1840" s="76"/>
      <c r="L1840" s="76"/>
      <c r="M1840" s="76"/>
    </row>
    <row r="1841" spans="1:13">
      <c r="A1841" s="76"/>
      <c r="B1841" s="76"/>
      <c r="C1841" s="214"/>
      <c r="F1841" s="76"/>
      <c r="G1841" s="76"/>
      <c r="H1841" s="76"/>
      <c r="I1841" s="76"/>
      <c r="J1841" s="76"/>
      <c r="L1841" s="76"/>
      <c r="M1841" s="76"/>
    </row>
    <row r="1842" spans="1:13">
      <c r="A1842" s="76"/>
      <c r="B1842" s="76"/>
      <c r="C1842" s="214"/>
      <c r="F1842" s="76"/>
      <c r="G1842" s="76"/>
      <c r="H1842" s="76"/>
      <c r="I1842" s="76"/>
      <c r="J1842" s="76"/>
      <c r="L1842" s="76"/>
      <c r="M1842" s="76"/>
    </row>
    <row r="1843" spans="1:13">
      <c r="A1843" s="76"/>
      <c r="B1843" s="76"/>
      <c r="C1843" s="214"/>
      <c r="F1843" s="76"/>
      <c r="G1843" s="76"/>
      <c r="H1843" s="76"/>
      <c r="I1843" s="76"/>
      <c r="J1843" s="76"/>
      <c r="L1843" s="76"/>
      <c r="M1843" s="76"/>
    </row>
    <row r="1844" spans="1:13">
      <c r="A1844" s="76"/>
      <c r="B1844" s="76"/>
      <c r="C1844" s="214"/>
      <c r="F1844" s="76"/>
      <c r="G1844" s="76"/>
      <c r="H1844" s="76"/>
      <c r="I1844" s="76"/>
      <c r="J1844" s="76"/>
      <c r="L1844" s="76"/>
      <c r="M1844" s="76"/>
    </row>
    <row r="1845" spans="1:13">
      <c r="A1845" s="76"/>
      <c r="B1845" s="76"/>
      <c r="C1845" s="214"/>
      <c r="F1845" s="76"/>
      <c r="G1845" s="76"/>
      <c r="H1845" s="76"/>
      <c r="I1845" s="76"/>
      <c r="J1845" s="76"/>
      <c r="L1845" s="76"/>
      <c r="M1845" s="76"/>
    </row>
    <row r="1846" spans="1:13">
      <c r="A1846" s="76"/>
      <c r="B1846" s="76"/>
      <c r="C1846" s="214"/>
      <c r="F1846" s="76"/>
      <c r="G1846" s="76"/>
      <c r="H1846" s="76"/>
      <c r="I1846" s="76"/>
      <c r="J1846" s="76"/>
      <c r="L1846" s="76"/>
      <c r="M1846" s="76"/>
    </row>
    <row r="1847" spans="1:13">
      <c r="A1847" s="76"/>
      <c r="B1847" s="76"/>
      <c r="C1847" s="214"/>
      <c r="F1847" s="76"/>
      <c r="G1847" s="76"/>
      <c r="H1847" s="76"/>
      <c r="I1847" s="76"/>
      <c r="J1847" s="76"/>
      <c r="L1847" s="76"/>
      <c r="M1847" s="76"/>
    </row>
    <row r="1848" spans="1:13">
      <c r="A1848" s="76"/>
      <c r="B1848" s="76"/>
      <c r="C1848" s="214"/>
      <c r="F1848" s="76"/>
      <c r="G1848" s="76"/>
      <c r="H1848" s="76"/>
      <c r="I1848" s="76"/>
      <c r="J1848" s="76"/>
      <c r="L1848" s="76"/>
      <c r="M1848" s="76"/>
    </row>
    <row r="1849" spans="1:13">
      <c r="A1849" s="76"/>
      <c r="B1849" s="76"/>
      <c r="C1849" s="214"/>
      <c r="F1849" s="76"/>
      <c r="G1849" s="76"/>
      <c r="H1849" s="76"/>
      <c r="I1849" s="76"/>
      <c r="J1849" s="76"/>
      <c r="L1849" s="76"/>
      <c r="M1849" s="76"/>
    </row>
    <row r="1850" spans="1:13">
      <c r="A1850" s="76"/>
      <c r="B1850" s="76"/>
      <c r="C1850" s="214"/>
      <c r="F1850" s="76"/>
      <c r="G1850" s="76"/>
      <c r="H1850" s="76"/>
      <c r="I1850" s="76"/>
      <c r="J1850" s="76"/>
      <c r="L1850" s="76"/>
      <c r="M1850" s="76"/>
    </row>
    <row r="1851" spans="1:13">
      <c r="A1851" s="76"/>
      <c r="B1851" s="76"/>
      <c r="C1851" s="214"/>
      <c r="F1851" s="76"/>
      <c r="G1851" s="76"/>
      <c r="H1851" s="76"/>
      <c r="I1851" s="76"/>
      <c r="J1851" s="76"/>
      <c r="L1851" s="76"/>
      <c r="M1851" s="76"/>
    </row>
    <row r="1852" spans="1:13">
      <c r="A1852" s="76"/>
      <c r="B1852" s="76"/>
      <c r="C1852" s="214"/>
      <c r="F1852" s="76"/>
      <c r="G1852" s="76"/>
      <c r="H1852" s="76"/>
      <c r="I1852" s="76"/>
      <c r="J1852" s="76"/>
      <c r="L1852" s="76"/>
      <c r="M1852" s="76"/>
    </row>
    <row r="1853" spans="1:13">
      <c r="A1853" s="76"/>
      <c r="B1853" s="76"/>
      <c r="C1853" s="214"/>
      <c r="F1853" s="76"/>
      <c r="G1853" s="76"/>
      <c r="H1853" s="76"/>
      <c r="I1853" s="76"/>
      <c r="J1853" s="76"/>
      <c r="L1853" s="76"/>
      <c r="M1853" s="76"/>
    </row>
    <row r="1854" spans="1:13">
      <c r="A1854" s="76"/>
      <c r="B1854" s="76"/>
      <c r="C1854" s="214"/>
      <c r="F1854" s="76"/>
      <c r="G1854" s="76"/>
      <c r="H1854" s="76"/>
      <c r="I1854" s="76"/>
      <c r="J1854" s="76"/>
      <c r="L1854" s="76"/>
      <c r="M1854" s="76"/>
    </row>
    <row r="1855" spans="1:13">
      <c r="A1855" s="76"/>
      <c r="B1855" s="76"/>
      <c r="C1855" s="214"/>
      <c r="F1855" s="76"/>
      <c r="G1855" s="76"/>
      <c r="H1855" s="76"/>
      <c r="I1855" s="76"/>
      <c r="J1855" s="76"/>
      <c r="L1855" s="76"/>
      <c r="M1855" s="76"/>
    </row>
    <row r="1856" spans="1:13">
      <c r="A1856" s="76"/>
      <c r="B1856" s="76"/>
      <c r="C1856" s="214"/>
      <c r="F1856" s="76"/>
      <c r="G1856" s="76"/>
      <c r="H1856" s="76"/>
      <c r="I1856" s="76"/>
      <c r="J1856" s="76"/>
      <c r="L1856" s="76"/>
      <c r="M1856" s="76"/>
    </row>
    <row r="1857" spans="1:13">
      <c r="A1857" s="76"/>
      <c r="B1857" s="76"/>
      <c r="C1857" s="214"/>
      <c r="F1857" s="76"/>
      <c r="G1857" s="76"/>
      <c r="H1857" s="76"/>
      <c r="I1857" s="76"/>
      <c r="J1857" s="76"/>
      <c r="L1857" s="76"/>
      <c r="M1857" s="76"/>
    </row>
    <row r="1858" spans="1:13">
      <c r="A1858" s="76"/>
      <c r="B1858" s="76"/>
      <c r="C1858" s="214"/>
      <c r="F1858" s="76"/>
      <c r="G1858" s="76"/>
      <c r="H1858" s="76"/>
      <c r="I1858" s="76"/>
      <c r="J1858" s="76"/>
      <c r="L1858" s="76"/>
      <c r="M1858" s="76"/>
    </row>
    <row r="1859" spans="1:13">
      <c r="A1859" s="76"/>
      <c r="B1859" s="76"/>
      <c r="C1859" s="214"/>
      <c r="F1859" s="76"/>
      <c r="G1859" s="76"/>
      <c r="H1859" s="76"/>
      <c r="I1859" s="76"/>
      <c r="J1859" s="76"/>
      <c r="L1859" s="76"/>
      <c r="M1859" s="76"/>
    </row>
    <row r="1860" spans="1:13">
      <c r="A1860" s="76"/>
      <c r="B1860" s="76"/>
      <c r="C1860" s="214"/>
      <c r="F1860" s="76"/>
      <c r="G1860" s="76"/>
      <c r="H1860" s="76"/>
      <c r="I1860" s="76"/>
      <c r="J1860" s="76"/>
      <c r="L1860" s="76"/>
      <c r="M1860" s="76"/>
    </row>
    <row r="1861" spans="1:13">
      <c r="A1861" s="76"/>
      <c r="B1861" s="76"/>
      <c r="C1861" s="214"/>
      <c r="F1861" s="76"/>
      <c r="G1861" s="76"/>
      <c r="H1861" s="76"/>
      <c r="I1861" s="76"/>
      <c r="J1861" s="76"/>
      <c r="L1861" s="76"/>
      <c r="M1861" s="76"/>
    </row>
    <row r="1862" spans="1:13">
      <c r="A1862" s="76"/>
      <c r="B1862" s="76"/>
      <c r="C1862" s="214"/>
      <c r="F1862" s="76"/>
      <c r="G1862" s="76"/>
      <c r="H1862" s="76"/>
      <c r="I1862" s="76"/>
      <c r="J1862" s="76"/>
      <c r="L1862" s="76"/>
      <c r="M1862" s="76"/>
    </row>
    <row r="1863" spans="1:13">
      <c r="A1863" s="76"/>
      <c r="B1863" s="76"/>
      <c r="C1863" s="214"/>
      <c r="F1863" s="76"/>
      <c r="G1863" s="76"/>
      <c r="H1863" s="76"/>
      <c r="I1863" s="76"/>
      <c r="J1863" s="76"/>
      <c r="L1863" s="76"/>
      <c r="M1863" s="76"/>
    </row>
    <row r="1864" spans="1:13">
      <c r="A1864" s="76"/>
      <c r="B1864" s="76"/>
      <c r="C1864" s="214"/>
      <c r="F1864" s="76"/>
      <c r="G1864" s="76"/>
      <c r="H1864" s="76"/>
      <c r="I1864" s="76"/>
      <c r="J1864" s="76"/>
      <c r="L1864" s="76"/>
      <c r="M1864" s="76"/>
    </row>
    <row r="1865" spans="1:13">
      <c r="A1865" s="76"/>
      <c r="B1865" s="76"/>
      <c r="C1865" s="214"/>
      <c r="F1865" s="76"/>
      <c r="G1865" s="76"/>
      <c r="H1865" s="76"/>
      <c r="I1865" s="76"/>
      <c r="J1865" s="76"/>
      <c r="L1865" s="76"/>
      <c r="M1865" s="76"/>
    </row>
    <row r="1866" spans="1:13">
      <c r="A1866" s="76"/>
      <c r="B1866" s="76"/>
      <c r="C1866" s="214"/>
      <c r="F1866" s="76"/>
      <c r="G1866" s="76"/>
      <c r="H1866" s="76"/>
      <c r="I1866" s="76"/>
      <c r="J1866" s="76"/>
      <c r="L1866" s="76"/>
      <c r="M1866" s="76"/>
    </row>
    <row r="1867" spans="1:13">
      <c r="A1867" s="76"/>
      <c r="B1867" s="76"/>
      <c r="C1867" s="214"/>
      <c r="F1867" s="76"/>
      <c r="G1867" s="76"/>
      <c r="H1867" s="76"/>
      <c r="I1867" s="76"/>
      <c r="J1867" s="76"/>
      <c r="L1867" s="76"/>
      <c r="M1867" s="76"/>
    </row>
    <row r="1868" spans="1:13">
      <c r="A1868" s="76"/>
      <c r="B1868" s="76"/>
      <c r="C1868" s="214"/>
      <c r="F1868" s="76"/>
      <c r="G1868" s="76"/>
      <c r="H1868" s="76"/>
      <c r="I1868" s="76"/>
      <c r="J1868" s="76"/>
      <c r="L1868" s="76"/>
      <c r="M1868" s="76"/>
    </row>
    <row r="1869" spans="1:13">
      <c r="A1869" s="76"/>
      <c r="B1869" s="76"/>
      <c r="C1869" s="214"/>
      <c r="F1869" s="76"/>
      <c r="G1869" s="76"/>
      <c r="H1869" s="76"/>
      <c r="I1869" s="76"/>
      <c r="J1869" s="76"/>
      <c r="L1869" s="76"/>
      <c r="M1869" s="76"/>
    </row>
    <row r="1870" spans="1:13">
      <c r="A1870" s="76"/>
      <c r="B1870" s="76"/>
      <c r="C1870" s="214"/>
      <c r="F1870" s="76"/>
      <c r="G1870" s="76"/>
      <c r="H1870" s="76"/>
      <c r="I1870" s="76"/>
      <c r="J1870" s="76"/>
      <c r="L1870" s="76"/>
      <c r="M1870" s="76"/>
    </row>
    <row r="1871" spans="1:13">
      <c r="A1871" s="76"/>
      <c r="B1871" s="76"/>
      <c r="C1871" s="214"/>
      <c r="F1871" s="76"/>
      <c r="G1871" s="76"/>
      <c r="H1871" s="76"/>
      <c r="I1871" s="76"/>
      <c r="J1871" s="76"/>
      <c r="L1871" s="76"/>
      <c r="M1871" s="76"/>
    </row>
    <row r="1872" spans="1:13">
      <c r="A1872" s="76"/>
      <c r="B1872" s="76"/>
      <c r="C1872" s="214"/>
      <c r="F1872" s="76"/>
      <c r="G1872" s="76"/>
      <c r="H1872" s="76"/>
      <c r="I1872" s="76"/>
      <c r="J1872" s="76"/>
      <c r="L1872" s="76"/>
      <c r="M1872" s="76"/>
    </row>
    <row r="1873" spans="1:13">
      <c r="A1873" s="76"/>
      <c r="B1873" s="76"/>
      <c r="C1873" s="214"/>
      <c r="F1873" s="76"/>
      <c r="G1873" s="76"/>
      <c r="H1873" s="76"/>
      <c r="I1873" s="76"/>
      <c r="J1873" s="76"/>
      <c r="L1873" s="76"/>
      <c r="M1873" s="76"/>
    </row>
    <row r="1874" spans="1:13">
      <c r="A1874" s="76"/>
      <c r="B1874" s="76"/>
      <c r="C1874" s="214"/>
      <c r="F1874" s="76"/>
      <c r="G1874" s="76"/>
      <c r="H1874" s="76"/>
      <c r="I1874" s="76"/>
      <c r="J1874" s="76"/>
      <c r="L1874" s="76"/>
      <c r="M1874" s="76"/>
    </row>
    <row r="1875" spans="1:13">
      <c r="A1875" s="76"/>
      <c r="B1875" s="76"/>
      <c r="C1875" s="214"/>
      <c r="F1875" s="76"/>
      <c r="G1875" s="76"/>
      <c r="H1875" s="76"/>
      <c r="I1875" s="76"/>
      <c r="J1875" s="76"/>
      <c r="L1875" s="76"/>
      <c r="M1875" s="76"/>
    </row>
    <row r="1876" spans="1:13">
      <c r="A1876" s="76"/>
      <c r="B1876" s="76"/>
      <c r="C1876" s="214"/>
      <c r="F1876" s="76"/>
      <c r="G1876" s="76"/>
      <c r="H1876" s="76"/>
      <c r="I1876" s="76"/>
      <c r="J1876" s="76"/>
      <c r="L1876" s="76"/>
      <c r="M1876" s="76"/>
    </row>
    <row r="1877" spans="1:13">
      <c r="A1877" s="76"/>
      <c r="B1877" s="76"/>
      <c r="C1877" s="214"/>
      <c r="F1877" s="76"/>
      <c r="G1877" s="76"/>
      <c r="H1877" s="76"/>
      <c r="I1877" s="76"/>
      <c r="J1877" s="76"/>
      <c r="L1877" s="76"/>
      <c r="M1877" s="76"/>
    </row>
    <row r="1878" spans="1:13">
      <c r="A1878" s="76"/>
      <c r="B1878" s="76"/>
      <c r="C1878" s="214"/>
      <c r="F1878" s="76"/>
      <c r="G1878" s="76"/>
      <c r="H1878" s="76"/>
      <c r="I1878" s="76"/>
      <c r="J1878" s="76"/>
      <c r="L1878" s="76"/>
      <c r="M1878" s="76"/>
    </row>
    <row r="1879" spans="1:13">
      <c r="A1879" s="76"/>
      <c r="B1879" s="76"/>
      <c r="C1879" s="214"/>
      <c r="F1879" s="76"/>
      <c r="G1879" s="76"/>
      <c r="H1879" s="76"/>
      <c r="I1879" s="76"/>
      <c r="J1879" s="76"/>
      <c r="L1879" s="76"/>
      <c r="M1879" s="76"/>
    </row>
    <row r="1880" spans="1:13">
      <c r="A1880" s="76"/>
      <c r="B1880" s="76"/>
      <c r="C1880" s="214"/>
      <c r="F1880" s="76"/>
      <c r="G1880" s="76"/>
      <c r="H1880" s="76"/>
      <c r="I1880" s="76"/>
      <c r="J1880" s="76"/>
      <c r="L1880" s="76"/>
      <c r="M1880" s="76"/>
    </row>
    <row r="1881" spans="1:13">
      <c r="A1881" s="76"/>
      <c r="B1881" s="76"/>
      <c r="C1881" s="214"/>
      <c r="F1881" s="76"/>
      <c r="G1881" s="76"/>
      <c r="H1881" s="76"/>
      <c r="I1881" s="76"/>
      <c r="J1881" s="76"/>
      <c r="L1881" s="76"/>
      <c r="M1881" s="76"/>
    </row>
    <row r="1882" spans="1:13">
      <c r="A1882" s="76"/>
      <c r="B1882" s="76"/>
      <c r="C1882" s="214"/>
      <c r="F1882" s="76"/>
      <c r="G1882" s="76"/>
      <c r="H1882" s="76"/>
      <c r="I1882" s="76"/>
      <c r="J1882" s="76"/>
      <c r="L1882" s="76"/>
      <c r="M1882" s="76"/>
    </row>
    <row r="1883" spans="1:13">
      <c r="A1883" s="76"/>
      <c r="B1883" s="76"/>
      <c r="C1883" s="214"/>
      <c r="F1883" s="76"/>
      <c r="G1883" s="76"/>
      <c r="H1883" s="76"/>
      <c r="I1883" s="76"/>
      <c r="J1883" s="76"/>
      <c r="L1883" s="76"/>
      <c r="M1883" s="76"/>
    </row>
  </sheetData>
  <sheetProtection formatCells="0" formatColumns="0" formatRows="0" insertColumns="0" insertRows="0" insertHyperlinks="0" deleteColumns="0" deleteRows="0" sort="0" autoFilter="0" pivotTables="0"/>
  <autoFilter ref="A1:AF1573" xr:uid="{00000000-0009-0000-0000-000001000000}"/>
  <customSheetViews>
    <customSheetView guid="{177D54AC-B5D4-4A30-A5F6-98A0F11DAC6F}" scale="78" showPageBreaks="1" fitToPage="1" printArea="1" showAutoFilter="1" view="pageBreakPreview">
      <pane xSplit="2" ySplit="1" topLeftCell="C1332" activePane="bottomRight" state="frozen"/>
      <selection pane="bottomRight" activeCell="G1335" sqref="G1335"/>
      <pageMargins left="0.39370078740157483" right="0.70866141732283472" top="0.74803149606299213" bottom="0.74803149606299213" header="0.31496062992125984" footer="0.31496062992125984"/>
      <printOptions horizontalCentered="1"/>
      <pageSetup paperSize="8" scale="26" fitToHeight="0" orientation="landscape" r:id="rId1"/>
      <headerFooter differentOddEven="1">
        <oddHeader xml:space="preserve">&amp;C&amp;"ＭＳ ゴシック,標準"&amp;18おかやま子育て応援宣言企業登録状況一覧表&amp;R
</oddHeader>
      </headerFooter>
      <autoFilter ref="B1:AC1255" xr:uid="{FF89B0B6-EDD2-4EA0-BEF8-BD797CECA8A2}">
        <sortState xmlns:xlrd2="http://schemas.microsoft.com/office/spreadsheetml/2017/richdata2" ref="B2:AC1230">
          <sortCondition ref="D1:D1230"/>
        </sortState>
      </autoFilter>
    </customSheetView>
  </customSheetViews>
  <phoneticPr fontId="6"/>
  <hyperlinks>
    <hyperlink ref="F490" r:id="rId2" xr:uid="{00000000-0004-0000-0100-000000000000}"/>
    <hyperlink ref="F491" r:id="rId3" xr:uid="{00000000-0004-0000-0100-000001000000}"/>
    <hyperlink ref="F495" r:id="rId4" xr:uid="{00000000-0004-0000-0100-000002000000}"/>
    <hyperlink ref="F496" r:id="rId5" xr:uid="{00000000-0004-0000-0100-000003000000}"/>
    <hyperlink ref="F497" r:id="rId6" xr:uid="{00000000-0004-0000-0100-000004000000}"/>
    <hyperlink ref="F499" r:id="rId7" xr:uid="{00000000-0004-0000-0100-000005000000}"/>
    <hyperlink ref="F501" r:id="rId8" xr:uid="{00000000-0004-0000-0100-000006000000}"/>
    <hyperlink ref="F502" r:id="rId9" xr:uid="{00000000-0004-0000-0100-000007000000}"/>
    <hyperlink ref="F504" r:id="rId10" xr:uid="{00000000-0004-0000-0100-000008000000}"/>
    <hyperlink ref="F505" r:id="rId11" xr:uid="{00000000-0004-0000-0100-000009000000}"/>
    <hyperlink ref="F507" r:id="rId12" xr:uid="{00000000-0004-0000-0100-00000A000000}"/>
    <hyperlink ref="F508" r:id="rId13" xr:uid="{00000000-0004-0000-0100-00000B000000}"/>
    <hyperlink ref="F509" r:id="rId14" xr:uid="{00000000-0004-0000-0100-00000C000000}"/>
    <hyperlink ref="F510" r:id="rId15" xr:uid="{00000000-0004-0000-0100-00000D000000}"/>
    <hyperlink ref="F512" r:id="rId16" xr:uid="{00000000-0004-0000-0100-00000F000000}"/>
    <hyperlink ref="F513" r:id="rId17" xr:uid="{00000000-0004-0000-0100-000010000000}"/>
    <hyperlink ref="F514" r:id="rId18" xr:uid="{00000000-0004-0000-0100-000011000000}"/>
    <hyperlink ref="F515" r:id="rId19" xr:uid="{00000000-0004-0000-0100-000012000000}"/>
    <hyperlink ref="F516" r:id="rId20" xr:uid="{00000000-0004-0000-0100-000013000000}"/>
    <hyperlink ref="F517" r:id="rId21" xr:uid="{00000000-0004-0000-0100-000014000000}"/>
    <hyperlink ref="F519" r:id="rId22" xr:uid="{00000000-0004-0000-0100-000015000000}"/>
    <hyperlink ref="F520" r:id="rId23" xr:uid="{00000000-0004-0000-0100-000016000000}"/>
    <hyperlink ref="F521" r:id="rId24" xr:uid="{00000000-0004-0000-0100-000017000000}"/>
    <hyperlink ref="F522" r:id="rId25" xr:uid="{00000000-0004-0000-0100-000018000000}"/>
    <hyperlink ref="F524" r:id="rId26" xr:uid="{00000000-0004-0000-0100-000019000000}"/>
    <hyperlink ref="F525" r:id="rId27" xr:uid="{00000000-0004-0000-0100-00001A000000}"/>
    <hyperlink ref="F526" r:id="rId28" xr:uid="{00000000-0004-0000-0100-00001B000000}"/>
    <hyperlink ref="F527" r:id="rId29" xr:uid="{00000000-0004-0000-0100-00001C000000}"/>
    <hyperlink ref="F530" r:id="rId30" xr:uid="{00000000-0004-0000-0100-00001D000000}"/>
    <hyperlink ref="F531" r:id="rId31" xr:uid="{00000000-0004-0000-0100-00001E000000}"/>
    <hyperlink ref="F532" r:id="rId32" xr:uid="{00000000-0004-0000-0100-00001F000000}"/>
    <hyperlink ref="F518" r:id="rId33" xr:uid="{00000000-0004-0000-0100-000020000000}"/>
    <hyperlink ref="F430" r:id="rId34" xr:uid="{00000000-0004-0000-0100-000021000000}"/>
    <hyperlink ref="F537" r:id="rId35" xr:uid="{00000000-0004-0000-0100-000022000000}"/>
    <hyperlink ref="F540" r:id="rId36" xr:uid="{00000000-0004-0000-0100-000023000000}"/>
    <hyperlink ref="F535" r:id="rId37" xr:uid="{00000000-0004-0000-0100-000024000000}"/>
    <hyperlink ref="F536" r:id="rId38" xr:uid="{00000000-0004-0000-0100-000025000000}"/>
    <hyperlink ref="F538" r:id="rId39" xr:uid="{00000000-0004-0000-0100-000026000000}"/>
    <hyperlink ref="F539" r:id="rId40" xr:uid="{00000000-0004-0000-0100-000027000000}"/>
    <hyperlink ref="F541" r:id="rId41" xr:uid="{00000000-0004-0000-0100-000028000000}"/>
    <hyperlink ref="F542" r:id="rId42" xr:uid="{00000000-0004-0000-0100-000029000000}"/>
    <hyperlink ref="F543" r:id="rId43" xr:uid="{00000000-0004-0000-0100-00002A000000}"/>
    <hyperlink ref="F544" r:id="rId44" xr:uid="{00000000-0004-0000-0100-00002B000000}"/>
    <hyperlink ref="F545" r:id="rId45" xr:uid="{00000000-0004-0000-0100-00002C000000}"/>
    <hyperlink ref="F546" r:id="rId46" xr:uid="{00000000-0004-0000-0100-00002D000000}"/>
    <hyperlink ref="F548" r:id="rId47" xr:uid="{00000000-0004-0000-0100-00002E000000}"/>
    <hyperlink ref="F550" r:id="rId48" xr:uid="{00000000-0004-0000-0100-00002F000000}"/>
    <hyperlink ref="F551" r:id="rId49" xr:uid="{00000000-0004-0000-0100-000030000000}"/>
    <hyperlink ref="F552" r:id="rId50" xr:uid="{00000000-0004-0000-0100-000031000000}"/>
    <hyperlink ref="F273" r:id="rId51" xr:uid="{00000000-0004-0000-0100-000032000000}"/>
    <hyperlink ref="F65" r:id="rId52" xr:uid="{00000000-0004-0000-0100-000033000000}"/>
    <hyperlink ref="F162" r:id="rId53" xr:uid="{00000000-0004-0000-0100-000034000000}"/>
    <hyperlink ref="F79" r:id="rId54" xr:uid="{00000000-0004-0000-0100-000035000000}"/>
    <hyperlink ref="F261" r:id="rId55" xr:uid="{00000000-0004-0000-0100-00000A010000}"/>
    <hyperlink ref="F449" r:id="rId56" xr:uid="{00000000-0004-0000-0100-00000C010000}"/>
    <hyperlink ref="F314" r:id="rId57" xr:uid="{00000000-0004-0000-0100-00000D010000}"/>
    <hyperlink ref="F257" r:id="rId58" xr:uid="{00000000-0004-0000-0100-000019010000}"/>
    <hyperlink ref="F263" r:id="rId59" xr:uid="{00000000-0004-0000-0100-00001A010000}"/>
    <hyperlink ref="F284" r:id="rId60" xr:uid="{00000000-0004-0000-0100-00001D010000}"/>
    <hyperlink ref="F480" r:id="rId61" xr:uid="{00000000-0004-0000-0100-00002E010000}"/>
    <hyperlink ref="F365" r:id="rId62" xr:uid="{00000000-0004-0000-0100-000034010000}"/>
    <hyperlink ref="F387" r:id="rId63" xr:uid="{00000000-0004-0000-0100-000035010000}"/>
    <hyperlink ref="F270" r:id="rId64" xr:uid="{00000000-0004-0000-0100-000037010000}"/>
    <hyperlink ref="F269" r:id="rId65" xr:uid="{00000000-0004-0000-0100-000038010000}"/>
    <hyperlink ref="F553" r:id="rId66" xr:uid="{00000000-0004-0000-0100-00003A010000}"/>
    <hyperlink ref="F554" r:id="rId67" xr:uid="{00000000-0004-0000-0100-00003B010000}"/>
    <hyperlink ref="F555" r:id="rId68" display="http://jigaku-dojo.com" xr:uid="{00000000-0004-0000-0100-00003C010000}"/>
    <hyperlink ref="F562" r:id="rId69" display="http://sunami-y.wix.com/sunamihifuku" xr:uid="{00000000-0004-0000-0100-00003D010000}"/>
    <hyperlink ref="F563" r:id="rId70" xr:uid="{00000000-0004-0000-0100-00003E010000}"/>
    <hyperlink ref="F564" r:id="rId71" xr:uid="{00000000-0004-0000-0100-00003F010000}"/>
    <hyperlink ref="F565" r:id="rId72" xr:uid="{00000000-0004-0000-0100-000040010000}"/>
    <hyperlink ref="F560" r:id="rId73" display="http://www.kojuen.jp/" xr:uid="{00000000-0004-0000-0100-000041010000}"/>
    <hyperlink ref="F568" r:id="rId74" xr:uid="{00000000-0004-0000-0100-000042010000}"/>
    <hyperlink ref="F569" r:id="rId75" xr:uid="{00000000-0004-0000-0100-000043010000}"/>
    <hyperlink ref="F571" r:id="rId76" xr:uid="{00000000-0004-0000-0100-000044010000}"/>
    <hyperlink ref="F572" r:id="rId77" xr:uid="{00000000-0004-0000-0100-000045010000}"/>
    <hyperlink ref="F585" r:id="rId78" xr:uid="{00000000-0004-0000-0100-000046010000}"/>
    <hyperlink ref="F586" r:id="rId79" xr:uid="{00000000-0004-0000-0100-000047010000}"/>
    <hyperlink ref="F587" r:id="rId80" xr:uid="{00000000-0004-0000-0100-000048010000}"/>
    <hyperlink ref="F588" r:id="rId81" xr:uid="{00000000-0004-0000-0100-000049010000}"/>
    <hyperlink ref="F589" r:id="rId82" xr:uid="{00000000-0004-0000-0100-00004A010000}"/>
    <hyperlink ref="F591" r:id="rId83" xr:uid="{00000000-0004-0000-0100-00004B010000}"/>
    <hyperlink ref="F592" r:id="rId84" xr:uid="{00000000-0004-0000-0100-00004C010000}"/>
    <hyperlink ref="F593" r:id="rId85" xr:uid="{00000000-0004-0000-0100-00004D010000}"/>
    <hyperlink ref="F594" r:id="rId86" xr:uid="{00000000-0004-0000-0100-00004E010000}"/>
    <hyperlink ref="F579" r:id="rId87" xr:uid="{00000000-0004-0000-0100-00004F010000}"/>
    <hyperlink ref="F580" r:id="rId88" xr:uid="{00000000-0004-0000-0100-000050010000}"/>
    <hyperlink ref="F582" r:id="rId89" xr:uid="{00000000-0004-0000-0100-000051010000}"/>
    <hyperlink ref="F583" r:id="rId90" xr:uid="{00000000-0004-0000-0100-000052010000}"/>
    <hyperlink ref="F584" r:id="rId91" xr:uid="{00000000-0004-0000-0100-000053010000}"/>
    <hyperlink ref="F595" r:id="rId92" xr:uid="{00000000-0004-0000-0100-000054010000}"/>
    <hyperlink ref="F596" r:id="rId93" xr:uid="{00000000-0004-0000-0100-000055010000}"/>
    <hyperlink ref="F597" r:id="rId94" xr:uid="{00000000-0004-0000-0100-000056010000}"/>
    <hyperlink ref="F599" r:id="rId95" xr:uid="{00000000-0004-0000-0100-000057010000}"/>
    <hyperlink ref="F600" r:id="rId96" xr:uid="{00000000-0004-0000-0100-000058010000}"/>
    <hyperlink ref="F601" r:id="rId97" xr:uid="{00000000-0004-0000-0100-000059010000}"/>
    <hyperlink ref="F602" r:id="rId98" xr:uid="{00000000-0004-0000-0100-00005A010000}"/>
    <hyperlink ref="F603" r:id="rId99" xr:uid="{00000000-0004-0000-0100-00005B010000}"/>
    <hyperlink ref="F605" r:id="rId100" xr:uid="{00000000-0004-0000-0100-00005C010000}"/>
    <hyperlink ref="F606" r:id="rId101" xr:uid="{00000000-0004-0000-0100-00005D010000}"/>
    <hyperlink ref="F608" r:id="rId102" xr:uid="{00000000-0004-0000-0100-00005E010000}"/>
    <hyperlink ref="F609" r:id="rId103" xr:uid="{00000000-0004-0000-0100-00005F010000}"/>
    <hyperlink ref="F610" r:id="rId104" xr:uid="{00000000-0004-0000-0100-000060010000}"/>
    <hyperlink ref="F611" r:id="rId105" xr:uid="{00000000-0004-0000-0100-000061010000}"/>
    <hyperlink ref="F613" r:id="rId106" xr:uid="{00000000-0004-0000-0100-000062010000}"/>
    <hyperlink ref="F614" r:id="rId107" xr:uid="{00000000-0004-0000-0100-000063010000}"/>
    <hyperlink ref="F615" r:id="rId108" xr:uid="{00000000-0004-0000-0100-000064010000}"/>
    <hyperlink ref="F621" r:id="rId109" xr:uid="{00000000-0004-0000-0100-000065010000}"/>
    <hyperlink ref="F622" r:id="rId110" xr:uid="{00000000-0004-0000-0100-000066010000}"/>
    <hyperlink ref="F620" r:id="rId111" xr:uid="{00000000-0004-0000-0100-000067010000}"/>
    <hyperlink ref="F619" r:id="rId112" xr:uid="{00000000-0004-0000-0100-000068010000}"/>
    <hyperlink ref="F623" r:id="rId113" xr:uid="{00000000-0004-0000-0100-000069010000}"/>
    <hyperlink ref="F624" r:id="rId114" xr:uid="{00000000-0004-0000-0100-00006A010000}"/>
    <hyperlink ref="F625" r:id="rId115" xr:uid="{00000000-0004-0000-0100-00006B010000}"/>
    <hyperlink ref="F626" r:id="rId116" xr:uid="{00000000-0004-0000-0100-00006C010000}"/>
    <hyperlink ref="F627" r:id="rId117" xr:uid="{00000000-0004-0000-0100-00006D010000}"/>
    <hyperlink ref="F628" r:id="rId118" xr:uid="{00000000-0004-0000-0100-00006E010000}"/>
    <hyperlink ref="F629" r:id="rId119" xr:uid="{00000000-0004-0000-0100-00006F010000}"/>
    <hyperlink ref="F630" r:id="rId120" xr:uid="{00000000-0004-0000-0100-000070010000}"/>
    <hyperlink ref="F631" r:id="rId121" xr:uid="{00000000-0004-0000-0100-000071010000}"/>
    <hyperlink ref="F633" r:id="rId122" xr:uid="{00000000-0004-0000-0100-000072010000}"/>
    <hyperlink ref="F638" r:id="rId123" xr:uid="{00000000-0004-0000-0100-000073010000}"/>
    <hyperlink ref="F639" r:id="rId124" xr:uid="{00000000-0004-0000-0100-000074010000}"/>
    <hyperlink ref="F640" r:id="rId125" xr:uid="{00000000-0004-0000-0100-000075010000}"/>
    <hyperlink ref="F642" r:id="rId126" xr:uid="{00000000-0004-0000-0100-000076010000}"/>
    <hyperlink ref="F643" r:id="rId127" xr:uid="{00000000-0004-0000-0100-000077010000}"/>
    <hyperlink ref="F644" r:id="rId128" xr:uid="{00000000-0004-0000-0100-000078010000}"/>
    <hyperlink ref="F645" r:id="rId129" xr:uid="{00000000-0004-0000-0100-000079010000}"/>
    <hyperlink ref="F646" r:id="rId130" xr:uid="{00000000-0004-0000-0100-00007A010000}"/>
    <hyperlink ref="F647" r:id="rId131" xr:uid="{00000000-0004-0000-0100-00007B010000}"/>
    <hyperlink ref="F648" r:id="rId132" xr:uid="{00000000-0004-0000-0100-00007C010000}"/>
    <hyperlink ref="F651" r:id="rId133" xr:uid="{00000000-0004-0000-0100-00007D010000}"/>
    <hyperlink ref="F649" r:id="rId134" xr:uid="{00000000-0004-0000-0100-00007E010000}"/>
    <hyperlink ref="F652" r:id="rId135" xr:uid="{00000000-0004-0000-0100-00007F010000}"/>
    <hyperlink ref="F654" r:id="rId136" xr:uid="{00000000-0004-0000-0100-000080010000}"/>
    <hyperlink ref="F655" r:id="rId137" xr:uid="{00000000-0004-0000-0100-000081010000}"/>
    <hyperlink ref="F656" r:id="rId138" xr:uid="{00000000-0004-0000-0100-000082010000}"/>
    <hyperlink ref="F658" r:id="rId139" xr:uid="{00000000-0004-0000-0100-000083010000}"/>
    <hyperlink ref="F661" r:id="rId140" xr:uid="{00000000-0004-0000-0100-000084010000}"/>
    <hyperlink ref="F662" r:id="rId141" xr:uid="{00000000-0004-0000-0100-000086010000}"/>
    <hyperlink ref="F659" r:id="rId142" xr:uid="{00000000-0004-0000-0100-000087010000}"/>
    <hyperlink ref="F664" r:id="rId143" xr:uid="{00000000-0004-0000-0100-000088010000}"/>
    <hyperlink ref="F665" r:id="rId144" xr:uid="{00000000-0004-0000-0100-000089010000}"/>
    <hyperlink ref="F666" r:id="rId145" xr:uid="{00000000-0004-0000-0100-00008A010000}"/>
    <hyperlink ref="F667" r:id="rId146" xr:uid="{00000000-0004-0000-0100-00008B010000}"/>
    <hyperlink ref="F668" r:id="rId147" xr:uid="{00000000-0004-0000-0100-00008C010000}"/>
    <hyperlink ref="F669" r:id="rId148" xr:uid="{00000000-0004-0000-0100-00008D010000}"/>
    <hyperlink ref="F670" r:id="rId149" xr:uid="{00000000-0004-0000-0100-00008F010000}"/>
    <hyperlink ref="F671" r:id="rId150" xr:uid="{00000000-0004-0000-0100-000090010000}"/>
    <hyperlink ref="F672" r:id="rId151" xr:uid="{00000000-0004-0000-0100-000091010000}"/>
    <hyperlink ref="F673" r:id="rId152" display="http://www.gansui.co.jp/" xr:uid="{00000000-0004-0000-0100-000092010000}"/>
    <hyperlink ref="F674" r:id="rId153" xr:uid="{00000000-0004-0000-0100-000093010000}"/>
    <hyperlink ref="F676" r:id="rId154" xr:uid="{00000000-0004-0000-0100-000094010000}"/>
    <hyperlink ref="F677" r:id="rId155" xr:uid="{00000000-0004-0000-0100-000095010000}"/>
    <hyperlink ref="F679" r:id="rId156" xr:uid="{00000000-0004-0000-0100-000096010000}"/>
    <hyperlink ref="F680" r:id="rId157" xr:uid="{00000000-0004-0000-0100-000097010000}"/>
    <hyperlink ref="F681" r:id="rId158" xr:uid="{00000000-0004-0000-0100-000098010000}"/>
    <hyperlink ref="F682" r:id="rId159" xr:uid="{00000000-0004-0000-0100-000099010000}"/>
    <hyperlink ref="F683" r:id="rId160" xr:uid="{00000000-0004-0000-0100-00009A010000}"/>
    <hyperlink ref="F684" r:id="rId161" xr:uid="{00000000-0004-0000-0100-00009B010000}"/>
    <hyperlink ref="F685" r:id="rId162" xr:uid="{00000000-0004-0000-0100-00009C010000}"/>
    <hyperlink ref="F686" r:id="rId163" xr:uid="{00000000-0004-0000-0100-00009D010000}"/>
    <hyperlink ref="F687" r:id="rId164" xr:uid="{00000000-0004-0000-0100-00009E010000}"/>
    <hyperlink ref="F688" r:id="rId165" display="http://www.motoyama-gokin.co.jp/" xr:uid="{00000000-0004-0000-0100-00009F010000}"/>
    <hyperlink ref="F689" r:id="rId166" xr:uid="{00000000-0004-0000-0100-0000A0010000}"/>
    <hyperlink ref="F690" r:id="rId167" xr:uid="{00000000-0004-0000-0100-0000A1010000}"/>
    <hyperlink ref="F691" r:id="rId168" xr:uid="{00000000-0004-0000-0100-0000A2010000}"/>
    <hyperlink ref="F692" r:id="rId169" xr:uid="{00000000-0004-0000-0100-0000A3010000}"/>
    <hyperlink ref="F693" r:id="rId170" xr:uid="{00000000-0004-0000-0100-0000A4010000}"/>
    <hyperlink ref="F694" r:id="rId171" xr:uid="{00000000-0004-0000-0100-0000A5010000}"/>
    <hyperlink ref="F695" r:id="rId172" xr:uid="{00000000-0004-0000-0100-0000A6010000}"/>
    <hyperlink ref="F696" r:id="rId173" xr:uid="{00000000-0004-0000-0100-0000A7010000}"/>
    <hyperlink ref="F697" r:id="rId174" xr:uid="{00000000-0004-0000-0100-0000A8010000}"/>
    <hyperlink ref="F698" r:id="rId175" xr:uid="{00000000-0004-0000-0100-0000A9010000}"/>
    <hyperlink ref="F699" r:id="rId176" xr:uid="{00000000-0004-0000-0100-0000AA010000}"/>
    <hyperlink ref="F700" r:id="rId177" xr:uid="{00000000-0004-0000-0100-0000AB010000}"/>
    <hyperlink ref="F701" r:id="rId178" xr:uid="{00000000-0004-0000-0100-0000AC010000}"/>
    <hyperlink ref="F702" r:id="rId179" xr:uid="{00000000-0004-0000-0100-0000AD010000}"/>
    <hyperlink ref="F703" r:id="rId180" xr:uid="{00000000-0004-0000-0100-0000AE010000}"/>
    <hyperlink ref="F704" r:id="rId181" xr:uid="{00000000-0004-0000-0100-0000AF010000}"/>
    <hyperlink ref="F705" r:id="rId182" xr:uid="{00000000-0004-0000-0100-0000B0010000}"/>
    <hyperlink ref="F706" r:id="rId183" xr:uid="{00000000-0004-0000-0100-0000B1010000}"/>
    <hyperlink ref="F707" r:id="rId184" xr:uid="{00000000-0004-0000-0100-0000B2010000}"/>
    <hyperlink ref="F708" r:id="rId185" xr:uid="{00000000-0004-0000-0100-0000B3010000}"/>
    <hyperlink ref="F709" r:id="rId186" xr:uid="{00000000-0004-0000-0100-0000B4010000}"/>
    <hyperlink ref="F710" r:id="rId187" xr:uid="{00000000-0004-0000-0100-0000B5010000}"/>
    <hyperlink ref="F711" r:id="rId188" xr:uid="{00000000-0004-0000-0100-0000B6010000}"/>
    <hyperlink ref="F712" r:id="rId189" xr:uid="{00000000-0004-0000-0100-0000B7010000}"/>
    <hyperlink ref="F713" r:id="rId190" xr:uid="{00000000-0004-0000-0100-0000B8010000}"/>
    <hyperlink ref="F714" r:id="rId191" xr:uid="{00000000-0004-0000-0100-0000B9010000}"/>
    <hyperlink ref="F716" r:id="rId192" xr:uid="{00000000-0004-0000-0100-0000BA010000}"/>
    <hyperlink ref="F717" r:id="rId193" xr:uid="{00000000-0004-0000-0100-0000BB010000}"/>
    <hyperlink ref="F718" r:id="rId194" xr:uid="{00000000-0004-0000-0100-0000BC010000}"/>
    <hyperlink ref="F720" r:id="rId195" xr:uid="{00000000-0004-0000-0100-0000BD010000}"/>
    <hyperlink ref="F719" r:id="rId196" xr:uid="{00000000-0004-0000-0100-0000BE010000}"/>
    <hyperlink ref="F721" r:id="rId197" xr:uid="{00000000-0004-0000-0100-0000BF010000}"/>
    <hyperlink ref="F722" r:id="rId198" xr:uid="{00000000-0004-0000-0100-0000C0010000}"/>
    <hyperlink ref="F723" r:id="rId199" xr:uid="{00000000-0004-0000-0100-0000C1010000}"/>
    <hyperlink ref="F724" r:id="rId200" xr:uid="{00000000-0004-0000-0100-0000C2010000}"/>
    <hyperlink ref="F725" r:id="rId201" xr:uid="{00000000-0004-0000-0100-0000C3010000}"/>
    <hyperlink ref="F727" r:id="rId202" xr:uid="{00000000-0004-0000-0100-0000C4010000}"/>
    <hyperlink ref="F729" r:id="rId203" xr:uid="{00000000-0004-0000-0100-0000C5010000}"/>
    <hyperlink ref="F730" r:id="rId204" xr:uid="{00000000-0004-0000-0100-0000C6010000}"/>
    <hyperlink ref="F731" r:id="rId205" xr:uid="{00000000-0004-0000-0100-0000C7010000}"/>
    <hyperlink ref="F732" r:id="rId206" xr:uid="{00000000-0004-0000-0100-0000C8010000}"/>
    <hyperlink ref="F733" r:id="rId207" xr:uid="{00000000-0004-0000-0100-0000C9010000}"/>
    <hyperlink ref="F734" r:id="rId208" xr:uid="{00000000-0004-0000-0100-0000CA010000}"/>
    <hyperlink ref="F735" r:id="rId209" xr:uid="{00000000-0004-0000-0100-0000CB010000}"/>
    <hyperlink ref="F736" r:id="rId210" xr:uid="{00000000-0004-0000-0100-0000CC010000}"/>
    <hyperlink ref="F737" r:id="rId211" xr:uid="{00000000-0004-0000-0100-0000CD010000}"/>
    <hyperlink ref="F739" r:id="rId212" xr:uid="{00000000-0004-0000-0100-0000CE010000}"/>
    <hyperlink ref="F738" r:id="rId213" xr:uid="{00000000-0004-0000-0100-0000CF010000}"/>
    <hyperlink ref="F740" r:id="rId214" xr:uid="{00000000-0004-0000-0100-0000D0010000}"/>
    <hyperlink ref="F741" r:id="rId215" xr:uid="{00000000-0004-0000-0100-0000D1010000}"/>
    <hyperlink ref="F742" r:id="rId216" xr:uid="{00000000-0004-0000-0100-0000D2010000}"/>
    <hyperlink ref="F744" r:id="rId217" display="http://www.serio-toyo.co.jp/" xr:uid="{00000000-0004-0000-0100-0000D3010000}"/>
    <hyperlink ref="F618" r:id="rId218" xr:uid="{00000000-0004-0000-0100-0000D5010000}"/>
    <hyperlink ref="F749" r:id="rId219" xr:uid="{00000000-0004-0000-0100-000068020000}"/>
    <hyperlink ref="F751" r:id="rId220" xr:uid="{00000000-0004-0000-0100-00006A020000}"/>
    <hyperlink ref="F752" r:id="rId221" xr:uid="{00000000-0004-0000-0100-00006C020000}"/>
    <hyperlink ref="F754" r:id="rId222" xr:uid="{00000000-0004-0000-0100-00006D020000}"/>
    <hyperlink ref="F756" r:id="rId223" xr:uid="{00000000-0004-0000-0100-00006F020000}"/>
    <hyperlink ref="F757" r:id="rId224" xr:uid="{00000000-0004-0000-0100-000071020000}"/>
    <hyperlink ref="F758" r:id="rId225" xr:uid="{00000000-0004-0000-0100-000073020000}"/>
    <hyperlink ref="F759" r:id="rId226" xr:uid="{00000000-0004-0000-0100-000075020000}"/>
    <hyperlink ref="F760" r:id="rId227" xr:uid="{00000000-0004-0000-0100-000076020000}"/>
    <hyperlink ref="F761" r:id="rId228" xr:uid="{00000000-0004-0000-0100-000078020000}"/>
    <hyperlink ref="F762" r:id="rId229" xr:uid="{00000000-0004-0000-0100-00007B020000}"/>
    <hyperlink ref="F763" r:id="rId230" xr:uid="{00000000-0004-0000-0100-00007D020000}"/>
    <hyperlink ref="F765" r:id="rId231" xr:uid="{00000000-0004-0000-0100-000080020000}"/>
    <hyperlink ref="F766" r:id="rId232" xr:uid="{00000000-0004-0000-0100-000082020000}"/>
    <hyperlink ref="F570" r:id="rId233" xr:uid="{00000000-0004-0000-0100-000086020000}"/>
    <hyperlink ref="F770" r:id="rId234" xr:uid="{00000000-0004-0000-0100-000088020000}"/>
    <hyperlink ref="F771" r:id="rId235" xr:uid="{00000000-0004-0000-0100-00008A020000}"/>
    <hyperlink ref="F772" r:id="rId236" xr:uid="{00000000-0004-0000-0100-00008C020000}"/>
    <hyperlink ref="F773" r:id="rId237" xr:uid="{00000000-0004-0000-0100-00008E020000}"/>
    <hyperlink ref="F774" r:id="rId238" xr:uid="{00000000-0004-0000-0100-000091020000}"/>
    <hyperlink ref="F777" r:id="rId239" xr:uid="{00000000-0004-0000-0100-000097020000}"/>
    <hyperlink ref="F778" r:id="rId240" xr:uid="{00000000-0004-0000-0100-000099020000}"/>
    <hyperlink ref="F776" r:id="rId241" xr:uid="{00000000-0004-0000-0100-00009D020000}"/>
    <hyperlink ref="F780" r:id="rId242" xr:uid="{00000000-0004-0000-0100-0000A0020000}"/>
    <hyperlink ref="F782" r:id="rId243" xr:uid="{00000000-0004-0000-0100-0000A2020000}"/>
    <hyperlink ref="F783" r:id="rId244" xr:uid="{00000000-0004-0000-0100-0000A3020000}"/>
    <hyperlink ref="F784" r:id="rId245" xr:uid="{00000000-0004-0000-0100-0000A5020000}"/>
    <hyperlink ref="F785" r:id="rId246" xr:uid="{00000000-0004-0000-0100-0000A7020000}"/>
    <hyperlink ref="F786" r:id="rId247" display="http://www.caitac.co.jp/company/group/index04.html" xr:uid="{00000000-0004-0000-0100-0000A9020000}"/>
    <hyperlink ref="F787" r:id="rId248" display="http://www.caitac.co.jp/company/group/index02.html" xr:uid="{00000000-0004-0000-0100-0000AA020000}"/>
    <hyperlink ref="F789" r:id="rId249" xr:uid="{00000000-0004-0000-0100-0000AC020000}"/>
    <hyperlink ref="F790" r:id="rId250" xr:uid="{00000000-0004-0000-0100-0000AD020000}"/>
    <hyperlink ref="F788" r:id="rId251" xr:uid="{00000000-0004-0000-0100-0000AF020000}"/>
    <hyperlink ref="F791" r:id="rId252" xr:uid="{00000000-0004-0000-0100-0000B0020000}"/>
    <hyperlink ref="F792" r:id="rId253" xr:uid="{00000000-0004-0000-0100-0000B2020000}"/>
    <hyperlink ref="F793" r:id="rId254" xr:uid="{00000000-0004-0000-0100-0000B4020000}"/>
    <hyperlink ref="F794" r:id="rId255" xr:uid="{00000000-0004-0000-0100-0000B6020000}"/>
    <hyperlink ref="F796" r:id="rId256" xr:uid="{00000000-0004-0000-0100-0000B8020000}"/>
    <hyperlink ref="F797" r:id="rId257" xr:uid="{00000000-0004-0000-0100-0000BA020000}"/>
    <hyperlink ref="F798" r:id="rId258" xr:uid="{00000000-0004-0000-0100-0000BC020000}"/>
    <hyperlink ref="F799" r:id="rId259" xr:uid="{00000000-0004-0000-0100-0000BE020000}"/>
    <hyperlink ref="F801" r:id="rId260" xr:uid="{00000000-0004-0000-0100-0000C0020000}"/>
    <hyperlink ref="F802" r:id="rId261" xr:uid="{00000000-0004-0000-0100-0000C2020000}"/>
    <hyperlink ref="F803" r:id="rId262" xr:uid="{00000000-0004-0000-0100-0000C4020000}"/>
    <hyperlink ref="F804" r:id="rId263" xr:uid="{00000000-0004-0000-0100-0000C6020000}"/>
    <hyperlink ref="F800" r:id="rId264" xr:uid="{00000000-0004-0000-0100-0000C8020000}"/>
    <hyperlink ref="F805" r:id="rId265" xr:uid="{00000000-0004-0000-0100-0000CA020000}"/>
    <hyperlink ref="F806" r:id="rId266" xr:uid="{00000000-0004-0000-0100-0000CC020000}"/>
    <hyperlink ref="F808" r:id="rId267" xr:uid="{00000000-0004-0000-0100-0000CF020000}"/>
    <hyperlink ref="F809" r:id="rId268" xr:uid="{00000000-0004-0000-0100-0000D1020000}"/>
    <hyperlink ref="F810" r:id="rId269" display="https://tamashima-housedo.com/" xr:uid="{00000000-0004-0000-0100-0000D3020000}"/>
    <hyperlink ref="F811" r:id="rId270" xr:uid="{00000000-0004-0000-0100-0000D5020000}"/>
    <hyperlink ref="F812" r:id="rId271" xr:uid="{00000000-0004-0000-0100-0000D7020000}"/>
    <hyperlink ref="F814" r:id="rId272" xr:uid="{00000000-0004-0000-0100-0000DA020000}"/>
    <hyperlink ref="F816" r:id="rId273" xr:uid="{00000000-0004-0000-0100-0000DD020000}"/>
    <hyperlink ref="F817" r:id="rId274" xr:uid="{00000000-0004-0000-0100-0000DF020000}"/>
    <hyperlink ref="F818" r:id="rId275" xr:uid="{00000000-0004-0000-0100-0000E1020000}"/>
    <hyperlink ref="F819" r:id="rId276" xr:uid="{00000000-0004-0000-0100-0000E3020000}"/>
    <hyperlink ref="F820" r:id="rId277" xr:uid="{00000000-0004-0000-0100-0000E5020000}"/>
    <hyperlink ref="F821" r:id="rId278" xr:uid="{00000000-0004-0000-0100-0000E7020000}"/>
    <hyperlink ref="F822" r:id="rId279" xr:uid="{00000000-0004-0000-0100-0000E9020000}"/>
    <hyperlink ref="F823" r:id="rId280" xr:uid="{00000000-0004-0000-0100-0000EB020000}"/>
    <hyperlink ref="F825" r:id="rId281" xr:uid="{00000000-0004-0000-0100-0000EE020000}"/>
    <hyperlink ref="F826" r:id="rId282" xr:uid="{00000000-0004-0000-0100-0000F0020000}"/>
    <hyperlink ref="F828" r:id="rId283" xr:uid="{00000000-0004-0000-0100-0000F3020000}"/>
    <hyperlink ref="F829" r:id="rId284" xr:uid="{00000000-0004-0000-0100-0000F5020000}"/>
    <hyperlink ref="F830" r:id="rId285" xr:uid="{00000000-0004-0000-0100-0000F7020000}"/>
    <hyperlink ref="F833" r:id="rId286" xr:uid="{00000000-0004-0000-0100-0000FD020000}"/>
    <hyperlink ref="F836" r:id="rId287" xr:uid="{00000000-0004-0000-0100-000001030000}"/>
    <hyperlink ref="F914" r:id="rId288" xr:uid="{00000000-0004-0000-0100-000003030000}"/>
    <hyperlink ref="F915" r:id="rId289" xr:uid="{00000000-0004-0000-0100-000005030000}"/>
    <hyperlink ref="F930" r:id="rId290" xr:uid="{00000000-0004-0000-0100-000007030000}"/>
    <hyperlink ref="F931" r:id="rId291" xr:uid="{00000000-0004-0000-0100-000009030000}"/>
    <hyperlink ref="F932" r:id="rId292" xr:uid="{00000000-0004-0000-0100-00000B030000}"/>
    <hyperlink ref="F933" r:id="rId293" xr:uid="{00000000-0004-0000-0100-00000D030000}"/>
    <hyperlink ref="F942" r:id="rId294" xr:uid="{00000000-0004-0000-0100-00000E030000}"/>
    <hyperlink ref="F935" r:id="rId295" xr:uid="{00000000-0004-0000-0100-000011030000}"/>
    <hyperlink ref="F936" r:id="rId296" xr:uid="{00000000-0004-0000-0100-000013030000}"/>
    <hyperlink ref="F937" r:id="rId297" xr:uid="{00000000-0004-0000-0100-000015030000}"/>
    <hyperlink ref="F938" r:id="rId298" xr:uid="{00000000-0004-0000-0100-000017030000}"/>
    <hyperlink ref="F939" r:id="rId299" xr:uid="{00000000-0004-0000-0100-000019030000}"/>
    <hyperlink ref="F940" r:id="rId300" xr:uid="{00000000-0004-0000-0100-00001A030000}"/>
    <hyperlink ref="F941" r:id="rId301" xr:uid="{00000000-0004-0000-0100-00001C030000}"/>
    <hyperlink ref="F953" r:id="rId302" xr:uid="{00000000-0004-0000-0100-000022030000}"/>
    <hyperlink ref="F954" r:id="rId303" xr:uid="{00000000-0004-0000-0100-000024030000}"/>
    <hyperlink ref="F955" r:id="rId304" xr:uid="{00000000-0004-0000-0100-000025030000}"/>
    <hyperlink ref="F961" r:id="rId305" xr:uid="{00000000-0004-0000-0100-000027030000}"/>
    <hyperlink ref="F956" r:id="rId306" xr:uid="{00000000-0004-0000-0100-000029030000}"/>
    <hyperlink ref="F957" r:id="rId307" xr:uid="{00000000-0004-0000-0100-00002B030000}"/>
    <hyperlink ref="F958" r:id="rId308" xr:uid="{00000000-0004-0000-0100-00002D030000}"/>
    <hyperlink ref="F959" r:id="rId309" xr:uid="{00000000-0004-0000-0100-00002F030000}"/>
    <hyperlink ref="F960" r:id="rId310" xr:uid="{00000000-0004-0000-0100-000031030000}"/>
    <hyperlink ref="F963" r:id="rId311" xr:uid="{00000000-0004-0000-0100-000033030000}"/>
    <hyperlink ref="F964" r:id="rId312" xr:uid="{00000000-0004-0000-0100-000034030000}"/>
    <hyperlink ref="F965" r:id="rId313" xr:uid="{00000000-0004-0000-0100-000036030000}"/>
    <hyperlink ref="F966" r:id="rId314" xr:uid="{00000000-0004-0000-0100-00003B030000}"/>
    <hyperlink ref="F967" r:id="rId315" xr:uid="{00000000-0004-0000-0100-00003D030000}"/>
    <hyperlink ref="F968" r:id="rId316" xr:uid="{00000000-0004-0000-0100-00003F030000}"/>
    <hyperlink ref="F969" r:id="rId317" xr:uid="{00000000-0004-0000-0100-000041030000}"/>
    <hyperlink ref="F970" r:id="rId318" xr:uid="{00000000-0004-0000-0100-000043030000}"/>
    <hyperlink ref="F971" r:id="rId319" xr:uid="{00000000-0004-0000-0100-000045030000}"/>
    <hyperlink ref="F972" r:id="rId320" xr:uid="{00000000-0004-0000-0100-000047030000}"/>
    <hyperlink ref="F973" r:id="rId321" xr:uid="{00000000-0004-0000-0100-000049030000}"/>
    <hyperlink ref="F974" r:id="rId322" xr:uid="{00000000-0004-0000-0100-00004A030000}"/>
    <hyperlink ref="F975" r:id="rId323" xr:uid="{00000000-0004-0000-0100-00004C030000}"/>
    <hyperlink ref="F977" r:id="rId324" xr:uid="{00000000-0004-0000-0100-00004E030000}"/>
    <hyperlink ref="F978" r:id="rId325" xr:uid="{00000000-0004-0000-0100-000050030000}"/>
    <hyperlink ref="F317" r:id="rId326" xr:uid="{00000000-0004-0000-0100-00006A030000}"/>
    <hyperlink ref="F979" r:id="rId327" xr:uid="{00000000-0004-0000-0100-00006B030000}"/>
    <hyperlink ref="F980" r:id="rId328" xr:uid="{00000000-0004-0000-0100-00006D030000}"/>
    <hyperlink ref="F981" r:id="rId329" xr:uid="{00000000-0004-0000-0100-00006F030000}"/>
    <hyperlink ref="F982" r:id="rId330" xr:uid="{00000000-0004-0000-0100-000071030000}"/>
    <hyperlink ref="F983" r:id="rId331" xr:uid="{00000000-0004-0000-0100-000073030000}"/>
    <hyperlink ref="F984" r:id="rId332" xr:uid="{00000000-0004-0000-0100-000075030000}"/>
    <hyperlink ref="F136" r:id="rId333" xr:uid="{00000000-0004-0000-0100-000077030000}"/>
    <hyperlink ref="F985" r:id="rId334" xr:uid="{00000000-0004-0000-0100-00007A030000}"/>
    <hyperlink ref="F986" r:id="rId335" xr:uid="{00000000-0004-0000-0100-00007C030000}"/>
    <hyperlink ref="F987" r:id="rId336" xr:uid="{00000000-0004-0000-0100-00007E030000}"/>
    <hyperlink ref="F988" r:id="rId337" xr:uid="{00000000-0004-0000-0100-000080030000}"/>
    <hyperlink ref="F989" r:id="rId338" xr:uid="{00000000-0004-0000-0100-000082030000}"/>
    <hyperlink ref="F990" r:id="rId339" xr:uid="{00000000-0004-0000-0100-000084030000}"/>
    <hyperlink ref="F994" r:id="rId340" xr:uid="{00000000-0004-0000-0100-000086030000}"/>
    <hyperlink ref="F995" r:id="rId341" xr:uid="{00000000-0004-0000-0100-000087030000}"/>
    <hyperlink ref="F996" r:id="rId342" xr:uid="{00000000-0004-0000-0100-000088030000}"/>
    <hyperlink ref="F991" r:id="rId343" xr:uid="{00000000-0004-0000-0100-000089030000}"/>
    <hyperlink ref="F997" r:id="rId344" xr:uid="{00000000-0004-0000-0100-00008B030000}"/>
    <hyperlink ref="F998" r:id="rId345" xr:uid="{00000000-0004-0000-0100-00008D030000}"/>
    <hyperlink ref="F1000" r:id="rId346" xr:uid="{00000000-0004-0000-0100-000090030000}"/>
    <hyperlink ref="F27" r:id="rId347" xr:uid="{00000000-0004-0000-0100-000094030000}"/>
    <hyperlink ref="F1003" r:id="rId348" xr:uid="{00000000-0004-0000-0100-000095030000}"/>
    <hyperlink ref="F1006" r:id="rId349" xr:uid="{00000000-0004-0000-0100-000097030000}"/>
    <hyperlink ref="F1007" r:id="rId350" xr:uid="{00000000-0004-0000-0100-000098030000}"/>
    <hyperlink ref="F1005" r:id="rId351" xr:uid="{00000000-0004-0000-0100-000099030000}"/>
    <hyperlink ref="F1011" r:id="rId352" xr:uid="{00000000-0004-0000-0100-00009A030000}"/>
    <hyperlink ref="F1012" r:id="rId353" xr:uid="{00000000-0004-0000-0100-00009B030000}"/>
    <hyperlink ref="F1013" r:id="rId354" xr:uid="{00000000-0004-0000-0100-00009C030000}"/>
    <hyperlink ref="F1014" r:id="rId355" xr:uid="{00000000-0004-0000-0100-00009D030000}"/>
    <hyperlink ref="F1015" r:id="rId356" xr:uid="{00000000-0004-0000-0100-00009E030000}"/>
    <hyperlink ref="F1018" r:id="rId357" xr:uid="{00000000-0004-0000-0100-0000A0030000}"/>
    <hyperlink ref="F1026" r:id="rId358" xr:uid="{00000000-0004-0000-0100-0000A3030000}"/>
    <hyperlink ref="F1025" r:id="rId359" xr:uid="{00000000-0004-0000-0100-0000A4030000}"/>
    <hyperlink ref="F1027" r:id="rId360" xr:uid="{00000000-0004-0000-0100-0000A5030000}"/>
    <hyperlink ref="F1028" r:id="rId361" xr:uid="{00000000-0004-0000-0100-0000A6030000}"/>
    <hyperlink ref="F1029" r:id="rId362" xr:uid="{00000000-0004-0000-0100-0000A7030000}"/>
    <hyperlink ref="F1030" r:id="rId363" xr:uid="{00000000-0004-0000-0100-0000AA030000}"/>
    <hyperlink ref="F1031" r:id="rId364" xr:uid="{00000000-0004-0000-0100-0000AB030000}"/>
    <hyperlink ref="F1032" r:id="rId365" xr:uid="{00000000-0004-0000-0100-0000AC030000}"/>
    <hyperlink ref="F1033" r:id="rId366" xr:uid="{00000000-0004-0000-0100-0000AD030000}"/>
    <hyperlink ref="F1035" r:id="rId367" xr:uid="{00000000-0004-0000-0100-0000AE030000}"/>
    <hyperlink ref="F1034" r:id="rId368" xr:uid="{00000000-0004-0000-0100-0000AF030000}"/>
    <hyperlink ref="F1036" r:id="rId369" xr:uid="{00000000-0004-0000-0100-0000B0030000}"/>
    <hyperlink ref="F1037" r:id="rId370" xr:uid="{00000000-0004-0000-0100-0000B1030000}"/>
    <hyperlink ref="F1038" r:id="rId371" xr:uid="{00000000-0004-0000-0100-0000B2030000}"/>
    <hyperlink ref="F1039" r:id="rId372" xr:uid="{00000000-0004-0000-0100-0000B4030000}"/>
    <hyperlink ref="F1040" r:id="rId373" xr:uid="{00000000-0004-0000-0100-0000B5030000}"/>
    <hyperlink ref="F1041" r:id="rId374" xr:uid="{00000000-0004-0000-0100-0000B6030000}"/>
    <hyperlink ref="F1042" r:id="rId375" xr:uid="{00000000-0004-0000-0100-0000B7030000}"/>
    <hyperlink ref="F1043" r:id="rId376" xr:uid="{00000000-0004-0000-0100-0000B8030000}"/>
    <hyperlink ref="F1044" r:id="rId377" xr:uid="{00000000-0004-0000-0100-0000B9030000}"/>
    <hyperlink ref="F1045" r:id="rId378" xr:uid="{00000000-0004-0000-0100-0000BA030000}"/>
    <hyperlink ref="F1046" r:id="rId379" xr:uid="{00000000-0004-0000-0100-0000BB030000}"/>
    <hyperlink ref="F1047" r:id="rId380" xr:uid="{00000000-0004-0000-0100-0000BC030000}"/>
    <hyperlink ref="F1048" r:id="rId381" xr:uid="{00000000-0004-0000-0100-0000BD030000}"/>
    <hyperlink ref="F1049" r:id="rId382" xr:uid="{00000000-0004-0000-0100-0000BE030000}"/>
    <hyperlink ref="F1050" r:id="rId383" xr:uid="{00000000-0004-0000-0100-0000BF030000}"/>
    <hyperlink ref="F1051" r:id="rId384" xr:uid="{00000000-0004-0000-0100-0000C0030000}"/>
    <hyperlink ref="F1053" r:id="rId385" xr:uid="{00000000-0004-0000-0100-0000C1030000}"/>
    <hyperlink ref="F1054" r:id="rId386" xr:uid="{00000000-0004-0000-0100-0000C2030000}"/>
    <hyperlink ref="F1055" r:id="rId387" xr:uid="{00000000-0004-0000-0100-0000C3030000}"/>
    <hyperlink ref="F1056" r:id="rId388" xr:uid="{00000000-0004-0000-0100-0000C4030000}"/>
    <hyperlink ref="F1058" r:id="rId389" xr:uid="{00000000-0004-0000-0100-0000C6030000}"/>
    <hyperlink ref="F1057" r:id="rId390" xr:uid="{00000000-0004-0000-0100-0000C7030000}"/>
    <hyperlink ref="F1059" r:id="rId391" xr:uid="{00000000-0004-0000-0100-0000C8030000}"/>
    <hyperlink ref="F1060" r:id="rId392" xr:uid="{00000000-0004-0000-0100-0000C9030000}"/>
    <hyperlink ref="F1061" r:id="rId393" xr:uid="{00000000-0004-0000-0100-0000CA030000}"/>
    <hyperlink ref="F1062" r:id="rId394" xr:uid="{00000000-0004-0000-0100-0000CB030000}"/>
    <hyperlink ref="F1063" r:id="rId395" xr:uid="{00000000-0004-0000-0100-0000CC030000}"/>
    <hyperlink ref="F1064" r:id="rId396" xr:uid="{00000000-0004-0000-0100-0000CD030000}"/>
    <hyperlink ref="F1065" r:id="rId397" xr:uid="{00000000-0004-0000-0100-0000CE030000}"/>
    <hyperlink ref="F1083" r:id="rId398" xr:uid="{00000000-0004-0000-0100-0000D0030000}"/>
    <hyperlink ref="F1084" r:id="rId399" xr:uid="{00000000-0004-0000-0100-0000D1030000}"/>
    <hyperlink ref="F1085" r:id="rId400" xr:uid="{00000000-0004-0000-0100-0000D2030000}"/>
    <hyperlink ref="F1086" r:id="rId401" xr:uid="{00000000-0004-0000-0100-0000D3030000}"/>
    <hyperlink ref="F1087" r:id="rId402" xr:uid="{00000000-0004-0000-0100-0000D4030000}"/>
    <hyperlink ref="F82" r:id="rId403" xr:uid="{00000000-0004-0000-0100-0000D8030000}"/>
    <hyperlink ref="F1088" r:id="rId404" xr:uid="{00000000-0004-0000-0100-0000DB030000}"/>
    <hyperlink ref="F1089" r:id="rId405" xr:uid="{00000000-0004-0000-0100-0000DC030000}"/>
    <hyperlink ref="F1090" r:id="rId406" xr:uid="{00000000-0004-0000-0100-0000DD030000}"/>
    <hyperlink ref="F1091" r:id="rId407" xr:uid="{00000000-0004-0000-0100-0000DE030000}"/>
    <hyperlink ref="F1092" r:id="rId408" xr:uid="{00000000-0004-0000-0100-0000DF030000}"/>
    <hyperlink ref="F1093" r:id="rId409" xr:uid="{00000000-0004-0000-0100-0000E0030000}"/>
    <hyperlink ref="F1094" r:id="rId410" xr:uid="{00000000-0004-0000-0100-0000E1030000}"/>
    <hyperlink ref="F1096" r:id="rId411" xr:uid="{00000000-0004-0000-0100-0000E2030000}"/>
    <hyperlink ref="F247" r:id="rId412" xr:uid="{00000000-0004-0000-0100-0000E3030000}"/>
    <hyperlink ref="F1098" r:id="rId413" xr:uid="{00000000-0004-0000-0100-0000E9030000}"/>
    <hyperlink ref="F1099" r:id="rId414" xr:uid="{00000000-0004-0000-0100-0000EE030000}"/>
    <hyperlink ref="F1100" r:id="rId415" xr:uid="{00000000-0004-0000-0100-0000EF030000}"/>
    <hyperlink ref="F1101" r:id="rId416" xr:uid="{00000000-0004-0000-0100-0000F0030000}"/>
    <hyperlink ref="F1102" r:id="rId417" xr:uid="{00000000-0004-0000-0100-0000F1030000}"/>
    <hyperlink ref="F1103" r:id="rId418" xr:uid="{00000000-0004-0000-0100-0000F2030000}"/>
    <hyperlink ref="F1105" r:id="rId419" xr:uid="{00000000-0004-0000-0100-0000F3030000}"/>
    <hyperlink ref="F1106" r:id="rId420" xr:uid="{00000000-0004-0000-0100-0000F4030000}"/>
    <hyperlink ref="F1107" r:id="rId421" xr:uid="{00000000-0004-0000-0100-0000F5030000}"/>
    <hyperlink ref="F653" r:id="rId422" xr:uid="{00000000-0004-0000-0100-0000F6030000}"/>
    <hyperlink ref="F1108" r:id="rId423" xr:uid="{00000000-0004-0000-0100-0000F7030000}"/>
    <hyperlink ref="F1109" r:id="rId424" xr:uid="{00000000-0004-0000-0100-0000F8030000}"/>
    <hyperlink ref="F1111" r:id="rId425" xr:uid="{00000000-0004-0000-0100-0000F9030000}"/>
    <hyperlink ref="F1112" r:id="rId426" xr:uid="{00000000-0004-0000-0100-0000FA030000}"/>
    <hyperlink ref="F1113" r:id="rId427" xr:uid="{00000000-0004-0000-0100-0000FB030000}"/>
    <hyperlink ref="F1114" r:id="rId428" xr:uid="{00000000-0004-0000-0100-0000FC030000}"/>
    <hyperlink ref="F1115" r:id="rId429" xr:uid="{00000000-0004-0000-0100-0000FD030000}"/>
    <hyperlink ref="F1116" r:id="rId430" xr:uid="{00000000-0004-0000-0100-0000FE030000}"/>
    <hyperlink ref="F1118" r:id="rId431" xr:uid="{00000000-0004-0000-0100-0000FF030000}"/>
    <hyperlink ref="F1119" r:id="rId432" xr:uid="{00000000-0004-0000-0100-000000040000}"/>
    <hyperlink ref="F1120" r:id="rId433" xr:uid="{00000000-0004-0000-0100-000001040000}"/>
    <hyperlink ref="F1121" r:id="rId434" xr:uid="{00000000-0004-0000-0100-000002040000}"/>
    <hyperlink ref="F1122" r:id="rId435" xr:uid="{00000000-0004-0000-0100-000003040000}"/>
    <hyperlink ref="F1123" r:id="rId436" xr:uid="{00000000-0004-0000-0100-000004040000}"/>
    <hyperlink ref="F1124" r:id="rId437" xr:uid="{00000000-0004-0000-0100-000005040000}"/>
    <hyperlink ref="F1125" r:id="rId438" xr:uid="{00000000-0004-0000-0100-000006040000}"/>
    <hyperlink ref="F1126" r:id="rId439" xr:uid="{00000000-0004-0000-0100-000007040000}"/>
    <hyperlink ref="F1127" r:id="rId440" xr:uid="{00000000-0004-0000-0100-000008040000}"/>
    <hyperlink ref="F1129" r:id="rId441" xr:uid="{00000000-0004-0000-0100-000009040000}"/>
    <hyperlink ref="F1130" r:id="rId442" xr:uid="{00000000-0004-0000-0100-00000A040000}"/>
    <hyperlink ref="F1131" r:id="rId443" xr:uid="{00000000-0004-0000-0100-00000B040000}"/>
    <hyperlink ref="F1132" r:id="rId444" xr:uid="{00000000-0004-0000-0100-00000C040000}"/>
    <hyperlink ref="F1133" r:id="rId445" xr:uid="{00000000-0004-0000-0100-00000D040000}"/>
    <hyperlink ref="F1134" r:id="rId446" xr:uid="{00000000-0004-0000-0100-000017040000}"/>
    <hyperlink ref="F1135" r:id="rId447" xr:uid="{00000000-0004-0000-0100-000018040000}"/>
    <hyperlink ref="F1136" r:id="rId448" xr:uid="{00000000-0004-0000-0100-000019040000}"/>
    <hyperlink ref="F1137" r:id="rId449" xr:uid="{00000000-0004-0000-0100-00001A040000}"/>
    <hyperlink ref="F1141" r:id="rId450" xr:uid="{00000000-0004-0000-0100-00001B040000}"/>
    <hyperlink ref="F1143" r:id="rId451" xr:uid="{00000000-0004-0000-0100-00001F040000}"/>
    <hyperlink ref="F1145" r:id="rId452" xr:uid="{00000000-0004-0000-0100-000020040000}"/>
    <hyperlink ref="F1146" r:id="rId453" xr:uid="{00000000-0004-0000-0100-000021040000}"/>
    <hyperlink ref="F1147" r:id="rId454" xr:uid="{00000000-0004-0000-0100-000022040000}"/>
    <hyperlink ref="F1149" r:id="rId455" xr:uid="{00000000-0004-0000-0100-000023040000}"/>
    <hyperlink ref="F1150" r:id="rId456" xr:uid="{00000000-0004-0000-0100-000024040000}"/>
    <hyperlink ref="F1151" r:id="rId457" xr:uid="{00000000-0004-0000-0100-000025040000}"/>
    <hyperlink ref="F1152" r:id="rId458" xr:uid="{00000000-0004-0000-0100-000026040000}"/>
    <hyperlink ref="F1153" r:id="rId459" xr:uid="{00000000-0004-0000-0100-000027040000}"/>
    <hyperlink ref="F1155" r:id="rId460" xr:uid="{00000000-0004-0000-0100-000028040000}"/>
    <hyperlink ref="F1156" r:id="rId461" xr:uid="{00000000-0004-0000-0100-000029040000}"/>
    <hyperlink ref="F1157" r:id="rId462" xr:uid="{00000000-0004-0000-0100-00002A040000}"/>
    <hyperlink ref="F1158" r:id="rId463" xr:uid="{00000000-0004-0000-0100-00002B040000}"/>
    <hyperlink ref="F1159" r:id="rId464" xr:uid="{00000000-0004-0000-0100-00002C040000}"/>
    <hyperlink ref="F1161" r:id="rId465" xr:uid="{00000000-0004-0000-0100-00002D040000}"/>
    <hyperlink ref="F1163" r:id="rId466" xr:uid="{00000000-0004-0000-0100-00002E040000}"/>
    <hyperlink ref="F1165" r:id="rId467" xr:uid="{00000000-0004-0000-0100-00002F040000}"/>
    <hyperlink ref="F1167" r:id="rId468" xr:uid="{00000000-0004-0000-0100-000030040000}"/>
    <hyperlink ref="F1168" r:id="rId469" xr:uid="{00000000-0004-0000-0100-000031040000}"/>
    <hyperlink ref="F1170" r:id="rId470" xr:uid="{00000000-0004-0000-0100-000032040000}"/>
    <hyperlink ref="F1173" r:id="rId471" xr:uid="{00000000-0004-0000-0100-000033040000}"/>
    <hyperlink ref="F1171" r:id="rId472" xr:uid="{00000000-0004-0000-0100-000034040000}"/>
    <hyperlink ref="F1172" r:id="rId473" xr:uid="{00000000-0004-0000-0100-000035040000}"/>
    <hyperlink ref="F1174" r:id="rId474" xr:uid="{00000000-0004-0000-0100-000036040000}"/>
    <hyperlink ref="F1175" r:id="rId475" xr:uid="{00000000-0004-0000-0100-000037040000}"/>
    <hyperlink ref="F1177" r:id="rId476" xr:uid="{00000000-0004-0000-0100-000038040000}"/>
    <hyperlink ref="F1176" r:id="rId477" xr:uid="{00000000-0004-0000-0100-000039040000}"/>
    <hyperlink ref="F1178" r:id="rId478" xr:uid="{00000000-0004-0000-0100-00003A040000}"/>
    <hyperlink ref="F909" r:id="rId479" xr:uid="{00000000-0004-0000-0100-00003B040000}"/>
    <hyperlink ref="F1179" r:id="rId480" xr:uid="{00000000-0004-0000-0100-00003C040000}"/>
    <hyperlink ref="F1180" r:id="rId481" xr:uid="{00000000-0004-0000-0100-00003D040000}"/>
    <hyperlink ref="F1181" r:id="rId482" xr:uid="{00000000-0004-0000-0100-00003E040000}"/>
    <hyperlink ref="F346" r:id="rId483" xr:uid="{00000000-0004-0000-0100-00003F040000}"/>
    <hyperlink ref="F1182" r:id="rId484" xr:uid="{00000000-0004-0000-0100-000040040000}"/>
    <hyperlink ref="F1183" r:id="rId485" xr:uid="{00000000-0004-0000-0100-000041040000}"/>
    <hyperlink ref="F1184" r:id="rId486" xr:uid="{00000000-0004-0000-0100-000042040000}"/>
    <hyperlink ref="F1185" r:id="rId487" xr:uid="{00000000-0004-0000-0100-000043040000}"/>
    <hyperlink ref="F1186" r:id="rId488" xr:uid="{00000000-0004-0000-0100-000045040000}"/>
    <hyperlink ref="F1187" r:id="rId489" xr:uid="{00000000-0004-0000-0100-000046040000}"/>
    <hyperlink ref="F1188" r:id="rId490" xr:uid="{00000000-0004-0000-0100-000047040000}"/>
    <hyperlink ref="F1189" r:id="rId491" xr:uid="{00000000-0004-0000-0100-000048040000}"/>
    <hyperlink ref="F1190" r:id="rId492" xr:uid="{00000000-0004-0000-0100-000049040000}"/>
    <hyperlink ref="F1191" r:id="rId493" xr:uid="{00000000-0004-0000-0100-00004A040000}"/>
    <hyperlink ref="F1192" r:id="rId494" xr:uid="{00000000-0004-0000-0100-00004B040000}"/>
    <hyperlink ref="F1193" r:id="rId495" xr:uid="{00000000-0004-0000-0100-00004C040000}"/>
    <hyperlink ref="F1194" r:id="rId496" xr:uid="{00000000-0004-0000-0100-00004D040000}"/>
    <hyperlink ref="F1195" r:id="rId497" xr:uid="{00000000-0004-0000-0100-00004E040000}"/>
    <hyperlink ref="F1196" r:id="rId498" xr:uid="{00000000-0004-0000-0100-000051040000}"/>
    <hyperlink ref="F1197" r:id="rId499" xr:uid="{00000000-0004-0000-0100-000052040000}"/>
    <hyperlink ref="F1198" r:id="rId500" xr:uid="{00000000-0004-0000-0100-000053040000}"/>
    <hyperlink ref="F1199" r:id="rId501" xr:uid="{00000000-0004-0000-0100-000054040000}"/>
    <hyperlink ref="F1200" r:id="rId502" xr:uid="{00000000-0004-0000-0100-000055040000}"/>
    <hyperlink ref="F1201" r:id="rId503" xr:uid="{00000000-0004-0000-0100-000056040000}"/>
    <hyperlink ref="F1202" r:id="rId504" xr:uid="{00000000-0004-0000-0100-000057040000}"/>
    <hyperlink ref="F1203" r:id="rId505" xr:uid="{00000000-0004-0000-0100-000058040000}"/>
    <hyperlink ref="F1204" r:id="rId506" xr:uid="{00000000-0004-0000-0100-000059040000}"/>
    <hyperlink ref="F1205" r:id="rId507" xr:uid="{00000000-0004-0000-0100-00005A040000}"/>
    <hyperlink ref="F1206" r:id="rId508" xr:uid="{00000000-0004-0000-0100-00005B040000}"/>
    <hyperlink ref="F1207" r:id="rId509" xr:uid="{00000000-0004-0000-0100-00005C040000}"/>
    <hyperlink ref="F1212" r:id="rId510" xr:uid="{00000000-0004-0000-0100-00005E040000}"/>
    <hyperlink ref="F1211" r:id="rId511" xr:uid="{00000000-0004-0000-0100-00005F040000}"/>
    <hyperlink ref="F1213" r:id="rId512" xr:uid="{00000000-0004-0000-0100-000060040000}"/>
    <hyperlink ref="F1215" r:id="rId513" xr:uid="{00000000-0004-0000-0100-000061040000}"/>
    <hyperlink ref="F1216" r:id="rId514" xr:uid="{00000000-0004-0000-0100-000062040000}"/>
    <hyperlink ref="F1217" r:id="rId515" xr:uid="{00000000-0004-0000-0100-000064040000}"/>
    <hyperlink ref="F1219" r:id="rId516" xr:uid="{00000000-0004-0000-0100-000065040000}"/>
    <hyperlink ref="F1221" r:id="rId517" xr:uid="{00000000-0004-0000-0100-000066040000}"/>
    <hyperlink ref="F1222" r:id="rId518" xr:uid="{00000000-0004-0000-0100-000067040000}"/>
    <hyperlink ref="F1223" r:id="rId519" xr:uid="{00000000-0004-0000-0100-000068040000}"/>
    <hyperlink ref="F1224" r:id="rId520" xr:uid="{00000000-0004-0000-0100-00006A040000}"/>
    <hyperlink ref="F1225" r:id="rId521" xr:uid="{00000000-0004-0000-0100-00006C040000}"/>
    <hyperlink ref="F1226" r:id="rId522" xr:uid="{00000000-0004-0000-0100-00006E040000}"/>
    <hyperlink ref="F1227" r:id="rId523" xr:uid="{00000000-0004-0000-0100-000070040000}"/>
    <hyperlink ref="F1228" r:id="rId524" xr:uid="{00000000-0004-0000-0100-000072040000}"/>
    <hyperlink ref="F1229" r:id="rId525" xr:uid="{00000000-0004-0000-0100-000074040000}"/>
    <hyperlink ref="F1231" r:id="rId526" xr:uid="{00000000-0004-0000-0100-000076040000}"/>
    <hyperlink ref="F1238" r:id="rId527" xr:uid="{00000000-0004-0000-0100-00007A040000}"/>
    <hyperlink ref="F1239" r:id="rId528" xr:uid="{00000000-0004-0000-0100-00007C040000}"/>
    <hyperlink ref="F1240" r:id="rId529" xr:uid="{00000000-0004-0000-0100-00007E040000}"/>
    <hyperlink ref="F1243" r:id="rId530" xr:uid="{00000000-0004-0000-0100-000082040000}"/>
    <hyperlink ref="F1317" r:id="rId531" xr:uid="{00000000-0004-0000-0100-000085040000}"/>
    <hyperlink ref="F1318" r:id="rId532" xr:uid="{00000000-0004-0000-0100-000087040000}"/>
    <hyperlink ref="F1319" r:id="rId533" xr:uid="{00000000-0004-0000-0100-000089040000}"/>
    <hyperlink ref="F1321" r:id="rId534" xr:uid="{00000000-0004-0000-0100-00008C040000}"/>
    <hyperlink ref="F1322" r:id="rId535" xr:uid="{00000000-0004-0000-0100-00008F040000}"/>
    <hyperlink ref="F1323" r:id="rId536" xr:uid="{00000000-0004-0000-0100-000090040000}"/>
    <hyperlink ref="F1325" r:id="rId537" xr:uid="{00000000-0004-0000-0100-000093040000}"/>
    <hyperlink ref="F1326" r:id="rId538" xr:uid="{00000000-0004-0000-0100-000095040000}"/>
    <hyperlink ref="F1327" r:id="rId539" xr:uid="{00000000-0004-0000-0100-000097040000}"/>
    <hyperlink ref="F1328" r:id="rId540" xr:uid="{00000000-0004-0000-0100-000099040000}"/>
    <hyperlink ref="F1329" r:id="rId541" xr:uid="{00000000-0004-0000-0100-00009B040000}"/>
    <hyperlink ref="F1234" r:id="rId542" xr:uid="{00000000-0004-0000-0100-00009F040000}"/>
    <hyperlink ref="F1235" r:id="rId543" xr:uid="{00000000-0004-0000-0100-0000A1040000}"/>
    <hyperlink ref="F1244" r:id="rId544" xr:uid="{00000000-0004-0000-0100-0000A2040000}"/>
    <hyperlink ref="F1246" r:id="rId545" xr:uid="{00000000-0004-0000-0100-0000A3040000}"/>
    <hyperlink ref="F1248" r:id="rId546" xr:uid="{00000000-0004-0000-0100-0000A6040000}"/>
    <hyperlink ref="F1249" r:id="rId547" xr:uid="{00000000-0004-0000-0100-0000A8040000}"/>
    <hyperlink ref="F1250" r:id="rId548" xr:uid="{00000000-0004-0000-0100-0000AA040000}"/>
    <hyperlink ref="F1253" r:id="rId549" xr:uid="{00000000-0004-0000-0100-0000AC040000}"/>
    <hyperlink ref="F1262" r:id="rId550" xr:uid="{00000000-0004-0000-0100-0000AE040000}"/>
    <hyperlink ref="F1332" r:id="rId551" xr:uid="{00000000-0004-0000-0100-0000B0040000}"/>
    <hyperlink ref="F1335" r:id="rId552" xr:uid="{00000000-0004-0000-0100-0000B4040000}"/>
    <hyperlink ref="F1338" r:id="rId553" xr:uid="{00000000-0004-0000-0100-0000B8040000}"/>
    <hyperlink ref="F1339" r:id="rId554" xr:uid="{00000000-0004-0000-0100-0000BA040000}"/>
    <hyperlink ref="F1343" r:id="rId555" xr:uid="{00000000-0004-0000-0100-0000BF040000}"/>
    <hyperlink ref="F1237" r:id="rId556" xr:uid="{00000000-0004-0000-0100-0000C1040000}"/>
    <hyperlink ref="F1245" r:id="rId557" xr:uid="{00000000-0004-0000-0100-0000C2040000}"/>
    <hyperlink ref="F1344" r:id="rId558" xr:uid="{00000000-0004-0000-0100-0000C5040000}"/>
    <hyperlink ref="F1345" r:id="rId559" xr:uid="{00000000-0004-0000-0100-0000C7040000}"/>
    <hyperlink ref="F1346" r:id="rId560" xr:uid="{00000000-0004-0000-0100-0000C9040000}"/>
    <hyperlink ref="F1348" r:id="rId561" xr:uid="{00000000-0004-0000-0100-0000CC040000}"/>
    <hyperlink ref="F1349" r:id="rId562" xr:uid="{00000000-0004-0000-0100-0000CE040000}"/>
    <hyperlink ref="F1350" r:id="rId563" xr:uid="{00000000-0004-0000-0100-0000D0040000}"/>
    <hyperlink ref="F1351" r:id="rId564" xr:uid="{00000000-0004-0000-0100-0000D2040000}"/>
    <hyperlink ref="F1354" r:id="rId565" xr:uid="{00000000-0004-0000-0100-0000D6040000}"/>
    <hyperlink ref="F1355" r:id="rId566" xr:uid="{00000000-0004-0000-0100-0000D8040000}"/>
    <hyperlink ref="F1356" r:id="rId567" xr:uid="{00000000-0004-0000-0100-0000DA040000}"/>
    <hyperlink ref="F1357" r:id="rId568" xr:uid="{00000000-0004-0000-0100-0000DC040000}"/>
    <hyperlink ref="F1358" r:id="rId569" xr:uid="{00000000-0004-0000-0100-0000DE040000}"/>
    <hyperlink ref="F1359" r:id="rId570" xr:uid="{00000000-0004-0000-0100-0000E0040000}"/>
    <hyperlink ref="F1360" r:id="rId571" xr:uid="{00000000-0004-0000-0100-0000E2040000}"/>
    <hyperlink ref="F1361" r:id="rId572" xr:uid="{00000000-0004-0000-0100-0000E4040000}"/>
    <hyperlink ref="F1284" r:id="rId573" xr:uid="{00000000-0004-0000-0100-0000E6040000}"/>
    <hyperlink ref="F1371" r:id="rId574" xr:uid="{00000000-0004-0000-0100-0000E8040000}"/>
    <hyperlink ref="F1372" r:id="rId575" xr:uid="{00000000-0004-0000-0100-0000EA040000}"/>
    <hyperlink ref="F1374" r:id="rId576" xr:uid="{00000000-0004-0000-0100-0000ED040000}"/>
    <hyperlink ref="F1375" r:id="rId577" xr:uid="{00000000-0004-0000-0100-0000EF040000}"/>
    <hyperlink ref="F1376" r:id="rId578" xr:uid="{00000000-0004-0000-0100-0000F1040000}"/>
    <hyperlink ref="F1378" r:id="rId579" xr:uid="{00000000-0004-0000-0100-0000F4040000}"/>
    <hyperlink ref="F1379" r:id="rId580" xr:uid="{00000000-0004-0000-0100-0000F6040000}"/>
    <hyperlink ref="F1380" r:id="rId581" xr:uid="{00000000-0004-0000-0100-0000F8040000}"/>
    <hyperlink ref="F1381" r:id="rId582" xr:uid="{00000000-0004-0000-0100-0000FA040000}"/>
    <hyperlink ref="F1382" r:id="rId583" xr:uid="{00000000-0004-0000-0100-0000FC040000}"/>
    <hyperlink ref="F1391" r:id="rId584" xr:uid="{00000000-0004-0000-0100-0000FF040000}"/>
    <hyperlink ref="F1393" r:id="rId585" xr:uid="{00000000-0004-0000-0100-000002050000}"/>
    <hyperlink ref="F1407" r:id="rId586" xr:uid="{00000000-0004-0000-0100-00000B050000}"/>
    <hyperlink ref="F1405" r:id="rId587" xr:uid="{00000000-0004-0000-0100-00000D050000}"/>
    <hyperlink ref="F1408" r:id="rId588" xr:uid="{00000000-0004-0000-0100-00000E050000}"/>
    <hyperlink ref="F1417" r:id="rId589" xr:uid="{00000000-0004-0000-0100-000011050000}"/>
    <hyperlink ref="F1419" r:id="rId590" xr:uid="{00000000-0004-0000-0100-000014050000}"/>
    <hyperlink ref="F1420" r:id="rId591" xr:uid="{00000000-0004-0000-0100-000016050000}"/>
    <hyperlink ref="F1422" r:id="rId592" xr:uid="{00000000-0004-0000-0100-000018050000}"/>
    <hyperlink ref="F1424" r:id="rId593" xr:uid="{00000000-0004-0000-0100-00001B050000}"/>
    <hyperlink ref="F1444" r:id="rId594" xr:uid="{00000000-0004-0000-0100-00001E050000}"/>
    <hyperlink ref="F1445" r:id="rId595" xr:uid="{00000000-0004-0000-0100-000020050000}"/>
    <hyperlink ref="F1447" r:id="rId596" xr:uid="{00000000-0004-0000-0100-000022050000}"/>
    <hyperlink ref="F1448" r:id="rId597" xr:uid="{00000000-0004-0000-0100-000024050000}"/>
    <hyperlink ref="F1449" r:id="rId598" xr:uid="{00000000-0004-0000-0100-000026050000}"/>
    <hyperlink ref="F1450" r:id="rId599" xr:uid="{00000000-0004-0000-0100-000029050000}"/>
    <hyperlink ref="F1451" r:id="rId600" xr:uid="{00000000-0004-0000-0100-00002A050000}"/>
    <hyperlink ref="F1452" r:id="rId601" xr:uid="{00000000-0004-0000-0100-00002C050000}"/>
    <hyperlink ref="F1454" r:id="rId602" xr:uid="{00000000-0004-0000-0100-00002F050000}"/>
    <hyperlink ref="F1456" r:id="rId603" xr:uid="{00000000-0004-0000-0100-000032050000}"/>
    <hyperlink ref="F1457" r:id="rId604" xr:uid="{00000000-0004-0000-0100-000034050000}"/>
    <hyperlink ref="F1437" r:id="rId605" display="http://sanyo-houtec.co.jp" xr:uid="{00000000-0004-0000-0100-000036050000}"/>
    <hyperlink ref="F1438" r:id="rId606" xr:uid="{00000000-0004-0000-0100-000038050000}"/>
    <hyperlink ref="F1439" r:id="rId607" display="http://sanyo-houtec.co.jp" xr:uid="{00000000-0004-0000-0100-00003A050000}"/>
    <hyperlink ref="F1440" r:id="rId608" display="http://sanyo-houtec.co.jp" xr:uid="{00000000-0004-0000-0100-00003C050000}"/>
    <hyperlink ref="F1441" r:id="rId609" display="http://sanyo-houtec.co.jp" xr:uid="{00000000-0004-0000-0100-00003E050000}"/>
    <hyperlink ref="F1442" r:id="rId610" display="http://sanyo-houtec.co.jp" xr:uid="{00000000-0004-0000-0100-000040050000}"/>
    <hyperlink ref="F1443" r:id="rId611" display="http://sanyo-houtec.co.jp" xr:uid="{00000000-0004-0000-0100-000042050000}"/>
    <hyperlink ref="F1470" r:id="rId612" xr:uid="{00000000-0004-0000-0100-000045050000}"/>
    <hyperlink ref="F1471" r:id="rId613" xr:uid="{00000000-0004-0000-0100-000047050000}"/>
    <hyperlink ref="F1472" r:id="rId614" xr:uid="{00000000-0004-0000-0100-000049050000}"/>
    <hyperlink ref="F1313" r:id="rId615" xr:uid="{00000000-0004-0000-0100-00004D050000}"/>
    <hyperlink ref="F1272" r:id="rId616" xr:uid="{00000000-0004-0000-0100-00004E050000}"/>
    <hyperlink ref="F1274" r:id="rId617" xr:uid="{00000000-0004-0000-0100-00004F050000}"/>
    <hyperlink ref="F1280" r:id="rId618" xr:uid="{00000000-0004-0000-0100-000050050000}"/>
    <hyperlink ref="F1487" r:id="rId619" xr:uid="{00000000-0004-0000-0100-000051050000}"/>
    <hyperlink ref="F1497" r:id="rId620" xr:uid="{00000000-0004-0000-0100-000054050000}"/>
    <hyperlink ref="F1310" r:id="rId621" xr:uid="{00000000-0004-0000-0100-000056050000}"/>
    <hyperlink ref="F1500" r:id="rId622" xr:uid="{00000000-0004-0000-0100-000057050000}"/>
    <hyperlink ref="F1501" r:id="rId623" xr:uid="{00000000-0004-0000-0100-00005C050000}"/>
    <hyperlink ref="F1432" r:id="rId624" xr:uid="{00000000-0004-0000-0100-00005D050000}"/>
    <hyperlink ref="F1510" r:id="rId625" xr:uid="{00000000-0004-0000-0100-00005E050000}"/>
    <hyperlink ref="F1398" r:id="rId626" xr:uid="{00000000-0004-0000-0100-000060050000}"/>
    <hyperlink ref="F1511" r:id="rId627" xr:uid="{00000000-0004-0000-0100-000061050000}"/>
    <hyperlink ref="F1512" r:id="rId628" xr:uid="{00000000-0004-0000-0100-000063050000}"/>
    <hyperlink ref="F1514" r:id="rId629" xr:uid="{00000000-0004-0000-0100-000065050000}"/>
    <hyperlink ref="F1397" r:id="rId630" xr:uid="{00000000-0004-0000-0100-000067050000}"/>
    <hyperlink ref="F1520" r:id="rId631" xr:uid="{00000000-0004-0000-0100-000069050000}"/>
    <hyperlink ref="F1522" r:id="rId632" xr:uid="{00000000-0004-0000-0100-00006B050000}"/>
    <hyperlink ref="F1523" r:id="rId633" xr:uid="{00000000-0004-0000-0100-00006D050000}"/>
    <hyperlink ref="F1524" r:id="rId634" xr:uid="{00000000-0004-0000-0100-00006F050000}"/>
    <hyperlink ref="F1525" r:id="rId635" xr:uid="{00000000-0004-0000-0100-000070050000}"/>
    <hyperlink ref="F1527" r:id="rId636" xr:uid="{00000000-0004-0000-0100-000073050000}"/>
    <hyperlink ref="F1533" r:id="rId637" xr:uid="{00000000-0004-0000-0100-000075050000}"/>
    <hyperlink ref="F1532" r:id="rId638" xr:uid="{00000000-0004-0000-0100-000077050000}"/>
    <hyperlink ref="F1531" r:id="rId639" xr:uid="{00000000-0004-0000-0100-000079050000}"/>
    <hyperlink ref="F1535" r:id="rId640" xr:uid="{00000000-0004-0000-0100-00007B050000}"/>
    <hyperlink ref="F1536" r:id="rId641" xr:uid="{00000000-0004-0000-0100-00007D050000}"/>
    <hyperlink ref="F1537" r:id="rId642" xr:uid="{00000000-0004-0000-0100-00007F050000}"/>
    <hyperlink ref="F1538" r:id="rId643" xr:uid="{00000000-0004-0000-0100-000081050000}"/>
    <hyperlink ref="F1528" r:id="rId644" xr:uid="{00000000-0004-0000-0100-000083050000}"/>
    <hyperlink ref="F1539" r:id="rId645" xr:uid="{00000000-0004-0000-0100-000084050000}"/>
    <hyperlink ref="F1540" r:id="rId646" xr:uid="{00000000-0004-0000-0100-000085050000}"/>
    <hyperlink ref="F1541" r:id="rId647" xr:uid="{00000000-0004-0000-0100-000087050000}"/>
    <hyperlink ref="F1545" r:id="rId648" xr:uid="{00000000-0004-0000-0100-00008B050000}"/>
    <hyperlink ref="F1547" r:id="rId649" xr:uid="{00000000-0004-0000-0100-00008D050000}"/>
    <hyperlink ref="F1548" r:id="rId650" xr:uid="{00000000-0004-0000-0100-00008F050000}"/>
    <hyperlink ref="F1549" r:id="rId651" xr:uid="{00000000-0004-0000-0100-000091050000}"/>
    <hyperlink ref="F1550" r:id="rId652" xr:uid="{00000000-0004-0000-0100-000093050000}"/>
    <hyperlink ref="F1551" r:id="rId653" xr:uid="{00000000-0004-0000-0100-000095050000}"/>
    <hyperlink ref="F1554" r:id="rId654" xr:uid="{00000000-0004-0000-0100-000097050000}"/>
    <hyperlink ref="F1556" r:id="rId655" xr:uid="{00000000-0004-0000-0100-00009D050000}"/>
    <hyperlink ref="F197" r:id="rId656" xr:uid="{00000000-0004-0000-0100-00009F050000}"/>
    <hyperlink ref="F1557" r:id="rId657" xr:uid="{00000000-0004-0000-0100-0000A0050000}"/>
    <hyperlink ref="F1559" r:id="rId658" xr:uid="{00000000-0004-0000-0100-0000A2050000}"/>
    <hyperlink ref="F1561" r:id="rId659" xr:uid="{00000000-0004-0000-0100-0000A4050000}"/>
    <hyperlink ref="F1562" r:id="rId660" xr:uid="{00000000-0004-0000-0100-0000A6050000}"/>
    <hyperlink ref="F576" r:id="rId661" xr:uid="{00000000-0004-0000-0100-0000A9050000}"/>
    <hyperlink ref="F1565" r:id="rId662" xr:uid="{00000000-0004-0000-0100-0000AD050000}"/>
    <hyperlink ref="F1566" r:id="rId663" xr:uid="{00000000-0004-0000-0100-0000AF050000}"/>
    <hyperlink ref="F1567" r:id="rId664" xr:uid="{00000000-0004-0000-0100-0000B9050000}"/>
    <hyperlink ref="F1568" r:id="rId665" xr:uid="{00000000-0004-0000-0100-0000BB050000}"/>
    <hyperlink ref="F1570" r:id="rId666" xr:uid="{C2FBA752-2B7C-4969-BCC0-3010C96EE20F}"/>
    <hyperlink ref="F1572" r:id="rId667" xr:uid="{137AEAF0-D0AA-43C9-8F41-F06BC23CE787}"/>
    <hyperlink ref="F301" r:id="rId668" xr:uid="{040532A5-457D-45F8-AE7B-AF34673FA0B7}"/>
    <hyperlink ref="F259" r:id="rId669" xr:uid="{484872DD-6267-434D-9B59-8B0733983CD1}"/>
    <hyperlink ref="F876" r:id="rId670" xr:uid="{A4E8722E-E432-415B-B577-DED31FDA74CD}"/>
    <hyperlink ref="F58" r:id="rId671" xr:uid="{FCB8BEB4-4412-4205-9FE2-8986F541BFA2}"/>
    <hyperlink ref="F1387" r:id="rId672" xr:uid="{033EE6D6-CBF0-42D8-B0C2-A73174D9BA71}"/>
    <hyperlink ref="F1406" r:id="rId673" xr:uid="{BA14D499-257C-4D73-AEE0-4826B7BEAC1B}"/>
    <hyperlink ref="F1283" r:id="rId674" xr:uid="{9D97423D-89FC-4F6D-81DC-B35CC455F548}"/>
    <hyperlink ref="F1256" r:id="rId675" xr:uid="{8460DF15-5ED9-4BBC-B783-DD2F91DE5A79}"/>
    <hyperlink ref="F992" r:id="rId676" display="http://kunpoo.jp/" xr:uid="{00000000-0004-0000-0100-00008A030000}"/>
    <hyperlink ref="F869" r:id="rId677" xr:uid="{2D823515-3050-467B-AF22-55C482104BD6}"/>
    <hyperlink ref="F598" r:id="rId678" xr:uid="{E5851337-5ECF-4DC9-9C98-EF15ACFCEB3A}"/>
  </hyperlinks>
  <printOptions horizontalCentered="1"/>
  <pageMargins left="0.39370078740157483" right="0.70866141732283472" top="0.74803149606299213" bottom="0.74803149606299213" header="0.31496062992125984" footer="0.31496062992125984"/>
  <pageSetup paperSize="8" scale="68" fitToHeight="0" orientation="landscape" r:id="rId679"/>
  <headerFooter differentOddEven="1">
    <oddHeader xml:space="preserve">&amp;C&amp;"ＭＳ ゴシック,標準"&amp;18おかやま子育て応援宣言企業登録状況一覧表&amp;R
</oddHeader>
  </headerFooter>
  <legacyDrawing r:id="rId68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#REF!</xm:f>
          </x14:formula1>
          <xm:sqref>K827:K848 K1016:K1543 K2:K552 K1545:K1883</xm:sqref>
        </x14:dataValidation>
        <x14:dataValidation type="list" allowBlank="1" showInputMessage="1" showErrorMessage="1" xr:uid="{00000000-0002-0000-0100-000001000000}">
          <x14:formula1>
            <xm:f>'C:\Users\kosodate-005\Desktop\[追加せよ.xlsx]登録状況'!#REF!</xm:f>
          </x14:formula1>
          <xm:sqref>K553:K584 K586:K669 K670:K826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201" t="s">
        <v>1052</v>
      </c>
      <c r="B1" s="201"/>
      <c r="C1" s="201"/>
      <c r="D1" s="201"/>
      <c r="E1" s="201"/>
      <c r="F1" s="201"/>
      <c r="G1" s="201"/>
      <c r="H1" s="201"/>
      <c r="I1" s="201"/>
      <c r="J1" s="201"/>
      <c r="K1" s="201"/>
      <c r="L1" s="201"/>
      <c r="M1" s="201"/>
      <c r="N1" s="201"/>
      <c r="O1" s="201"/>
      <c r="P1" s="201"/>
    </row>
    <row r="2" spans="1:16" ht="21.75" customHeight="1"/>
    <row r="4" spans="1:16">
      <c r="A4" s="2" t="s">
        <v>117</v>
      </c>
      <c r="B4" s="197" t="s">
        <v>1073</v>
      </c>
      <c r="C4" s="197"/>
      <c r="D4" s="197"/>
      <c r="E4" s="197"/>
      <c r="F4" s="197"/>
      <c r="G4" s="197"/>
      <c r="H4" s="197"/>
      <c r="I4" s="197"/>
      <c r="J4" s="197"/>
      <c r="K4" s="197"/>
      <c r="L4" s="197"/>
      <c r="M4" s="197"/>
      <c r="N4" s="197"/>
      <c r="O4" s="197"/>
      <c r="P4" s="197"/>
    </row>
    <row r="5" spans="1:16" ht="57.75" customHeight="1">
      <c r="B5" s="202" t="s">
        <v>1074</v>
      </c>
      <c r="C5" s="202"/>
      <c r="D5" s="202"/>
      <c r="E5" s="202"/>
      <c r="F5" s="202"/>
      <c r="G5" s="202"/>
      <c r="H5" s="202"/>
      <c r="I5" s="202"/>
      <c r="J5" s="202"/>
      <c r="K5" s="202"/>
      <c r="L5" s="202"/>
      <c r="M5" s="202"/>
      <c r="N5" s="202"/>
      <c r="O5" s="202"/>
      <c r="P5" s="202"/>
    </row>
    <row r="6" spans="1:16" ht="12" customHeight="1"/>
    <row r="7" spans="1:16">
      <c r="A7" s="2" t="s">
        <v>117</v>
      </c>
      <c r="B7" s="197" t="s">
        <v>1051</v>
      </c>
      <c r="C7" s="197"/>
      <c r="D7" s="203"/>
      <c r="E7" s="203"/>
      <c r="F7" s="203"/>
      <c r="G7" s="203"/>
      <c r="H7" s="203"/>
      <c r="I7" s="203"/>
      <c r="J7" s="203"/>
      <c r="K7" s="203"/>
      <c r="L7" s="203"/>
      <c r="M7" s="203"/>
      <c r="N7" s="203"/>
      <c r="O7" s="203"/>
      <c r="P7" s="203"/>
    </row>
    <row r="8" spans="1:16" ht="72" customHeight="1">
      <c r="B8" s="202" t="s">
        <v>1890</v>
      </c>
      <c r="C8" s="202"/>
      <c r="D8" s="202"/>
      <c r="E8" s="202"/>
      <c r="F8" s="202"/>
      <c r="G8" s="202"/>
      <c r="H8" s="202"/>
      <c r="I8" s="202"/>
      <c r="J8" s="202"/>
      <c r="K8" s="202"/>
      <c r="L8" s="202"/>
      <c r="M8" s="202"/>
      <c r="N8" s="202"/>
      <c r="O8" s="202"/>
      <c r="P8" s="202"/>
    </row>
    <row r="9" spans="1:16" ht="12" customHeight="1"/>
    <row r="11" spans="1:16" ht="17.25" customHeight="1">
      <c r="B11" s="1" t="s">
        <v>2309</v>
      </c>
    </row>
    <row r="12" spans="1:16" ht="11.25" customHeight="1"/>
    <row r="13" spans="1:16" ht="17.25" customHeight="1" thickBot="1">
      <c r="B13" s="66" t="s">
        <v>166</v>
      </c>
      <c r="C13" s="3"/>
      <c r="D13" s="3"/>
      <c r="E13" s="3"/>
      <c r="F13" s="3"/>
      <c r="G13" s="3"/>
      <c r="H13" s="3"/>
      <c r="I13" s="3"/>
      <c r="J13" s="3"/>
      <c r="K13" s="3"/>
      <c r="L13" s="3"/>
      <c r="M13" s="3"/>
      <c r="N13" s="3"/>
    </row>
    <row r="14" spans="1:16" ht="17.25" customHeight="1" thickBot="1">
      <c r="B14" s="3"/>
      <c r="C14" s="4"/>
      <c r="D14" s="5" t="s">
        <v>158</v>
      </c>
      <c r="E14" s="5"/>
      <c r="F14" s="6" t="s">
        <v>167</v>
      </c>
      <c r="G14" s="7"/>
      <c r="H14" s="5" t="s">
        <v>168</v>
      </c>
      <c r="I14" s="8"/>
      <c r="J14" s="6" t="s">
        <v>167</v>
      </c>
      <c r="K14" s="8"/>
      <c r="L14" s="5" t="s">
        <v>168</v>
      </c>
      <c r="M14" s="8"/>
      <c r="N14" s="6" t="s">
        <v>167</v>
      </c>
    </row>
    <row r="15" spans="1:16" ht="17.25" customHeight="1">
      <c r="B15" s="3"/>
      <c r="C15" s="9"/>
      <c r="D15" s="10" t="s">
        <v>996</v>
      </c>
      <c r="E15" s="10"/>
      <c r="F15" s="11" t="e">
        <f>#REF!</f>
        <v>#REF!</v>
      </c>
      <c r="G15" s="12"/>
      <c r="H15" s="10" t="s">
        <v>1005</v>
      </c>
      <c r="I15" s="13"/>
      <c r="J15" s="11" t="e">
        <f>#REF!</f>
        <v>#REF!</v>
      </c>
      <c r="K15" s="13"/>
      <c r="L15" s="10" t="s">
        <v>1013</v>
      </c>
      <c r="M15" s="13"/>
      <c r="N15" s="11" t="e">
        <f>#REF!</f>
        <v>#REF!</v>
      </c>
    </row>
    <row r="16" spans="1:16" ht="17.25" customHeight="1">
      <c r="B16" s="3"/>
      <c r="C16" s="14"/>
      <c r="D16" s="15" t="s">
        <v>997</v>
      </c>
      <c r="E16" s="15"/>
      <c r="F16" s="16" t="e">
        <f>#REF!</f>
        <v>#REF!</v>
      </c>
      <c r="G16" s="17"/>
      <c r="H16" s="15" t="s">
        <v>995</v>
      </c>
      <c r="I16" s="18"/>
      <c r="J16" s="16" t="e">
        <f>#REF!</f>
        <v>#REF!</v>
      </c>
      <c r="K16" s="18"/>
      <c r="L16" s="15" t="s">
        <v>1014</v>
      </c>
      <c r="M16" s="18"/>
      <c r="N16" s="16" t="e">
        <f>#REF!</f>
        <v>#REF!</v>
      </c>
    </row>
    <row r="17" spans="2:28" ht="17.25" customHeight="1">
      <c r="B17" s="3"/>
      <c r="C17" s="14"/>
      <c r="D17" s="15" t="s">
        <v>998</v>
      </c>
      <c r="E17" s="15"/>
      <c r="F17" s="16" t="e">
        <f>#REF!</f>
        <v>#REF!</v>
      </c>
      <c r="G17" s="17"/>
      <c r="H17" s="15" t="s">
        <v>1006</v>
      </c>
      <c r="I17" s="18"/>
      <c r="J17" s="16" t="e">
        <f>#REF!</f>
        <v>#REF!</v>
      </c>
      <c r="K17" s="18"/>
      <c r="L17" s="15" t="s">
        <v>1015</v>
      </c>
      <c r="M17" s="18"/>
      <c r="N17" s="16" t="e">
        <f>#REF!</f>
        <v>#REF!</v>
      </c>
    </row>
    <row r="18" spans="2:28" ht="17.25" customHeight="1">
      <c r="B18" s="3"/>
      <c r="C18" s="14"/>
      <c r="D18" s="15" t="s">
        <v>999</v>
      </c>
      <c r="E18" s="15"/>
      <c r="F18" s="16" t="e">
        <f>#REF!</f>
        <v>#REF!</v>
      </c>
      <c r="G18" s="17"/>
      <c r="H18" s="15" t="s">
        <v>1007</v>
      </c>
      <c r="I18" s="18"/>
      <c r="J18" s="16" t="e">
        <f>#REF!</f>
        <v>#REF!</v>
      </c>
      <c r="K18" s="18"/>
      <c r="L18" s="15" t="s">
        <v>1016</v>
      </c>
      <c r="M18" s="18"/>
      <c r="N18" s="16" t="e">
        <f>#REF!</f>
        <v>#REF!</v>
      </c>
    </row>
    <row r="19" spans="2:28" ht="17.25" customHeight="1">
      <c r="B19" s="3"/>
      <c r="C19" s="14"/>
      <c r="D19" s="15" t="s">
        <v>1000</v>
      </c>
      <c r="E19" s="15"/>
      <c r="F19" s="16" t="e">
        <f>#REF!</f>
        <v>#REF!</v>
      </c>
      <c r="G19" s="17"/>
      <c r="H19" s="15" t="s">
        <v>1008</v>
      </c>
      <c r="I19" s="18"/>
      <c r="J19" s="16" t="e">
        <f>#REF!</f>
        <v>#REF!</v>
      </c>
      <c r="K19" s="18"/>
      <c r="L19" s="15" t="s">
        <v>1017</v>
      </c>
      <c r="M19" s="18"/>
      <c r="N19" s="16" t="e">
        <f>#REF!</f>
        <v>#REF!</v>
      </c>
    </row>
    <row r="20" spans="2:28" ht="17.25" customHeight="1">
      <c r="B20" s="3"/>
      <c r="C20" s="14"/>
      <c r="D20" s="15" t="s">
        <v>1001</v>
      </c>
      <c r="E20" s="15"/>
      <c r="F20" s="16" t="e">
        <f>#REF!</f>
        <v>#REF!</v>
      </c>
      <c r="G20" s="17"/>
      <c r="H20" s="15" t="s">
        <v>1009</v>
      </c>
      <c r="I20" s="18"/>
      <c r="J20" s="16" t="e">
        <f>#REF!</f>
        <v>#REF!</v>
      </c>
      <c r="K20" s="18"/>
      <c r="L20" s="15" t="s">
        <v>159</v>
      </c>
      <c r="M20" s="18"/>
      <c r="N20" s="16" t="e">
        <f>#REF!</f>
        <v>#REF!</v>
      </c>
    </row>
    <row r="21" spans="2:28" ht="17.25" customHeight="1">
      <c r="B21" s="3"/>
      <c r="C21" s="14"/>
      <c r="D21" s="19" t="s">
        <v>1002</v>
      </c>
      <c r="E21" s="19"/>
      <c r="F21" s="20" t="e">
        <f>#REF!</f>
        <v>#REF!</v>
      </c>
      <c r="G21" s="21"/>
      <c r="H21" s="19" t="s">
        <v>1010</v>
      </c>
      <c r="I21" s="22"/>
      <c r="J21" s="20" t="e">
        <f>#REF!</f>
        <v>#REF!</v>
      </c>
      <c r="K21" s="22"/>
      <c r="L21" s="19" t="s">
        <v>98</v>
      </c>
      <c r="M21" s="22"/>
      <c r="N21" s="20" t="e">
        <f>#REF!</f>
        <v>#REF!</v>
      </c>
    </row>
    <row r="22" spans="2:28" ht="17.25" customHeight="1">
      <c r="B22" s="3"/>
      <c r="C22" s="14"/>
      <c r="D22" s="19" t="s">
        <v>1003</v>
      </c>
      <c r="E22" s="19"/>
      <c r="F22" s="20" t="e">
        <f>#REF!</f>
        <v>#REF!</v>
      </c>
      <c r="G22" s="21"/>
      <c r="H22" s="19" t="s">
        <v>1011</v>
      </c>
      <c r="I22" s="22"/>
      <c r="J22" s="20" t="e">
        <f>#REF!</f>
        <v>#REF!</v>
      </c>
      <c r="K22" s="22"/>
      <c r="L22" s="19" t="s">
        <v>1018</v>
      </c>
      <c r="M22" s="22"/>
      <c r="N22" s="20" t="e">
        <f>#REF!</f>
        <v>#REF!</v>
      </c>
    </row>
    <row r="23" spans="2:28" ht="17.25" customHeight="1" thickBot="1">
      <c r="B23" s="3"/>
      <c r="C23" s="23"/>
      <c r="D23" s="19" t="s">
        <v>1004</v>
      </c>
      <c r="E23" s="19"/>
      <c r="F23" s="20" t="e">
        <f>#REF!</f>
        <v>#REF!</v>
      </c>
      <c r="G23" s="21"/>
      <c r="H23" s="19" t="s">
        <v>1012</v>
      </c>
      <c r="I23" s="22"/>
      <c r="J23" s="20" t="e">
        <f>#REF!</f>
        <v>#REF!</v>
      </c>
      <c r="K23" s="22"/>
      <c r="L23" s="65" t="s">
        <v>100</v>
      </c>
      <c r="M23" s="22"/>
      <c r="N23" s="20" t="e">
        <f>#REF!</f>
        <v>#REF!</v>
      </c>
    </row>
    <row r="24" spans="2:28" ht="17.25" customHeight="1" thickBot="1">
      <c r="B24" s="3"/>
      <c r="C24" s="192" t="s">
        <v>169</v>
      </c>
      <c r="D24" s="193"/>
      <c r="E24" s="193"/>
      <c r="F24" s="193"/>
      <c r="G24" s="193"/>
      <c r="H24" s="193"/>
      <c r="I24" s="193"/>
      <c r="J24" s="193"/>
      <c r="K24" s="8"/>
      <c r="L24" s="194" t="e">
        <f>SUM(F15:N23)</f>
        <v>#REF!</v>
      </c>
      <c r="M24" s="194"/>
      <c r="N24" s="195"/>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ht="17.25" customHeight="1">
      <c r="B27" s="66"/>
      <c r="C27" s="3"/>
      <c r="D27" s="3"/>
      <c r="E27" s="3"/>
      <c r="F27" s="3"/>
      <c r="G27" s="3"/>
      <c r="H27" s="3"/>
      <c r="I27" s="3"/>
      <c r="J27" s="3"/>
      <c r="K27" s="3"/>
      <c r="L27" s="3"/>
      <c r="M27" s="3"/>
      <c r="N27" s="3"/>
    </row>
    <row r="28" spans="2:28" ht="17.25" customHeight="1">
      <c r="B28" s="3"/>
      <c r="C28" s="3"/>
      <c r="D28" s="68"/>
      <c r="E28" s="69"/>
      <c r="F28" s="69"/>
      <c r="G28" s="69"/>
      <c r="H28" s="68"/>
      <c r="I28" s="69"/>
      <c r="J28" s="69"/>
      <c r="K28" s="69"/>
      <c r="L28" s="68"/>
      <c r="M28" s="69"/>
      <c r="N28" s="69"/>
      <c r="S28" s="58"/>
      <c r="T28" s="58" t="s">
        <v>1064</v>
      </c>
      <c r="U28" s="58" t="s">
        <v>1065</v>
      </c>
      <c r="V28" s="58" t="s">
        <v>1066</v>
      </c>
      <c r="W28" s="58" t="s">
        <v>1067</v>
      </c>
      <c r="X28" s="58" t="s">
        <v>1068</v>
      </c>
      <c r="Y28" s="58" t="s">
        <v>1069</v>
      </c>
      <c r="Z28" s="58" t="s">
        <v>1070</v>
      </c>
      <c r="AA28" s="58" t="s">
        <v>1071</v>
      </c>
      <c r="AB28" s="58" t="s">
        <v>1954</v>
      </c>
    </row>
    <row r="29" spans="2:28" ht="17.25" customHeight="1">
      <c r="B29" s="3"/>
      <c r="C29" s="3"/>
      <c r="D29" s="70"/>
      <c r="E29" s="71"/>
      <c r="F29" s="71"/>
      <c r="G29" s="71"/>
      <c r="H29" s="72"/>
      <c r="I29" s="71"/>
      <c r="J29" s="71"/>
      <c r="K29" s="71"/>
      <c r="L29" s="71"/>
      <c r="M29" s="71"/>
      <c r="N29" s="71"/>
      <c r="S29" s="58" t="s">
        <v>1072</v>
      </c>
      <c r="T29" s="58">
        <v>47</v>
      </c>
      <c r="U29" s="58">
        <v>153</v>
      </c>
      <c r="V29" s="58">
        <v>173</v>
      </c>
      <c r="W29" s="58">
        <v>252</v>
      </c>
      <c r="X29" s="58">
        <v>493</v>
      </c>
      <c r="Y29" s="58">
        <v>512</v>
      </c>
      <c r="Z29" s="58">
        <v>515</v>
      </c>
      <c r="AA29" s="58">
        <v>557</v>
      </c>
      <c r="AB29" s="58" t="e">
        <f>L24</f>
        <v>#REF!</v>
      </c>
    </row>
    <row r="30" spans="2:28" ht="17.25" customHeight="1">
      <c r="B30" s="3"/>
      <c r="C30" s="3"/>
      <c r="D30" s="73"/>
      <c r="E30" s="71"/>
      <c r="F30" s="71"/>
      <c r="G30" s="71"/>
      <c r="H30" s="73"/>
      <c r="I30" s="71"/>
      <c r="J30" s="71"/>
      <c r="K30" s="71"/>
      <c r="L30" s="71"/>
      <c r="M30" s="71"/>
      <c r="N30" s="71"/>
    </row>
    <row r="31" spans="2:28" ht="17.25" customHeight="1">
      <c r="B31" s="3"/>
      <c r="C31" s="3"/>
      <c r="D31" s="72"/>
      <c r="E31" s="71"/>
      <c r="F31" s="71"/>
      <c r="G31" s="71"/>
      <c r="H31" s="72"/>
      <c r="I31" s="71"/>
      <c r="J31" s="71"/>
      <c r="K31" s="71"/>
      <c r="L31" s="72"/>
      <c r="M31" s="71"/>
      <c r="N31" s="71"/>
      <c r="S31" s="1" t="s">
        <v>2311</v>
      </c>
      <c r="U31" s="1">
        <f t="shared" ref="U31:Z31" si="0">U29-T29</f>
        <v>106</v>
      </c>
      <c r="V31" s="1">
        <f t="shared" si="0"/>
        <v>20</v>
      </c>
      <c r="W31" s="1">
        <f t="shared" si="0"/>
        <v>79</v>
      </c>
      <c r="X31" s="1">
        <f t="shared" si="0"/>
        <v>241</v>
      </c>
      <c r="Y31" s="1">
        <f t="shared" si="0"/>
        <v>19</v>
      </c>
      <c r="Z31" s="1">
        <f t="shared" si="0"/>
        <v>3</v>
      </c>
      <c r="AA31" s="1">
        <v>48</v>
      </c>
      <c r="AB31" s="1">
        <v>68</v>
      </c>
    </row>
    <row r="32" spans="2:28" ht="17.25" customHeight="1">
      <c r="B32" s="3"/>
      <c r="C32" s="3"/>
      <c r="D32" s="73"/>
      <c r="E32" s="71"/>
      <c r="F32" s="71"/>
      <c r="G32" s="71"/>
      <c r="H32" s="71"/>
      <c r="I32" s="71"/>
      <c r="J32" s="71"/>
      <c r="K32" s="71"/>
      <c r="L32" s="72"/>
      <c r="M32" s="71"/>
      <c r="N32" s="74"/>
      <c r="S32" s="1" t="s">
        <v>2310</v>
      </c>
      <c r="AA32" s="1">
        <v>6</v>
      </c>
      <c r="AB32" s="1">
        <v>16</v>
      </c>
    </row>
    <row r="33" spans="2:14" ht="6" customHeight="1">
      <c r="B33" s="3"/>
      <c r="C33" s="3"/>
      <c r="D33" s="3"/>
      <c r="E33" s="3"/>
      <c r="F33" s="3"/>
      <c r="G33" s="3"/>
      <c r="H33" s="3"/>
      <c r="I33" s="3"/>
      <c r="J33" s="3"/>
      <c r="K33" s="3"/>
      <c r="L33" s="3"/>
      <c r="M33" s="3"/>
      <c r="N33" s="3"/>
    </row>
    <row r="34" spans="2:14" ht="11.25" customHeight="1">
      <c r="B34" s="3"/>
      <c r="C34" s="3"/>
      <c r="D34" s="3"/>
      <c r="E34" s="3"/>
      <c r="F34" s="3"/>
      <c r="G34" s="3"/>
      <c r="H34" s="3"/>
      <c r="I34" s="3"/>
      <c r="J34" s="3"/>
      <c r="K34" s="3"/>
      <c r="L34" s="3"/>
      <c r="M34" s="3"/>
      <c r="N34" s="3"/>
    </row>
    <row r="35" spans="2:14" ht="17.25" customHeight="1">
      <c r="C35" s="3"/>
      <c r="D35" s="3"/>
      <c r="E35" s="3"/>
      <c r="F35" s="3"/>
      <c r="G35" s="3"/>
      <c r="H35" s="3"/>
      <c r="I35" s="3"/>
      <c r="J35" s="3"/>
      <c r="K35" s="3"/>
      <c r="L35" s="3"/>
      <c r="M35" s="3"/>
      <c r="N35" s="3"/>
    </row>
    <row r="36" spans="2:14" ht="17.25" customHeight="1">
      <c r="B36" s="3"/>
      <c r="C36" s="198"/>
      <c r="D36" s="199"/>
      <c r="E36" s="199"/>
      <c r="F36" s="199"/>
      <c r="G36" s="199"/>
      <c r="H36" s="199"/>
      <c r="I36" s="199"/>
      <c r="J36" s="199"/>
      <c r="K36" s="199"/>
      <c r="L36" s="199"/>
      <c r="M36" s="69"/>
      <c r="N36" s="69"/>
    </row>
    <row r="37" spans="2:14" ht="17.25" customHeight="1">
      <c r="B37" s="3"/>
      <c r="C37" s="3"/>
      <c r="D37" s="3"/>
      <c r="E37" s="3"/>
      <c r="F37" s="3"/>
      <c r="G37" s="3"/>
      <c r="H37" s="70"/>
      <c r="I37" s="70"/>
      <c r="J37" s="3"/>
      <c r="K37" s="3"/>
      <c r="L37" s="70"/>
      <c r="M37" s="69"/>
      <c r="N37" s="69"/>
    </row>
    <row r="38" spans="2:14" ht="17.25" customHeight="1">
      <c r="B38" s="3"/>
      <c r="C38" s="3"/>
      <c r="D38" s="3"/>
      <c r="E38" s="3"/>
      <c r="F38" s="3"/>
      <c r="G38" s="3"/>
      <c r="H38" s="70"/>
      <c r="I38" s="70"/>
      <c r="J38" s="3"/>
      <c r="K38" s="3"/>
      <c r="L38" s="70"/>
      <c r="M38" s="69"/>
      <c r="N38" s="69"/>
    </row>
    <row r="39" spans="2:14" ht="17.25" customHeight="1">
      <c r="B39" s="3"/>
      <c r="C39" s="3"/>
      <c r="D39" s="3"/>
      <c r="E39" s="3"/>
      <c r="F39" s="3"/>
      <c r="G39" s="3"/>
      <c r="H39" s="70"/>
      <c r="I39" s="70"/>
      <c r="J39" s="3"/>
      <c r="K39" s="3"/>
      <c r="L39" s="3"/>
      <c r="M39" s="69"/>
      <c r="N39" s="69"/>
    </row>
    <row r="40" spans="2:14" ht="17.25" customHeight="1">
      <c r="B40" s="3"/>
      <c r="C40" s="3"/>
      <c r="D40" s="3"/>
      <c r="E40" s="3"/>
      <c r="F40" s="3"/>
      <c r="G40" s="3"/>
      <c r="H40" s="70"/>
      <c r="I40" s="70"/>
      <c r="J40" s="3"/>
      <c r="K40" s="3"/>
      <c r="L40" s="3"/>
      <c r="M40" s="69"/>
      <c r="N40" s="69"/>
    </row>
    <row r="41" spans="2:14" ht="17.25" customHeight="1">
      <c r="B41" s="3"/>
      <c r="C41" s="3"/>
      <c r="D41" s="3"/>
      <c r="E41" s="3"/>
      <c r="F41" s="3"/>
      <c r="G41" s="3"/>
      <c r="H41" s="70"/>
      <c r="I41" s="70"/>
      <c r="J41" s="3"/>
      <c r="K41" s="3"/>
      <c r="L41" s="3"/>
      <c r="M41" s="69"/>
      <c r="N41" s="69"/>
    </row>
    <row r="42" spans="2:14" ht="17.25">
      <c r="B42" s="3"/>
      <c r="C42" s="198"/>
      <c r="D42" s="199"/>
      <c r="E42" s="199"/>
      <c r="F42" s="199"/>
      <c r="G42" s="199"/>
      <c r="H42" s="199"/>
      <c r="I42" s="199"/>
      <c r="J42" s="199"/>
      <c r="K42" s="69"/>
      <c r="L42" s="200"/>
      <c r="M42" s="200"/>
      <c r="N42" s="200"/>
    </row>
    <row r="66" spans="1:16" ht="27" customHeight="1">
      <c r="A66" s="201" t="s">
        <v>175</v>
      </c>
      <c r="B66" s="201"/>
      <c r="C66" s="201"/>
      <c r="D66" s="201"/>
      <c r="E66" s="201"/>
      <c r="F66" s="201"/>
      <c r="G66" s="201"/>
      <c r="H66" s="201"/>
      <c r="I66" s="201"/>
      <c r="J66" s="201"/>
      <c r="K66" s="201"/>
      <c r="L66" s="201"/>
      <c r="M66" s="201"/>
      <c r="N66" s="201"/>
      <c r="O66" s="201"/>
      <c r="P66" s="201"/>
    </row>
    <row r="69" spans="1:16">
      <c r="A69" s="2" t="s">
        <v>117</v>
      </c>
      <c r="B69" s="197" t="s">
        <v>176</v>
      </c>
      <c r="C69" s="197"/>
      <c r="D69" s="197"/>
      <c r="E69" s="197"/>
      <c r="F69" s="197"/>
      <c r="G69" s="197"/>
      <c r="H69" s="197"/>
      <c r="I69" s="197"/>
      <c r="J69" s="197"/>
      <c r="K69" s="197"/>
      <c r="L69" s="197"/>
      <c r="M69" s="197"/>
      <c r="N69" s="197"/>
      <c r="O69" s="197"/>
      <c r="P69" s="197"/>
    </row>
    <row r="70" spans="1:16" ht="155.25" customHeight="1">
      <c r="B70" s="202" t="s">
        <v>1021</v>
      </c>
      <c r="C70" s="202"/>
      <c r="D70" s="202"/>
      <c r="E70" s="202"/>
      <c r="F70" s="202"/>
      <c r="G70" s="202"/>
      <c r="H70" s="202"/>
      <c r="I70" s="202"/>
      <c r="J70" s="202"/>
      <c r="K70" s="202"/>
      <c r="L70" s="202"/>
      <c r="M70" s="202"/>
      <c r="N70" s="202"/>
      <c r="O70" s="202"/>
      <c r="P70" s="202"/>
    </row>
    <row r="71" spans="1:16" ht="9" customHeight="1">
      <c r="B71" s="67"/>
      <c r="C71" s="67"/>
      <c r="D71" s="67"/>
      <c r="E71" s="67"/>
      <c r="F71" s="67"/>
      <c r="G71" s="67"/>
      <c r="H71" s="67"/>
      <c r="I71" s="67"/>
      <c r="J71" s="67"/>
      <c r="K71" s="67"/>
      <c r="L71" s="67"/>
      <c r="M71" s="67"/>
      <c r="N71" s="67"/>
      <c r="O71" s="67"/>
      <c r="P71" s="67"/>
    </row>
    <row r="72" spans="1:16" ht="17.25" customHeight="1">
      <c r="A72" s="2" t="s">
        <v>117</v>
      </c>
      <c r="B72" s="197" t="str">
        <f>B11</f>
        <v>「おかやま子育て応援宣言企業」登録状況（平成28年3月31日現在）</v>
      </c>
      <c r="C72" s="197"/>
      <c r="D72" s="197"/>
      <c r="E72" s="197"/>
      <c r="F72" s="197"/>
      <c r="G72" s="197"/>
      <c r="H72" s="197"/>
      <c r="I72" s="197"/>
      <c r="J72" s="197"/>
      <c r="K72" s="197"/>
      <c r="L72" s="197"/>
      <c r="M72" s="197"/>
      <c r="N72" s="197"/>
      <c r="O72" s="197"/>
      <c r="P72" s="197"/>
    </row>
    <row r="73" spans="1:16" ht="17.25" customHeight="1" thickBot="1">
      <c r="B73" s="3" t="s">
        <v>166</v>
      </c>
      <c r="C73" s="3"/>
      <c r="D73" s="3"/>
      <c r="E73" s="3"/>
      <c r="F73" s="3"/>
      <c r="G73" s="3"/>
      <c r="H73" s="3"/>
      <c r="I73" s="3"/>
      <c r="J73" s="3"/>
      <c r="K73" s="3"/>
      <c r="L73" s="3"/>
      <c r="M73" s="3"/>
      <c r="N73" s="3"/>
    </row>
    <row r="74" spans="1:16" ht="17.25" customHeight="1" thickBot="1">
      <c r="B74" s="3"/>
      <c r="C74" s="4"/>
      <c r="D74" s="5" t="s">
        <v>158</v>
      </c>
      <c r="E74" s="5"/>
      <c r="F74" s="6" t="s">
        <v>167</v>
      </c>
      <c r="G74" s="7"/>
      <c r="H74" s="5" t="s">
        <v>168</v>
      </c>
      <c r="I74" s="8"/>
      <c r="J74" s="6" t="s">
        <v>167</v>
      </c>
      <c r="K74" s="8"/>
      <c r="L74" s="5" t="s">
        <v>168</v>
      </c>
      <c r="M74" s="8"/>
      <c r="N74" s="6" t="s">
        <v>167</v>
      </c>
    </row>
    <row r="75" spans="1:16" ht="17.25" customHeight="1">
      <c r="B75" s="3"/>
      <c r="C75" s="9"/>
      <c r="D75" s="10" t="str">
        <f>D15</f>
        <v>岡山市</v>
      </c>
      <c r="E75" s="10"/>
      <c r="F75" s="11" t="e">
        <f>F15</f>
        <v>#REF!</v>
      </c>
      <c r="G75" s="12"/>
      <c r="H75" s="10" t="str">
        <f>H15</f>
        <v>備前市</v>
      </c>
      <c r="I75" s="13"/>
      <c r="J75" s="11" t="e">
        <f>J15</f>
        <v>#REF!</v>
      </c>
      <c r="K75" s="13"/>
      <c r="L75" s="10" t="str">
        <f>L15</f>
        <v>矢掛町</v>
      </c>
      <c r="M75" s="13"/>
      <c r="N75" s="11" t="e">
        <f>N15</f>
        <v>#REF!</v>
      </c>
    </row>
    <row r="76" spans="1:16" ht="17.25" customHeight="1">
      <c r="B76" s="3"/>
      <c r="C76" s="14"/>
      <c r="D76" s="15" t="str">
        <f t="shared" ref="D76:D83" si="1">D16</f>
        <v>倉敷市</v>
      </c>
      <c r="E76" s="15"/>
      <c r="F76" s="16" t="e">
        <f t="shared" ref="F76:F83" si="2">F16</f>
        <v>#REF!</v>
      </c>
      <c r="G76" s="17"/>
      <c r="H76" s="15" t="str">
        <f t="shared" ref="H76:H83" si="3">H16</f>
        <v>瀬戸内市</v>
      </c>
      <c r="I76" s="18"/>
      <c r="J76" s="16" t="e">
        <f t="shared" ref="J76:J83" si="4">J16</f>
        <v>#REF!</v>
      </c>
      <c r="K76" s="18"/>
      <c r="L76" s="15" t="str">
        <f t="shared" ref="L76:L83" si="5">L16</f>
        <v>新庄村</v>
      </c>
      <c r="M76" s="18"/>
      <c r="N76" s="16" t="e">
        <f t="shared" ref="N76:N83" si="6">N16</f>
        <v>#REF!</v>
      </c>
    </row>
    <row r="77" spans="1:16" ht="17.25" customHeight="1">
      <c r="B77" s="3"/>
      <c r="C77" s="14"/>
      <c r="D77" s="15" t="str">
        <f t="shared" si="1"/>
        <v>津山市</v>
      </c>
      <c r="E77" s="15"/>
      <c r="F77" s="16" t="e">
        <f t="shared" si="2"/>
        <v>#REF!</v>
      </c>
      <c r="G77" s="17"/>
      <c r="H77" s="15" t="str">
        <f t="shared" si="3"/>
        <v>赤磐市</v>
      </c>
      <c r="I77" s="18"/>
      <c r="J77" s="16" t="e">
        <f t="shared" si="4"/>
        <v>#REF!</v>
      </c>
      <c r="K77" s="18"/>
      <c r="L77" s="15" t="str">
        <f t="shared" si="5"/>
        <v>鏡野町</v>
      </c>
      <c r="M77" s="18"/>
      <c r="N77" s="16" t="e">
        <f t="shared" si="6"/>
        <v>#REF!</v>
      </c>
    </row>
    <row r="78" spans="1:16" ht="17.25" customHeight="1">
      <c r="B78" s="3"/>
      <c r="C78" s="14"/>
      <c r="D78" s="15" t="str">
        <f t="shared" si="1"/>
        <v>玉野市</v>
      </c>
      <c r="E78" s="15"/>
      <c r="F78" s="16" t="e">
        <f t="shared" si="2"/>
        <v>#REF!</v>
      </c>
      <c r="G78" s="17"/>
      <c r="H78" s="15" t="str">
        <f t="shared" si="3"/>
        <v>真庭市</v>
      </c>
      <c r="I78" s="18"/>
      <c r="J78" s="16" t="e">
        <f t="shared" si="4"/>
        <v>#REF!</v>
      </c>
      <c r="K78" s="18"/>
      <c r="L78" s="15" t="str">
        <f t="shared" si="5"/>
        <v>勝央町</v>
      </c>
      <c r="M78" s="18"/>
      <c r="N78" s="16" t="e">
        <f t="shared" si="6"/>
        <v>#REF!</v>
      </c>
    </row>
    <row r="79" spans="1:16" ht="17.25" customHeight="1">
      <c r="B79" s="3"/>
      <c r="C79" s="14"/>
      <c r="D79" s="15" t="str">
        <f t="shared" si="1"/>
        <v>笠岡市</v>
      </c>
      <c r="E79" s="15"/>
      <c r="F79" s="16" t="e">
        <f t="shared" si="2"/>
        <v>#REF!</v>
      </c>
      <c r="G79" s="17"/>
      <c r="H79" s="15" t="str">
        <f t="shared" si="3"/>
        <v>美作市</v>
      </c>
      <c r="I79" s="18"/>
      <c r="J79" s="16" t="e">
        <f t="shared" si="4"/>
        <v>#REF!</v>
      </c>
      <c r="K79" s="18"/>
      <c r="L79" s="15" t="str">
        <f t="shared" si="5"/>
        <v>奈義町</v>
      </c>
      <c r="M79" s="18"/>
      <c r="N79" s="16" t="e">
        <f t="shared" si="6"/>
        <v>#REF!</v>
      </c>
    </row>
    <row r="80" spans="1:16" ht="17.25" customHeight="1">
      <c r="B80" s="3"/>
      <c r="C80" s="14"/>
      <c r="D80" s="15" t="str">
        <f t="shared" si="1"/>
        <v>井原市</v>
      </c>
      <c r="E80" s="15"/>
      <c r="F80" s="16" t="e">
        <f t="shared" si="2"/>
        <v>#REF!</v>
      </c>
      <c r="G80" s="17"/>
      <c r="H80" s="15" t="str">
        <f t="shared" si="3"/>
        <v>浅口市</v>
      </c>
      <c r="I80" s="18"/>
      <c r="J80" s="16" t="e">
        <f t="shared" si="4"/>
        <v>#REF!</v>
      </c>
      <c r="K80" s="18"/>
      <c r="L80" s="15" t="str">
        <f t="shared" si="5"/>
        <v>西粟倉村</v>
      </c>
      <c r="M80" s="18"/>
      <c r="N80" s="16" t="e">
        <f t="shared" si="6"/>
        <v>#REF!</v>
      </c>
    </row>
    <row r="81" spans="2:14" ht="17.25" customHeight="1">
      <c r="B81" s="3"/>
      <c r="C81" s="14"/>
      <c r="D81" s="19" t="str">
        <f t="shared" si="1"/>
        <v>総社市</v>
      </c>
      <c r="E81" s="19"/>
      <c r="F81" s="20" t="e">
        <f t="shared" si="2"/>
        <v>#REF!</v>
      </c>
      <c r="G81" s="21"/>
      <c r="H81" s="19" t="str">
        <f t="shared" si="3"/>
        <v>和気町</v>
      </c>
      <c r="I81" s="22"/>
      <c r="J81" s="20" t="e">
        <f t="shared" si="4"/>
        <v>#REF!</v>
      </c>
      <c r="K81" s="22"/>
      <c r="L81" s="19" t="str">
        <f t="shared" si="5"/>
        <v>久米南町</v>
      </c>
      <c r="M81" s="22"/>
      <c r="N81" s="20" t="e">
        <f t="shared" si="6"/>
        <v>#REF!</v>
      </c>
    </row>
    <row r="82" spans="2:14" ht="17.25" customHeight="1">
      <c r="B82" s="3"/>
      <c r="C82" s="14"/>
      <c r="D82" s="19" t="str">
        <f t="shared" si="1"/>
        <v>高梁市</v>
      </c>
      <c r="E82" s="19"/>
      <c r="F82" s="20" t="e">
        <f t="shared" si="2"/>
        <v>#REF!</v>
      </c>
      <c r="G82" s="21"/>
      <c r="H82" s="19" t="str">
        <f t="shared" si="3"/>
        <v>早島町</v>
      </c>
      <c r="I82" s="22"/>
      <c r="J82" s="20" t="e">
        <f t="shared" si="4"/>
        <v>#REF!</v>
      </c>
      <c r="K82" s="22"/>
      <c r="L82" s="19" t="str">
        <f t="shared" si="5"/>
        <v>美咲町</v>
      </c>
      <c r="M82" s="22"/>
      <c r="N82" s="20" t="e">
        <f t="shared" si="6"/>
        <v>#REF!</v>
      </c>
    </row>
    <row r="83" spans="2:14" ht="17.25" customHeight="1" thickBot="1">
      <c r="B83" s="3"/>
      <c r="C83" s="23"/>
      <c r="D83" s="19" t="str">
        <f t="shared" si="1"/>
        <v>新見市</v>
      </c>
      <c r="E83" s="19"/>
      <c r="F83" s="20" t="e">
        <f t="shared" si="2"/>
        <v>#REF!</v>
      </c>
      <c r="G83" s="21"/>
      <c r="H83" s="19" t="str">
        <f t="shared" si="3"/>
        <v>里庄町</v>
      </c>
      <c r="I83" s="22"/>
      <c r="J83" s="20" t="e">
        <f t="shared" si="4"/>
        <v>#REF!</v>
      </c>
      <c r="K83" s="22"/>
      <c r="L83" s="65" t="str">
        <f t="shared" si="5"/>
        <v>吉備中央町</v>
      </c>
      <c r="M83" s="22"/>
      <c r="N83" s="20" t="e">
        <f t="shared" si="6"/>
        <v>#REF!</v>
      </c>
    </row>
    <row r="84" spans="2:14" ht="17.25" customHeight="1" thickBot="1">
      <c r="B84" s="3"/>
      <c r="C84" s="192" t="s">
        <v>169</v>
      </c>
      <c r="D84" s="193"/>
      <c r="E84" s="193"/>
      <c r="F84" s="193"/>
      <c r="G84" s="193"/>
      <c r="H84" s="193"/>
      <c r="I84" s="193"/>
      <c r="J84" s="193"/>
      <c r="K84" s="8"/>
      <c r="L84" s="194" t="e">
        <f>SUM(F75:N83)</f>
        <v>#REF!</v>
      </c>
      <c r="M84" s="194"/>
      <c r="N84" s="195"/>
    </row>
    <row r="85" spans="2:14" ht="6" customHeight="1">
      <c r="B85" s="3"/>
      <c r="C85" s="3"/>
      <c r="D85" s="3"/>
      <c r="E85" s="3"/>
      <c r="F85" s="3"/>
      <c r="G85" s="3"/>
      <c r="H85" s="3"/>
      <c r="I85" s="3"/>
      <c r="J85" s="3"/>
      <c r="K85" s="3"/>
      <c r="L85" s="3"/>
      <c r="M85" s="3"/>
      <c r="N85" s="3"/>
    </row>
    <row r="86" spans="2:14" ht="17.25" customHeight="1" thickBot="1">
      <c r="B86" s="3" t="s">
        <v>170</v>
      </c>
      <c r="C86" s="3"/>
      <c r="D86" s="3"/>
      <c r="E86" s="3"/>
      <c r="F86" s="3"/>
      <c r="G86" s="3"/>
      <c r="H86" s="3"/>
      <c r="I86" s="3"/>
      <c r="J86" s="3"/>
      <c r="K86" s="3"/>
      <c r="L86" s="3"/>
      <c r="M86" s="3"/>
      <c r="N86" s="3"/>
    </row>
    <row r="87" spans="2:14" ht="17.25" customHeight="1" thickBot="1">
      <c r="B87" s="3"/>
      <c r="C87" s="4"/>
      <c r="D87" s="5" t="s">
        <v>171</v>
      </c>
      <c r="E87" s="8"/>
      <c r="F87" s="6" t="s">
        <v>167</v>
      </c>
      <c r="G87" s="8"/>
      <c r="H87" s="5" t="s">
        <v>171</v>
      </c>
      <c r="I87" s="8"/>
      <c r="J87" s="6" t="s">
        <v>167</v>
      </c>
      <c r="K87" s="8"/>
      <c r="L87" s="5" t="s">
        <v>171</v>
      </c>
      <c r="M87" s="8"/>
      <c r="N87" s="6" t="s">
        <v>167</v>
      </c>
    </row>
    <row r="88" spans="2:14" ht="17.25" customHeight="1">
      <c r="B88" s="3"/>
      <c r="C88" s="9"/>
      <c r="D88" s="64">
        <f>D29</f>
        <v>0</v>
      </c>
      <c r="E88" s="13"/>
      <c r="F88" s="11">
        <f>F29</f>
        <v>0</v>
      </c>
      <c r="G88" s="13"/>
      <c r="H88" s="24">
        <f>H29</f>
        <v>0</v>
      </c>
      <c r="I88" s="25"/>
      <c r="J88" s="11">
        <f>J29</f>
        <v>0</v>
      </c>
      <c r="K88" s="13"/>
      <c r="L88" s="25">
        <f>L29</f>
        <v>0</v>
      </c>
      <c r="M88" s="13"/>
      <c r="N88" s="11">
        <f>N29</f>
        <v>0</v>
      </c>
    </row>
    <row r="89" spans="2:14" ht="17.25" customHeight="1">
      <c r="B89" s="3"/>
      <c r="C89" s="14"/>
      <c r="D89" s="62">
        <f>D30</f>
        <v>0</v>
      </c>
      <c r="E89" s="18"/>
      <c r="F89" s="16">
        <f>F30</f>
        <v>0</v>
      </c>
      <c r="G89" s="18"/>
      <c r="H89" s="63">
        <f>H30</f>
        <v>0</v>
      </c>
      <c r="I89" s="27"/>
      <c r="J89" s="16">
        <f>J30</f>
        <v>0</v>
      </c>
      <c r="K89" s="18"/>
      <c r="L89" s="27">
        <f>L30</f>
        <v>0</v>
      </c>
      <c r="M89" s="18"/>
      <c r="N89" s="16">
        <f>N30</f>
        <v>0</v>
      </c>
    </row>
    <row r="90" spans="2:14" ht="17.25" customHeight="1" thickBot="1">
      <c r="B90" s="3"/>
      <c r="C90" s="14"/>
      <c r="D90" s="15">
        <f>D31</f>
        <v>0</v>
      </c>
      <c r="E90" s="18"/>
      <c r="F90" s="16">
        <f>F31</f>
        <v>0</v>
      </c>
      <c r="G90" s="18"/>
      <c r="H90" s="26">
        <f>H31</f>
        <v>0</v>
      </c>
      <c r="I90" s="27"/>
      <c r="J90" s="16">
        <f>J31</f>
        <v>0</v>
      </c>
      <c r="K90" s="22"/>
      <c r="L90" s="19">
        <f>L31</f>
        <v>0</v>
      </c>
      <c r="M90" s="22"/>
      <c r="N90" s="20">
        <f>N31</f>
        <v>0</v>
      </c>
    </row>
    <row r="91" spans="2:14" ht="17.25" customHeight="1" thickBot="1">
      <c r="B91" s="3"/>
      <c r="C91" s="28"/>
      <c r="D91" s="56" t="s">
        <v>124</v>
      </c>
      <c r="E91" s="29"/>
      <c r="F91" s="30">
        <f>F32</f>
        <v>0</v>
      </c>
      <c r="G91" s="29"/>
      <c r="H91" s="31" t="s">
        <v>994</v>
      </c>
      <c r="I91" s="31"/>
      <c r="J91" s="32">
        <f>J32</f>
        <v>0</v>
      </c>
      <c r="K91" s="7"/>
      <c r="L91" s="5" t="s">
        <v>993</v>
      </c>
      <c r="M91" s="8"/>
      <c r="N91" s="60">
        <f>SUM(F88:J91)+N88+N89+N90</f>
        <v>0</v>
      </c>
    </row>
    <row r="92" spans="2:14" ht="6" customHeight="1">
      <c r="B92" s="3"/>
      <c r="C92" s="3"/>
      <c r="D92" s="3"/>
      <c r="E92" s="3"/>
      <c r="F92" s="3"/>
      <c r="G92" s="3"/>
      <c r="H92" s="3"/>
      <c r="I92" s="3"/>
      <c r="J92" s="3"/>
      <c r="K92" s="3"/>
      <c r="L92" s="3"/>
      <c r="M92" s="3"/>
      <c r="N92" s="3"/>
    </row>
    <row r="93" spans="2:14" ht="17.25" customHeight="1" thickBot="1">
      <c r="B93" s="3" t="s">
        <v>173</v>
      </c>
      <c r="C93" s="3"/>
      <c r="D93" s="3"/>
      <c r="E93" s="3"/>
      <c r="F93" s="3"/>
      <c r="G93" s="3"/>
      <c r="H93" s="3"/>
      <c r="I93" s="3"/>
      <c r="J93" s="3"/>
      <c r="K93" s="3"/>
      <c r="L93" s="3"/>
      <c r="M93" s="3"/>
      <c r="N93" s="3"/>
    </row>
    <row r="94" spans="2:14" ht="17.25" customHeight="1" thickBot="1">
      <c r="B94" s="3"/>
      <c r="C94" s="4"/>
      <c r="D94" s="5" t="s">
        <v>344</v>
      </c>
      <c r="E94" s="8"/>
      <c r="F94" s="6" t="s">
        <v>167</v>
      </c>
      <c r="G94" s="8"/>
      <c r="H94" s="5" t="s">
        <v>344</v>
      </c>
      <c r="I94" s="8"/>
      <c r="J94" s="6" t="s">
        <v>167</v>
      </c>
      <c r="K94" s="8"/>
      <c r="L94" s="5" t="s">
        <v>344</v>
      </c>
      <c r="M94" s="8"/>
      <c r="N94" s="6" t="s">
        <v>167</v>
      </c>
    </row>
    <row r="95" spans="2:14" ht="17.25" customHeight="1" thickBot="1">
      <c r="B95" s="3"/>
      <c r="C95" s="9"/>
      <c r="D95" s="36" t="e">
        <f>#REF!</f>
        <v>#REF!</v>
      </c>
      <c r="E95" s="13"/>
      <c r="F95" s="57" t="e">
        <f>#REF!</f>
        <v>#REF!</v>
      </c>
      <c r="G95" s="13"/>
      <c r="H95" s="36" t="e">
        <f>#REF!</f>
        <v>#REF!</v>
      </c>
      <c r="I95" s="25"/>
      <c r="J95" s="57" t="e">
        <f>#REF!</f>
        <v>#REF!</v>
      </c>
      <c r="K95" s="13"/>
      <c r="L95" s="25" t="e">
        <f>#REF!</f>
        <v>#REF!</v>
      </c>
      <c r="M95" s="13"/>
      <c r="N95" s="57" t="e">
        <f>#REF!</f>
        <v>#REF!</v>
      </c>
    </row>
    <row r="96" spans="2:14" ht="17.25" customHeight="1" thickBot="1">
      <c r="B96" s="3"/>
      <c r="C96" s="28"/>
      <c r="D96" s="52" t="e">
        <f>#REF!</f>
        <v>#REF!</v>
      </c>
      <c r="E96" s="29"/>
      <c r="F96" s="30" t="e">
        <f>#REF!</f>
        <v>#REF!</v>
      </c>
      <c r="G96" s="29"/>
      <c r="H96" s="31" t="e">
        <f>#REF!</f>
        <v>#REF!</v>
      </c>
      <c r="I96" s="31"/>
      <c r="J96" s="32" t="e">
        <f>#REF!</f>
        <v>#REF!</v>
      </c>
      <c r="K96" s="7"/>
      <c r="L96" s="5" t="s">
        <v>993</v>
      </c>
      <c r="M96" s="8"/>
      <c r="N96" s="60" t="e">
        <f>SUM(F95:J96)+N95</f>
        <v>#REF!</v>
      </c>
    </row>
    <row r="97" spans="2:14" ht="6" customHeight="1">
      <c r="B97" s="3"/>
      <c r="C97" s="3"/>
      <c r="D97" s="3"/>
      <c r="E97" s="3"/>
      <c r="F97" s="3"/>
      <c r="G97" s="3"/>
      <c r="H97" s="3"/>
      <c r="I97" s="3"/>
      <c r="J97" s="3"/>
      <c r="K97" s="3"/>
      <c r="L97" s="3"/>
      <c r="M97" s="3"/>
      <c r="N97" s="3"/>
    </row>
    <row r="98" spans="2:14" ht="17.25" customHeight="1" thickBot="1">
      <c r="B98" s="3" t="s">
        <v>174</v>
      </c>
      <c r="C98" s="3"/>
      <c r="D98" s="3"/>
      <c r="E98" s="3"/>
      <c r="F98" s="3"/>
      <c r="G98" s="3"/>
      <c r="H98" s="3"/>
      <c r="I98" s="3"/>
      <c r="J98" s="3"/>
      <c r="K98" s="3"/>
      <c r="L98" s="3"/>
      <c r="M98" s="3"/>
      <c r="N98" s="3"/>
    </row>
    <row r="99" spans="2:14" ht="17.25" customHeight="1" thickBot="1">
      <c r="B99" s="3"/>
      <c r="C99" s="192" t="s">
        <v>172</v>
      </c>
      <c r="D99" s="193"/>
      <c r="E99" s="193"/>
      <c r="F99" s="193"/>
      <c r="G99" s="193"/>
      <c r="H99" s="193"/>
      <c r="I99" s="193"/>
      <c r="J99" s="193"/>
      <c r="K99" s="193"/>
      <c r="L99" s="196"/>
      <c r="M99" s="33"/>
      <c r="N99" s="34" t="s">
        <v>165</v>
      </c>
    </row>
    <row r="100" spans="2:14" ht="17.25" customHeight="1">
      <c r="B100" s="3"/>
      <c r="C100" s="9"/>
      <c r="D100" s="35">
        <f>D37</f>
        <v>0</v>
      </c>
      <c r="E100" s="35"/>
      <c r="F100" s="35"/>
      <c r="G100" s="35"/>
      <c r="H100" s="36"/>
      <c r="I100" s="36"/>
      <c r="J100" s="35"/>
      <c r="K100" s="35"/>
      <c r="L100" s="37"/>
      <c r="M100" s="38"/>
      <c r="N100" s="39">
        <f>N37</f>
        <v>0</v>
      </c>
    </row>
    <row r="101" spans="2:14" ht="17.25" customHeight="1">
      <c r="B101" s="3"/>
      <c r="C101" s="14"/>
      <c r="D101" s="40">
        <f>D38</f>
        <v>0</v>
      </c>
      <c r="E101" s="40"/>
      <c r="F101" s="40"/>
      <c r="G101" s="40"/>
      <c r="H101" s="41"/>
      <c r="I101" s="41"/>
      <c r="J101" s="40"/>
      <c r="K101" s="40"/>
      <c r="L101" s="42"/>
      <c r="M101" s="43"/>
      <c r="N101" s="44">
        <f>N38</f>
        <v>0</v>
      </c>
    </row>
    <row r="102" spans="2:14" ht="17.25" customHeight="1">
      <c r="B102" s="3"/>
      <c r="C102" s="14"/>
      <c r="D102" s="40">
        <f>D39</f>
        <v>0</v>
      </c>
      <c r="E102" s="40"/>
      <c r="F102" s="40"/>
      <c r="G102" s="40"/>
      <c r="H102" s="41"/>
      <c r="I102" s="41"/>
      <c r="J102" s="40"/>
      <c r="K102" s="40"/>
      <c r="L102" s="45"/>
      <c r="M102" s="43"/>
      <c r="N102" s="44">
        <f>N39</f>
        <v>0</v>
      </c>
    </row>
    <row r="103" spans="2:14" ht="17.25" customHeight="1">
      <c r="B103" s="3"/>
      <c r="C103" s="23"/>
      <c r="D103" s="46">
        <f>D40</f>
        <v>0</v>
      </c>
      <c r="E103" s="46"/>
      <c r="F103" s="46"/>
      <c r="G103" s="46"/>
      <c r="H103" s="47"/>
      <c r="I103" s="47"/>
      <c r="J103" s="46"/>
      <c r="K103" s="46"/>
      <c r="L103" s="48"/>
      <c r="M103" s="49"/>
      <c r="N103" s="50">
        <f>N40</f>
        <v>0</v>
      </c>
    </row>
    <row r="104" spans="2:14" ht="17.25" customHeight="1" thickBot="1">
      <c r="B104" s="3"/>
      <c r="C104" s="28"/>
      <c r="D104" s="51">
        <f>D41</f>
        <v>0</v>
      </c>
      <c r="E104" s="51"/>
      <c r="F104" s="51"/>
      <c r="G104" s="51"/>
      <c r="H104" s="52"/>
      <c r="I104" s="52"/>
      <c r="J104" s="51"/>
      <c r="K104" s="51"/>
      <c r="L104" s="53"/>
      <c r="M104" s="54"/>
      <c r="N104" s="55">
        <f>N41</f>
        <v>0</v>
      </c>
    </row>
    <row r="105" spans="2:14" ht="18" thickBot="1">
      <c r="B105" s="3"/>
      <c r="C105" s="192" t="s">
        <v>169</v>
      </c>
      <c r="D105" s="193"/>
      <c r="E105" s="193"/>
      <c r="F105" s="193"/>
      <c r="G105" s="193"/>
      <c r="H105" s="193"/>
      <c r="I105" s="193"/>
      <c r="J105" s="193"/>
      <c r="K105" s="8"/>
      <c r="L105" s="194">
        <f>SUM(N100:N104)</f>
        <v>0</v>
      </c>
      <c r="M105" s="194"/>
      <c r="N105" s="195"/>
    </row>
  </sheetData>
  <customSheetViews>
    <customSheetView guid="{177D54AC-B5D4-4A30-A5F6-98A0F11DAC6F}" scale="90" showPageBreaks="1" printArea="1" state="hidden" view="pageBreakPreview" topLeftCell="A10">
      <selection activeCell="F15" sqref="F15"/>
      <pageMargins left="0.9055118110236221" right="0.70866141732283472" top="0.43307086614173229" bottom="0.43307086614173229" header="0.31496062992125984" footer="0.31496062992125984"/>
      <pageSetup paperSize="9" scale="95" orientation="portrait" r:id="rId1"/>
    </customSheetView>
  </customSheetViews>
  <mergeCells count="19">
    <mergeCell ref="C24:J24"/>
    <mergeCell ref="L24:N24"/>
    <mergeCell ref="C36:L36"/>
    <mergeCell ref="A1:P1"/>
    <mergeCell ref="B4:P4"/>
    <mergeCell ref="B5:P5"/>
    <mergeCell ref="B7:P7"/>
    <mergeCell ref="B8:P8"/>
    <mergeCell ref="B72:P72"/>
    <mergeCell ref="C42:J42"/>
    <mergeCell ref="L42:N42"/>
    <mergeCell ref="A66:P66"/>
    <mergeCell ref="B69:P69"/>
    <mergeCell ref="B70:P70"/>
    <mergeCell ref="C84:J84"/>
    <mergeCell ref="L84:N84"/>
    <mergeCell ref="C99:L99"/>
    <mergeCell ref="C105:J105"/>
    <mergeCell ref="L105:N105"/>
  </mergeCells>
  <phoneticPr fontId="20"/>
  <pageMargins left="0.9055118110236221" right="0.70866141732283472" top="0.43307086614173229" bottom="0.43307086614173229" header="0.31496062992125984" footer="0.31496062992125984"/>
  <pageSetup paperSize="9" scale="9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10" bestFit="1" customWidth="1"/>
    <col min="2" max="2" width="9.75" style="111" customWidth="1"/>
    <col min="3" max="3" width="17.75" style="112" customWidth="1"/>
    <col min="4" max="4" width="9" style="110"/>
    <col min="5" max="5" width="12" style="115" customWidth="1"/>
    <col min="6" max="6" width="9.125" style="110" bestFit="1" customWidth="1"/>
    <col min="7" max="7" width="43.375" style="112" customWidth="1"/>
    <col min="8" max="8" width="25.875" style="112" customWidth="1"/>
    <col min="9" max="9" width="14.375" style="112" customWidth="1"/>
    <col min="10" max="16384" width="9" style="109"/>
  </cols>
  <sheetData>
    <row r="1" spans="1:9" s="107" customFormat="1" ht="27">
      <c r="A1" s="105"/>
      <c r="B1" s="106" t="s">
        <v>1960</v>
      </c>
      <c r="C1" s="105" t="s">
        <v>1961</v>
      </c>
      <c r="D1" s="105" t="s">
        <v>1962</v>
      </c>
      <c r="E1" s="105" t="s">
        <v>1963</v>
      </c>
      <c r="F1" s="105" t="s">
        <v>1964</v>
      </c>
      <c r="G1" s="105" t="s">
        <v>1965</v>
      </c>
      <c r="H1" s="105" t="s">
        <v>1966</v>
      </c>
      <c r="I1" s="105" t="s">
        <v>1967</v>
      </c>
    </row>
    <row r="2" spans="1:9" s="107" customFormat="1" ht="27">
      <c r="A2" s="105">
        <v>1</v>
      </c>
      <c r="B2" s="106" t="e">
        <f>VLOOKUP($C2,登録企業台帳!$A$2:$M$552,14,)</f>
        <v>#REF!</v>
      </c>
      <c r="C2" s="108" t="e">
        <f>#REF!</f>
        <v>#REF!</v>
      </c>
      <c r="D2" s="106" t="e">
        <f>VLOOKUP($C2,登録企業台帳!$A$2:$M$552,4,)</f>
        <v>#REF!</v>
      </c>
      <c r="E2" s="106" t="e">
        <f>VLOOKUP($C2,登録企業台帳!$A$2:$M$552,18,)</f>
        <v>#REF!</v>
      </c>
      <c r="F2" s="113" t="e">
        <f>VLOOKUP($C2,登録企業台帳!$A$2:$M$552,15,)</f>
        <v>#REF!</v>
      </c>
      <c r="G2" s="108" t="e">
        <f>VLOOKUP($C2,登録企業台帳!$A$2:$M$552,19,)</f>
        <v>#REF!</v>
      </c>
      <c r="H2" s="108" t="e">
        <f>IF(VLOOKUP($C2,登録企業台帳!$A$2:$M$552,29,)=0,"",VLOOKUP($C2,登録企業台帳!$A$2:$M$552,29,))</f>
        <v>#REF!</v>
      </c>
      <c r="I2" s="113" t="e">
        <f>IF(VLOOKUP($C2,登録企業台帳!$A$2:$M$552,17,)=0,"",VLOOKUP($C2,登録企業台帳!$A$2:$M$552,17,))</f>
        <v>#REF!</v>
      </c>
    </row>
    <row r="3" spans="1:9" s="107" customFormat="1" ht="54">
      <c r="A3" s="105">
        <v>2</v>
      </c>
      <c r="B3" s="106" t="e">
        <f>VLOOKUP($C3,登録企業台帳!$A$2:$M$552,14,)</f>
        <v>#REF!</v>
      </c>
      <c r="C3" s="108" t="str">
        <f>登録企業台帳!A2</f>
        <v>医療法人医誠会　児島中央病院</v>
      </c>
      <c r="D3" s="106" t="str">
        <f>VLOOKUP($C3,登録企業台帳!$A$2:$M$552,4,)</f>
        <v>711-0912</v>
      </c>
      <c r="E3" s="106" t="e">
        <f>VLOOKUP($C3,登録企業台帳!$A$2:$M$552,18,)</f>
        <v>#REF!</v>
      </c>
      <c r="F3" s="113" t="e">
        <f>VLOOKUP($C3,登録企業台帳!$A$2:$M$552,15,)</f>
        <v>#REF!</v>
      </c>
      <c r="G3" s="108" t="e">
        <f>VLOOKUP($C3,登録企業台帳!$A$2:$M$552,19,)</f>
        <v>#REF!</v>
      </c>
      <c r="H3" s="108" t="e">
        <f>IF(VLOOKUP($C3,登録企業台帳!$A$2:$M$552,29,)=0,"",VLOOKUP($C3,登録企業台帳!$A$2:$M$552,29,))</f>
        <v>#REF!</v>
      </c>
      <c r="I3" s="114" t="s">
        <v>1968</v>
      </c>
    </row>
    <row r="4" spans="1:9" s="107" customFormat="1" ht="54">
      <c r="A4" s="105">
        <v>3</v>
      </c>
      <c r="B4" s="106" t="e">
        <f>VLOOKUP($C4,登録企業台帳!$A$2:$M$552,14,)</f>
        <v>#REF!</v>
      </c>
      <c r="C4" s="108" t="str">
        <f>登録企業台帳!A3</f>
        <v>医療法人誠和会　倉敷紀念病院</v>
      </c>
      <c r="D4" s="106" t="str">
        <f>VLOOKUP($C4,登録企業台帳!$A$2:$M$552,4,)</f>
        <v>710-0803</v>
      </c>
      <c r="E4" s="106" t="e">
        <f>VLOOKUP($C4,登録企業台帳!$A$2:$M$552,18,)</f>
        <v>#REF!</v>
      </c>
      <c r="F4" s="113" t="e">
        <f>VLOOKUP($C4,登録企業台帳!$A$2:$M$552,15,)</f>
        <v>#REF!</v>
      </c>
      <c r="G4" s="108" t="e">
        <f>VLOOKUP($C4,登録企業台帳!$A$2:$M$552,19,)</f>
        <v>#REF!</v>
      </c>
      <c r="H4" s="108" t="e">
        <f>IF(VLOOKUP($C4,登録企業台帳!$A$2:$M$552,29,)=0,"",VLOOKUP($C4,登録企業台帳!$A$2:$M$552,29,))</f>
        <v>#REF!</v>
      </c>
      <c r="I4" s="114" t="s">
        <v>1969</v>
      </c>
    </row>
    <row r="5" spans="1:9" s="107" customFormat="1" ht="54">
      <c r="A5" s="105">
        <v>4</v>
      </c>
      <c r="B5" s="106" t="e">
        <f>VLOOKUP($C5,登録企業台帳!$A$2:$M$552,14,)</f>
        <v>#REF!</v>
      </c>
      <c r="C5" s="108" t="str">
        <f>登録企業台帳!A4</f>
        <v>社会医療法人清風会　日本原病院</v>
      </c>
      <c r="D5" s="106" t="str">
        <f>VLOOKUP($C5,登録企業台帳!$A$2:$M$552,4,)</f>
        <v>708-1204</v>
      </c>
      <c r="E5" s="106" t="e">
        <f>VLOOKUP($C5,登録企業台帳!$A$2:$M$552,18,)</f>
        <v>#REF!</v>
      </c>
      <c r="F5" s="113" t="e">
        <f>VLOOKUP($C5,登録企業台帳!$A$2:$M$552,15,)</f>
        <v>#REF!</v>
      </c>
      <c r="G5" s="108" t="e">
        <f>VLOOKUP($C5,登録企業台帳!$A$2:$M$552,19,)</f>
        <v>#REF!</v>
      </c>
      <c r="H5" s="108" t="e">
        <f>IF(VLOOKUP($C5,登録企業台帳!$A$2:$M$552,29,)=0,"",VLOOKUP($C5,登録企業台帳!$A$2:$M$552,29,))</f>
        <v>#REF!</v>
      </c>
      <c r="I5" s="113" t="e">
        <f>IF(VLOOKUP($C5,登録企業台帳!$A$2:$M$552,17,)=0,"",VLOOKUP($C5,登録企業台帳!$A$2:$M$552,17,))</f>
        <v>#REF!</v>
      </c>
    </row>
    <row r="6" spans="1:9" s="107" customFormat="1" ht="54">
      <c r="A6" s="105">
        <v>5</v>
      </c>
      <c r="B6" s="106" t="e">
        <f>VLOOKUP($C6,登録企業台帳!$A$2:$M$552,14,)</f>
        <v>#REF!</v>
      </c>
      <c r="C6" s="108" t="str">
        <f>登録企業台帳!A5</f>
        <v>医療法人社団清和会　笠岡第一病院</v>
      </c>
      <c r="D6" s="106" t="str">
        <f>VLOOKUP($C6,登録企業台帳!$A$2:$M$552,4,)</f>
        <v>714-0043</v>
      </c>
      <c r="E6" s="106" t="e">
        <f>VLOOKUP($C6,登録企業台帳!$A$2:$M$552,18,)</f>
        <v>#REF!</v>
      </c>
      <c r="F6" s="113" t="e">
        <f>VLOOKUP($C6,登録企業台帳!$A$2:$M$552,15,)</f>
        <v>#REF!</v>
      </c>
      <c r="G6" s="108" t="e">
        <f>VLOOKUP($C6,登録企業台帳!$A$2:$M$552,19,)</f>
        <v>#REF!</v>
      </c>
      <c r="H6" s="108" t="e">
        <f>IF(VLOOKUP($C6,登録企業台帳!$A$2:$M$552,29,)=0,"",VLOOKUP($C6,登録企業台帳!$A$2:$M$552,29,))</f>
        <v>#REF!</v>
      </c>
      <c r="I6" s="114" t="s">
        <v>1970</v>
      </c>
    </row>
    <row r="7" spans="1:9" s="107" customFormat="1">
      <c r="A7" s="105">
        <v>6</v>
      </c>
      <c r="B7" s="106" t="e">
        <f>VLOOKUP($C7,登録企業台帳!$A$2:$M$552,14,)</f>
        <v>#REF!</v>
      </c>
      <c r="C7" s="108" t="e">
        <f>登録企業台帳!#REF!</f>
        <v>#REF!</v>
      </c>
      <c r="D7" s="106" t="e">
        <f>VLOOKUP($C7,登録企業台帳!$A$2:$M$552,4,)</f>
        <v>#REF!</v>
      </c>
      <c r="E7" s="106" t="e">
        <f>VLOOKUP($C7,登録企業台帳!$A$2:$M$552,18,)</f>
        <v>#REF!</v>
      </c>
      <c r="F7" s="113" t="e">
        <f>VLOOKUP($C7,登録企業台帳!$A$2:$M$552,15,)</f>
        <v>#REF!</v>
      </c>
      <c r="G7" s="108" t="e">
        <f>VLOOKUP($C7,登録企業台帳!$A$2:$M$552,19,)</f>
        <v>#REF!</v>
      </c>
      <c r="H7" s="108" t="e">
        <f>IF(VLOOKUP($C7,登録企業台帳!$A$2:$M$552,29,)=0,"",VLOOKUP($C7,登録企業台帳!$A$2:$M$552,29,))</f>
        <v>#REF!</v>
      </c>
      <c r="I7" s="113" t="e">
        <f>IF(VLOOKUP($C7,登録企業台帳!$A$2:$M$552,17,)=0,"",VLOOKUP($C7,登録企業台帳!$A$2:$M$552,17,))</f>
        <v>#REF!</v>
      </c>
    </row>
    <row r="8" spans="1:9" s="107" customFormat="1" ht="27">
      <c r="A8" s="105">
        <v>7</v>
      </c>
      <c r="B8" s="106" t="e">
        <f>VLOOKUP($C8,登録企業台帳!$A$2:$M$552,14,)</f>
        <v>#REF!</v>
      </c>
      <c r="C8" s="108" t="str">
        <f>登録企業台帳!A6</f>
        <v>社会福祉法人　ふれあい福祉会</v>
      </c>
      <c r="D8" s="106" t="str">
        <f>VLOOKUP($C8,登録企業台帳!$A$2:$M$552,4,)</f>
        <v>709-0605</v>
      </c>
      <c r="E8" s="106" t="e">
        <f>VLOOKUP($C8,登録企業台帳!$A$2:$M$552,18,)</f>
        <v>#REF!</v>
      </c>
      <c r="F8" s="113" t="e">
        <f>VLOOKUP($C8,登録企業台帳!$A$2:$M$552,15,)</f>
        <v>#REF!</v>
      </c>
      <c r="G8" s="108" t="e">
        <f>VLOOKUP($C8,登録企業台帳!$A$2:$M$552,19,)</f>
        <v>#REF!</v>
      </c>
      <c r="H8" s="108" t="e">
        <f>IF(VLOOKUP($C8,登録企業台帳!$A$2:$M$552,29,)=0,"",VLOOKUP($C8,登録企業台帳!$A$2:$M$552,29,))</f>
        <v>#REF!</v>
      </c>
      <c r="I8" s="113" t="e">
        <f>IF(VLOOKUP($C8,登録企業台帳!$A$2:$M$552,17,)=0,"",VLOOKUP($C8,登録企業台帳!$A$2:$M$552,17,))</f>
        <v>#REF!</v>
      </c>
    </row>
    <row r="9" spans="1:9" s="107" customFormat="1" ht="27">
      <c r="A9" s="105">
        <v>8</v>
      </c>
      <c r="B9" s="106" t="e">
        <f>VLOOKUP($C9,登録企業台帳!$A$2:$M$552,14,)</f>
        <v>#REF!</v>
      </c>
      <c r="C9" s="108" t="str">
        <f>登録企業台帳!A7</f>
        <v>岡山県中小企業団体中央会</v>
      </c>
      <c r="D9" s="106" t="str">
        <f>VLOOKUP($C9,登録企業台帳!$A$2:$M$552,4,)</f>
        <v>700-0817</v>
      </c>
      <c r="E9" s="106" t="e">
        <f>VLOOKUP($C9,登録企業台帳!$A$2:$M$552,18,)</f>
        <v>#REF!</v>
      </c>
      <c r="F9" s="113" t="e">
        <f>VLOOKUP($C9,登録企業台帳!$A$2:$M$552,15,)</f>
        <v>#REF!</v>
      </c>
      <c r="G9" s="108" t="e">
        <f>VLOOKUP($C9,登録企業台帳!$A$2:$M$552,19,)</f>
        <v>#REF!</v>
      </c>
      <c r="H9" s="108" t="e">
        <f>IF(VLOOKUP($C9,登録企業台帳!$A$2:$M$552,29,)=0,"",VLOOKUP($C9,登録企業台帳!$A$2:$M$552,29,))</f>
        <v>#REF!</v>
      </c>
      <c r="I9" s="113" t="e">
        <f>IF(VLOOKUP($C9,登録企業台帳!$A$2:$M$552,17,)=0,"",VLOOKUP($C9,登録企業台帳!$A$2:$M$552,17,))</f>
        <v>#REF!</v>
      </c>
    </row>
    <row r="10" spans="1:9" s="107" customFormat="1" ht="27">
      <c r="A10" s="105">
        <v>9</v>
      </c>
      <c r="B10" s="106" t="e">
        <f>VLOOKUP($C10,登録企業台帳!$A$2:$M$552,14,)</f>
        <v>#REF!</v>
      </c>
      <c r="C10" s="108" t="str">
        <f>登録企業台帳!A8</f>
        <v>株式会社橘香堂</v>
      </c>
      <c r="D10" s="106" t="str">
        <f>VLOOKUP($C10,登録企業台帳!$A$2:$M$552,4,)</f>
        <v>710-0055</v>
      </c>
      <c r="E10" s="106" t="e">
        <f>VLOOKUP($C10,登録企業台帳!$A$2:$M$552,18,)</f>
        <v>#REF!</v>
      </c>
      <c r="F10" s="113" t="e">
        <f>VLOOKUP($C10,登録企業台帳!$A$2:$M$552,15,)</f>
        <v>#REF!</v>
      </c>
      <c r="G10" s="108" t="e">
        <f>VLOOKUP($C10,登録企業台帳!$A$2:$M$552,19,)</f>
        <v>#REF!</v>
      </c>
      <c r="H10" s="108" t="e">
        <f>IF(VLOOKUP($C10,登録企業台帳!$A$2:$M$552,29,)=0,"",VLOOKUP($C10,登録企業台帳!$A$2:$M$552,29,))</f>
        <v>#REF!</v>
      </c>
      <c r="I10" s="113" t="e">
        <f>IF(VLOOKUP($C10,登録企業台帳!$A$2:$M$552,17,)=0,"",VLOOKUP($C10,登録企業台帳!$A$2:$M$552,17,))</f>
        <v>#REF!</v>
      </c>
    </row>
    <row r="11" spans="1:9" s="107" customFormat="1" ht="54">
      <c r="A11" s="105">
        <v>10</v>
      </c>
      <c r="B11" s="106" t="e">
        <f>VLOOKUP($C11,登録企業台帳!$A$2:$M$552,14,)</f>
        <v>#REF!</v>
      </c>
      <c r="C11" s="108" t="str">
        <f>登録企業台帳!A9</f>
        <v>松山株式会社</v>
      </c>
      <c r="D11" s="106" t="str">
        <f>VLOOKUP($C11,登録企業台帳!$A$2:$M$552,4,)</f>
        <v>705-0001</v>
      </c>
      <c r="E11" s="106" t="e">
        <f>VLOOKUP($C11,登録企業台帳!$A$2:$M$552,18,)</f>
        <v>#REF!</v>
      </c>
      <c r="F11" s="113" t="e">
        <f>VLOOKUP($C11,登録企業台帳!$A$2:$M$552,15,)</f>
        <v>#REF!</v>
      </c>
      <c r="G11" s="108" t="e">
        <f>VLOOKUP($C11,登録企業台帳!$A$2:$M$552,19,)</f>
        <v>#REF!</v>
      </c>
      <c r="H11" s="108" t="e">
        <f>IF(VLOOKUP($C11,登録企業台帳!$A$2:$M$552,29,)=0,"",VLOOKUP($C11,登録企業台帳!$A$2:$M$552,29,))</f>
        <v>#REF!</v>
      </c>
      <c r="I11" s="113" t="e">
        <f>IF(VLOOKUP($C11,登録企業台帳!$A$2:$M$552,17,)=0,"",VLOOKUP($C11,登録企業台帳!$A$2:$M$552,17,))</f>
        <v>#REF!</v>
      </c>
    </row>
    <row r="12" spans="1:9" s="107" customFormat="1" ht="40.5">
      <c r="A12" s="105">
        <v>11</v>
      </c>
      <c r="B12" s="106" t="e">
        <f>VLOOKUP($C12,登録企業台帳!$A$2:$M$552,14,)</f>
        <v>#REF!</v>
      </c>
      <c r="C12" s="108" t="str">
        <f>登録企業台帳!A10</f>
        <v>医療法人メディカルファミリー　高原歯科医院</v>
      </c>
      <c r="D12" s="106" t="str">
        <f>VLOOKUP($C12,登録企業台帳!$A$2:$M$552,4,)</f>
        <v>704-8116</v>
      </c>
      <c r="E12" s="106" t="e">
        <f>VLOOKUP($C12,登録企業台帳!$A$2:$M$552,18,)</f>
        <v>#REF!</v>
      </c>
      <c r="F12" s="113" t="e">
        <f>VLOOKUP($C12,登録企業台帳!$A$2:$M$552,15,)</f>
        <v>#REF!</v>
      </c>
      <c r="G12" s="108" t="e">
        <f>VLOOKUP($C12,登録企業台帳!$A$2:$M$552,19,)</f>
        <v>#REF!</v>
      </c>
      <c r="H12" s="108" t="e">
        <f>IF(VLOOKUP($C12,登録企業台帳!$A$2:$M$552,29,)=0,"",VLOOKUP($C12,登録企業台帳!$A$2:$M$552,29,))</f>
        <v>#REF!</v>
      </c>
      <c r="I12" s="113" t="e">
        <f>IF(VLOOKUP($C12,登録企業台帳!$A$2:$M$552,17,)=0,"",VLOOKUP($C12,登録企業台帳!$A$2:$M$552,17,))</f>
        <v>#REF!</v>
      </c>
    </row>
    <row r="13" spans="1:9" s="107" customFormat="1">
      <c r="A13" s="105">
        <v>12</v>
      </c>
      <c r="B13" s="106" t="e">
        <f>VLOOKUP($C13,登録企業台帳!$A$2:$M$552,14,)</f>
        <v>#REF!</v>
      </c>
      <c r="C13" s="108" t="e">
        <f>登録企業台帳!#REF!</f>
        <v>#REF!</v>
      </c>
      <c r="D13" s="106" t="e">
        <f>VLOOKUP($C13,登録企業台帳!$A$2:$M$552,4,)</f>
        <v>#REF!</v>
      </c>
      <c r="E13" s="106" t="e">
        <f>VLOOKUP($C13,登録企業台帳!$A$2:$M$552,18,)</f>
        <v>#REF!</v>
      </c>
      <c r="F13" s="113" t="e">
        <f>VLOOKUP($C13,登録企業台帳!$A$2:$M$552,15,)</f>
        <v>#REF!</v>
      </c>
      <c r="G13" s="108" t="e">
        <f>VLOOKUP($C13,登録企業台帳!$A$2:$M$552,19,)</f>
        <v>#REF!</v>
      </c>
      <c r="H13" s="108" t="e">
        <f>IF(VLOOKUP($C13,登録企業台帳!$A$2:$M$552,29,)=0,"",VLOOKUP($C13,登録企業台帳!$A$2:$M$552,29,))</f>
        <v>#REF!</v>
      </c>
      <c r="I13" s="113" t="e">
        <f>IF(VLOOKUP($C13,登録企業台帳!$A$2:$M$552,17,)=0,"",VLOOKUP($C13,登録企業台帳!$A$2:$M$552,17,))</f>
        <v>#REF!</v>
      </c>
    </row>
    <row r="14" spans="1:9" s="107" customFormat="1" ht="94.5">
      <c r="A14" s="105">
        <v>13</v>
      </c>
      <c r="B14" s="106" t="e">
        <f>VLOOKUP($C14,登録企業台帳!$A$2:$M$552,14,)</f>
        <v>#REF!</v>
      </c>
      <c r="C14" s="108" t="str">
        <f>登録企業台帳!A11</f>
        <v>菅公学生服株式会社</v>
      </c>
      <c r="D14" s="106" t="str">
        <f>VLOOKUP($C14,登録企業台帳!$A$2:$M$552,4,)</f>
        <v>700-0024</v>
      </c>
      <c r="E14" s="106" t="e">
        <f>VLOOKUP($C14,登録企業台帳!$A$2:$M$552,18,)</f>
        <v>#REF!</v>
      </c>
      <c r="F14" s="113" t="e">
        <f>VLOOKUP($C14,登録企業台帳!$A$2:$M$552,15,)</f>
        <v>#REF!</v>
      </c>
      <c r="G14" s="108" t="e">
        <f>VLOOKUP($C14,登録企業台帳!$A$2:$M$552,19,)</f>
        <v>#REF!</v>
      </c>
      <c r="H14" s="108" t="e">
        <f>IF(VLOOKUP($C14,登録企業台帳!$A$2:$M$552,29,)=0,"",VLOOKUP($C14,登録企業台帳!$A$2:$M$552,29,))</f>
        <v>#REF!</v>
      </c>
      <c r="I14" s="114" t="s">
        <v>1971</v>
      </c>
    </row>
    <row r="15" spans="1:9" s="107" customFormat="1" ht="54">
      <c r="A15" s="105">
        <v>14</v>
      </c>
      <c r="B15" s="106" t="e">
        <f>VLOOKUP($C15,登録企業台帳!$A$2:$M$552,14,)</f>
        <v>#REF!</v>
      </c>
      <c r="C15" s="108" t="str">
        <f>登録企業台帳!A12</f>
        <v>おかやま信用金庫</v>
      </c>
      <c r="D15" s="106" t="str">
        <f>VLOOKUP($C15,登録企業台帳!$A$2:$M$552,4,)</f>
        <v>700-8639</v>
      </c>
      <c r="E15" s="106" t="e">
        <f>VLOOKUP($C15,登録企業台帳!$A$2:$M$552,18,)</f>
        <v>#REF!</v>
      </c>
      <c r="F15" s="113" t="e">
        <f>VLOOKUP($C15,登録企業台帳!$A$2:$M$552,15,)</f>
        <v>#REF!</v>
      </c>
      <c r="G15" s="108" t="e">
        <f>VLOOKUP($C15,登録企業台帳!$A$2:$M$552,19,)</f>
        <v>#REF!</v>
      </c>
      <c r="H15" s="108" t="e">
        <f>IF(VLOOKUP($C15,登録企業台帳!$A$2:$M$552,29,)=0,"",VLOOKUP($C15,登録企業台帳!$A$2:$M$552,29,))</f>
        <v>#REF!</v>
      </c>
      <c r="I15" s="114" t="s">
        <v>1972</v>
      </c>
    </row>
    <row r="16" spans="1:9" s="107" customFormat="1">
      <c r="A16" s="105">
        <v>15</v>
      </c>
      <c r="B16" s="106" t="e">
        <f>VLOOKUP($C16,登録企業台帳!$A$2:$M$552,14,)</f>
        <v>#REF!</v>
      </c>
      <c r="C16" s="108" t="e">
        <f>登録企業台帳!#REF!</f>
        <v>#REF!</v>
      </c>
      <c r="D16" s="106" t="e">
        <f>VLOOKUP($C16,登録企業台帳!$A$2:$M$552,4,)</f>
        <v>#REF!</v>
      </c>
      <c r="E16" s="106" t="e">
        <f>VLOOKUP($C16,登録企業台帳!$A$2:$M$552,18,)</f>
        <v>#REF!</v>
      </c>
      <c r="F16" s="113" t="e">
        <f>VLOOKUP($C16,登録企業台帳!$A$2:$M$552,15,)</f>
        <v>#REF!</v>
      </c>
      <c r="G16" s="108" t="e">
        <f>VLOOKUP($C16,登録企業台帳!$A$2:$M$552,19,)</f>
        <v>#REF!</v>
      </c>
      <c r="H16" s="108" t="e">
        <f>IF(VLOOKUP($C16,登録企業台帳!$A$2:$M$552,29,)=0,"",VLOOKUP($C16,登録企業台帳!$A$2:$M$552,29,))</f>
        <v>#REF!</v>
      </c>
      <c r="I16" s="113" t="e">
        <f>IF(VLOOKUP($C16,登録企業台帳!$A$2:$M$552,17,)=0,"",VLOOKUP($C16,登録企業台帳!$A$2:$M$552,17,))</f>
        <v>#REF!</v>
      </c>
    </row>
    <row r="17" spans="1:9" s="107" customFormat="1" ht="121.5">
      <c r="A17" s="105">
        <v>16</v>
      </c>
      <c r="B17" s="106" t="e">
        <f>VLOOKUP($C17,登録企業台帳!$A$2:$M$552,14,)</f>
        <v>#REF!</v>
      </c>
      <c r="C17" s="108" t="str">
        <f>登録企業台帳!A13</f>
        <v>セロリー株式会社</v>
      </c>
      <c r="D17" s="106" t="str">
        <f>VLOOKUP($C17,登録企業台帳!$A$2:$M$552,4,)</f>
        <v>701-0221</v>
      </c>
      <c r="E17" s="106" t="e">
        <f>VLOOKUP($C17,登録企業台帳!$A$2:$M$552,18,)</f>
        <v>#REF!</v>
      </c>
      <c r="F17" s="113" t="e">
        <f>VLOOKUP($C17,登録企業台帳!$A$2:$M$552,15,)</f>
        <v>#REF!</v>
      </c>
      <c r="G17" s="108" t="e">
        <f>VLOOKUP($C17,登録企業台帳!$A$2:$M$552,19,)</f>
        <v>#REF!</v>
      </c>
      <c r="H17" s="108" t="e">
        <f>IF(VLOOKUP($C17,登録企業台帳!$A$2:$M$552,29,)=0,"",VLOOKUP($C17,登録企業台帳!$A$2:$M$552,29,))</f>
        <v>#REF!</v>
      </c>
      <c r="I17" s="114" t="s">
        <v>1973</v>
      </c>
    </row>
    <row r="18" spans="1:9" s="107" customFormat="1" ht="54">
      <c r="A18" s="105">
        <v>17</v>
      </c>
      <c r="B18" s="106" t="e">
        <f>VLOOKUP($C18,登録企業台帳!$A$2:$M$552,14,)</f>
        <v>#REF!</v>
      </c>
      <c r="C18" s="108" t="str">
        <f>登録企業台帳!A14</f>
        <v>両備ホールディングス株式会社</v>
      </c>
      <c r="D18" s="106" t="str">
        <f>VLOOKUP($C18,登録企業台帳!$A$2:$M$552,4,)</f>
        <v>700-8518</v>
      </c>
      <c r="E18" s="106" t="e">
        <f>VLOOKUP($C18,登録企業台帳!$A$2:$M$552,18,)</f>
        <v>#REF!</v>
      </c>
      <c r="F18" s="113" t="e">
        <f>VLOOKUP($C18,登録企業台帳!$A$2:$M$552,15,)</f>
        <v>#REF!</v>
      </c>
      <c r="G18" s="108" t="e">
        <f>VLOOKUP($C18,登録企業台帳!$A$2:$M$552,19,)</f>
        <v>#REF!</v>
      </c>
      <c r="H18" s="108" t="e">
        <f>IF(VLOOKUP($C18,登録企業台帳!$A$2:$M$552,29,)=0,"",VLOOKUP($C18,登録企業台帳!$A$2:$M$552,29,))</f>
        <v>#REF!</v>
      </c>
      <c r="I18" s="114" t="s">
        <v>1970</v>
      </c>
    </row>
    <row r="19" spans="1:9" s="107" customFormat="1" ht="54">
      <c r="A19" s="105">
        <v>18</v>
      </c>
      <c r="B19" s="106" t="e">
        <f>VLOOKUP($C19,登録企業台帳!$A$2:$M$552,14,)</f>
        <v>#REF!</v>
      </c>
      <c r="C19" s="108" t="e">
        <f>#REF!</f>
        <v>#REF!</v>
      </c>
      <c r="D19" s="106" t="e">
        <f>VLOOKUP($C19,登録企業台帳!$A$2:$M$552,4,)</f>
        <v>#REF!</v>
      </c>
      <c r="E19" s="106" t="e">
        <f>VLOOKUP($C19,登録企業台帳!$A$2:$M$552,18,)</f>
        <v>#REF!</v>
      </c>
      <c r="F19" s="113" t="e">
        <f>VLOOKUP($C19,登録企業台帳!$A$2:$M$552,15,)</f>
        <v>#REF!</v>
      </c>
      <c r="G19" s="108" t="e">
        <f>VLOOKUP($C19,登録企業台帳!$A$2:$M$552,19,)</f>
        <v>#REF!</v>
      </c>
      <c r="H19" s="108" t="e">
        <f>IF(VLOOKUP($C19,登録企業台帳!$A$2:$M$552,29,)=0,"",VLOOKUP($C19,登録企業台帳!$A$2:$M$552,29,))</f>
        <v>#REF!</v>
      </c>
      <c r="I19" s="114" t="s">
        <v>1974</v>
      </c>
    </row>
    <row r="20" spans="1:9" s="107" customFormat="1">
      <c r="A20" s="105">
        <v>19</v>
      </c>
      <c r="B20" s="106" t="e">
        <f>VLOOKUP($C20,登録企業台帳!$A$2:$M$552,14,)</f>
        <v>#REF!</v>
      </c>
      <c r="C20" s="108" t="str">
        <f>登録企業台帳!A15</f>
        <v>プリード歯科</v>
      </c>
      <c r="D20" s="106" t="str">
        <f>VLOOKUP($C20,登録企業台帳!$A$2:$M$552,4,)</f>
        <v>700-0951</v>
      </c>
      <c r="E20" s="106" t="e">
        <f>VLOOKUP($C20,登録企業台帳!$A$2:$M$552,18,)</f>
        <v>#REF!</v>
      </c>
      <c r="F20" s="113" t="e">
        <f>VLOOKUP($C20,登録企業台帳!$A$2:$M$552,15,)</f>
        <v>#REF!</v>
      </c>
      <c r="G20" s="108" t="e">
        <f>VLOOKUP($C20,登録企業台帳!$A$2:$M$552,19,)</f>
        <v>#REF!</v>
      </c>
      <c r="H20" s="108" t="e">
        <f>IF(VLOOKUP($C20,登録企業台帳!$A$2:$M$552,29,)=0,"",VLOOKUP($C20,登録企業台帳!$A$2:$M$552,29,))</f>
        <v>#REF!</v>
      </c>
      <c r="I20" s="113" t="e">
        <f>IF(VLOOKUP($C20,登録企業台帳!$A$2:$M$552,17,)=0,"",VLOOKUP($C20,登録企業台帳!$A$2:$M$552,17,))</f>
        <v>#REF!</v>
      </c>
    </row>
    <row r="21" spans="1:9" s="107" customFormat="1">
      <c r="A21" s="105">
        <v>20</v>
      </c>
      <c r="B21" s="106" t="e">
        <f>VLOOKUP($C21,登録企業台帳!$A$2:$M$552,14,)</f>
        <v>#REF!</v>
      </c>
      <c r="C21" s="108" t="str">
        <f>登録企業台帳!A16</f>
        <v>株式会社廣榮堂</v>
      </c>
      <c r="D21" s="106" t="str">
        <f>VLOOKUP($C21,登録企業台帳!$A$2:$M$552,4,)</f>
        <v>703-8245</v>
      </c>
      <c r="E21" s="106" t="e">
        <f>VLOOKUP($C21,登録企業台帳!$A$2:$M$552,18,)</f>
        <v>#REF!</v>
      </c>
      <c r="F21" s="113" t="e">
        <f>VLOOKUP($C21,登録企業台帳!$A$2:$M$552,15,)</f>
        <v>#REF!</v>
      </c>
      <c r="G21" s="108" t="e">
        <f>VLOOKUP($C21,登録企業台帳!$A$2:$M$552,19,)</f>
        <v>#REF!</v>
      </c>
      <c r="H21" s="108" t="e">
        <f>IF(VLOOKUP($C21,登録企業台帳!$A$2:$M$552,29,)=0,"",VLOOKUP($C21,登録企業台帳!$A$2:$M$552,29,))</f>
        <v>#REF!</v>
      </c>
      <c r="I21" s="113" t="e">
        <f>IF(VLOOKUP($C21,登録企業台帳!$A$2:$M$552,17,)=0,"",VLOOKUP($C21,登録企業台帳!$A$2:$M$552,17,))</f>
        <v>#REF!</v>
      </c>
    </row>
    <row r="22" spans="1:9" s="107" customFormat="1" ht="54">
      <c r="A22" s="105">
        <v>21</v>
      </c>
      <c r="B22" s="106" t="e">
        <f>VLOOKUP($C22,登録企業台帳!$A$2:$M$552,14,)</f>
        <v>#REF!</v>
      </c>
      <c r="C22" s="108" t="str">
        <f>登録企業台帳!A17</f>
        <v>医療法人　中條歯科医院</v>
      </c>
      <c r="D22" s="106" t="str">
        <f>VLOOKUP($C22,登録企業台帳!$A$2:$M$552,4,)</f>
        <v>701-4264</v>
      </c>
      <c r="E22" s="106" t="e">
        <f>VLOOKUP($C22,登録企業台帳!$A$2:$M$552,18,)</f>
        <v>#REF!</v>
      </c>
      <c r="F22" s="113" t="e">
        <f>VLOOKUP($C22,登録企業台帳!$A$2:$M$552,15,)</f>
        <v>#REF!</v>
      </c>
      <c r="G22" s="108" t="e">
        <f>VLOOKUP($C22,登録企業台帳!$A$2:$M$552,19,)</f>
        <v>#REF!</v>
      </c>
      <c r="H22" s="108" t="e">
        <f>IF(VLOOKUP($C22,登録企業台帳!$A$2:$M$552,29,)=0,"",VLOOKUP($C22,登録企業台帳!$A$2:$M$552,29,))</f>
        <v>#REF!</v>
      </c>
      <c r="I22" s="114" t="s">
        <v>1972</v>
      </c>
    </row>
    <row r="23" spans="1:9" s="107" customFormat="1" ht="40.5">
      <c r="A23" s="105">
        <v>22</v>
      </c>
      <c r="B23" s="106" t="e">
        <f>VLOOKUP($C23,登録企業台帳!$A$2:$M$552,14,)</f>
        <v>#REF!</v>
      </c>
      <c r="C23" s="108" t="str">
        <f>登録企業台帳!A18</f>
        <v>岡山ガス株式会社</v>
      </c>
      <c r="D23" s="106" t="str">
        <f>VLOOKUP($C23,登録企業台帳!$A$2:$M$552,4,)</f>
        <v>703-8285</v>
      </c>
      <c r="E23" s="106" t="e">
        <f>VLOOKUP($C23,登録企業台帳!$A$2:$M$552,18,)</f>
        <v>#REF!</v>
      </c>
      <c r="F23" s="113" t="e">
        <f>VLOOKUP($C23,登録企業台帳!$A$2:$M$552,15,)</f>
        <v>#REF!</v>
      </c>
      <c r="G23" s="108" t="e">
        <f>VLOOKUP($C23,登録企業台帳!$A$2:$M$552,19,)</f>
        <v>#REF!</v>
      </c>
      <c r="H23" s="108" t="e">
        <f>IF(VLOOKUP($C23,登録企業台帳!$A$2:$M$552,29,)=0,"",VLOOKUP($C23,登録企業台帳!$A$2:$M$552,29,))</f>
        <v>#REF!</v>
      </c>
      <c r="I23" s="113" t="e">
        <f>IF(VLOOKUP($C23,登録企業台帳!$A$2:$M$552,17,)=0,"",VLOOKUP($C23,登録企業台帳!$A$2:$M$552,17,))</f>
        <v>#REF!</v>
      </c>
    </row>
    <row r="24" spans="1:9" s="107" customFormat="1">
      <c r="A24" s="105">
        <v>23</v>
      </c>
      <c r="B24" s="106" t="e">
        <f>VLOOKUP($C24,登録企業台帳!$A$2:$M$552,14,)</f>
        <v>#REF!</v>
      </c>
      <c r="C24" s="108" t="str">
        <f>登録企業台帳!A19</f>
        <v>メンズ・サロン・トマリ</v>
      </c>
      <c r="D24" s="106" t="str">
        <f>VLOOKUP($C24,登録企業台帳!$A$2:$M$552,4,)</f>
        <v>710-1301</v>
      </c>
      <c r="E24" s="106" t="e">
        <f>VLOOKUP($C24,登録企業台帳!$A$2:$M$552,18,)</f>
        <v>#REF!</v>
      </c>
      <c r="F24" s="113" t="e">
        <f>VLOOKUP($C24,登録企業台帳!$A$2:$M$552,15,)</f>
        <v>#REF!</v>
      </c>
      <c r="G24" s="108" t="e">
        <f>VLOOKUP($C24,登録企業台帳!$A$2:$M$552,19,)</f>
        <v>#REF!</v>
      </c>
      <c r="H24" s="108" t="e">
        <f>IF(VLOOKUP($C24,登録企業台帳!$A$2:$M$552,29,)=0,"",VLOOKUP($C24,登録企業台帳!$A$2:$M$552,29,))</f>
        <v>#REF!</v>
      </c>
      <c r="I24" s="113" t="e">
        <f>IF(VLOOKUP($C24,登録企業台帳!$A$2:$M$552,17,)=0,"",VLOOKUP($C24,登録企業台帳!$A$2:$M$552,17,))</f>
        <v>#REF!</v>
      </c>
    </row>
    <row r="25" spans="1:9" s="107" customFormat="1" ht="54">
      <c r="A25" s="105">
        <v>24</v>
      </c>
      <c r="B25" s="106" t="e">
        <f>VLOOKUP($C25,登録企業台帳!$A$2:$M$552,14,)</f>
        <v>#REF!</v>
      </c>
      <c r="C25" s="108" t="str">
        <f>登録企業台帳!A20</f>
        <v>医療法人薬師寺慈恵会　薬師寺慈恵病院　ＪＩＫＥＩクリニック</v>
      </c>
      <c r="D25" s="106" t="str">
        <f>VLOOKUP($C25,登録企業台帳!$A$2:$M$552,4,)</f>
        <v>719-1126</v>
      </c>
      <c r="E25" s="106" t="e">
        <f>VLOOKUP($C25,登録企業台帳!$A$2:$M$552,18,)</f>
        <v>#REF!</v>
      </c>
      <c r="F25" s="113" t="e">
        <f>VLOOKUP($C25,登録企業台帳!$A$2:$M$552,15,)</f>
        <v>#REF!</v>
      </c>
      <c r="G25" s="108" t="e">
        <f>VLOOKUP($C25,登録企業台帳!$A$2:$M$552,19,)</f>
        <v>#REF!</v>
      </c>
      <c r="H25" s="108" t="e">
        <f>IF(VLOOKUP($C25,登録企業台帳!$A$2:$M$552,29,)=0,"",VLOOKUP($C25,登録企業台帳!$A$2:$M$552,29,))</f>
        <v>#REF!</v>
      </c>
      <c r="I25" s="114" t="s">
        <v>1972</v>
      </c>
    </row>
    <row r="26" spans="1:9" s="107" customFormat="1" ht="27">
      <c r="A26" s="105">
        <v>25</v>
      </c>
      <c r="B26" s="106" t="e">
        <f>VLOOKUP($C26,登録企業台帳!$A$2:$M$552,14,)</f>
        <v>#REF!</v>
      </c>
      <c r="C26" s="108" t="str">
        <f>登録企業台帳!A21</f>
        <v>ブラジリアンパーク　鷲羽山ハイランド</v>
      </c>
      <c r="D26" s="106" t="str">
        <f>VLOOKUP($C26,登録企業台帳!$A$2:$M$552,4,)</f>
        <v>711-0926</v>
      </c>
      <c r="E26" s="106" t="e">
        <f>VLOOKUP($C26,登録企業台帳!$A$2:$M$552,18,)</f>
        <v>#REF!</v>
      </c>
      <c r="F26" s="113" t="e">
        <f>VLOOKUP($C26,登録企業台帳!$A$2:$M$552,15,)</f>
        <v>#REF!</v>
      </c>
      <c r="G26" s="108" t="e">
        <f>VLOOKUP($C26,登録企業台帳!$A$2:$M$552,19,)</f>
        <v>#REF!</v>
      </c>
      <c r="H26" s="108" t="e">
        <f>IF(VLOOKUP($C26,登録企業台帳!$A$2:$M$552,29,)=0,"",VLOOKUP($C26,登録企業台帳!$A$2:$M$552,29,))</f>
        <v>#REF!</v>
      </c>
      <c r="I26" s="113" t="e">
        <f>IF(VLOOKUP($C26,登録企業台帳!$A$2:$M$552,17,)=0,"",VLOOKUP($C26,登録企業台帳!$A$2:$M$552,17,))</f>
        <v>#REF!</v>
      </c>
    </row>
    <row r="27" spans="1:9" s="107" customFormat="1" ht="54">
      <c r="A27" s="105">
        <v>26</v>
      </c>
      <c r="B27" s="106" t="e">
        <f>VLOOKUP($C27,登録企業台帳!$A$2:$M$552,14,)</f>
        <v>#REF!</v>
      </c>
      <c r="C27" s="108" t="str">
        <f>登録企業台帳!A22</f>
        <v>株式会社中国銀行</v>
      </c>
      <c r="D27" s="106" t="str">
        <f>VLOOKUP($C27,登録企業台帳!$A$2:$M$552,4,)</f>
        <v>700-8628</v>
      </c>
      <c r="E27" s="106" t="e">
        <f>VLOOKUP($C27,登録企業台帳!$A$2:$M$552,18,)</f>
        <v>#REF!</v>
      </c>
      <c r="F27" s="113" t="e">
        <f>VLOOKUP($C27,登録企業台帳!$A$2:$M$552,15,)</f>
        <v>#REF!</v>
      </c>
      <c r="G27" s="108" t="e">
        <f>VLOOKUP($C27,登録企業台帳!$A$2:$M$552,19,)</f>
        <v>#REF!</v>
      </c>
      <c r="H27" s="108" t="e">
        <f>IF(VLOOKUP($C27,登録企業台帳!$A$2:$M$552,29,)=0,"",VLOOKUP($C27,登録企業台帳!$A$2:$M$552,29,))</f>
        <v>#REF!</v>
      </c>
      <c r="I27" s="114" t="s">
        <v>1970</v>
      </c>
    </row>
    <row r="28" spans="1:9" s="107" customFormat="1" ht="117.75" customHeight="1">
      <c r="A28" s="105">
        <v>27</v>
      </c>
      <c r="B28" s="106" t="e">
        <f>VLOOKUP($C28,登録企業台帳!$A$2:$M$552,14,)</f>
        <v>#REF!</v>
      </c>
      <c r="C28" s="108" t="str">
        <f>登録企業台帳!A23</f>
        <v>社会福祉法人愛誠会　特別養護老人ホーム唐松荘</v>
      </c>
      <c r="D28" s="106" t="str">
        <f>VLOOKUP($C28,登録企業台帳!$A$2:$M$552,4,)</f>
        <v>718-0012</v>
      </c>
      <c r="E28" s="106" t="e">
        <f>VLOOKUP($C28,登録企業台帳!$A$2:$M$552,18,)</f>
        <v>#REF!</v>
      </c>
      <c r="F28" s="113" t="e">
        <f>VLOOKUP($C28,登録企業台帳!$A$2:$M$552,15,)</f>
        <v>#REF!</v>
      </c>
      <c r="G28" s="108" t="e">
        <f>VLOOKUP($C28,登録企業台帳!$A$2:$M$552,19,)</f>
        <v>#REF!</v>
      </c>
      <c r="H28" s="108" t="e">
        <f>IF(VLOOKUP($C28,登録企業台帳!$A$2:$M$552,29,)=0,"",VLOOKUP($C28,登録企業台帳!$A$2:$M$552,29,))</f>
        <v>#REF!</v>
      </c>
      <c r="I28" s="114" t="s">
        <v>1975</v>
      </c>
    </row>
    <row r="29" spans="1:9" s="107" customFormat="1" ht="40.5">
      <c r="A29" s="105">
        <v>28</v>
      </c>
      <c r="B29" s="106" t="e">
        <f>VLOOKUP($C29,登録企業台帳!$A$2:$M$552,14,)</f>
        <v>#REF!</v>
      </c>
      <c r="C29" s="108" t="str">
        <f>登録企業台帳!A24</f>
        <v>株式会社サンフラワー</v>
      </c>
      <c r="D29" s="106" t="str">
        <f>VLOOKUP($C29,登録企業台帳!$A$2:$M$552,4,)</f>
        <v>701-0114</v>
      </c>
      <c r="E29" s="106" t="e">
        <f>VLOOKUP($C29,登録企業台帳!$A$2:$M$552,18,)</f>
        <v>#REF!</v>
      </c>
      <c r="F29" s="113" t="e">
        <f>VLOOKUP($C29,登録企業台帳!$A$2:$M$552,15,)</f>
        <v>#REF!</v>
      </c>
      <c r="G29" s="108" t="e">
        <f>VLOOKUP($C29,登録企業台帳!$A$2:$M$552,19,)</f>
        <v>#REF!</v>
      </c>
      <c r="H29" s="108" t="e">
        <f>IF(VLOOKUP($C29,登録企業台帳!$A$2:$M$552,29,)=0,"",VLOOKUP($C29,登録企業台帳!$A$2:$M$552,29,))</f>
        <v>#REF!</v>
      </c>
      <c r="I29" s="113" t="e">
        <f>IF(VLOOKUP($C29,登録企業台帳!$A$2:$M$552,17,)=0,"",VLOOKUP($C29,登録企業台帳!$A$2:$M$552,17,))</f>
        <v>#REF!</v>
      </c>
    </row>
    <row r="30" spans="1:9" s="107" customFormat="1" ht="27">
      <c r="A30" s="105">
        <v>29</v>
      </c>
      <c r="B30" s="106" t="e">
        <f>VLOOKUP($C30,登録企業台帳!$A$2:$M$552,14,)</f>
        <v>#REF!</v>
      </c>
      <c r="C30" s="108" t="str">
        <f>登録企業台帳!A25</f>
        <v>古代体験の郷「まほろば」</v>
      </c>
      <c r="D30" s="106" t="str">
        <f>VLOOKUP($C30,登録企業台帳!$A$2:$M$552,4,)</f>
        <v>701-3204</v>
      </c>
      <c r="E30" s="106" t="e">
        <f>VLOOKUP($C30,登録企業台帳!$A$2:$M$552,18,)</f>
        <v>#REF!</v>
      </c>
      <c r="F30" s="113" t="e">
        <f>VLOOKUP($C30,登録企業台帳!$A$2:$M$552,15,)</f>
        <v>#REF!</v>
      </c>
      <c r="G30" s="108" t="e">
        <f>VLOOKUP($C30,登録企業台帳!$A$2:$M$552,19,)</f>
        <v>#REF!</v>
      </c>
      <c r="H30" s="108" t="e">
        <f>IF(VLOOKUP($C30,登録企業台帳!$A$2:$M$552,29,)=0,"",VLOOKUP($C30,登録企業台帳!$A$2:$M$552,29,))</f>
        <v>#REF!</v>
      </c>
      <c r="I30" s="113" t="e">
        <f>IF(VLOOKUP($C30,登録企業台帳!$A$2:$M$552,17,)=0,"",VLOOKUP($C30,登録企業台帳!$A$2:$M$552,17,))</f>
        <v>#REF!</v>
      </c>
    </row>
    <row r="31" spans="1:9" s="107" customFormat="1" ht="27">
      <c r="A31" s="105">
        <v>30</v>
      </c>
      <c r="B31" s="106" t="e">
        <f>VLOOKUP($C31,登録企業台帳!$A$2:$M$552,14,)</f>
        <v>#REF!</v>
      </c>
      <c r="C31" s="108" t="e">
        <f>#REF!</f>
        <v>#REF!</v>
      </c>
      <c r="D31" s="106" t="e">
        <f>VLOOKUP($C31,登録企業台帳!$A$2:$M$552,4,)</f>
        <v>#REF!</v>
      </c>
      <c r="E31" s="106" t="e">
        <f>VLOOKUP($C31,登録企業台帳!$A$2:$M$552,18,)</f>
        <v>#REF!</v>
      </c>
      <c r="F31" s="113" t="e">
        <f>VLOOKUP($C31,登録企業台帳!$A$2:$M$552,15,)</f>
        <v>#REF!</v>
      </c>
      <c r="G31" s="108" t="e">
        <f>VLOOKUP($C31,登録企業台帳!$A$2:$M$552,19,)</f>
        <v>#REF!</v>
      </c>
      <c r="H31" s="108" t="e">
        <f>IF(VLOOKUP($C31,登録企業台帳!$A$2:$M$552,29,)=0,"",VLOOKUP($C31,登録企業台帳!$A$2:$M$552,29,))</f>
        <v>#REF!</v>
      </c>
      <c r="I31" s="113" t="e">
        <f>IF(VLOOKUP($C31,登録企業台帳!$A$2:$M$552,17,)=0,"",VLOOKUP($C31,登録企業台帳!$A$2:$M$552,17,))</f>
        <v>#REF!</v>
      </c>
    </row>
    <row r="32" spans="1:9" s="107" customFormat="1" ht="54">
      <c r="A32" s="105">
        <v>31</v>
      </c>
      <c r="B32" s="106" t="e">
        <f>VLOOKUP($C32,登録企業台帳!$A$2:$M$552,14,)</f>
        <v>#REF!</v>
      </c>
      <c r="C32" s="108" t="e">
        <f>#REF!</f>
        <v>#REF!</v>
      </c>
      <c r="D32" s="106" t="e">
        <f>VLOOKUP($C32,登録企業台帳!$A$2:$M$552,4,)</f>
        <v>#REF!</v>
      </c>
      <c r="E32" s="106" t="e">
        <f>VLOOKUP($C32,登録企業台帳!$A$2:$M$552,18,)</f>
        <v>#REF!</v>
      </c>
      <c r="F32" s="113" t="e">
        <f>VLOOKUP($C32,登録企業台帳!$A$2:$M$552,15,)</f>
        <v>#REF!</v>
      </c>
      <c r="G32" s="108" t="e">
        <f>VLOOKUP($C32,登録企業台帳!$A$2:$M$552,19,)</f>
        <v>#REF!</v>
      </c>
      <c r="H32" s="108" t="e">
        <f>IF(VLOOKUP($C32,登録企業台帳!$A$2:$M$552,29,)=0,"",VLOOKUP($C32,登録企業台帳!$A$2:$M$552,29,))</f>
        <v>#REF!</v>
      </c>
      <c r="I32" s="114" t="s">
        <v>1978</v>
      </c>
    </row>
    <row r="33" spans="1:9" s="107" customFormat="1" ht="67.5">
      <c r="A33" s="105">
        <v>32</v>
      </c>
      <c r="B33" s="106" t="e">
        <f>VLOOKUP($C33,登録企業台帳!$A$2:$M$552,14,)</f>
        <v>#REF!</v>
      </c>
      <c r="C33" s="108" t="str">
        <f>登録企業台帳!A26</f>
        <v>大和証券株式会社　岡山支店</v>
      </c>
      <c r="D33" s="106" t="str">
        <f>VLOOKUP($C33,登録企業台帳!$A$2:$M$552,4,)</f>
        <v>700-0903</v>
      </c>
      <c r="E33" s="106" t="e">
        <f>VLOOKUP($C33,登録企業台帳!$A$2:$M$552,18,)</f>
        <v>#REF!</v>
      </c>
      <c r="F33" s="113" t="e">
        <f>VLOOKUP($C33,登録企業台帳!$A$2:$M$552,15,)</f>
        <v>#REF!</v>
      </c>
      <c r="G33" s="108" t="e">
        <f>VLOOKUP($C33,登録企業台帳!$A$2:$M$552,19,)</f>
        <v>#REF!</v>
      </c>
      <c r="H33" s="108" t="e">
        <f>IF(VLOOKUP($C33,登録企業台帳!$A$2:$M$552,29,)=0,"",VLOOKUP($C33,登録企業台帳!$A$2:$M$552,29,))</f>
        <v>#REF!</v>
      </c>
      <c r="I33" s="113" t="e">
        <f>IF(VLOOKUP($C33,登録企業台帳!$A$2:$M$552,17,)=0,"",VLOOKUP($C33,登録企業台帳!$A$2:$M$552,17,))</f>
        <v>#REF!</v>
      </c>
    </row>
    <row r="34" spans="1:9" s="107" customFormat="1" ht="27">
      <c r="A34" s="105">
        <v>33</v>
      </c>
      <c r="B34" s="106" t="e">
        <f>VLOOKUP($C34,登録企業台帳!$A$2:$M$552,14,)</f>
        <v>#REF!</v>
      </c>
      <c r="C34" s="108" t="e">
        <f>#REF!</f>
        <v>#REF!</v>
      </c>
      <c r="D34" s="106" t="e">
        <f>VLOOKUP($C34,登録企業台帳!$A$2:$M$552,4,)</f>
        <v>#REF!</v>
      </c>
      <c r="E34" s="106" t="e">
        <f>VLOOKUP($C34,登録企業台帳!$A$2:$M$552,18,)</f>
        <v>#REF!</v>
      </c>
      <c r="F34" s="113" t="e">
        <f>VLOOKUP($C34,登録企業台帳!$A$2:$M$552,15,)</f>
        <v>#REF!</v>
      </c>
      <c r="G34" s="108" t="e">
        <f>VLOOKUP($C34,登録企業台帳!$A$2:$M$552,19,)</f>
        <v>#REF!</v>
      </c>
      <c r="H34" s="108" t="e">
        <f>IF(VLOOKUP($C34,登録企業台帳!$A$2:$M$552,29,)=0,"",VLOOKUP($C34,登録企業台帳!$A$2:$M$552,29,))</f>
        <v>#REF!</v>
      </c>
      <c r="I34" s="113" t="e">
        <f>IF(VLOOKUP($C34,登録企業台帳!$A$2:$M$552,17,)=0,"",VLOOKUP($C34,登録企業台帳!$A$2:$M$552,17,))</f>
        <v>#REF!</v>
      </c>
    </row>
    <row r="35" spans="1:9" s="107" customFormat="1" ht="40.5">
      <c r="A35" s="105">
        <v>34</v>
      </c>
      <c r="B35" s="106" t="e">
        <f>VLOOKUP($C35,登録企業台帳!$A$2:$M$552,14,)</f>
        <v>#REF!</v>
      </c>
      <c r="C35" s="108" t="str">
        <f>登録企業台帳!A27</f>
        <v>サンコー印刷株式会社</v>
      </c>
      <c r="D35" s="106" t="str">
        <f>VLOOKUP($C35,登録企業台帳!$A$2:$M$552,4,)</f>
        <v>719-1137</v>
      </c>
      <c r="E35" s="106" t="e">
        <f>VLOOKUP($C35,登録企業台帳!$A$2:$M$552,18,)</f>
        <v>#REF!</v>
      </c>
      <c r="F35" s="113" t="e">
        <f>VLOOKUP($C35,登録企業台帳!$A$2:$M$552,15,)</f>
        <v>#REF!</v>
      </c>
      <c r="G35" s="108" t="e">
        <f>VLOOKUP($C35,登録企業台帳!$A$2:$M$552,19,)</f>
        <v>#REF!</v>
      </c>
      <c r="H35" s="108" t="e">
        <f>IF(VLOOKUP($C35,登録企業台帳!$A$2:$M$552,29,)=0,"",VLOOKUP($C35,登録企業台帳!$A$2:$M$552,29,))</f>
        <v>#REF!</v>
      </c>
      <c r="I35" s="113" t="e">
        <f>IF(VLOOKUP($C35,登録企業台帳!$A$2:$M$552,17,)=0,"",VLOOKUP($C35,登録企業台帳!$A$2:$M$552,17,))</f>
        <v>#REF!</v>
      </c>
    </row>
    <row r="36" spans="1:9" s="107" customFormat="1" ht="54">
      <c r="A36" s="105">
        <v>35</v>
      </c>
      <c r="B36" s="106" t="e">
        <f>VLOOKUP($C36,登録企業台帳!$A$2:$M$552,14,)</f>
        <v>#REF!</v>
      </c>
      <c r="C36" s="108" t="str">
        <f>登録企業台帳!A28</f>
        <v>株式会社トマト銀行</v>
      </c>
      <c r="D36" s="106" t="str">
        <f>VLOOKUP($C36,登録企業台帳!$A$2:$M$552,4,)</f>
        <v>700-0811</v>
      </c>
      <c r="E36" s="106" t="e">
        <f>VLOOKUP($C36,登録企業台帳!$A$2:$M$552,18,)</f>
        <v>#REF!</v>
      </c>
      <c r="F36" s="113" t="e">
        <f>VLOOKUP($C36,登録企業台帳!$A$2:$M$552,15,)</f>
        <v>#REF!</v>
      </c>
      <c r="G36" s="108" t="e">
        <f>VLOOKUP($C36,登録企業台帳!$A$2:$M$552,19,)</f>
        <v>#REF!</v>
      </c>
      <c r="H36" s="108" t="e">
        <f>IF(VLOOKUP($C36,登録企業台帳!$A$2:$M$552,29,)=0,"",VLOOKUP($C36,登録企業台帳!$A$2:$M$552,29,))</f>
        <v>#REF!</v>
      </c>
      <c r="I36" s="114" t="s">
        <v>1978</v>
      </c>
    </row>
    <row r="37" spans="1:9" s="107" customFormat="1" ht="40.5">
      <c r="A37" s="105">
        <v>36</v>
      </c>
      <c r="B37" s="106" t="e">
        <f>VLOOKUP($C37,登録企業台帳!$A$2:$M$552,14,)</f>
        <v>#REF!</v>
      </c>
      <c r="C37" s="108" t="str">
        <f>登録企業台帳!A29</f>
        <v>株式会社大本組</v>
      </c>
      <c r="D37" s="106" t="str">
        <f>VLOOKUP($C37,登録企業台帳!$A$2:$M$552,4,)</f>
        <v>700-8550</v>
      </c>
      <c r="E37" s="106" t="e">
        <f>VLOOKUP($C37,登録企業台帳!$A$2:$M$552,18,)</f>
        <v>#REF!</v>
      </c>
      <c r="F37" s="113" t="e">
        <f>VLOOKUP($C37,登録企業台帳!$A$2:$M$552,15,)</f>
        <v>#REF!</v>
      </c>
      <c r="G37" s="108" t="e">
        <f>VLOOKUP($C37,登録企業台帳!$A$2:$M$552,19,)</f>
        <v>#REF!</v>
      </c>
      <c r="H37" s="108" t="e">
        <f>IF(VLOOKUP($C37,登録企業台帳!$A$2:$M$552,29,)=0,"",VLOOKUP($C37,登録企業台帳!$A$2:$M$552,29,))</f>
        <v>#REF!</v>
      </c>
      <c r="I37" s="113" t="e">
        <f>IF(VLOOKUP($C37,登録企業台帳!$A$2:$M$552,17,)=0,"",VLOOKUP($C37,登録企業台帳!$A$2:$M$552,17,))</f>
        <v>#REF!</v>
      </c>
    </row>
    <row r="38" spans="1:9" s="107" customFormat="1" ht="54">
      <c r="A38" s="105">
        <v>37</v>
      </c>
      <c r="B38" s="106" t="e">
        <f>VLOOKUP($C38,登録企業台帳!$A$2:$M$552,14,)</f>
        <v>#REF!</v>
      </c>
      <c r="C38" s="108" t="str">
        <f>登録企業台帳!A30</f>
        <v>株式会社ホテルエクセル岡山</v>
      </c>
      <c r="D38" s="106" t="str">
        <f>VLOOKUP($C38,登録企業台帳!$A$2:$M$552,4,)</f>
        <v>700-8013</v>
      </c>
      <c r="E38" s="106" t="e">
        <f>VLOOKUP($C38,登録企業台帳!$A$2:$M$552,18,)</f>
        <v>#REF!</v>
      </c>
      <c r="F38" s="113" t="e">
        <f>VLOOKUP($C38,登録企業台帳!$A$2:$M$552,15,)</f>
        <v>#REF!</v>
      </c>
      <c r="G38" s="108" t="e">
        <f>VLOOKUP($C38,登録企業台帳!$A$2:$M$552,19,)</f>
        <v>#REF!</v>
      </c>
      <c r="H38" s="108" t="e">
        <f>IF(VLOOKUP($C38,登録企業台帳!$A$2:$M$552,29,)=0,"",VLOOKUP($C38,登録企業台帳!$A$2:$M$552,29,))</f>
        <v>#REF!</v>
      </c>
      <c r="I38" s="113" t="e">
        <f>IF(VLOOKUP($C38,登録企業台帳!$A$2:$M$552,17,)=0,"",VLOOKUP($C38,登録企業台帳!$A$2:$M$552,17,))</f>
        <v>#REF!</v>
      </c>
    </row>
    <row r="39" spans="1:9" s="107" customFormat="1">
      <c r="A39" s="105">
        <v>38</v>
      </c>
      <c r="B39" s="106" t="e">
        <f>VLOOKUP($C39,登録企業台帳!$A$2:$M$552,14,)</f>
        <v>#REF!</v>
      </c>
      <c r="C39" s="108" t="str">
        <f>登録企業台帳!A31</f>
        <v>株式会社両備リソラ</v>
      </c>
      <c r="D39" s="106" t="str">
        <f>VLOOKUP($C39,登録企業台帳!$A$2:$M$552,4,)</f>
        <v>700-0818</v>
      </c>
      <c r="E39" s="106" t="e">
        <f>VLOOKUP($C39,登録企業台帳!$A$2:$M$552,18,)</f>
        <v>#REF!</v>
      </c>
      <c r="F39" s="113" t="e">
        <f>VLOOKUP($C39,登録企業台帳!$A$2:$M$552,15,)</f>
        <v>#REF!</v>
      </c>
      <c r="G39" s="108" t="e">
        <f>VLOOKUP($C39,登録企業台帳!$A$2:$M$552,19,)</f>
        <v>#REF!</v>
      </c>
      <c r="H39" s="108" t="e">
        <f>IF(VLOOKUP($C39,登録企業台帳!$A$2:$M$552,29,)=0,"",VLOOKUP($C39,登録企業台帳!$A$2:$M$552,29,))</f>
        <v>#REF!</v>
      </c>
      <c r="I39" s="113" t="e">
        <f>IF(VLOOKUP($C39,登録企業台帳!$A$2:$M$552,17,)=0,"",VLOOKUP($C39,登録企業台帳!$A$2:$M$552,17,))</f>
        <v>#REF!</v>
      </c>
    </row>
    <row r="40" spans="1:9" s="107" customFormat="1" ht="40.5">
      <c r="A40" s="105">
        <v>39</v>
      </c>
      <c r="B40" s="106" t="e">
        <f>VLOOKUP($C40,登録企業台帳!$A$2:$M$552,14,)</f>
        <v>#REF!</v>
      </c>
      <c r="C40" s="108" t="str">
        <f>登録企業台帳!A32</f>
        <v>岡山電気軌道株式会社</v>
      </c>
      <c r="D40" s="106" t="str">
        <f>VLOOKUP($C40,登録企業台帳!$A$2:$M$552,4,)</f>
        <v>703-8291</v>
      </c>
      <c r="E40" s="106" t="e">
        <f>VLOOKUP($C40,登録企業台帳!$A$2:$M$552,18,)</f>
        <v>#REF!</v>
      </c>
      <c r="F40" s="113" t="e">
        <f>VLOOKUP($C40,登録企業台帳!$A$2:$M$552,15,)</f>
        <v>#REF!</v>
      </c>
      <c r="G40" s="108" t="e">
        <f>VLOOKUP($C40,登録企業台帳!$A$2:$M$552,19,)</f>
        <v>#REF!</v>
      </c>
      <c r="H40" s="108" t="e">
        <f>IF(VLOOKUP($C40,登録企業台帳!$A$2:$M$552,29,)=0,"",VLOOKUP($C40,登録企業台帳!$A$2:$M$552,29,))</f>
        <v>#REF!</v>
      </c>
      <c r="I40" s="113" t="e">
        <f>IF(VLOOKUP($C40,登録企業台帳!$A$2:$M$552,17,)=0,"",VLOOKUP($C40,登録企業台帳!$A$2:$M$552,17,))</f>
        <v>#REF!</v>
      </c>
    </row>
    <row r="41" spans="1:9" s="107" customFormat="1" ht="40.5">
      <c r="A41" s="105">
        <v>40</v>
      </c>
      <c r="B41" s="106" t="e">
        <f>VLOOKUP($C41,登録企業台帳!$A$2:$M$552,14,)</f>
        <v>#REF!</v>
      </c>
      <c r="C41" s="108" t="str">
        <f>登録企業台帳!A33</f>
        <v>両備ホールディングス株式会社ソレックスカンパニー</v>
      </c>
      <c r="D41" s="106" t="str">
        <f>VLOOKUP($C41,登録企業台帳!$A$2:$M$552,4,)</f>
        <v>709-2122</v>
      </c>
      <c r="E41" s="106" t="e">
        <f>VLOOKUP($C41,登録企業台帳!$A$2:$M$552,18,)</f>
        <v>#REF!</v>
      </c>
      <c r="F41" s="113" t="e">
        <f>VLOOKUP($C41,登録企業台帳!$A$2:$M$552,15,)</f>
        <v>#REF!</v>
      </c>
      <c r="G41" s="108" t="e">
        <f>VLOOKUP($C41,登録企業台帳!$A$2:$M$552,19,)</f>
        <v>#REF!</v>
      </c>
      <c r="H41" s="108" t="e">
        <f>IF(VLOOKUP($C41,登録企業台帳!$A$2:$M$552,29,)=0,"",VLOOKUP($C41,登録企業台帳!$A$2:$M$552,29,))</f>
        <v>#REF!</v>
      </c>
      <c r="I41" s="113" t="e">
        <f>IF(VLOOKUP($C41,登録企業台帳!$A$2:$M$552,17,)=0,"",VLOOKUP($C41,登録企業台帳!$A$2:$M$552,17,))</f>
        <v>#REF!</v>
      </c>
    </row>
    <row r="42" spans="1:9" s="107" customFormat="1" ht="27">
      <c r="A42" s="105">
        <v>41</v>
      </c>
      <c r="B42" s="106" t="e">
        <f>VLOOKUP($C42,登録企業台帳!$A$2:$M$552,14,)</f>
        <v>#REF!</v>
      </c>
      <c r="C42" s="108" t="str">
        <f>登録企業台帳!A34</f>
        <v>岡山三菱ふそう自動車販売株式会社</v>
      </c>
      <c r="D42" s="106" t="str">
        <f>VLOOKUP($C42,登録企業台帳!$A$2:$M$552,4,)</f>
        <v>703-8227</v>
      </c>
      <c r="E42" s="106" t="e">
        <f>VLOOKUP($C42,登録企業台帳!$A$2:$M$552,18,)</f>
        <v>#REF!</v>
      </c>
      <c r="F42" s="113" t="e">
        <f>VLOOKUP($C42,登録企業台帳!$A$2:$M$552,15,)</f>
        <v>#REF!</v>
      </c>
      <c r="G42" s="108" t="e">
        <f>VLOOKUP($C42,登録企業台帳!$A$2:$M$552,19,)</f>
        <v>#REF!</v>
      </c>
      <c r="H42" s="108" t="e">
        <f>IF(VLOOKUP($C42,登録企業台帳!$A$2:$M$552,29,)=0,"",VLOOKUP($C42,登録企業台帳!$A$2:$M$552,29,))</f>
        <v>#REF!</v>
      </c>
      <c r="I42" s="113" t="e">
        <f>IF(VLOOKUP($C42,登録企業台帳!$A$2:$M$552,17,)=0,"",VLOOKUP($C42,登録企業台帳!$A$2:$M$552,17,))</f>
        <v>#REF!</v>
      </c>
    </row>
    <row r="43" spans="1:9" s="107" customFormat="1" ht="54">
      <c r="A43" s="105">
        <v>42</v>
      </c>
      <c r="B43" s="106" t="e">
        <f>VLOOKUP($C43,登録企業台帳!$A$2:$M$552,14,)</f>
        <v>#REF!</v>
      </c>
      <c r="C43" s="108" t="str">
        <f>登録企業台帳!A35</f>
        <v>両備ホームズ株式会社</v>
      </c>
      <c r="D43" s="106" t="str">
        <f>VLOOKUP($C43,登録企業台帳!$A$2:$M$552,4,)</f>
        <v>702-8032</v>
      </c>
      <c r="E43" s="106" t="e">
        <f>VLOOKUP($C43,登録企業台帳!$A$2:$M$552,18,)</f>
        <v>#REF!</v>
      </c>
      <c r="F43" s="113" t="e">
        <f>VLOOKUP($C43,登録企業台帳!$A$2:$M$552,15,)</f>
        <v>#REF!</v>
      </c>
      <c r="G43" s="108" t="e">
        <f>VLOOKUP($C43,登録企業台帳!$A$2:$M$552,19,)</f>
        <v>#REF!</v>
      </c>
      <c r="H43" s="108" t="e">
        <f>IF(VLOOKUP($C43,登録企業台帳!$A$2:$M$552,29,)=0,"",VLOOKUP($C43,登録企業台帳!$A$2:$M$552,29,))</f>
        <v>#REF!</v>
      </c>
      <c r="I43" s="113" t="e">
        <f>IF(VLOOKUP($C43,登録企業台帳!$A$2:$M$552,17,)=0,"",VLOOKUP($C43,登録企業台帳!$A$2:$M$552,17,))</f>
        <v>#REF!</v>
      </c>
    </row>
    <row r="44" spans="1:9" s="107" customFormat="1" ht="40.5">
      <c r="A44" s="105">
        <v>43</v>
      </c>
      <c r="B44" s="106" t="e">
        <f>VLOOKUP($C44,登録企業台帳!$A$2:$M$552,14,)</f>
        <v>#REF!</v>
      </c>
      <c r="C44" s="108" t="str">
        <f>登録企業台帳!A36</f>
        <v>岡山商工会議所</v>
      </c>
      <c r="D44" s="106" t="str">
        <f>VLOOKUP($C44,登録企業台帳!$A$2:$M$552,4,)</f>
        <v>700-8556</v>
      </c>
      <c r="E44" s="106" t="e">
        <f>VLOOKUP($C44,登録企業台帳!$A$2:$M$552,18,)</f>
        <v>#REF!</v>
      </c>
      <c r="F44" s="113" t="e">
        <f>VLOOKUP($C44,登録企業台帳!$A$2:$M$552,15,)</f>
        <v>#REF!</v>
      </c>
      <c r="G44" s="108" t="e">
        <f>VLOOKUP($C44,登録企業台帳!$A$2:$M$552,19,)</f>
        <v>#REF!</v>
      </c>
      <c r="H44" s="108" t="e">
        <f>IF(VLOOKUP($C44,登録企業台帳!$A$2:$M$552,29,)=0,"",VLOOKUP($C44,登録企業台帳!$A$2:$M$552,29,))</f>
        <v>#REF!</v>
      </c>
      <c r="I44" s="113" t="e">
        <f>IF(VLOOKUP($C44,登録企業台帳!$A$2:$M$552,17,)=0,"",VLOOKUP($C44,登録企業台帳!$A$2:$M$552,17,))</f>
        <v>#REF!</v>
      </c>
    </row>
    <row r="45" spans="1:9" s="107" customFormat="1">
      <c r="A45" s="105">
        <v>44</v>
      </c>
      <c r="B45" s="106" t="e">
        <f>VLOOKUP($C45,登録企業台帳!$A$2:$M$552,14,)</f>
        <v>#REF!</v>
      </c>
      <c r="C45" s="108" t="e">
        <f>#REF!</f>
        <v>#REF!</v>
      </c>
      <c r="D45" s="106" t="e">
        <f>VLOOKUP($C45,登録企業台帳!$A$2:$M$552,4,)</f>
        <v>#REF!</v>
      </c>
      <c r="E45" s="106" t="e">
        <f>VLOOKUP($C45,登録企業台帳!$A$2:$M$552,18,)</f>
        <v>#REF!</v>
      </c>
      <c r="F45" s="113" t="e">
        <f>VLOOKUP($C45,登録企業台帳!$A$2:$M$552,15,)</f>
        <v>#REF!</v>
      </c>
      <c r="G45" s="108" t="e">
        <f>VLOOKUP($C45,登録企業台帳!$A$2:$M$552,19,)</f>
        <v>#REF!</v>
      </c>
      <c r="H45" s="108" t="e">
        <f>IF(VLOOKUP($C45,登録企業台帳!$A$2:$M$552,29,)=0,"",VLOOKUP($C45,登録企業台帳!$A$2:$M$552,29,))</f>
        <v>#REF!</v>
      </c>
      <c r="I45" s="113" t="e">
        <f>IF(VLOOKUP($C45,登録企業台帳!$A$2:$M$552,17,)=0,"",VLOOKUP($C45,登録企業台帳!$A$2:$M$552,17,))</f>
        <v>#REF!</v>
      </c>
    </row>
    <row r="46" spans="1:9" s="107" customFormat="1">
      <c r="A46" s="105">
        <v>45</v>
      </c>
      <c r="B46" s="106" t="e">
        <f>VLOOKUP($C46,登録企業台帳!$A$2:$M$552,14,)</f>
        <v>#REF!</v>
      </c>
      <c r="C46" s="108" t="str">
        <f>登録企業台帳!A37</f>
        <v>株式会社マインドレイ</v>
      </c>
      <c r="D46" s="106" t="str">
        <f>VLOOKUP($C46,登録企業台帳!$A$2:$M$552,4,)</f>
        <v>701-0165</v>
      </c>
      <c r="E46" s="106" t="e">
        <f>VLOOKUP($C46,登録企業台帳!$A$2:$M$552,18,)</f>
        <v>#REF!</v>
      </c>
      <c r="F46" s="113" t="e">
        <f>VLOOKUP($C46,登録企業台帳!$A$2:$M$552,15,)</f>
        <v>#REF!</v>
      </c>
      <c r="G46" s="108" t="e">
        <f>VLOOKUP($C46,登録企業台帳!$A$2:$M$552,19,)</f>
        <v>#REF!</v>
      </c>
      <c r="H46" s="108" t="e">
        <f>IF(VLOOKUP($C46,登録企業台帳!$A$2:$M$552,29,)=0,"",VLOOKUP($C46,登録企業台帳!$A$2:$M$552,29,))</f>
        <v>#REF!</v>
      </c>
      <c r="I46" s="113" t="e">
        <f>IF(VLOOKUP($C46,登録企業台帳!$A$2:$M$552,17,)=0,"",VLOOKUP($C46,登録企業台帳!$A$2:$M$552,17,))</f>
        <v>#REF!</v>
      </c>
    </row>
    <row r="47" spans="1:9" s="107" customFormat="1" ht="27">
      <c r="A47" s="105">
        <v>46</v>
      </c>
      <c r="B47" s="106" t="e">
        <f>VLOOKUP($C47,登録企業台帳!$A$2:$M$552,14,)</f>
        <v>#REF!</v>
      </c>
      <c r="C47" s="108" t="str">
        <f>登録企業台帳!A38</f>
        <v>株式会社研美社</v>
      </c>
      <c r="D47" s="106" t="str">
        <f>VLOOKUP($C47,登録企業台帳!$A$2:$M$552,4,)</f>
        <v>700-0986</v>
      </c>
      <c r="E47" s="106" t="e">
        <f>VLOOKUP($C47,登録企業台帳!$A$2:$M$552,18,)</f>
        <v>#REF!</v>
      </c>
      <c r="F47" s="113" t="e">
        <f>VLOOKUP($C47,登録企業台帳!$A$2:$M$552,15,)</f>
        <v>#REF!</v>
      </c>
      <c r="G47" s="108" t="e">
        <f>VLOOKUP($C47,登録企業台帳!$A$2:$M$552,19,)</f>
        <v>#REF!</v>
      </c>
      <c r="H47" s="108" t="e">
        <f>IF(VLOOKUP($C47,登録企業台帳!$A$2:$M$552,29,)=0,"",VLOOKUP($C47,登録企業台帳!$A$2:$M$552,29,))</f>
        <v>#REF!</v>
      </c>
      <c r="I47" s="113" t="e">
        <f>IF(VLOOKUP($C47,登録企業台帳!$A$2:$M$552,17,)=0,"",VLOOKUP($C47,登録企業台帳!$A$2:$M$552,17,))</f>
        <v>#REF!</v>
      </c>
    </row>
    <row r="48" spans="1:9" s="107" customFormat="1" ht="54">
      <c r="A48" s="105">
        <v>47</v>
      </c>
      <c r="B48" s="106" t="e">
        <f>VLOOKUP($C48,登録企業台帳!$A$2:$M$552,14,)</f>
        <v>#REF!</v>
      </c>
      <c r="C48" s="108" t="str">
        <f>登録企業台帳!A39</f>
        <v>株式会社ベネッセコーポレーション</v>
      </c>
      <c r="D48" s="106" t="str">
        <f>VLOOKUP($C48,登録企業台帳!$A$2:$M$552,4,)</f>
        <v>700-8686</v>
      </c>
      <c r="E48" s="106" t="e">
        <f>VLOOKUP($C48,登録企業台帳!$A$2:$M$552,18,)</f>
        <v>#REF!</v>
      </c>
      <c r="F48" s="113" t="e">
        <f>VLOOKUP($C48,登録企業台帳!$A$2:$M$552,15,)</f>
        <v>#REF!</v>
      </c>
      <c r="G48" s="108" t="e">
        <f>VLOOKUP($C48,登録企業台帳!$A$2:$M$552,19,)</f>
        <v>#REF!</v>
      </c>
      <c r="H48" s="108" t="e">
        <f>IF(VLOOKUP($C48,登録企業台帳!$A$2:$M$552,29,)=0,"",VLOOKUP($C48,登録企業台帳!$A$2:$M$552,29,))</f>
        <v>#REF!</v>
      </c>
      <c r="I48" s="114" t="s">
        <v>1968</v>
      </c>
    </row>
    <row r="49" spans="1:9" s="107" customFormat="1" ht="40.5">
      <c r="A49" s="105">
        <v>48</v>
      </c>
      <c r="B49" s="106" t="e">
        <f>VLOOKUP($C49,登録企業台帳!$A$2:$M$552,14,)</f>
        <v>#REF!</v>
      </c>
      <c r="C49" s="108" t="str">
        <f>登録企業台帳!A40</f>
        <v>岡山交通株式会社</v>
      </c>
      <c r="D49" s="106" t="str">
        <f>VLOOKUP($C49,登録企業台帳!$A$2:$M$552,4,)</f>
        <v>700-0942</v>
      </c>
      <c r="E49" s="106" t="e">
        <f>VLOOKUP($C49,登録企業台帳!$A$2:$M$552,18,)</f>
        <v>#REF!</v>
      </c>
      <c r="F49" s="113" t="e">
        <f>VLOOKUP($C49,登録企業台帳!$A$2:$M$552,15,)</f>
        <v>#REF!</v>
      </c>
      <c r="G49" s="108" t="e">
        <f>VLOOKUP($C49,登録企業台帳!$A$2:$M$552,19,)</f>
        <v>#REF!</v>
      </c>
      <c r="H49" s="108" t="e">
        <f>IF(VLOOKUP($C49,登録企業台帳!$A$2:$M$552,29,)=0,"",VLOOKUP($C49,登録企業台帳!$A$2:$M$552,29,))</f>
        <v>#REF!</v>
      </c>
      <c r="I49" s="113" t="e">
        <f>IF(VLOOKUP($C49,登録企業台帳!$A$2:$M$552,17,)=0,"",VLOOKUP($C49,登録企業台帳!$A$2:$M$552,17,))</f>
        <v>#REF!</v>
      </c>
    </row>
    <row r="50" spans="1:9" s="107" customFormat="1" ht="54">
      <c r="A50" s="105">
        <v>49</v>
      </c>
      <c r="B50" s="106" t="e">
        <f>VLOOKUP($C50,登録企業台帳!$A$2:$M$552,14,)</f>
        <v>#REF!</v>
      </c>
      <c r="C50" s="108" t="str">
        <f>登録企業台帳!A41</f>
        <v>中国学園大学・中国短期大学</v>
      </c>
      <c r="D50" s="106" t="str">
        <f>VLOOKUP($C50,登録企業台帳!$A$2:$M$552,4,)</f>
        <v>701-0197</v>
      </c>
      <c r="E50" s="106" t="e">
        <f>VLOOKUP($C50,登録企業台帳!$A$2:$M$552,18,)</f>
        <v>#REF!</v>
      </c>
      <c r="F50" s="113" t="e">
        <f>VLOOKUP($C50,登録企業台帳!$A$2:$M$552,15,)</f>
        <v>#REF!</v>
      </c>
      <c r="G50" s="108" t="e">
        <f>VLOOKUP($C50,登録企業台帳!$A$2:$M$552,19,)</f>
        <v>#REF!</v>
      </c>
      <c r="H50" s="108" t="e">
        <f>IF(VLOOKUP($C50,登録企業台帳!$A$2:$M$552,29,)=0,"",VLOOKUP($C50,登録企業台帳!$A$2:$M$552,29,))</f>
        <v>#REF!</v>
      </c>
      <c r="I50" s="114" t="s">
        <v>1972</v>
      </c>
    </row>
    <row r="51" spans="1:9" s="107" customFormat="1" ht="40.5">
      <c r="A51" s="105">
        <v>50</v>
      </c>
      <c r="B51" s="106" t="e">
        <f>VLOOKUP($C51,登録企業台帳!$A$2:$M$552,14,)</f>
        <v>#REF!</v>
      </c>
      <c r="C51" s="108" t="str">
        <f>登録企業台帳!A42</f>
        <v>岡山両備タクシー（株）豊浜営業所</v>
      </c>
      <c r="D51" s="106" t="str">
        <f>VLOOKUP($C51,登録企業台帳!$A$2:$M$552,4,)</f>
        <v>700-0853</v>
      </c>
      <c r="E51" s="106" t="e">
        <f>VLOOKUP($C51,登録企業台帳!$A$2:$M$552,18,)</f>
        <v>#REF!</v>
      </c>
      <c r="F51" s="113" t="e">
        <f>VLOOKUP($C51,登録企業台帳!$A$2:$M$552,15,)</f>
        <v>#REF!</v>
      </c>
      <c r="G51" s="108" t="e">
        <f>VLOOKUP($C51,登録企業台帳!$A$2:$M$552,19,)</f>
        <v>#REF!</v>
      </c>
      <c r="H51" s="108" t="e">
        <f>IF(VLOOKUP($C51,登録企業台帳!$A$2:$M$552,29,)=0,"",VLOOKUP($C51,登録企業台帳!$A$2:$M$552,29,))</f>
        <v>#REF!</v>
      </c>
      <c r="I51" s="113" t="e">
        <f>IF(VLOOKUP($C51,登録企業台帳!$A$2:$M$552,17,)=0,"",VLOOKUP($C51,登録企業台帳!$A$2:$M$552,17,))</f>
        <v>#REF!</v>
      </c>
    </row>
    <row r="52" spans="1:9" s="107" customFormat="1" ht="27">
      <c r="A52" s="105">
        <v>51</v>
      </c>
      <c r="B52" s="106" t="e">
        <f>VLOOKUP($C52,登録企業台帳!$A$2:$M$552,14,)</f>
        <v>#REF!</v>
      </c>
      <c r="C52" s="108" t="str">
        <f>登録企業台帳!A43</f>
        <v>株式会社両備エネシス</v>
      </c>
      <c r="D52" s="106" t="str">
        <f>VLOOKUP($C52,登録企業台帳!$A$2:$M$552,4,)</f>
        <v>703-8236</v>
      </c>
      <c r="E52" s="106" t="e">
        <f>VLOOKUP($C52,登録企業台帳!$A$2:$M$552,18,)</f>
        <v>#REF!</v>
      </c>
      <c r="F52" s="113" t="e">
        <f>VLOOKUP($C52,登録企業台帳!$A$2:$M$552,15,)</f>
        <v>#REF!</v>
      </c>
      <c r="G52" s="108" t="e">
        <f>VLOOKUP($C52,登録企業台帳!$A$2:$M$552,19,)</f>
        <v>#REF!</v>
      </c>
      <c r="H52" s="108" t="e">
        <f>IF(VLOOKUP($C52,登録企業台帳!$A$2:$M$552,29,)=0,"",VLOOKUP($C52,登録企業台帳!$A$2:$M$552,29,))</f>
        <v>#REF!</v>
      </c>
      <c r="I52" s="113" t="e">
        <f>IF(VLOOKUP($C52,登録企業台帳!$A$2:$M$552,17,)=0,"",VLOOKUP($C52,登録企業台帳!$A$2:$M$552,17,))</f>
        <v>#REF!</v>
      </c>
    </row>
    <row r="53" spans="1:9" s="107" customFormat="1" ht="54">
      <c r="A53" s="105">
        <v>52</v>
      </c>
      <c r="B53" s="106" t="e">
        <f>VLOOKUP($C53,登録企業台帳!$A$2:$M$552,14,)</f>
        <v>#REF!</v>
      </c>
      <c r="C53" s="108" t="e">
        <f>登録企業台帳!#REF!</f>
        <v>#REF!</v>
      </c>
      <c r="D53" s="106" t="e">
        <f>VLOOKUP($C53,登録企業台帳!$A$2:$M$552,4,)</f>
        <v>#REF!</v>
      </c>
      <c r="E53" s="106" t="e">
        <f>VLOOKUP($C53,登録企業台帳!$A$2:$M$552,18,)</f>
        <v>#REF!</v>
      </c>
      <c r="F53" s="113" t="e">
        <f>VLOOKUP($C53,登録企業台帳!$A$2:$M$552,15,)</f>
        <v>#REF!</v>
      </c>
      <c r="G53" s="108" t="e">
        <f>VLOOKUP($C53,登録企業台帳!$A$2:$M$552,19,)</f>
        <v>#REF!</v>
      </c>
      <c r="H53" s="108" t="e">
        <f>IF(VLOOKUP($C53,登録企業台帳!$A$2:$M$552,29,)=0,"",VLOOKUP($C53,登録企業台帳!$A$2:$M$552,29,))</f>
        <v>#REF!</v>
      </c>
      <c r="I53" s="114" t="s">
        <v>1968</v>
      </c>
    </row>
    <row r="54" spans="1:9" s="107" customFormat="1" ht="54">
      <c r="A54" s="105">
        <v>53</v>
      </c>
      <c r="B54" s="106" t="e">
        <f>VLOOKUP($C54,登録企業台帳!$A$2:$M$552,14,)</f>
        <v>#REF!</v>
      </c>
      <c r="C54" s="108" t="str">
        <f>登録企業台帳!A44</f>
        <v>ネットソリューションズ株式会社</v>
      </c>
      <c r="D54" s="106" t="str">
        <f>VLOOKUP($C54,登録企業台帳!$A$2:$M$552,4,)</f>
        <v>700-0945</v>
      </c>
      <c r="E54" s="106" t="e">
        <f>VLOOKUP($C54,登録企業台帳!$A$2:$M$552,18,)</f>
        <v>#REF!</v>
      </c>
      <c r="F54" s="113" t="e">
        <f>VLOOKUP($C54,登録企業台帳!$A$2:$M$552,15,)</f>
        <v>#REF!</v>
      </c>
      <c r="G54" s="108" t="e">
        <f>VLOOKUP($C54,登録企業台帳!$A$2:$M$552,19,)</f>
        <v>#REF!</v>
      </c>
      <c r="H54" s="108" t="e">
        <f>IF(VLOOKUP($C54,登録企業台帳!$A$2:$M$552,29,)=0,"",VLOOKUP($C54,登録企業台帳!$A$2:$M$552,29,))</f>
        <v>#REF!</v>
      </c>
      <c r="I54" s="114" t="s">
        <v>1972</v>
      </c>
    </row>
    <row r="55" spans="1:9" s="107" customFormat="1" ht="40.5">
      <c r="A55" s="105">
        <v>54</v>
      </c>
      <c r="B55" s="106" t="e">
        <f>VLOOKUP($C55,登録企業台帳!$A$2:$M$552,14,)</f>
        <v>#REF!</v>
      </c>
      <c r="C55" s="108" t="str">
        <f>登録企業台帳!A45</f>
        <v>岡山トヨタ自動車株式会社</v>
      </c>
      <c r="D55" s="106" t="str">
        <f>VLOOKUP($C55,登録企業台帳!$A$2:$M$552,4,)</f>
        <v>700-0913</v>
      </c>
      <c r="E55" s="106" t="e">
        <f>VLOOKUP($C55,登録企業台帳!$A$2:$M$552,18,)</f>
        <v>#REF!</v>
      </c>
      <c r="F55" s="113" t="e">
        <f>VLOOKUP($C55,登録企業台帳!$A$2:$M$552,15,)</f>
        <v>#REF!</v>
      </c>
      <c r="G55" s="108" t="e">
        <f>VLOOKUP($C55,登録企業台帳!$A$2:$M$552,19,)</f>
        <v>#REF!</v>
      </c>
      <c r="H55" s="108" t="e">
        <f>IF(VLOOKUP($C55,登録企業台帳!$A$2:$M$552,29,)=0,"",VLOOKUP($C55,登録企業台帳!$A$2:$M$552,29,))</f>
        <v>#REF!</v>
      </c>
      <c r="I55" s="113" t="e">
        <f>IF(VLOOKUP($C55,登録企業台帳!$A$2:$M$552,17,)=0,"",VLOOKUP($C55,登録企業台帳!$A$2:$M$552,17,))</f>
        <v>#REF!</v>
      </c>
    </row>
    <row r="56" spans="1:9" s="107" customFormat="1" ht="54">
      <c r="A56" s="105">
        <v>55</v>
      </c>
      <c r="B56" s="106" t="e">
        <f>VLOOKUP($C56,登録企業台帳!$A$2:$M$552,14,)</f>
        <v>#REF!</v>
      </c>
      <c r="C56" s="108" t="str">
        <f>登録企業台帳!A46</f>
        <v>医療法人福嶋医院</v>
      </c>
      <c r="D56" s="106" t="str">
        <f>VLOOKUP($C56,登録企業台帳!$A$2:$M$552,4,)</f>
        <v>714-0101</v>
      </c>
      <c r="E56" s="106" t="e">
        <f>VLOOKUP($C56,登録企業台帳!$A$2:$M$552,18,)</f>
        <v>#REF!</v>
      </c>
      <c r="F56" s="113" t="e">
        <f>VLOOKUP($C56,登録企業台帳!$A$2:$M$552,15,)</f>
        <v>#REF!</v>
      </c>
      <c r="G56" s="108" t="e">
        <f>VLOOKUP($C56,登録企業台帳!$A$2:$M$552,19,)</f>
        <v>#REF!</v>
      </c>
      <c r="H56" s="108" t="e">
        <f>IF(VLOOKUP($C56,登録企業台帳!$A$2:$M$552,29,)=0,"",VLOOKUP($C56,登録企業台帳!$A$2:$M$552,29,))</f>
        <v>#REF!</v>
      </c>
      <c r="I56" s="114" t="s">
        <v>1978</v>
      </c>
    </row>
    <row r="57" spans="1:9" s="107" customFormat="1" ht="27">
      <c r="A57" s="105">
        <v>56</v>
      </c>
      <c r="B57" s="106" t="e">
        <f>VLOOKUP($C57,登録企業台帳!$A$2:$M$552,14,)</f>
        <v>#REF!</v>
      </c>
      <c r="C57" s="108" t="str">
        <f>登録企業台帳!A47</f>
        <v>株式会社両備システムズ</v>
      </c>
      <c r="D57" s="106" t="str">
        <f>VLOOKUP($C57,登録企業台帳!$A$2:$M$552,4,)</f>
        <v>700-8508</v>
      </c>
      <c r="E57" s="106" t="e">
        <f>VLOOKUP($C57,登録企業台帳!$A$2:$M$552,18,)</f>
        <v>#REF!</v>
      </c>
      <c r="F57" s="113" t="e">
        <f>VLOOKUP($C57,登録企業台帳!$A$2:$M$552,15,)</f>
        <v>#REF!</v>
      </c>
      <c r="G57" s="108" t="e">
        <f>VLOOKUP($C57,登録企業台帳!$A$2:$M$552,19,)</f>
        <v>#REF!</v>
      </c>
      <c r="H57" s="108" t="e">
        <f>IF(VLOOKUP($C57,登録企業台帳!$A$2:$M$552,29,)=0,"",VLOOKUP($C57,登録企業台帳!$A$2:$M$552,29,))</f>
        <v>#REF!</v>
      </c>
      <c r="I57" s="113" t="e">
        <f>IF(VLOOKUP($C57,登録企業台帳!$A$2:$M$552,17,)=0,"",VLOOKUP($C57,登録企業台帳!$A$2:$M$552,17,))</f>
        <v>#REF!</v>
      </c>
    </row>
    <row r="58" spans="1:9" s="107" customFormat="1" ht="27">
      <c r="A58" s="105">
        <v>57</v>
      </c>
      <c r="B58" s="106" t="e">
        <f>VLOOKUP($C58,登録企業台帳!$A$2:$M$552,14,)</f>
        <v>#REF!</v>
      </c>
      <c r="C58" s="108" t="str">
        <f>登録企業台帳!A48</f>
        <v>アール空調システムズ株式会社</v>
      </c>
      <c r="D58" s="106" t="str">
        <f>VLOOKUP($C58,登録企業台帳!$A$2:$M$552,4,)</f>
        <v>701-1145</v>
      </c>
      <c r="E58" s="106" t="e">
        <f>VLOOKUP($C58,登録企業台帳!$A$2:$M$552,18,)</f>
        <v>#REF!</v>
      </c>
      <c r="F58" s="113" t="e">
        <f>VLOOKUP($C58,登録企業台帳!$A$2:$M$552,15,)</f>
        <v>#REF!</v>
      </c>
      <c r="G58" s="108" t="e">
        <f>VLOOKUP($C58,登録企業台帳!$A$2:$M$552,19,)</f>
        <v>#REF!</v>
      </c>
      <c r="H58" s="108" t="e">
        <f>IF(VLOOKUP($C58,登録企業台帳!$A$2:$M$552,29,)=0,"",VLOOKUP($C58,登録企業台帳!$A$2:$M$552,29,))</f>
        <v>#REF!</v>
      </c>
      <c r="I58" s="113" t="e">
        <f>IF(VLOOKUP($C58,登録企業台帳!$A$2:$M$552,17,)=0,"",VLOOKUP($C58,登録企業台帳!$A$2:$M$552,17,))</f>
        <v>#REF!</v>
      </c>
    </row>
    <row r="59" spans="1:9" s="107" customFormat="1" ht="27">
      <c r="A59" s="105">
        <v>58</v>
      </c>
      <c r="B59" s="106" t="e">
        <f>VLOOKUP($C59,登録企業台帳!$A$2:$M$552,14,)</f>
        <v>#REF!</v>
      </c>
      <c r="C59" s="108" t="str">
        <f>登録企業台帳!A49</f>
        <v>カツマル醤油醸造株式会社</v>
      </c>
      <c r="D59" s="106" t="str">
        <f>VLOOKUP($C59,登録企業台帳!$A$2:$M$552,4,)</f>
        <v>718-0011</v>
      </c>
      <c r="E59" s="106" t="e">
        <f>VLOOKUP($C59,登録企業台帳!$A$2:$M$552,18,)</f>
        <v>#REF!</v>
      </c>
      <c r="F59" s="113" t="e">
        <f>VLOOKUP($C59,登録企業台帳!$A$2:$M$552,15,)</f>
        <v>#REF!</v>
      </c>
      <c r="G59" s="108" t="e">
        <f>VLOOKUP($C59,登録企業台帳!$A$2:$M$552,19,)</f>
        <v>#REF!</v>
      </c>
      <c r="H59" s="108" t="e">
        <f>IF(VLOOKUP($C59,登録企業台帳!$A$2:$M$552,29,)=0,"",VLOOKUP($C59,登録企業台帳!$A$2:$M$552,29,))</f>
        <v>#REF!</v>
      </c>
      <c r="I59" s="113" t="e">
        <f>IF(VLOOKUP($C59,登録企業台帳!$A$2:$M$552,17,)=0,"",VLOOKUP($C59,登録企業台帳!$A$2:$M$552,17,))</f>
        <v>#REF!</v>
      </c>
    </row>
    <row r="60" spans="1:9" s="107" customFormat="1" ht="27">
      <c r="A60" s="105">
        <v>59</v>
      </c>
      <c r="B60" s="106" t="e">
        <f>VLOOKUP($C60,登録企業台帳!$A$2:$M$552,14,)</f>
        <v>#REF!</v>
      </c>
      <c r="C60" s="108" t="str">
        <f>登録企業台帳!A50</f>
        <v>株式会社リョービツアーズ</v>
      </c>
      <c r="D60" s="106" t="str">
        <f>VLOOKUP($C60,登録企業台帳!$A$2:$M$552,4,)</f>
        <v>700-0902</v>
      </c>
      <c r="E60" s="106" t="e">
        <f>VLOOKUP($C60,登録企業台帳!$A$2:$M$552,18,)</f>
        <v>#REF!</v>
      </c>
      <c r="F60" s="113" t="e">
        <f>VLOOKUP($C60,登録企業台帳!$A$2:$M$552,15,)</f>
        <v>#REF!</v>
      </c>
      <c r="G60" s="108" t="e">
        <f>VLOOKUP($C60,登録企業台帳!$A$2:$M$552,19,)</f>
        <v>#REF!</v>
      </c>
      <c r="H60" s="108" t="e">
        <f>IF(VLOOKUP($C60,登録企業台帳!$A$2:$M$552,29,)=0,"",VLOOKUP($C60,登録企業台帳!$A$2:$M$552,29,))</f>
        <v>#REF!</v>
      </c>
      <c r="I60" s="113" t="e">
        <f>IF(VLOOKUP($C60,登録企業台帳!$A$2:$M$552,17,)=0,"",VLOOKUP($C60,登録企業台帳!$A$2:$M$552,17,))</f>
        <v>#REF!</v>
      </c>
    </row>
    <row r="61" spans="1:9" s="107" customFormat="1" ht="54">
      <c r="A61" s="105">
        <v>60</v>
      </c>
      <c r="B61" s="106" t="e">
        <f>VLOOKUP($C61,登録企業台帳!$A$2:$M$552,14,)</f>
        <v>#REF!</v>
      </c>
      <c r="C61" s="108" t="str">
        <f>登録企業台帳!A51</f>
        <v>うじごう歯科医院</v>
      </c>
      <c r="D61" s="106" t="str">
        <f>VLOOKUP($C61,登録企業台帳!$A$2:$M$552,4,)</f>
        <v>710-0016</v>
      </c>
      <c r="E61" s="106" t="e">
        <f>VLOOKUP($C61,登録企業台帳!$A$2:$M$552,18,)</f>
        <v>#REF!</v>
      </c>
      <c r="F61" s="113" t="e">
        <f>VLOOKUP($C61,登録企業台帳!$A$2:$M$552,15,)</f>
        <v>#REF!</v>
      </c>
      <c r="G61" s="108" t="e">
        <f>VLOOKUP($C61,登録企業台帳!$A$2:$M$552,19,)</f>
        <v>#REF!</v>
      </c>
      <c r="H61" s="108" t="e">
        <f>IF(VLOOKUP($C61,登録企業台帳!$A$2:$M$552,29,)=0,"",VLOOKUP($C61,登録企業台帳!$A$2:$M$552,29,))</f>
        <v>#REF!</v>
      </c>
      <c r="I61" s="113" t="e">
        <f>IF(VLOOKUP($C61,登録企業台帳!$A$2:$M$552,17,)=0,"",VLOOKUP($C61,登録企業台帳!$A$2:$M$552,17,))</f>
        <v>#REF!</v>
      </c>
    </row>
    <row r="62" spans="1:9" s="107" customFormat="1" ht="27">
      <c r="A62" s="105">
        <v>61</v>
      </c>
      <c r="B62" s="106" t="e">
        <f>VLOOKUP($C62,登録企業台帳!$A$2:$M$552,14,)</f>
        <v>#REF!</v>
      </c>
      <c r="C62" s="108" t="str">
        <f>登録企業台帳!A52</f>
        <v>医療法人三水会　田尻病院</v>
      </c>
      <c r="D62" s="106" t="str">
        <f>VLOOKUP($C62,登録企業台帳!$A$2:$M$552,4,)</f>
        <v>707-0003</v>
      </c>
      <c r="E62" s="106" t="e">
        <f>VLOOKUP($C62,登録企業台帳!$A$2:$M$552,18,)</f>
        <v>#REF!</v>
      </c>
      <c r="F62" s="113" t="e">
        <f>VLOOKUP($C62,登録企業台帳!$A$2:$M$552,15,)</f>
        <v>#REF!</v>
      </c>
      <c r="G62" s="108" t="e">
        <f>VLOOKUP($C62,登録企業台帳!$A$2:$M$552,19,)</f>
        <v>#REF!</v>
      </c>
      <c r="H62" s="108" t="e">
        <f>IF(VLOOKUP($C62,登録企業台帳!$A$2:$M$552,29,)=0,"",VLOOKUP($C62,登録企業台帳!$A$2:$M$552,29,))</f>
        <v>#REF!</v>
      </c>
      <c r="I62" s="113" t="e">
        <f>IF(VLOOKUP($C62,登録企業台帳!$A$2:$M$552,17,)=0,"",VLOOKUP($C62,登録企業台帳!$A$2:$M$552,17,))</f>
        <v>#REF!</v>
      </c>
    </row>
    <row r="63" spans="1:9" s="107" customFormat="1" ht="27">
      <c r="A63" s="105">
        <v>62</v>
      </c>
      <c r="B63" s="106" t="e">
        <f>VLOOKUP($C63,登録企業台帳!$A$2:$M$552,14,)</f>
        <v>#REF!</v>
      </c>
      <c r="C63" s="108" t="str">
        <f>登録企業台帳!A53</f>
        <v>株式会社アズコーポレーション</v>
      </c>
      <c r="D63" s="106" t="str">
        <f>VLOOKUP($C63,登録企業台帳!$A$2:$M$552,4,)</f>
        <v>702-8027</v>
      </c>
      <c r="E63" s="106" t="e">
        <f>VLOOKUP($C63,登録企業台帳!$A$2:$M$552,18,)</f>
        <v>#REF!</v>
      </c>
      <c r="F63" s="113" t="e">
        <f>VLOOKUP($C63,登録企業台帳!$A$2:$M$552,15,)</f>
        <v>#REF!</v>
      </c>
      <c r="G63" s="108" t="e">
        <f>VLOOKUP($C63,登録企業台帳!$A$2:$M$552,19,)</f>
        <v>#REF!</v>
      </c>
      <c r="H63" s="108" t="e">
        <f>IF(VLOOKUP($C63,登録企業台帳!$A$2:$M$552,29,)=0,"",VLOOKUP($C63,登録企業台帳!$A$2:$M$552,29,))</f>
        <v>#REF!</v>
      </c>
      <c r="I63" s="113" t="e">
        <f>IF(VLOOKUP($C63,登録企業台帳!$A$2:$M$552,17,)=0,"",VLOOKUP($C63,登録企業台帳!$A$2:$M$552,17,))</f>
        <v>#REF!</v>
      </c>
    </row>
    <row r="64" spans="1:9" s="107" customFormat="1" ht="27">
      <c r="A64" s="105">
        <v>63</v>
      </c>
      <c r="B64" s="106" t="e">
        <f>VLOOKUP($C64,登録企業台帳!$A$2:$M$552,14,)</f>
        <v>#REF!</v>
      </c>
      <c r="C64" s="108" t="str">
        <f>登録企業台帳!A54</f>
        <v>児島商工会議所</v>
      </c>
      <c r="D64" s="106" t="str">
        <f>VLOOKUP($C64,登録企業台帳!$A$2:$M$552,4,)</f>
        <v>711-0921</v>
      </c>
      <c r="E64" s="106" t="e">
        <f>VLOOKUP($C64,登録企業台帳!$A$2:$M$552,18,)</f>
        <v>#REF!</v>
      </c>
      <c r="F64" s="113" t="e">
        <f>VLOOKUP($C64,登録企業台帳!$A$2:$M$552,15,)</f>
        <v>#REF!</v>
      </c>
      <c r="G64" s="108" t="e">
        <f>VLOOKUP($C64,登録企業台帳!$A$2:$M$552,19,)</f>
        <v>#REF!</v>
      </c>
      <c r="H64" s="108" t="e">
        <f>IF(VLOOKUP($C64,登録企業台帳!$A$2:$M$552,29,)=0,"",VLOOKUP($C64,登録企業台帳!$A$2:$M$552,29,))</f>
        <v>#REF!</v>
      </c>
      <c r="I64" s="113" t="e">
        <f>IF(VLOOKUP($C64,登録企業台帳!$A$2:$M$552,17,)=0,"",VLOOKUP($C64,登録企業台帳!$A$2:$M$552,17,))</f>
        <v>#REF!</v>
      </c>
    </row>
    <row r="65" spans="1:9" s="107" customFormat="1" ht="40.5">
      <c r="A65" s="105">
        <v>64</v>
      </c>
      <c r="B65" s="106" t="e">
        <f>VLOOKUP($C65,登録企業台帳!$A$2:$M$552,14,)</f>
        <v>#REF!</v>
      </c>
      <c r="C65" s="108" t="str">
        <f>登録企業台帳!A55</f>
        <v>玉島商工会議所</v>
      </c>
      <c r="D65" s="106" t="str">
        <f>VLOOKUP($C65,登録企業台帳!$A$2:$M$552,4,)</f>
        <v>713-8122</v>
      </c>
      <c r="E65" s="106" t="e">
        <f>VLOOKUP($C65,登録企業台帳!$A$2:$M$552,18,)</f>
        <v>#REF!</v>
      </c>
      <c r="F65" s="113" t="e">
        <f>VLOOKUP($C65,登録企業台帳!$A$2:$M$552,15,)</f>
        <v>#REF!</v>
      </c>
      <c r="G65" s="108" t="e">
        <f>VLOOKUP($C65,登録企業台帳!$A$2:$M$552,19,)</f>
        <v>#REF!</v>
      </c>
      <c r="H65" s="108" t="e">
        <f>IF(VLOOKUP($C65,登録企業台帳!$A$2:$M$552,29,)=0,"",VLOOKUP($C65,登録企業台帳!$A$2:$M$552,29,))</f>
        <v>#REF!</v>
      </c>
      <c r="I65" s="113" t="e">
        <f>IF(VLOOKUP($C65,登録企業台帳!$A$2:$M$552,17,)=0,"",VLOOKUP($C65,登録企業台帳!$A$2:$M$552,17,))</f>
        <v>#REF!</v>
      </c>
    </row>
    <row r="66" spans="1:9" s="107" customFormat="1">
      <c r="A66" s="105">
        <v>65</v>
      </c>
      <c r="B66" s="106" t="e">
        <f>VLOOKUP($C66,登録企業台帳!$A$2:$M$552,14,)</f>
        <v>#REF!</v>
      </c>
      <c r="C66" s="108" t="str">
        <f>登録企業台帳!A56</f>
        <v>有限会社橋本自動車</v>
      </c>
      <c r="D66" s="106" t="str">
        <f>VLOOKUP($C66,登録企業台帳!$A$2:$M$552,4,)</f>
        <v>709-4244</v>
      </c>
      <c r="E66" s="106" t="e">
        <f>VLOOKUP($C66,登録企業台帳!$A$2:$M$552,18,)</f>
        <v>#REF!</v>
      </c>
      <c r="F66" s="113" t="e">
        <f>VLOOKUP($C66,登録企業台帳!$A$2:$M$552,15,)</f>
        <v>#REF!</v>
      </c>
      <c r="G66" s="108" t="e">
        <f>VLOOKUP($C66,登録企業台帳!$A$2:$M$552,19,)</f>
        <v>#REF!</v>
      </c>
      <c r="H66" s="108" t="e">
        <f>IF(VLOOKUP($C66,登録企業台帳!$A$2:$M$552,29,)=0,"",VLOOKUP($C66,登録企業台帳!$A$2:$M$552,29,))</f>
        <v>#REF!</v>
      </c>
      <c r="I66" s="113" t="e">
        <f>IF(VLOOKUP($C66,登録企業台帳!$A$2:$M$552,17,)=0,"",VLOOKUP($C66,登録企業台帳!$A$2:$M$552,17,))</f>
        <v>#REF!</v>
      </c>
    </row>
    <row r="67" spans="1:9" s="107" customFormat="1" ht="40.5">
      <c r="A67" s="105">
        <v>66</v>
      </c>
      <c r="B67" s="106" t="e">
        <f>VLOOKUP($C67,登録企業台帳!$A$2:$M$552,14,)</f>
        <v>#REF!</v>
      </c>
      <c r="C67" s="108" t="str">
        <f>登録企業台帳!A57</f>
        <v>有限会社カワチ美容室</v>
      </c>
      <c r="D67" s="106" t="str">
        <f>VLOOKUP($C67,登録企業台帳!$A$2:$M$552,4,)</f>
        <v>710-0016</v>
      </c>
      <c r="E67" s="106" t="e">
        <f>VLOOKUP($C67,登録企業台帳!$A$2:$M$552,18,)</f>
        <v>#REF!</v>
      </c>
      <c r="F67" s="113" t="e">
        <f>VLOOKUP($C67,登録企業台帳!$A$2:$M$552,15,)</f>
        <v>#REF!</v>
      </c>
      <c r="G67" s="108" t="e">
        <f>VLOOKUP($C67,登録企業台帳!$A$2:$M$552,19,)</f>
        <v>#REF!</v>
      </c>
      <c r="H67" s="108" t="e">
        <f>IF(VLOOKUP($C67,登録企業台帳!$A$2:$M$552,29,)=0,"",VLOOKUP($C67,登録企業台帳!$A$2:$M$552,29,))</f>
        <v>#REF!</v>
      </c>
      <c r="I67" s="113" t="e">
        <f>IF(VLOOKUP($C67,登録企業台帳!$A$2:$M$552,17,)=0,"",VLOOKUP($C67,登録企業台帳!$A$2:$M$552,17,))</f>
        <v>#REF!</v>
      </c>
    </row>
    <row r="68" spans="1:9" s="107" customFormat="1">
      <c r="A68" s="105">
        <v>67</v>
      </c>
      <c r="B68" s="106" t="e">
        <f>VLOOKUP($C68,登録企業台帳!$A$2:$M$552,14,)</f>
        <v>#REF!</v>
      </c>
      <c r="C68" s="108" t="str">
        <f>登録企業台帳!A58</f>
        <v>株式会社グレー</v>
      </c>
      <c r="D68" s="106" t="str">
        <f>VLOOKUP($C68,登録企業台帳!$A$2:$M$552,4,)</f>
        <v>700-0024</v>
      </c>
      <c r="E68" s="106" t="e">
        <f>VLOOKUP($C68,登録企業台帳!$A$2:$M$552,18,)</f>
        <v>#REF!</v>
      </c>
      <c r="F68" s="113" t="e">
        <f>VLOOKUP($C68,登録企業台帳!$A$2:$M$552,15,)</f>
        <v>#REF!</v>
      </c>
      <c r="G68" s="108" t="e">
        <f>VLOOKUP($C68,登録企業台帳!$A$2:$M$552,19,)</f>
        <v>#REF!</v>
      </c>
      <c r="H68" s="108" t="e">
        <f>IF(VLOOKUP($C68,登録企業台帳!$A$2:$M$552,29,)=0,"",VLOOKUP($C68,登録企業台帳!$A$2:$M$552,29,))</f>
        <v>#REF!</v>
      </c>
      <c r="I68" s="113" t="e">
        <f>IF(VLOOKUP($C68,登録企業台帳!$A$2:$M$552,17,)=0,"",VLOOKUP($C68,登録企業台帳!$A$2:$M$552,17,))</f>
        <v>#REF!</v>
      </c>
    </row>
    <row r="69" spans="1:9" s="107" customFormat="1" ht="27">
      <c r="A69" s="105">
        <v>68</v>
      </c>
      <c r="B69" s="106" t="e">
        <f>VLOOKUP($C69,登録企業台帳!$A$2:$M$552,14,)</f>
        <v>#REF!</v>
      </c>
      <c r="C69" s="108" t="str">
        <f>登録企業台帳!A59</f>
        <v>有限会社田中コンピュータ会計</v>
      </c>
      <c r="D69" s="106" t="str">
        <f>VLOOKUP($C69,登録企業台帳!$A$2:$M$552,4,)</f>
        <v>700-0024</v>
      </c>
      <c r="E69" s="106" t="e">
        <f>VLOOKUP($C69,登録企業台帳!$A$2:$M$552,18,)</f>
        <v>#REF!</v>
      </c>
      <c r="F69" s="113" t="e">
        <f>VLOOKUP($C69,登録企業台帳!$A$2:$M$552,15,)</f>
        <v>#REF!</v>
      </c>
      <c r="G69" s="108" t="e">
        <f>VLOOKUP($C69,登録企業台帳!$A$2:$M$552,19,)</f>
        <v>#REF!</v>
      </c>
      <c r="H69" s="108" t="e">
        <f>IF(VLOOKUP($C69,登録企業台帳!$A$2:$M$552,29,)=0,"",VLOOKUP($C69,登録企業台帳!$A$2:$M$552,29,))</f>
        <v>#REF!</v>
      </c>
      <c r="I69" s="113" t="e">
        <f>IF(VLOOKUP($C69,登録企業台帳!$A$2:$M$552,17,)=0,"",VLOOKUP($C69,登録企業台帳!$A$2:$M$552,17,))</f>
        <v>#REF!</v>
      </c>
    </row>
    <row r="70" spans="1:9" s="107" customFormat="1" ht="40.5">
      <c r="A70" s="105">
        <v>69</v>
      </c>
      <c r="B70" s="106" t="e">
        <f>VLOOKUP($C70,登録企業台帳!$A$2:$M$552,14,)</f>
        <v>#REF!</v>
      </c>
      <c r="C70" s="108" t="str">
        <f>登録企業台帳!A60</f>
        <v>株式会社オクノ</v>
      </c>
      <c r="D70" s="106" t="str">
        <f>VLOOKUP($C70,登録企業台帳!$A$2:$M$552,4,)</f>
        <v>714-0045</v>
      </c>
      <c r="E70" s="106" t="e">
        <f>VLOOKUP($C70,登録企業台帳!$A$2:$M$552,18,)</f>
        <v>#REF!</v>
      </c>
      <c r="F70" s="113" t="e">
        <f>VLOOKUP($C70,登録企業台帳!$A$2:$M$552,15,)</f>
        <v>#REF!</v>
      </c>
      <c r="G70" s="108" t="e">
        <f>VLOOKUP($C70,登録企業台帳!$A$2:$M$552,19,)</f>
        <v>#REF!</v>
      </c>
      <c r="H70" s="108" t="e">
        <f>IF(VLOOKUP($C70,登録企業台帳!$A$2:$M$552,29,)=0,"",VLOOKUP($C70,登録企業台帳!$A$2:$M$552,29,))</f>
        <v>#REF!</v>
      </c>
      <c r="I70" s="113" t="e">
        <f>IF(VLOOKUP($C70,登録企業台帳!$A$2:$M$552,17,)=0,"",VLOOKUP($C70,登録企業台帳!$A$2:$M$552,17,))</f>
        <v>#REF!</v>
      </c>
    </row>
    <row r="71" spans="1:9" s="107" customFormat="1" ht="27">
      <c r="A71" s="105">
        <v>70</v>
      </c>
      <c r="B71" s="106" t="e">
        <f>VLOOKUP($C71,登録企業台帳!$A$2:$M$552,14,)</f>
        <v>#REF!</v>
      </c>
      <c r="C71" s="108" t="str">
        <f>登録企業台帳!A61</f>
        <v>有限会社アイ薬局</v>
      </c>
      <c r="D71" s="106" t="str">
        <f>VLOOKUP($C71,登録企業台帳!$A$2:$M$552,4,)</f>
        <v>719-1156</v>
      </c>
      <c r="E71" s="106" t="e">
        <f>VLOOKUP($C71,登録企業台帳!$A$2:$M$552,18,)</f>
        <v>#REF!</v>
      </c>
      <c r="F71" s="113" t="e">
        <f>VLOOKUP($C71,登録企業台帳!$A$2:$M$552,15,)</f>
        <v>#REF!</v>
      </c>
      <c r="G71" s="108" t="e">
        <f>VLOOKUP($C71,登録企業台帳!$A$2:$M$552,19,)</f>
        <v>#REF!</v>
      </c>
      <c r="H71" s="108" t="e">
        <f>IF(VLOOKUP($C71,登録企業台帳!$A$2:$M$552,29,)=0,"",VLOOKUP($C71,登録企業台帳!$A$2:$M$552,29,))</f>
        <v>#REF!</v>
      </c>
      <c r="I71" s="113" t="e">
        <f>IF(VLOOKUP($C71,登録企業台帳!$A$2:$M$552,17,)=0,"",VLOOKUP($C71,登録企業台帳!$A$2:$M$552,17,))</f>
        <v>#REF!</v>
      </c>
    </row>
    <row r="72" spans="1:9" s="107" customFormat="1" ht="40.5">
      <c r="A72" s="105">
        <v>71</v>
      </c>
      <c r="B72" s="106" t="e">
        <f>VLOOKUP($C72,登録企業台帳!$A$2:$M$552,14,)</f>
        <v>#REF!</v>
      </c>
      <c r="C72" s="108" t="str">
        <f>登録企業台帳!A62</f>
        <v>株式会社ケイコーポレーション</v>
      </c>
      <c r="D72" s="106" t="str">
        <f>VLOOKUP($C72,登録企業台帳!$A$2:$M$552,4,)</f>
        <v>719-0252</v>
      </c>
      <c r="E72" s="106" t="e">
        <f>VLOOKUP($C72,登録企業台帳!$A$2:$M$552,18,)</f>
        <v>#REF!</v>
      </c>
      <c r="F72" s="113" t="e">
        <f>VLOOKUP($C72,登録企業台帳!$A$2:$M$552,15,)</f>
        <v>#REF!</v>
      </c>
      <c r="G72" s="108" t="e">
        <f>VLOOKUP($C72,登録企業台帳!$A$2:$M$552,19,)</f>
        <v>#REF!</v>
      </c>
      <c r="H72" s="108" t="e">
        <f>IF(VLOOKUP($C72,登録企業台帳!$A$2:$M$552,29,)=0,"",VLOOKUP($C72,登録企業台帳!$A$2:$M$552,29,))</f>
        <v>#REF!</v>
      </c>
      <c r="I72" s="113" t="e">
        <f>IF(VLOOKUP($C72,登録企業台帳!$A$2:$M$552,17,)=0,"",VLOOKUP($C72,登録企業台帳!$A$2:$M$552,17,))</f>
        <v>#REF!</v>
      </c>
    </row>
    <row r="73" spans="1:9" s="107" customFormat="1" ht="40.5">
      <c r="A73" s="105">
        <v>72</v>
      </c>
      <c r="B73" s="106" t="e">
        <f>VLOOKUP($C73,登録企業台帳!$A$2:$M$552,14,)</f>
        <v>#REF!</v>
      </c>
      <c r="C73" s="108" t="str">
        <f>登録企業台帳!A63</f>
        <v>安田工業株式会社</v>
      </c>
      <c r="D73" s="106" t="str">
        <f>VLOOKUP($C73,登録企業台帳!$A$2:$M$552,4,)</f>
        <v>719-0303</v>
      </c>
      <c r="E73" s="106" t="e">
        <f>VLOOKUP($C73,登録企業台帳!$A$2:$M$552,18,)</f>
        <v>#REF!</v>
      </c>
      <c r="F73" s="113" t="e">
        <f>VLOOKUP($C73,登録企業台帳!$A$2:$M$552,15,)</f>
        <v>#REF!</v>
      </c>
      <c r="G73" s="108" t="e">
        <f>VLOOKUP($C73,登録企業台帳!$A$2:$M$552,19,)</f>
        <v>#REF!</v>
      </c>
      <c r="H73" s="108" t="e">
        <f>IF(VLOOKUP($C73,登録企業台帳!$A$2:$M$552,29,)=0,"",VLOOKUP($C73,登録企業台帳!$A$2:$M$552,29,))</f>
        <v>#REF!</v>
      </c>
      <c r="I73" s="113" t="e">
        <f>IF(VLOOKUP($C73,登録企業台帳!$A$2:$M$552,17,)=0,"",VLOOKUP($C73,登録企業台帳!$A$2:$M$552,17,))</f>
        <v>#REF!</v>
      </c>
    </row>
    <row r="74" spans="1:9" s="107" customFormat="1" ht="27">
      <c r="A74" s="105">
        <v>73</v>
      </c>
      <c r="B74" s="106" t="e">
        <f>VLOOKUP($C74,登録企業台帳!$A$2:$M$552,14,)</f>
        <v>#REF!</v>
      </c>
      <c r="C74" s="108" t="str">
        <f>登録企業台帳!A64</f>
        <v>岡山手延素麺株式会社</v>
      </c>
      <c r="D74" s="106" t="str">
        <f>VLOOKUP($C74,登録企業台帳!$A$2:$M$552,4,)</f>
        <v>719-0302</v>
      </c>
      <c r="E74" s="106" t="e">
        <f>VLOOKUP($C74,登録企業台帳!$A$2:$M$552,18,)</f>
        <v>#REF!</v>
      </c>
      <c r="F74" s="113" t="e">
        <f>VLOOKUP($C74,登録企業台帳!$A$2:$M$552,15,)</f>
        <v>#REF!</v>
      </c>
      <c r="G74" s="108" t="e">
        <f>VLOOKUP($C74,登録企業台帳!$A$2:$M$552,19,)</f>
        <v>#REF!</v>
      </c>
      <c r="H74" s="108" t="e">
        <f>IF(VLOOKUP($C74,登録企業台帳!$A$2:$M$552,29,)=0,"",VLOOKUP($C74,登録企業台帳!$A$2:$M$552,29,))</f>
        <v>#REF!</v>
      </c>
      <c r="I74" s="113" t="e">
        <f>IF(VLOOKUP($C74,登録企業台帳!$A$2:$M$552,17,)=0,"",VLOOKUP($C74,登録企業台帳!$A$2:$M$552,17,))</f>
        <v>#REF!</v>
      </c>
    </row>
    <row r="75" spans="1:9" s="107" customFormat="1" ht="40.5">
      <c r="A75" s="105">
        <v>74</v>
      </c>
      <c r="B75" s="106" t="e">
        <f>VLOOKUP($C75,登録企業台帳!$A$2:$M$552,14,)</f>
        <v>#REF!</v>
      </c>
      <c r="C75" s="108" t="str">
        <f>登録企業台帳!A65</f>
        <v>アサヒグループ食品株式会社　岡山工場</v>
      </c>
      <c r="D75" s="106" t="str">
        <f>VLOOKUP($C75,登録企業台帳!$A$2:$M$552,4,)</f>
        <v>719-0393</v>
      </c>
      <c r="E75" s="106" t="e">
        <f>VLOOKUP($C75,登録企業台帳!$A$2:$M$552,18,)</f>
        <v>#REF!</v>
      </c>
      <c r="F75" s="113" t="e">
        <f>VLOOKUP($C75,登録企業台帳!$A$2:$M$552,15,)</f>
        <v>#REF!</v>
      </c>
      <c r="G75" s="108" t="e">
        <f>VLOOKUP($C75,登録企業台帳!$A$2:$M$552,19,)</f>
        <v>#REF!</v>
      </c>
      <c r="H75" s="108" t="e">
        <f>IF(VLOOKUP($C75,登録企業台帳!$A$2:$M$552,29,)=0,"",VLOOKUP($C75,登録企業台帳!$A$2:$M$552,29,))</f>
        <v>#REF!</v>
      </c>
      <c r="I75" s="113" t="e">
        <f>IF(VLOOKUP($C75,登録企業台帳!$A$2:$M$552,17,)=0,"",VLOOKUP($C75,登録企業台帳!$A$2:$M$552,17,))</f>
        <v>#REF!</v>
      </c>
    </row>
    <row r="76" spans="1:9" s="107" customFormat="1" ht="27">
      <c r="A76" s="105">
        <v>75</v>
      </c>
      <c r="B76" s="106" t="e">
        <f>VLOOKUP($C76,登録企業台帳!$A$2:$M$552,14,)</f>
        <v>#REF!</v>
      </c>
      <c r="C76" s="108" t="str">
        <f>登録企業台帳!A66</f>
        <v>総社商工会議所</v>
      </c>
      <c r="D76" s="106" t="str">
        <f>VLOOKUP($C76,登録企業台帳!$A$2:$M$552,4,)</f>
        <v>719-1131</v>
      </c>
      <c r="E76" s="106" t="e">
        <f>VLOOKUP($C76,登録企業台帳!$A$2:$M$552,18,)</f>
        <v>#REF!</v>
      </c>
      <c r="F76" s="113" t="e">
        <f>VLOOKUP($C76,登録企業台帳!$A$2:$M$552,15,)</f>
        <v>#REF!</v>
      </c>
      <c r="G76" s="108" t="e">
        <f>VLOOKUP($C76,登録企業台帳!$A$2:$M$552,19,)</f>
        <v>#REF!</v>
      </c>
      <c r="H76" s="108" t="e">
        <f>IF(VLOOKUP($C76,登録企業台帳!$A$2:$M$552,29,)=0,"",VLOOKUP($C76,登録企業台帳!$A$2:$M$552,29,))</f>
        <v>#REF!</v>
      </c>
      <c r="I76" s="113" t="e">
        <f>IF(VLOOKUP($C76,登録企業台帳!$A$2:$M$552,17,)=0,"",VLOOKUP($C76,登録企業台帳!$A$2:$M$552,17,))</f>
        <v>#REF!</v>
      </c>
    </row>
    <row r="77" spans="1:9" s="107" customFormat="1" ht="27">
      <c r="A77" s="105">
        <v>76</v>
      </c>
      <c r="B77" s="106" t="e">
        <f>VLOOKUP($C77,登録企業台帳!$A$2:$M$552,14,)</f>
        <v>#REF!</v>
      </c>
      <c r="C77" s="108" t="str">
        <f>登録企業台帳!A67</f>
        <v>株式会社カヨーメカニカル</v>
      </c>
      <c r="D77" s="106" t="str">
        <f>VLOOKUP($C77,登録企業台帳!$A$2:$M$552,4,)</f>
        <v>716-1122</v>
      </c>
      <c r="E77" s="106" t="e">
        <f>VLOOKUP($C77,登録企業台帳!$A$2:$M$552,18,)</f>
        <v>#REF!</v>
      </c>
      <c r="F77" s="113" t="e">
        <f>VLOOKUP($C77,登録企業台帳!$A$2:$M$552,15,)</f>
        <v>#REF!</v>
      </c>
      <c r="G77" s="108" t="e">
        <f>VLOOKUP($C77,登録企業台帳!$A$2:$M$552,19,)</f>
        <v>#REF!</v>
      </c>
      <c r="H77" s="108" t="e">
        <f>IF(VLOOKUP($C77,登録企業台帳!$A$2:$M$552,29,)=0,"",VLOOKUP($C77,登録企業台帳!$A$2:$M$552,29,))</f>
        <v>#REF!</v>
      </c>
      <c r="I77" s="113" t="e">
        <f>IF(VLOOKUP($C77,登録企業台帳!$A$2:$M$552,17,)=0,"",VLOOKUP($C77,登録企業台帳!$A$2:$M$552,17,))</f>
        <v>#REF!</v>
      </c>
    </row>
    <row r="78" spans="1:9" s="107" customFormat="1" ht="54">
      <c r="A78" s="105">
        <v>77</v>
      </c>
      <c r="B78" s="106" t="e">
        <f>VLOOKUP($C78,登録企業台帳!$A$2:$M$552,14,)</f>
        <v>#REF!</v>
      </c>
      <c r="C78" s="108" t="str">
        <f>登録企業台帳!A68</f>
        <v>オーエヌ工業株式会社</v>
      </c>
      <c r="D78" s="106" t="str">
        <f>VLOOKUP($C78,登録企業台帳!$A$2:$M$552,4,)</f>
        <v>708-0011</v>
      </c>
      <c r="E78" s="106" t="e">
        <f>VLOOKUP($C78,登録企業台帳!$A$2:$M$552,18,)</f>
        <v>#REF!</v>
      </c>
      <c r="F78" s="113" t="e">
        <f>VLOOKUP($C78,登録企業台帳!$A$2:$M$552,15,)</f>
        <v>#REF!</v>
      </c>
      <c r="G78" s="108" t="e">
        <f>VLOOKUP($C78,登録企業台帳!$A$2:$M$552,19,)</f>
        <v>#REF!</v>
      </c>
      <c r="H78" s="108" t="e">
        <f>IF(VLOOKUP($C78,登録企業台帳!$A$2:$M$552,29,)=0,"",VLOOKUP($C78,登録企業台帳!$A$2:$M$552,29,))</f>
        <v>#REF!</v>
      </c>
      <c r="I78" s="114" t="s">
        <v>1972</v>
      </c>
    </row>
    <row r="79" spans="1:9" s="107" customFormat="1" ht="54">
      <c r="A79" s="105">
        <v>78</v>
      </c>
      <c r="B79" s="106" t="e">
        <f>VLOOKUP($C79,登録企業台帳!$A$2:$M$552,14,)</f>
        <v>#REF!</v>
      </c>
      <c r="C79" s="108" t="str">
        <f>登録企業台帳!A69</f>
        <v>株式会社サンラヴィアン</v>
      </c>
      <c r="D79" s="106" t="str">
        <f>VLOOKUP($C79,登録企業台帳!$A$2:$M$552,4,)</f>
        <v>719-0302</v>
      </c>
      <c r="E79" s="106" t="e">
        <f>VLOOKUP($C79,登録企業台帳!$A$2:$M$552,18,)</f>
        <v>#REF!</v>
      </c>
      <c r="F79" s="113" t="e">
        <f>VLOOKUP($C79,登録企業台帳!$A$2:$M$552,15,)</f>
        <v>#REF!</v>
      </c>
      <c r="G79" s="108" t="e">
        <f>VLOOKUP($C79,登録企業台帳!$A$2:$M$552,19,)</f>
        <v>#REF!</v>
      </c>
      <c r="H79" s="108" t="e">
        <f>IF(VLOOKUP($C79,登録企業台帳!$A$2:$M$552,29,)=0,"",VLOOKUP($C79,登録企業台帳!$A$2:$M$552,29,))</f>
        <v>#REF!</v>
      </c>
      <c r="I79" s="113" t="e">
        <f>IF(VLOOKUP($C79,登録企業台帳!$A$2:$M$552,17,)=0,"",VLOOKUP($C79,登録企業台帳!$A$2:$M$552,17,))</f>
        <v>#REF!</v>
      </c>
    </row>
    <row r="80" spans="1:9" s="107" customFormat="1">
      <c r="A80" s="105">
        <v>79</v>
      </c>
      <c r="B80" s="106" t="e">
        <f>VLOOKUP($C80,登録企業台帳!$A$2:$M$552,14,)</f>
        <v>#REF!</v>
      </c>
      <c r="C80" s="108" t="str">
        <f>登録企業台帳!A70</f>
        <v>株式会社フジイ電機</v>
      </c>
      <c r="D80" s="106" t="str">
        <f>VLOOKUP($C80,登録企業台帳!$A$2:$M$552,4,)</f>
        <v>714-0074</v>
      </c>
      <c r="E80" s="106" t="e">
        <f>VLOOKUP($C80,登録企業台帳!$A$2:$M$552,18,)</f>
        <v>#REF!</v>
      </c>
      <c r="F80" s="113" t="e">
        <f>VLOOKUP($C80,登録企業台帳!$A$2:$M$552,15,)</f>
        <v>#REF!</v>
      </c>
      <c r="G80" s="108" t="e">
        <f>VLOOKUP($C80,登録企業台帳!$A$2:$M$552,19,)</f>
        <v>#REF!</v>
      </c>
      <c r="H80" s="108" t="e">
        <f>IF(VLOOKUP($C80,登録企業台帳!$A$2:$M$552,29,)=0,"",VLOOKUP($C80,登録企業台帳!$A$2:$M$552,29,))</f>
        <v>#REF!</v>
      </c>
      <c r="I80" s="113" t="e">
        <f>IF(VLOOKUP($C80,登録企業台帳!$A$2:$M$552,17,)=0,"",VLOOKUP($C80,登録企業台帳!$A$2:$M$552,17,))</f>
        <v>#REF!</v>
      </c>
    </row>
    <row r="81" spans="1:9" s="107" customFormat="1" ht="40.5">
      <c r="A81" s="105">
        <v>80</v>
      </c>
      <c r="B81" s="106" t="e">
        <f>VLOOKUP($C81,登録企業台帳!$A$2:$M$552,14,)</f>
        <v>#REF!</v>
      </c>
      <c r="C81" s="108" t="e">
        <f>#REF!</f>
        <v>#REF!</v>
      </c>
      <c r="D81" s="106" t="e">
        <f>VLOOKUP($C81,登録企業台帳!$A$2:$M$552,4,)</f>
        <v>#REF!</v>
      </c>
      <c r="E81" s="106" t="e">
        <f>VLOOKUP($C81,登録企業台帳!$A$2:$M$552,18,)</f>
        <v>#REF!</v>
      </c>
      <c r="F81" s="113" t="e">
        <f>VLOOKUP($C81,登録企業台帳!$A$2:$M$552,15,)</f>
        <v>#REF!</v>
      </c>
      <c r="G81" s="108" t="e">
        <f>VLOOKUP($C81,登録企業台帳!$A$2:$M$552,19,)</f>
        <v>#REF!</v>
      </c>
      <c r="H81" s="108" t="e">
        <f>IF(VLOOKUP($C81,登録企業台帳!$A$2:$M$552,29,)=0,"",VLOOKUP($C81,登録企業台帳!$A$2:$M$552,29,))</f>
        <v>#REF!</v>
      </c>
      <c r="I81" s="113" t="e">
        <f>IF(VLOOKUP($C81,登録企業台帳!$A$2:$M$552,17,)=0,"",VLOOKUP($C81,登録企業台帳!$A$2:$M$552,17,))</f>
        <v>#REF!</v>
      </c>
    </row>
    <row r="82" spans="1:9" s="107" customFormat="1" ht="27">
      <c r="A82" s="105">
        <v>81</v>
      </c>
      <c r="B82" s="106" t="e">
        <f>VLOOKUP($C82,登録企業台帳!$A$2:$M$552,14,)</f>
        <v>#REF!</v>
      </c>
      <c r="C82" s="108" t="str">
        <f>登録企業台帳!A71</f>
        <v>株式会社岡山スポーツ会館</v>
      </c>
      <c r="D82" s="106" t="str">
        <f>VLOOKUP($C82,登録企業台帳!$A$2:$M$552,4,)</f>
        <v>700-0028</v>
      </c>
      <c r="E82" s="106" t="e">
        <f>VLOOKUP($C82,登録企業台帳!$A$2:$M$552,18,)</f>
        <v>#REF!</v>
      </c>
      <c r="F82" s="113" t="e">
        <f>VLOOKUP($C82,登録企業台帳!$A$2:$M$552,15,)</f>
        <v>#REF!</v>
      </c>
      <c r="G82" s="108" t="e">
        <f>VLOOKUP($C82,登録企業台帳!$A$2:$M$552,19,)</f>
        <v>#REF!</v>
      </c>
      <c r="H82" s="108" t="e">
        <f>IF(VLOOKUP($C82,登録企業台帳!$A$2:$M$552,29,)=0,"",VLOOKUP($C82,登録企業台帳!$A$2:$M$552,29,))</f>
        <v>#REF!</v>
      </c>
      <c r="I82" s="113" t="e">
        <f>IF(VLOOKUP($C82,登録企業台帳!$A$2:$M$552,17,)=0,"",VLOOKUP($C82,登録企業台帳!$A$2:$M$552,17,))</f>
        <v>#REF!</v>
      </c>
    </row>
    <row r="83" spans="1:9" s="107" customFormat="1" ht="40.5">
      <c r="A83" s="105">
        <v>82</v>
      </c>
      <c r="B83" s="106" t="e">
        <f>VLOOKUP($C83,登録企業台帳!$A$2:$M$552,14,)</f>
        <v>#REF!</v>
      </c>
      <c r="C83" s="108" t="str">
        <f>登録企業台帳!A72</f>
        <v>社会福祉法人奥津広済会　特別養護老人ホーム奥津広済園</v>
      </c>
      <c r="D83" s="106" t="str">
        <f>VLOOKUP($C83,登録企業台帳!$A$2:$M$552,4,)</f>
        <v>708-0424</v>
      </c>
      <c r="E83" s="106" t="e">
        <f>VLOOKUP($C83,登録企業台帳!$A$2:$M$552,18,)</f>
        <v>#REF!</v>
      </c>
      <c r="F83" s="113" t="e">
        <f>VLOOKUP($C83,登録企業台帳!$A$2:$M$552,15,)</f>
        <v>#REF!</v>
      </c>
      <c r="G83" s="108" t="e">
        <f>VLOOKUP($C83,登録企業台帳!$A$2:$M$552,19,)</f>
        <v>#REF!</v>
      </c>
      <c r="H83" s="108" t="e">
        <f>IF(VLOOKUP($C83,登録企業台帳!$A$2:$M$552,29,)=0,"",VLOOKUP($C83,登録企業台帳!$A$2:$M$552,29,))</f>
        <v>#REF!</v>
      </c>
      <c r="I83" s="113" t="e">
        <f>IF(VLOOKUP($C83,登録企業台帳!$A$2:$M$552,17,)=0,"",VLOOKUP($C83,登録企業台帳!$A$2:$M$552,17,))</f>
        <v>#REF!</v>
      </c>
    </row>
    <row r="84" spans="1:9" s="107" customFormat="1" ht="27">
      <c r="A84" s="105">
        <v>83</v>
      </c>
      <c r="B84" s="106" t="e">
        <f>VLOOKUP($C84,登録企業台帳!$A$2:$M$552,14,)</f>
        <v>#REF!</v>
      </c>
      <c r="C84" s="108" t="str">
        <f>登録企業台帳!A73</f>
        <v>株式会社アドバネット</v>
      </c>
      <c r="D84" s="106" t="str">
        <f>VLOOKUP($C84,登録企業台帳!$A$2:$M$552,4,)</f>
        <v>700-0951</v>
      </c>
      <c r="E84" s="106" t="e">
        <f>VLOOKUP($C84,登録企業台帳!$A$2:$M$552,18,)</f>
        <v>#REF!</v>
      </c>
      <c r="F84" s="113" t="e">
        <f>VLOOKUP($C84,登録企業台帳!$A$2:$M$552,15,)</f>
        <v>#REF!</v>
      </c>
      <c r="G84" s="108" t="e">
        <f>VLOOKUP($C84,登録企業台帳!$A$2:$M$552,19,)</f>
        <v>#REF!</v>
      </c>
      <c r="H84" s="108" t="e">
        <f>IF(VLOOKUP($C84,登録企業台帳!$A$2:$M$552,29,)=0,"",VLOOKUP($C84,登録企業台帳!$A$2:$M$552,29,))</f>
        <v>#REF!</v>
      </c>
      <c r="I84" s="113" t="e">
        <f>IF(VLOOKUP($C84,登録企業台帳!$A$2:$M$552,17,)=0,"",VLOOKUP($C84,登録企業台帳!$A$2:$M$552,17,))</f>
        <v>#REF!</v>
      </c>
    </row>
    <row r="85" spans="1:9" s="107" customFormat="1">
      <c r="A85" s="105">
        <v>84</v>
      </c>
      <c r="B85" s="106" t="e">
        <f>VLOOKUP($C85,登録企業台帳!$A$2:$M$552,14,)</f>
        <v>#REF!</v>
      </c>
      <c r="C85" s="108" t="e">
        <f>登録企業台帳!#REF!</f>
        <v>#REF!</v>
      </c>
      <c r="D85" s="106" t="e">
        <f>VLOOKUP($C85,登録企業台帳!$A$2:$M$552,4,)</f>
        <v>#REF!</v>
      </c>
      <c r="E85" s="106" t="e">
        <f>VLOOKUP($C85,登録企業台帳!$A$2:$M$552,18,)</f>
        <v>#REF!</v>
      </c>
      <c r="F85" s="113" t="e">
        <f>VLOOKUP($C85,登録企業台帳!$A$2:$M$552,15,)</f>
        <v>#REF!</v>
      </c>
      <c r="G85" s="108" t="e">
        <f>VLOOKUP($C85,登録企業台帳!$A$2:$M$552,19,)</f>
        <v>#REF!</v>
      </c>
      <c r="H85" s="108" t="e">
        <f>IF(VLOOKUP($C85,登録企業台帳!$A$2:$M$552,29,)=0,"",VLOOKUP($C85,登録企業台帳!$A$2:$M$552,29,))</f>
        <v>#REF!</v>
      </c>
      <c r="I85" s="113" t="e">
        <f>IF(VLOOKUP($C85,登録企業台帳!$A$2:$M$552,17,)=0,"",VLOOKUP($C85,登録企業台帳!$A$2:$M$552,17,))</f>
        <v>#REF!</v>
      </c>
    </row>
    <row r="86" spans="1:9" s="107" customFormat="1" ht="54">
      <c r="A86" s="105">
        <v>85</v>
      </c>
      <c r="B86" s="106" t="e">
        <f>VLOOKUP($C86,登録企業台帳!$A$2:$M$552,14,)</f>
        <v>#REF!</v>
      </c>
      <c r="C86" s="108" t="str">
        <f>登録企業台帳!A74</f>
        <v>天野産業株式会社</v>
      </c>
      <c r="D86" s="106" t="str">
        <f>VLOOKUP($C86,登録企業台帳!$A$2:$M$552,4,)</f>
        <v>714-0094</v>
      </c>
      <c r="E86" s="106" t="e">
        <f>VLOOKUP($C86,登録企業台帳!$A$2:$M$552,18,)</f>
        <v>#REF!</v>
      </c>
      <c r="F86" s="113" t="e">
        <f>VLOOKUP($C86,登録企業台帳!$A$2:$M$552,15,)</f>
        <v>#REF!</v>
      </c>
      <c r="G86" s="108" t="e">
        <f>VLOOKUP($C86,登録企業台帳!$A$2:$M$552,19,)</f>
        <v>#REF!</v>
      </c>
      <c r="H86" s="108" t="e">
        <f>IF(VLOOKUP($C86,登録企業台帳!$A$2:$M$552,29,)=0,"",VLOOKUP($C86,登録企業台帳!$A$2:$M$552,29,))</f>
        <v>#REF!</v>
      </c>
      <c r="I86" s="113" t="e">
        <f>IF(VLOOKUP($C86,登録企業台帳!$A$2:$M$552,17,)=0,"",VLOOKUP($C86,登録企業台帳!$A$2:$M$552,17,))</f>
        <v>#REF!</v>
      </c>
    </row>
    <row r="87" spans="1:9" s="107" customFormat="1" ht="40.5">
      <c r="A87" s="105">
        <v>86</v>
      </c>
      <c r="B87" s="106" t="e">
        <f>VLOOKUP($C87,登録企業台帳!$A$2:$M$552,14,)</f>
        <v>#REF!</v>
      </c>
      <c r="C87" s="108" t="str">
        <f>登録企業台帳!A75</f>
        <v>畠山製菓株式会社　豊原工場</v>
      </c>
      <c r="D87" s="106" t="str">
        <f>VLOOKUP($C87,登録企業台帳!$A$2:$M$552,4,)</f>
        <v>701-4223</v>
      </c>
      <c r="E87" s="106" t="e">
        <f>VLOOKUP($C87,登録企業台帳!$A$2:$M$552,18,)</f>
        <v>#REF!</v>
      </c>
      <c r="F87" s="113" t="e">
        <f>VLOOKUP($C87,登録企業台帳!$A$2:$M$552,15,)</f>
        <v>#REF!</v>
      </c>
      <c r="G87" s="108" t="e">
        <f>VLOOKUP($C87,登録企業台帳!$A$2:$M$552,19,)</f>
        <v>#REF!</v>
      </c>
      <c r="H87" s="108" t="e">
        <f>IF(VLOOKUP($C87,登録企業台帳!$A$2:$M$552,29,)=0,"",VLOOKUP($C87,登録企業台帳!$A$2:$M$552,29,))</f>
        <v>#REF!</v>
      </c>
      <c r="I87" s="113" t="e">
        <f>IF(VLOOKUP($C87,登録企業台帳!$A$2:$M$552,17,)=0,"",VLOOKUP($C87,登録企業台帳!$A$2:$M$552,17,))</f>
        <v>#REF!</v>
      </c>
    </row>
    <row r="88" spans="1:9" s="107" customFormat="1">
      <c r="A88" s="105">
        <v>87</v>
      </c>
      <c r="B88" s="106" t="e">
        <f>VLOOKUP($C88,登録企業台帳!$A$2:$M$552,14,)</f>
        <v>#REF!</v>
      </c>
      <c r="C88" s="108" t="e">
        <f>#REF!</f>
        <v>#REF!</v>
      </c>
      <c r="D88" s="106" t="e">
        <f>VLOOKUP($C88,登録企業台帳!$A$2:$M$552,4,)</f>
        <v>#REF!</v>
      </c>
      <c r="E88" s="106" t="e">
        <f>VLOOKUP($C88,登録企業台帳!$A$2:$M$552,18,)</f>
        <v>#REF!</v>
      </c>
      <c r="F88" s="113" t="e">
        <f>VLOOKUP($C88,登録企業台帳!$A$2:$M$552,15,)</f>
        <v>#REF!</v>
      </c>
      <c r="G88" s="108" t="e">
        <f>VLOOKUP($C88,登録企業台帳!$A$2:$M$552,19,)</f>
        <v>#REF!</v>
      </c>
      <c r="H88" s="108" t="e">
        <f>IF(VLOOKUP($C88,登録企業台帳!$A$2:$M$552,29,)=0,"",VLOOKUP($C88,登録企業台帳!$A$2:$M$552,29,))</f>
        <v>#REF!</v>
      </c>
      <c r="I88" s="113" t="e">
        <f>IF(VLOOKUP($C88,登録企業台帳!$A$2:$M$552,17,)=0,"",VLOOKUP($C88,登録企業台帳!$A$2:$M$552,17,))</f>
        <v>#REF!</v>
      </c>
    </row>
    <row r="89" spans="1:9" s="107" customFormat="1" ht="40.5">
      <c r="A89" s="105">
        <v>88</v>
      </c>
      <c r="B89" s="106" t="e">
        <f>VLOOKUP($C89,登録企業台帳!$A$2:$M$552,14,)</f>
        <v>#REF!</v>
      </c>
      <c r="C89" s="108" t="str">
        <f>登録企業台帳!A76</f>
        <v>株式会社セブンイレブン・ジャパン　岡山地区事務所</v>
      </c>
      <c r="D89" s="106" t="str">
        <f>VLOOKUP($C89,登録企業台帳!$A$2:$M$552,4,)</f>
        <v>700-0024</v>
      </c>
      <c r="E89" s="106" t="e">
        <f>VLOOKUP($C89,登録企業台帳!$A$2:$M$552,18,)</f>
        <v>#REF!</v>
      </c>
      <c r="F89" s="113" t="e">
        <f>VLOOKUP($C89,登録企業台帳!$A$2:$M$552,15,)</f>
        <v>#REF!</v>
      </c>
      <c r="G89" s="108" t="e">
        <f>VLOOKUP($C89,登録企業台帳!$A$2:$M$552,19,)</f>
        <v>#REF!</v>
      </c>
      <c r="H89" s="108" t="e">
        <f>IF(VLOOKUP($C89,登録企業台帳!$A$2:$M$552,29,)=0,"",VLOOKUP($C89,登録企業台帳!$A$2:$M$552,29,))</f>
        <v>#REF!</v>
      </c>
      <c r="I89" s="113" t="e">
        <f>IF(VLOOKUP($C89,登録企業台帳!$A$2:$M$552,17,)=0,"",VLOOKUP($C89,登録企業台帳!$A$2:$M$552,17,))</f>
        <v>#REF!</v>
      </c>
    </row>
    <row r="90" spans="1:9" s="107" customFormat="1">
      <c r="A90" s="105">
        <v>89</v>
      </c>
      <c r="B90" s="106" t="e">
        <f>VLOOKUP($C90,登録企業台帳!$A$2:$M$552,14,)</f>
        <v>#REF!</v>
      </c>
      <c r="C90" s="108" t="e">
        <f>登録企業台帳!#REF!</f>
        <v>#REF!</v>
      </c>
      <c r="D90" s="106" t="e">
        <f>VLOOKUP($C90,登録企業台帳!$A$2:$M$552,4,)</f>
        <v>#REF!</v>
      </c>
      <c r="E90" s="106" t="e">
        <f>VLOOKUP($C90,登録企業台帳!$A$2:$M$552,18,)</f>
        <v>#REF!</v>
      </c>
      <c r="F90" s="113" t="e">
        <f>VLOOKUP($C90,登録企業台帳!$A$2:$M$552,15,)</f>
        <v>#REF!</v>
      </c>
      <c r="G90" s="108" t="e">
        <f>VLOOKUP($C90,登録企業台帳!$A$2:$M$552,19,)</f>
        <v>#REF!</v>
      </c>
      <c r="H90" s="108" t="e">
        <f>IF(VLOOKUP($C90,登録企業台帳!$A$2:$M$552,29,)=0,"",VLOOKUP($C90,登録企業台帳!$A$2:$M$552,29,))</f>
        <v>#REF!</v>
      </c>
      <c r="I90" s="113" t="e">
        <f>IF(VLOOKUP($C90,登録企業台帳!$A$2:$M$552,17,)=0,"",VLOOKUP($C90,登録企業台帳!$A$2:$M$552,17,))</f>
        <v>#REF!</v>
      </c>
    </row>
    <row r="91" spans="1:9" s="107" customFormat="1">
      <c r="A91" s="105">
        <v>90</v>
      </c>
      <c r="B91" s="106" t="e">
        <f>VLOOKUP($C91,登録企業台帳!$A$2:$M$552,14,)</f>
        <v>#REF!</v>
      </c>
      <c r="C91" s="108" t="e">
        <f>登録企業台帳!#REF!</f>
        <v>#REF!</v>
      </c>
      <c r="D91" s="106" t="e">
        <f>VLOOKUP($C91,登録企業台帳!$A$2:$M$552,4,)</f>
        <v>#REF!</v>
      </c>
      <c r="E91" s="106" t="e">
        <f>VLOOKUP($C91,登録企業台帳!$A$2:$M$552,18,)</f>
        <v>#REF!</v>
      </c>
      <c r="F91" s="113" t="e">
        <f>VLOOKUP($C91,登録企業台帳!$A$2:$M$552,15,)</f>
        <v>#REF!</v>
      </c>
      <c r="G91" s="108" t="e">
        <f>VLOOKUP($C91,登録企業台帳!$A$2:$M$552,19,)</f>
        <v>#REF!</v>
      </c>
      <c r="H91" s="108" t="e">
        <f>IF(VLOOKUP($C91,登録企業台帳!$A$2:$M$552,29,)=0,"",VLOOKUP($C91,登録企業台帳!$A$2:$M$552,29,))</f>
        <v>#REF!</v>
      </c>
      <c r="I91" s="113" t="e">
        <f>IF(VLOOKUP($C91,登録企業台帳!$A$2:$M$552,17,)=0,"",VLOOKUP($C91,登録企業台帳!$A$2:$M$552,17,))</f>
        <v>#REF!</v>
      </c>
    </row>
    <row r="92" spans="1:9" s="107" customFormat="1" ht="40.5">
      <c r="A92" s="105">
        <v>91</v>
      </c>
      <c r="B92" s="106" t="e">
        <f>VLOOKUP($C92,登録企業台帳!$A$2:$M$552,14,)</f>
        <v>#REF!</v>
      </c>
      <c r="C92" s="108" t="str">
        <f>登録企業台帳!A77</f>
        <v>社会福祉法人鶯園　特別養護老人ホーム　ロマンシティあいだ</v>
      </c>
      <c r="D92" s="106" t="str">
        <f>VLOOKUP($C92,登録企業台帳!$A$2:$M$552,4,)</f>
        <v>701-2606</v>
      </c>
      <c r="E92" s="106" t="e">
        <f>VLOOKUP($C92,登録企業台帳!$A$2:$M$552,18,)</f>
        <v>#REF!</v>
      </c>
      <c r="F92" s="113" t="e">
        <f>VLOOKUP($C92,登録企業台帳!$A$2:$M$552,15,)</f>
        <v>#REF!</v>
      </c>
      <c r="G92" s="108" t="e">
        <f>VLOOKUP($C92,登録企業台帳!$A$2:$M$552,19,)</f>
        <v>#REF!</v>
      </c>
      <c r="H92" s="108" t="e">
        <f>IF(VLOOKUP($C92,登録企業台帳!$A$2:$M$552,29,)=0,"",VLOOKUP($C92,登録企業台帳!$A$2:$M$552,29,))</f>
        <v>#REF!</v>
      </c>
      <c r="I92" s="113" t="e">
        <f>IF(VLOOKUP($C92,登録企業台帳!$A$2:$M$552,17,)=0,"",VLOOKUP($C92,登録企業台帳!$A$2:$M$552,17,))</f>
        <v>#REF!</v>
      </c>
    </row>
    <row r="93" spans="1:9" s="107" customFormat="1" ht="54">
      <c r="A93" s="105">
        <v>92</v>
      </c>
      <c r="B93" s="106" t="e">
        <f>VLOOKUP($C93,登録企業台帳!$A$2:$M$552,14,)</f>
        <v>#REF!</v>
      </c>
      <c r="C93" s="108" t="str">
        <f>登録企業台帳!A78</f>
        <v>社会福祉法人天成会　ぬくもりの里あおえ</v>
      </c>
      <c r="D93" s="106" t="str">
        <f>VLOOKUP($C93,登録企業台帳!$A$2:$M$552,4,)</f>
        <v>700-0941</v>
      </c>
      <c r="E93" s="106" t="e">
        <f>VLOOKUP($C93,登録企業台帳!$A$2:$M$552,18,)</f>
        <v>#REF!</v>
      </c>
      <c r="F93" s="113" t="e">
        <f>VLOOKUP($C93,登録企業台帳!$A$2:$M$552,15,)</f>
        <v>#REF!</v>
      </c>
      <c r="G93" s="108" t="e">
        <f>VLOOKUP($C93,登録企業台帳!$A$2:$M$552,19,)</f>
        <v>#REF!</v>
      </c>
      <c r="H93" s="108" t="e">
        <f>IF(VLOOKUP($C93,登録企業台帳!$A$2:$M$552,29,)=0,"",VLOOKUP($C93,登録企業台帳!$A$2:$M$552,29,))</f>
        <v>#REF!</v>
      </c>
      <c r="I93" s="113" t="e">
        <f>IF(VLOOKUP($C93,登録企業台帳!$A$2:$M$552,17,)=0,"",VLOOKUP($C93,登録企業台帳!$A$2:$M$552,17,))</f>
        <v>#REF!</v>
      </c>
    </row>
    <row r="94" spans="1:9" s="107" customFormat="1" ht="27">
      <c r="A94" s="105">
        <v>93</v>
      </c>
      <c r="B94" s="106" t="e">
        <f>VLOOKUP($C94,登録企業台帳!$A$2:$M$552,14,)</f>
        <v>#REF!</v>
      </c>
      <c r="C94" s="108" t="str">
        <f>登録企業台帳!A79</f>
        <v>医療法人社団同仁会　</v>
      </c>
      <c r="D94" s="106" t="str">
        <f>VLOOKUP($C94,登録企業台帳!$A$2:$M$552,4,)</f>
        <v>719-0104</v>
      </c>
      <c r="E94" s="106" t="e">
        <f>VLOOKUP($C94,登録企業台帳!$A$2:$M$552,18,)</f>
        <v>#REF!</v>
      </c>
      <c r="F94" s="113" t="e">
        <f>VLOOKUP($C94,登録企業台帳!$A$2:$M$552,15,)</f>
        <v>#REF!</v>
      </c>
      <c r="G94" s="108" t="e">
        <f>VLOOKUP($C94,登録企業台帳!$A$2:$M$552,19,)</f>
        <v>#REF!</v>
      </c>
      <c r="H94" s="108" t="e">
        <f>IF(VLOOKUP($C94,登録企業台帳!$A$2:$M$552,29,)=0,"",VLOOKUP($C94,登録企業台帳!$A$2:$M$552,29,))</f>
        <v>#REF!</v>
      </c>
      <c r="I94" s="113" t="e">
        <f>IF(VLOOKUP($C94,登録企業台帳!$A$2:$M$552,17,)=0,"",VLOOKUP($C94,登録企業台帳!$A$2:$M$552,17,))</f>
        <v>#REF!</v>
      </c>
    </row>
    <row r="95" spans="1:9" s="107" customFormat="1">
      <c r="A95" s="105">
        <v>94</v>
      </c>
      <c r="B95" s="106" t="e">
        <f>VLOOKUP($C95,登録企業台帳!$A$2:$M$552,14,)</f>
        <v>#REF!</v>
      </c>
      <c r="C95" s="108" t="str">
        <f>登録企業台帳!A80</f>
        <v>株式会社名玄</v>
      </c>
      <c r="D95" s="106" t="str">
        <f>VLOOKUP($C95,登録企業台帳!$A$2:$M$552,4,)</f>
        <v>703-8282</v>
      </c>
      <c r="E95" s="106" t="e">
        <f>VLOOKUP($C95,登録企業台帳!$A$2:$M$552,18,)</f>
        <v>#REF!</v>
      </c>
      <c r="F95" s="113" t="e">
        <f>VLOOKUP($C95,登録企業台帳!$A$2:$M$552,15,)</f>
        <v>#REF!</v>
      </c>
      <c r="G95" s="108" t="e">
        <f>VLOOKUP($C95,登録企業台帳!$A$2:$M$552,19,)</f>
        <v>#REF!</v>
      </c>
      <c r="H95" s="108" t="e">
        <f>IF(VLOOKUP($C95,登録企業台帳!$A$2:$M$552,29,)=0,"",VLOOKUP($C95,登録企業台帳!$A$2:$M$552,29,))</f>
        <v>#REF!</v>
      </c>
      <c r="I95" s="113" t="e">
        <f>IF(VLOOKUP($C95,登録企業台帳!$A$2:$M$552,17,)=0,"",VLOOKUP($C95,登録企業台帳!$A$2:$M$552,17,))</f>
        <v>#REF!</v>
      </c>
    </row>
    <row r="96" spans="1:9" s="107" customFormat="1">
      <c r="A96" s="105">
        <v>95</v>
      </c>
      <c r="B96" s="106" t="e">
        <f>VLOOKUP($C96,登録企業台帳!$A$2:$M$552,14,)</f>
        <v>#REF!</v>
      </c>
      <c r="C96" s="108" t="str">
        <f>登録企業台帳!A81</f>
        <v>株式会社井上</v>
      </c>
      <c r="D96" s="106" t="str">
        <f>VLOOKUP($C96,登録企業台帳!$A$2:$M$552,4,)</f>
        <v>700-0803</v>
      </c>
      <c r="E96" s="106" t="e">
        <f>VLOOKUP($C96,登録企業台帳!$A$2:$M$552,18,)</f>
        <v>#REF!</v>
      </c>
      <c r="F96" s="113" t="e">
        <f>VLOOKUP($C96,登録企業台帳!$A$2:$M$552,15,)</f>
        <v>#REF!</v>
      </c>
      <c r="G96" s="108" t="e">
        <f>VLOOKUP($C96,登録企業台帳!$A$2:$M$552,19,)</f>
        <v>#REF!</v>
      </c>
      <c r="H96" s="108" t="e">
        <f>IF(VLOOKUP($C96,登録企業台帳!$A$2:$M$552,29,)=0,"",VLOOKUP($C96,登録企業台帳!$A$2:$M$552,29,))</f>
        <v>#REF!</v>
      </c>
      <c r="I96" s="113" t="e">
        <f>IF(VLOOKUP($C96,登録企業台帳!$A$2:$M$552,17,)=0,"",VLOOKUP($C96,登録企業台帳!$A$2:$M$552,17,))</f>
        <v>#REF!</v>
      </c>
    </row>
    <row r="97" spans="1:9" s="107" customFormat="1" ht="27">
      <c r="A97" s="105">
        <v>96</v>
      </c>
      <c r="B97" s="106" t="e">
        <f>VLOOKUP($C97,登録企業台帳!$A$2:$M$552,14,)</f>
        <v>#REF!</v>
      </c>
      <c r="C97" s="108" t="str">
        <f>登録企業台帳!A82</f>
        <v>株式会社NICS</v>
      </c>
      <c r="D97" s="106" t="str">
        <f>VLOOKUP($C97,登録企業台帳!$A$2:$M$552,4,)</f>
        <v>706-0011</v>
      </c>
      <c r="E97" s="106" t="e">
        <f>VLOOKUP($C97,登録企業台帳!$A$2:$M$552,18,)</f>
        <v>#REF!</v>
      </c>
      <c r="F97" s="113" t="e">
        <f>VLOOKUP($C97,登録企業台帳!$A$2:$M$552,15,)</f>
        <v>#REF!</v>
      </c>
      <c r="G97" s="108" t="e">
        <f>VLOOKUP($C97,登録企業台帳!$A$2:$M$552,19,)</f>
        <v>#REF!</v>
      </c>
      <c r="H97" s="108" t="e">
        <f>IF(VLOOKUP($C97,登録企業台帳!$A$2:$M$552,29,)=0,"",VLOOKUP($C97,登録企業台帳!$A$2:$M$552,29,))</f>
        <v>#REF!</v>
      </c>
      <c r="I97" s="113" t="e">
        <f>IF(VLOOKUP($C97,登録企業台帳!$A$2:$M$552,17,)=0,"",VLOOKUP($C97,登録企業台帳!$A$2:$M$552,17,))</f>
        <v>#REF!</v>
      </c>
    </row>
    <row r="98" spans="1:9" s="107" customFormat="1">
      <c r="A98" s="105">
        <v>97</v>
      </c>
      <c r="B98" s="106" t="e">
        <f>VLOOKUP($C98,登録企業台帳!$A$2:$M$552,14,)</f>
        <v>#REF!</v>
      </c>
      <c r="C98" s="108" t="e">
        <f>登録企業台帳!#REF!</f>
        <v>#REF!</v>
      </c>
      <c r="D98" s="106" t="e">
        <f>VLOOKUP($C98,登録企業台帳!$A$2:$M$552,4,)</f>
        <v>#REF!</v>
      </c>
      <c r="E98" s="106" t="e">
        <f>VLOOKUP($C98,登録企業台帳!$A$2:$M$552,18,)</f>
        <v>#REF!</v>
      </c>
      <c r="F98" s="113" t="e">
        <f>VLOOKUP($C98,登録企業台帳!$A$2:$M$552,15,)</f>
        <v>#REF!</v>
      </c>
      <c r="G98" s="108" t="e">
        <f>VLOOKUP($C98,登録企業台帳!$A$2:$M$552,19,)</f>
        <v>#REF!</v>
      </c>
      <c r="H98" s="108" t="e">
        <f>IF(VLOOKUP($C98,登録企業台帳!$A$2:$M$552,29,)=0,"",VLOOKUP($C98,登録企業台帳!$A$2:$M$552,29,))</f>
        <v>#REF!</v>
      </c>
      <c r="I98" s="113" t="e">
        <f>IF(VLOOKUP($C98,登録企業台帳!$A$2:$M$552,17,)=0,"",VLOOKUP($C98,登録企業台帳!$A$2:$M$552,17,))</f>
        <v>#REF!</v>
      </c>
    </row>
    <row r="99" spans="1:9" s="107" customFormat="1" ht="40.5">
      <c r="A99" s="105">
        <v>98</v>
      </c>
      <c r="B99" s="106" t="e">
        <f>VLOOKUP($C99,登録企業台帳!$A$2:$M$552,14,)</f>
        <v>#REF!</v>
      </c>
      <c r="C99" s="108" t="str">
        <f>登録企業台帳!A83</f>
        <v>ＮＥＣソリューションイノベータ株式会社　岡山事業所</v>
      </c>
      <c r="D99" s="106" t="str">
        <f>VLOOKUP($C99,登録企業台帳!$A$2:$M$552,4,)</f>
        <v>701-0165</v>
      </c>
      <c r="E99" s="106" t="e">
        <f>VLOOKUP($C99,登録企業台帳!$A$2:$M$552,18,)</f>
        <v>#REF!</v>
      </c>
      <c r="F99" s="113" t="e">
        <f>VLOOKUP($C99,登録企業台帳!$A$2:$M$552,15,)</f>
        <v>#REF!</v>
      </c>
      <c r="G99" s="108" t="e">
        <f>VLOOKUP($C99,登録企業台帳!$A$2:$M$552,19,)</f>
        <v>#REF!</v>
      </c>
      <c r="H99" s="108" t="e">
        <f>IF(VLOOKUP($C99,登録企業台帳!$A$2:$M$552,29,)=0,"",VLOOKUP($C99,登録企業台帳!$A$2:$M$552,29,))</f>
        <v>#REF!</v>
      </c>
      <c r="I99" s="113" t="e">
        <f>IF(VLOOKUP($C99,登録企業台帳!$A$2:$M$552,17,)=0,"",VLOOKUP($C99,登録企業台帳!$A$2:$M$552,17,))</f>
        <v>#REF!</v>
      </c>
    </row>
    <row r="100" spans="1:9" s="107" customFormat="1" ht="40.5">
      <c r="A100" s="105">
        <v>99</v>
      </c>
      <c r="B100" s="106" t="e">
        <f>VLOOKUP($C100,登録企業台帳!$A$2:$M$552,14,)</f>
        <v>#REF!</v>
      </c>
      <c r="C100" s="108" t="str">
        <f>登録企業台帳!A84</f>
        <v>社会福祉法人美咲町社会福祉協議会</v>
      </c>
      <c r="D100" s="106" t="str">
        <f>VLOOKUP($C100,登録企業台帳!$A$2:$M$552,4,)</f>
        <v>709-3717</v>
      </c>
      <c r="E100" s="106" t="e">
        <f>VLOOKUP($C100,登録企業台帳!$A$2:$M$552,18,)</f>
        <v>#REF!</v>
      </c>
      <c r="F100" s="113" t="e">
        <f>VLOOKUP($C100,登録企業台帳!$A$2:$M$552,15,)</f>
        <v>#REF!</v>
      </c>
      <c r="G100" s="108" t="e">
        <f>VLOOKUP($C100,登録企業台帳!$A$2:$M$552,19,)</f>
        <v>#REF!</v>
      </c>
      <c r="H100" s="108" t="e">
        <f>IF(VLOOKUP($C100,登録企業台帳!$A$2:$M$552,29,)=0,"",VLOOKUP($C100,登録企業台帳!$A$2:$M$552,29,))</f>
        <v>#REF!</v>
      </c>
      <c r="I100" s="113" t="e">
        <f>IF(VLOOKUP($C100,登録企業台帳!$A$2:$M$552,17,)=0,"",VLOOKUP($C100,登録企業台帳!$A$2:$M$552,17,))</f>
        <v>#REF!</v>
      </c>
    </row>
    <row r="101" spans="1:9" s="107" customFormat="1" ht="40.5">
      <c r="A101" s="105">
        <v>100</v>
      </c>
      <c r="B101" s="106" t="e">
        <f>VLOOKUP($C101,登録企業台帳!$A$2:$M$552,14,)</f>
        <v>#REF!</v>
      </c>
      <c r="C101" s="108" t="str">
        <f>登録企業台帳!A85</f>
        <v>株式会社中国電業舎</v>
      </c>
      <c r="D101" s="106" t="str">
        <f>VLOOKUP($C101,登録企業台帳!$A$2:$M$552,4,)</f>
        <v>710-0253</v>
      </c>
      <c r="E101" s="106" t="e">
        <f>VLOOKUP($C101,登録企業台帳!$A$2:$M$552,18,)</f>
        <v>#REF!</v>
      </c>
      <c r="F101" s="113" t="e">
        <f>VLOOKUP($C101,登録企業台帳!$A$2:$M$552,15,)</f>
        <v>#REF!</v>
      </c>
      <c r="G101" s="108" t="e">
        <f>VLOOKUP($C101,登録企業台帳!$A$2:$M$552,19,)</f>
        <v>#REF!</v>
      </c>
      <c r="H101" s="108" t="e">
        <f>IF(VLOOKUP($C101,登録企業台帳!$A$2:$M$552,29,)=0,"",VLOOKUP($C101,登録企業台帳!$A$2:$M$552,29,))</f>
        <v>#REF!</v>
      </c>
      <c r="I101" s="113" t="e">
        <f>IF(VLOOKUP($C101,登録企業台帳!$A$2:$M$552,17,)=0,"",VLOOKUP($C101,登録企業台帳!$A$2:$M$552,17,))</f>
        <v>#REF!</v>
      </c>
    </row>
    <row r="102" spans="1:9" s="107" customFormat="1" ht="27">
      <c r="A102" s="105">
        <v>101</v>
      </c>
      <c r="B102" s="106" t="e">
        <f>VLOOKUP($C102,登録企業台帳!$A$2:$M$552,14,)</f>
        <v>#REF!</v>
      </c>
      <c r="C102" s="108" t="str">
        <f>登録企業台帳!A86</f>
        <v>株式会社タケイ</v>
      </c>
      <c r="D102" s="106" t="str">
        <f>VLOOKUP($C102,登録企業台帳!$A$2:$M$552,4,)</f>
        <v>700-0954</v>
      </c>
      <c r="E102" s="106" t="e">
        <f>VLOOKUP($C102,登録企業台帳!$A$2:$M$552,18,)</f>
        <v>#REF!</v>
      </c>
      <c r="F102" s="113" t="e">
        <f>VLOOKUP($C102,登録企業台帳!$A$2:$M$552,15,)</f>
        <v>#REF!</v>
      </c>
      <c r="G102" s="108" t="e">
        <f>VLOOKUP($C102,登録企業台帳!$A$2:$M$552,19,)</f>
        <v>#REF!</v>
      </c>
      <c r="H102" s="108" t="e">
        <f>IF(VLOOKUP($C102,登録企業台帳!$A$2:$M$552,29,)=0,"",VLOOKUP($C102,登録企業台帳!$A$2:$M$552,29,))</f>
        <v>#REF!</v>
      </c>
      <c r="I102" s="113" t="e">
        <f>IF(VLOOKUP($C102,登録企業台帳!$A$2:$M$552,17,)=0,"",VLOOKUP($C102,登録企業台帳!$A$2:$M$552,17,))</f>
        <v>#REF!</v>
      </c>
    </row>
    <row r="103" spans="1:9" s="107" customFormat="1" ht="27">
      <c r="A103" s="105">
        <v>102</v>
      </c>
      <c r="B103" s="106" t="e">
        <f>VLOOKUP($C103,登録企業台帳!$A$2:$M$552,14,)</f>
        <v>#REF!</v>
      </c>
      <c r="C103" s="108" t="str">
        <f>登録企業台帳!A87</f>
        <v>株式会社倉敷ケーブルテレビ</v>
      </c>
      <c r="D103" s="106" t="str">
        <f>VLOOKUP($C103,登録企業台帳!$A$2:$M$552,4,)</f>
        <v>710-0803</v>
      </c>
      <c r="E103" s="106" t="e">
        <f>VLOOKUP($C103,登録企業台帳!$A$2:$M$552,18,)</f>
        <v>#REF!</v>
      </c>
      <c r="F103" s="113" t="e">
        <f>VLOOKUP($C103,登録企業台帳!$A$2:$M$552,15,)</f>
        <v>#REF!</v>
      </c>
      <c r="G103" s="108" t="e">
        <f>VLOOKUP($C103,登録企業台帳!$A$2:$M$552,19,)</f>
        <v>#REF!</v>
      </c>
      <c r="H103" s="108" t="e">
        <f>IF(VLOOKUP($C103,登録企業台帳!$A$2:$M$552,29,)=0,"",VLOOKUP($C103,登録企業台帳!$A$2:$M$552,29,))</f>
        <v>#REF!</v>
      </c>
      <c r="I103" s="113" t="e">
        <f>IF(VLOOKUP($C103,登録企業台帳!$A$2:$M$552,17,)=0,"",VLOOKUP($C103,登録企業台帳!$A$2:$M$552,17,))</f>
        <v>#REF!</v>
      </c>
    </row>
    <row r="104" spans="1:9" s="107" customFormat="1">
      <c r="A104" s="105">
        <v>103</v>
      </c>
      <c r="B104" s="106" t="e">
        <f>VLOOKUP($C104,登録企業台帳!$A$2:$M$552,14,)</f>
        <v>#REF!</v>
      </c>
      <c r="C104" s="108" t="str">
        <f>登録企業台帳!A88</f>
        <v>コモンズ株式会社</v>
      </c>
      <c r="D104" s="106" t="str">
        <f>VLOOKUP($C104,登録企業台帳!$A$2:$M$552,4,)</f>
        <v>700-0927</v>
      </c>
      <c r="E104" s="106" t="e">
        <f>VLOOKUP($C104,登録企業台帳!$A$2:$M$552,18,)</f>
        <v>#REF!</v>
      </c>
      <c r="F104" s="113" t="e">
        <f>VLOOKUP($C104,登録企業台帳!$A$2:$M$552,15,)</f>
        <v>#REF!</v>
      </c>
      <c r="G104" s="108" t="e">
        <f>VLOOKUP($C104,登録企業台帳!$A$2:$M$552,19,)</f>
        <v>#REF!</v>
      </c>
      <c r="H104" s="108" t="e">
        <f>IF(VLOOKUP($C104,登録企業台帳!$A$2:$M$552,29,)=0,"",VLOOKUP($C104,登録企業台帳!$A$2:$M$552,29,))</f>
        <v>#REF!</v>
      </c>
      <c r="I104" s="113" t="e">
        <f>IF(VLOOKUP($C104,登録企業台帳!$A$2:$M$552,17,)=0,"",VLOOKUP($C104,登録企業台帳!$A$2:$M$552,17,))</f>
        <v>#REF!</v>
      </c>
    </row>
    <row r="105" spans="1:9" s="107" customFormat="1" ht="27">
      <c r="A105" s="105">
        <v>104</v>
      </c>
      <c r="B105" s="106" t="e">
        <f>VLOOKUP($C105,登録企業台帳!$A$2:$M$552,14,)</f>
        <v>#REF!</v>
      </c>
      <c r="C105" s="108" t="e">
        <f>#REF!</f>
        <v>#REF!</v>
      </c>
      <c r="D105" s="106" t="e">
        <f>VLOOKUP($C105,登録企業台帳!$A$2:$M$552,4,)</f>
        <v>#REF!</v>
      </c>
      <c r="E105" s="106" t="e">
        <f>VLOOKUP($C105,登録企業台帳!$A$2:$M$552,18,)</f>
        <v>#REF!</v>
      </c>
      <c r="F105" s="113" t="e">
        <f>VLOOKUP($C105,登録企業台帳!$A$2:$M$552,15,)</f>
        <v>#REF!</v>
      </c>
      <c r="G105" s="108" t="e">
        <f>VLOOKUP($C105,登録企業台帳!$A$2:$M$552,19,)</f>
        <v>#REF!</v>
      </c>
      <c r="H105" s="108" t="e">
        <f>IF(VLOOKUP($C105,登録企業台帳!$A$2:$M$552,29,)=0,"",VLOOKUP($C105,登録企業台帳!$A$2:$M$552,29,))</f>
        <v>#REF!</v>
      </c>
      <c r="I105" s="113" t="e">
        <f>IF(VLOOKUP($C105,登録企業台帳!$A$2:$M$552,17,)=0,"",VLOOKUP($C105,登録企業台帳!$A$2:$M$552,17,))</f>
        <v>#REF!</v>
      </c>
    </row>
    <row r="106" spans="1:9" s="107" customFormat="1" ht="54">
      <c r="A106" s="105">
        <v>105</v>
      </c>
      <c r="B106" s="106" t="e">
        <f>VLOOKUP($C106,登録企業台帳!$A$2:$M$552,14,)</f>
        <v>#REF!</v>
      </c>
      <c r="C106" s="108" t="str">
        <f>登録企業台帳!A89</f>
        <v>公益財団法人操風会　岡山旭東病院</v>
      </c>
      <c r="D106" s="106" t="str">
        <f>VLOOKUP($C106,登録企業台帳!$A$2:$M$552,4,)</f>
        <v>703-8265</v>
      </c>
      <c r="E106" s="106" t="e">
        <f>VLOOKUP($C106,登録企業台帳!$A$2:$M$552,18,)</f>
        <v>#REF!</v>
      </c>
      <c r="F106" s="113" t="e">
        <f>VLOOKUP($C106,登録企業台帳!$A$2:$M$552,15,)</f>
        <v>#REF!</v>
      </c>
      <c r="G106" s="108" t="e">
        <f>VLOOKUP($C106,登録企業台帳!$A$2:$M$552,19,)</f>
        <v>#REF!</v>
      </c>
      <c r="H106" s="108" t="e">
        <f>IF(VLOOKUP($C106,登録企業台帳!$A$2:$M$552,29,)=0,"",VLOOKUP($C106,登録企業台帳!$A$2:$M$552,29,))</f>
        <v>#REF!</v>
      </c>
      <c r="I106" s="114" t="s">
        <v>1974</v>
      </c>
    </row>
    <row r="107" spans="1:9" s="107" customFormat="1">
      <c r="A107" s="105">
        <v>106</v>
      </c>
      <c r="B107" s="106" t="e">
        <f>VLOOKUP($C107,登録企業台帳!$A$2:$M$552,14,)</f>
        <v>#REF!</v>
      </c>
      <c r="C107" s="108" t="str">
        <f>登録企業台帳!A90</f>
        <v>有限会社千幸物流</v>
      </c>
      <c r="D107" s="106" t="str">
        <f>VLOOKUP($C107,登録企業台帳!$A$2:$M$552,4,)</f>
        <v>701-2141</v>
      </c>
      <c r="E107" s="106" t="e">
        <f>VLOOKUP($C107,登録企業台帳!$A$2:$M$552,18,)</f>
        <v>#REF!</v>
      </c>
      <c r="F107" s="113" t="e">
        <f>VLOOKUP($C107,登録企業台帳!$A$2:$M$552,15,)</f>
        <v>#REF!</v>
      </c>
      <c r="G107" s="108" t="e">
        <f>VLOOKUP($C107,登録企業台帳!$A$2:$M$552,19,)</f>
        <v>#REF!</v>
      </c>
      <c r="H107" s="108" t="e">
        <f>IF(VLOOKUP($C107,登録企業台帳!$A$2:$M$552,29,)=0,"",VLOOKUP($C107,登録企業台帳!$A$2:$M$552,29,))</f>
        <v>#REF!</v>
      </c>
      <c r="I107" s="113" t="e">
        <f>IF(VLOOKUP($C107,登録企業台帳!$A$2:$M$552,17,)=0,"",VLOOKUP($C107,登録企業台帳!$A$2:$M$552,17,))</f>
        <v>#REF!</v>
      </c>
    </row>
    <row r="108" spans="1:9" s="107" customFormat="1" ht="27">
      <c r="A108" s="105">
        <v>107</v>
      </c>
      <c r="B108" s="106" t="e">
        <f>VLOOKUP($C108,登録企業台帳!$A$2:$M$552,14,)</f>
        <v>#REF!</v>
      </c>
      <c r="C108" s="108" t="str">
        <f>登録企業台帳!A91</f>
        <v>特定非営利活動法人ライフケアしおん</v>
      </c>
      <c r="D108" s="106" t="str">
        <f>VLOOKUP($C108,登録企業台帳!$A$2:$M$552,4,)</f>
        <v>701-1145</v>
      </c>
      <c r="E108" s="106" t="e">
        <f>VLOOKUP($C108,登録企業台帳!$A$2:$M$552,18,)</f>
        <v>#REF!</v>
      </c>
      <c r="F108" s="113" t="e">
        <f>VLOOKUP($C108,登録企業台帳!$A$2:$M$552,15,)</f>
        <v>#REF!</v>
      </c>
      <c r="G108" s="108" t="e">
        <f>VLOOKUP($C108,登録企業台帳!$A$2:$M$552,19,)</f>
        <v>#REF!</v>
      </c>
      <c r="H108" s="108" t="e">
        <f>IF(VLOOKUP($C108,登録企業台帳!$A$2:$M$552,29,)=0,"",VLOOKUP($C108,登録企業台帳!$A$2:$M$552,29,))</f>
        <v>#REF!</v>
      </c>
      <c r="I108" s="113" t="e">
        <f>IF(VLOOKUP($C108,登録企業台帳!$A$2:$M$552,17,)=0,"",VLOOKUP($C108,登録企業台帳!$A$2:$M$552,17,))</f>
        <v>#REF!</v>
      </c>
    </row>
    <row r="109" spans="1:9" s="107" customFormat="1">
      <c r="A109" s="105">
        <v>108</v>
      </c>
      <c r="B109" s="106" t="e">
        <f>VLOOKUP($C109,登録企業台帳!$A$2:$M$552,14,)</f>
        <v>#REF!</v>
      </c>
      <c r="C109" s="108" t="str">
        <f>登録企業台帳!A92</f>
        <v>有限会社川﨑木工所</v>
      </c>
      <c r="D109" s="106" t="str">
        <f>VLOOKUP($C109,登録企業台帳!$A$2:$M$552,4,)</f>
        <v>703-8256</v>
      </c>
      <c r="E109" s="106" t="e">
        <f>VLOOKUP($C109,登録企業台帳!$A$2:$M$552,18,)</f>
        <v>#REF!</v>
      </c>
      <c r="F109" s="113" t="e">
        <f>VLOOKUP($C109,登録企業台帳!$A$2:$M$552,15,)</f>
        <v>#REF!</v>
      </c>
      <c r="G109" s="108" t="e">
        <f>VLOOKUP($C109,登録企業台帳!$A$2:$M$552,19,)</f>
        <v>#REF!</v>
      </c>
      <c r="H109" s="108" t="e">
        <f>IF(VLOOKUP($C109,登録企業台帳!$A$2:$M$552,29,)=0,"",VLOOKUP($C109,登録企業台帳!$A$2:$M$552,29,))</f>
        <v>#REF!</v>
      </c>
      <c r="I109" s="113" t="e">
        <f>IF(VLOOKUP($C109,登録企業台帳!$A$2:$M$552,17,)=0,"",VLOOKUP($C109,登録企業台帳!$A$2:$M$552,17,))</f>
        <v>#REF!</v>
      </c>
    </row>
    <row r="110" spans="1:9" s="107" customFormat="1" ht="27">
      <c r="A110" s="105">
        <v>109</v>
      </c>
      <c r="B110" s="106" t="e">
        <f>VLOOKUP($C110,登録企業台帳!$A$2:$M$552,14,)</f>
        <v>#REF!</v>
      </c>
      <c r="C110" s="108" t="str">
        <f>登録企業台帳!A93</f>
        <v>倉敷総合物流有限会社</v>
      </c>
      <c r="D110" s="106" t="str">
        <f>VLOOKUP($C110,登録企業台帳!$A$2:$M$552,4,)</f>
        <v>712-8003</v>
      </c>
      <c r="E110" s="106" t="e">
        <f>VLOOKUP($C110,登録企業台帳!$A$2:$M$552,18,)</f>
        <v>#REF!</v>
      </c>
      <c r="F110" s="113" t="e">
        <f>VLOOKUP($C110,登録企業台帳!$A$2:$M$552,15,)</f>
        <v>#REF!</v>
      </c>
      <c r="G110" s="108" t="e">
        <f>VLOOKUP($C110,登録企業台帳!$A$2:$M$552,19,)</f>
        <v>#REF!</v>
      </c>
      <c r="H110" s="108" t="e">
        <f>IF(VLOOKUP($C110,登録企業台帳!$A$2:$M$552,29,)=0,"",VLOOKUP($C110,登録企業台帳!$A$2:$M$552,29,))</f>
        <v>#REF!</v>
      </c>
      <c r="I110" s="113" t="e">
        <f>IF(VLOOKUP($C110,登録企業台帳!$A$2:$M$552,17,)=0,"",VLOOKUP($C110,登録企業台帳!$A$2:$M$552,17,))</f>
        <v>#REF!</v>
      </c>
    </row>
    <row r="111" spans="1:9" s="107" customFormat="1">
      <c r="A111" s="105">
        <v>110</v>
      </c>
      <c r="B111" s="106" t="e">
        <f>VLOOKUP($C111,登録企業台帳!$A$2:$M$552,14,)</f>
        <v>#REF!</v>
      </c>
      <c r="C111" s="108" t="str">
        <f>登録企業台帳!A94</f>
        <v>有限会社Ｅ－ｓｔｏｒｙ</v>
      </c>
      <c r="D111" s="106" t="str">
        <f>VLOOKUP($C111,登録企業台帳!$A$2:$M$552,4,)</f>
        <v>700-0016</v>
      </c>
      <c r="E111" s="106" t="e">
        <f>VLOOKUP($C111,登録企業台帳!$A$2:$M$552,18,)</f>
        <v>#REF!</v>
      </c>
      <c r="F111" s="113" t="e">
        <f>VLOOKUP($C111,登録企業台帳!$A$2:$M$552,15,)</f>
        <v>#REF!</v>
      </c>
      <c r="G111" s="108" t="e">
        <f>VLOOKUP($C111,登録企業台帳!$A$2:$M$552,19,)</f>
        <v>#REF!</v>
      </c>
      <c r="H111" s="108" t="e">
        <f>IF(VLOOKUP($C111,登録企業台帳!$A$2:$M$552,29,)=0,"",VLOOKUP($C111,登録企業台帳!$A$2:$M$552,29,))</f>
        <v>#REF!</v>
      </c>
      <c r="I111" s="113" t="e">
        <f>IF(VLOOKUP($C111,登録企業台帳!$A$2:$M$552,17,)=0,"",VLOOKUP($C111,登録企業台帳!$A$2:$M$552,17,))</f>
        <v>#REF!</v>
      </c>
    </row>
    <row r="112" spans="1:9" s="107" customFormat="1">
      <c r="A112" s="105">
        <v>111</v>
      </c>
      <c r="B112" s="106" t="e">
        <f>VLOOKUP($C112,登録企業台帳!$A$2:$M$552,14,)</f>
        <v>#REF!</v>
      </c>
      <c r="C112" s="108" t="str">
        <f>登録企業台帳!A95</f>
        <v>株式会社ＰＡＲＡＤＯＸ</v>
      </c>
      <c r="D112" s="106" t="str">
        <f>VLOOKUP($C112,登録企業台帳!$A$2:$M$552,4,)</f>
        <v>701-0221</v>
      </c>
      <c r="E112" s="106" t="e">
        <f>VLOOKUP($C112,登録企業台帳!$A$2:$M$552,18,)</f>
        <v>#REF!</v>
      </c>
      <c r="F112" s="113" t="e">
        <f>VLOOKUP($C112,登録企業台帳!$A$2:$M$552,15,)</f>
        <v>#REF!</v>
      </c>
      <c r="G112" s="108" t="e">
        <f>VLOOKUP($C112,登録企業台帳!$A$2:$M$552,19,)</f>
        <v>#REF!</v>
      </c>
      <c r="H112" s="108" t="e">
        <f>IF(VLOOKUP($C112,登録企業台帳!$A$2:$M$552,29,)=0,"",VLOOKUP($C112,登録企業台帳!$A$2:$M$552,29,))</f>
        <v>#REF!</v>
      </c>
      <c r="I112" s="113" t="e">
        <f>IF(VLOOKUP($C112,登録企業台帳!$A$2:$M$552,17,)=0,"",VLOOKUP($C112,登録企業台帳!$A$2:$M$552,17,))</f>
        <v>#REF!</v>
      </c>
    </row>
    <row r="113" spans="1:9" s="107" customFormat="1" ht="54">
      <c r="A113" s="105">
        <v>112</v>
      </c>
      <c r="B113" s="106" t="e">
        <f>VLOOKUP($C113,登録企業台帳!$A$2:$M$552,14,)</f>
        <v>#REF!</v>
      </c>
      <c r="C113" s="108" t="str">
        <f>登録企業台帳!A96</f>
        <v>学校法人就実学園</v>
      </c>
      <c r="D113" s="106" t="str">
        <f>VLOOKUP($C113,登録企業台帳!$A$2:$M$552,4,)</f>
        <v>703-8516</v>
      </c>
      <c r="E113" s="106" t="e">
        <f>VLOOKUP($C113,登録企業台帳!$A$2:$M$552,18,)</f>
        <v>#REF!</v>
      </c>
      <c r="F113" s="113" t="e">
        <f>VLOOKUP($C113,登録企業台帳!$A$2:$M$552,15,)</f>
        <v>#REF!</v>
      </c>
      <c r="G113" s="108" t="e">
        <f>VLOOKUP($C113,登録企業台帳!$A$2:$M$552,19,)</f>
        <v>#REF!</v>
      </c>
      <c r="H113" s="108" t="e">
        <f>IF(VLOOKUP($C113,登録企業台帳!$A$2:$M$552,29,)=0,"",VLOOKUP($C113,登録企業台帳!$A$2:$M$552,29,))</f>
        <v>#REF!</v>
      </c>
      <c r="I113" s="114" t="s">
        <v>1978</v>
      </c>
    </row>
    <row r="114" spans="1:9" s="107" customFormat="1">
      <c r="A114" s="105">
        <v>113</v>
      </c>
      <c r="B114" s="106" t="e">
        <f>VLOOKUP($C114,登録企業台帳!$A$2:$M$552,14,)</f>
        <v>#REF!</v>
      </c>
      <c r="C114" s="108" t="str">
        <f>登録企業台帳!A97</f>
        <v>株式会社モリワキ</v>
      </c>
      <c r="D114" s="106" t="str">
        <f>VLOOKUP($C114,登録企業台帳!$A$2:$M$552,4,)</f>
        <v>714-1211</v>
      </c>
      <c r="E114" s="106" t="e">
        <f>VLOOKUP($C114,登録企業台帳!$A$2:$M$552,18,)</f>
        <v>#REF!</v>
      </c>
      <c r="F114" s="113" t="e">
        <f>VLOOKUP($C114,登録企業台帳!$A$2:$M$552,15,)</f>
        <v>#REF!</v>
      </c>
      <c r="G114" s="108" t="e">
        <f>VLOOKUP($C114,登録企業台帳!$A$2:$M$552,19,)</f>
        <v>#REF!</v>
      </c>
      <c r="H114" s="108" t="e">
        <f>IF(VLOOKUP($C114,登録企業台帳!$A$2:$M$552,29,)=0,"",VLOOKUP($C114,登録企業台帳!$A$2:$M$552,29,))</f>
        <v>#REF!</v>
      </c>
      <c r="I114" s="113" t="e">
        <f>IF(VLOOKUP($C114,登録企業台帳!$A$2:$M$552,17,)=0,"",VLOOKUP($C114,登録企業台帳!$A$2:$M$552,17,))</f>
        <v>#REF!</v>
      </c>
    </row>
    <row r="115" spans="1:9" s="107" customFormat="1" ht="40.5">
      <c r="A115" s="105">
        <v>114</v>
      </c>
      <c r="B115" s="106" t="e">
        <f>VLOOKUP($C115,登録企業台帳!$A$2:$M$552,14,)</f>
        <v>#REF!</v>
      </c>
      <c r="C115" s="108" t="str">
        <f>登録企業台帳!A98</f>
        <v>有限会社松王加工所</v>
      </c>
      <c r="D115" s="106" t="str">
        <f>VLOOKUP($C115,登録企業台帳!$A$2:$M$552,4,)</f>
        <v>700-0016</v>
      </c>
      <c r="E115" s="106" t="e">
        <f>VLOOKUP($C115,登録企業台帳!$A$2:$M$552,18,)</f>
        <v>#REF!</v>
      </c>
      <c r="F115" s="113" t="e">
        <f>VLOOKUP($C115,登録企業台帳!$A$2:$M$552,15,)</f>
        <v>#REF!</v>
      </c>
      <c r="G115" s="108" t="e">
        <f>VLOOKUP($C115,登録企業台帳!$A$2:$M$552,19,)</f>
        <v>#REF!</v>
      </c>
      <c r="H115" s="108" t="e">
        <f>IF(VLOOKUP($C115,登録企業台帳!$A$2:$M$552,29,)=0,"",VLOOKUP($C115,登録企業台帳!$A$2:$M$552,29,))</f>
        <v>#REF!</v>
      </c>
      <c r="I115" s="113" t="e">
        <f>IF(VLOOKUP($C115,登録企業台帳!$A$2:$M$552,17,)=0,"",VLOOKUP($C115,登録企業台帳!$A$2:$M$552,17,))</f>
        <v>#REF!</v>
      </c>
    </row>
    <row r="116" spans="1:9" s="107" customFormat="1">
      <c r="A116" s="105">
        <v>115</v>
      </c>
      <c r="B116" s="106" t="e">
        <f>VLOOKUP($C116,登録企業台帳!$A$2:$M$552,14,)</f>
        <v>#REF!</v>
      </c>
      <c r="C116" s="108" t="e">
        <f>登録企業台帳!#REF!</f>
        <v>#REF!</v>
      </c>
      <c r="D116" s="106" t="e">
        <f>VLOOKUP($C116,登録企業台帳!$A$2:$M$552,4,)</f>
        <v>#REF!</v>
      </c>
      <c r="E116" s="106" t="e">
        <f>VLOOKUP($C116,登録企業台帳!$A$2:$M$552,18,)</f>
        <v>#REF!</v>
      </c>
      <c r="F116" s="113" t="e">
        <f>VLOOKUP($C116,登録企業台帳!$A$2:$M$552,15,)</f>
        <v>#REF!</v>
      </c>
      <c r="G116" s="108" t="e">
        <f>VLOOKUP($C116,登録企業台帳!$A$2:$M$552,19,)</f>
        <v>#REF!</v>
      </c>
      <c r="H116" s="108" t="e">
        <f>IF(VLOOKUP($C116,登録企業台帳!$A$2:$M$552,29,)=0,"",VLOOKUP($C116,登録企業台帳!$A$2:$M$552,29,))</f>
        <v>#REF!</v>
      </c>
      <c r="I116" s="113" t="e">
        <f>IF(VLOOKUP($C116,登録企業台帳!$A$2:$M$552,17,)=0,"",VLOOKUP($C116,登録企業台帳!$A$2:$M$552,17,))</f>
        <v>#REF!</v>
      </c>
    </row>
    <row r="117" spans="1:9" s="107" customFormat="1">
      <c r="A117" s="105">
        <v>116</v>
      </c>
      <c r="B117" s="106" t="e">
        <f>VLOOKUP($C117,登録企業台帳!$A$2:$M$552,14,)</f>
        <v>#REF!</v>
      </c>
      <c r="C117" s="108" t="e">
        <f>登録企業台帳!#REF!</f>
        <v>#REF!</v>
      </c>
      <c r="D117" s="106" t="e">
        <f>VLOOKUP($C117,登録企業台帳!$A$2:$M$552,4,)</f>
        <v>#REF!</v>
      </c>
      <c r="E117" s="106" t="e">
        <f>VLOOKUP($C117,登録企業台帳!$A$2:$M$552,18,)</f>
        <v>#REF!</v>
      </c>
      <c r="F117" s="113" t="e">
        <f>VLOOKUP($C117,登録企業台帳!$A$2:$M$552,15,)</f>
        <v>#REF!</v>
      </c>
      <c r="G117" s="108" t="e">
        <f>VLOOKUP($C117,登録企業台帳!$A$2:$M$552,19,)</f>
        <v>#REF!</v>
      </c>
      <c r="H117" s="108" t="e">
        <f>IF(VLOOKUP($C117,登録企業台帳!$A$2:$M$552,29,)=0,"",VLOOKUP($C117,登録企業台帳!$A$2:$M$552,29,))</f>
        <v>#REF!</v>
      </c>
      <c r="I117" s="113" t="e">
        <f>IF(VLOOKUP($C117,登録企業台帳!$A$2:$M$552,17,)=0,"",VLOOKUP($C117,登録企業台帳!$A$2:$M$552,17,))</f>
        <v>#REF!</v>
      </c>
    </row>
    <row r="118" spans="1:9" s="107" customFormat="1" ht="27">
      <c r="A118" s="105">
        <v>117</v>
      </c>
      <c r="B118" s="106" t="e">
        <f>VLOOKUP($C118,登録企業台帳!$A$2:$M$552,14,)</f>
        <v>#REF!</v>
      </c>
      <c r="C118" s="108" t="str">
        <f>登録企業台帳!A99</f>
        <v>株式会社エトーインダストリー</v>
      </c>
      <c r="D118" s="106" t="str">
        <f>VLOOKUP($C118,登録企業台帳!$A$2:$M$552,4,)</f>
        <v>703-8222</v>
      </c>
      <c r="E118" s="106" t="e">
        <f>VLOOKUP($C118,登録企業台帳!$A$2:$M$552,18,)</f>
        <v>#REF!</v>
      </c>
      <c r="F118" s="113" t="e">
        <f>VLOOKUP($C118,登録企業台帳!$A$2:$M$552,15,)</f>
        <v>#REF!</v>
      </c>
      <c r="G118" s="108" t="e">
        <f>VLOOKUP($C118,登録企業台帳!$A$2:$M$552,19,)</f>
        <v>#REF!</v>
      </c>
      <c r="H118" s="108" t="e">
        <f>IF(VLOOKUP($C118,登録企業台帳!$A$2:$M$552,29,)=0,"",VLOOKUP($C118,登録企業台帳!$A$2:$M$552,29,))</f>
        <v>#REF!</v>
      </c>
      <c r="I118" s="113" t="e">
        <f>IF(VLOOKUP($C118,登録企業台帳!$A$2:$M$552,17,)=0,"",VLOOKUP($C118,登録企業台帳!$A$2:$M$552,17,))</f>
        <v>#REF!</v>
      </c>
    </row>
    <row r="119" spans="1:9" s="107" customFormat="1" ht="27">
      <c r="A119" s="105">
        <v>118</v>
      </c>
      <c r="B119" s="106" t="e">
        <f>VLOOKUP($C119,登録企業台帳!$A$2:$M$552,14,)</f>
        <v>#REF!</v>
      </c>
      <c r="C119" s="108" t="str">
        <f>登録企業台帳!A100</f>
        <v>株式会社岩城建築設計事務所</v>
      </c>
      <c r="D119" s="106" t="str">
        <f>VLOOKUP($C119,登録企業台帳!$A$2:$M$552,4,)</f>
        <v>700-0945</v>
      </c>
      <c r="E119" s="106" t="e">
        <f>VLOOKUP($C119,登録企業台帳!$A$2:$M$552,18,)</f>
        <v>#REF!</v>
      </c>
      <c r="F119" s="113" t="e">
        <f>VLOOKUP($C119,登録企業台帳!$A$2:$M$552,15,)</f>
        <v>#REF!</v>
      </c>
      <c r="G119" s="108" t="e">
        <f>VLOOKUP($C119,登録企業台帳!$A$2:$M$552,19,)</f>
        <v>#REF!</v>
      </c>
      <c r="H119" s="108" t="e">
        <f>IF(VLOOKUP($C119,登録企業台帳!$A$2:$M$552,29,)=0,"",VLOOKUP($C119,登録企業台帳!$A$2:$M$552,29,))</f>
        <v>#REF!</v>
      </c>
      <c r="I119" s="113" t="e">
        <f>IF(VLOOKUP($C119,登録企業台帳!$A$2:$M$552,17,)=0,"",VLOOKUP($C119,登録企業台帳!$A$2:$M$552,17,))</f>
        <v>#REF!</v>
      </c>
    </row>
    <row r="120" spans="1:9" s="107" customFormat="1" ht="27">
      <c r="A120" s="105">
        <v>119</v>
      </c>
      <c r="B120" s="106" t="e">
        <f>VLOOKUP($C120,登録企業台帳!$A$2:$M$552,14,)</f>
        <v>#REF!</v>
      </c>
      <c r="C120" s="108" t="str">
        <f>登録企業台帳!A101</f>
        <v>株式会社ポップコーン</v>
      </c>
      <c r="D120" s="106" t="str">
        <f>VLOOKUP($C120,登録企業台帳!$A$2:$M$552,4,)</f>
        <v>711-0921</v>
      </c>
      <c r="E120" s="106" t="e">
        <f>VLOOKUP($C120,登録企業台帳!$A$2:$M$552,18,)</f>
        <v>#REF!</v>
      </c>
      <c r="F120" s="113" t="e">
        <f>VLOOKUP($C120,登録企業台帳!$A$2:$M$552,15,)</f>
        <v>#REF!</v>
      </c>
      <c r="G120" s="108" t="e">
        <f>VLOOKUP($C120,登録企業台帳!$A$2:$M$552,19,)</f>
        <v>#REF!</v>
      </c>
      <c r="H120" s="108" t="e">
        <f>IF(VLOOKUP($C120,登録企業台帳!$A$2:$M$552,29,)=0,"",VLOOKUP($C120,登録企業台帳!$A$2:$M$552,29,))</f>
        <v>#REF!</v>
      </c>
      <c r="I120" s="113" t="e">
        <f>IF(VLOOKUP($C120,登録企業台帳!$A$2:$M$552,17,)=0,"",VLOOKUP($C120,登録企業台帳!$A$2:$M$552,17,))</f>
        <v>#REF!</v>
      </c>
    </row>
    <row r="121" spans="1:9" s="107" customFormat="1">
      <c r="A121" s="105">
        <v>120</v>
      </c>
      <c r="B121" s="106" t="e">
        <f>VLOOKUP($C121,登録企業台帳!$A$2:$M$552,14,)</f>
        <v>#REF!</v>
      </c>
      <c r="C121" s="108" t="str">
        <f>登録企業台帳!A102</f>
        <v>Ｈａｉｒ　ｌｉｆｅ　ａ．ｋ．ａ</v>
      </c>
      <c r="D121" s="106" t="str">
        <f>VLOOKUP($C121,登録企業台帳!$A$2:$M$552,4,)</f>
        <v>711-0837</v>
      </c>
      <c r="E121" s="106" t="e">
        <f>VLOOKUP($C121,登録企業台帳!$A$2:$M$552,18,)</f>
        <v>#REF!</v>
      </c>
      <c r="F121" s="113" t="e">
        <f>VLOOKUP($C121,登録企業台帳!$A$2:$M$552,15,)</f>
        <v>#REF!</v>
      </c>
      <c r="G121" s="108" t="e">
        <f>VLOOKUP($C121,登録企業台帳!$A$2:$M$552,19,)</f>
        <v>#REF!</v>
      </c>
      <c r="H121" s="108" t="e">
        <f>IF(VLOOKUP($C121,登録企業台帳!$A$2:$M$552,29,)=0,"",VLOOKUP($C121,登録企業台帳!$A$2:$M$552,29,))</f>
        <v>#REF!</v>
      </c>
      <c r="I121" s="113" t="e">
        <f>IF(VLOOKUP($C121,登録企業台帳!$A$2:$M$552,17,)=0,"",VLOOKUP($C121,登録企業台帳!$A$2:$M$552,17,))</f>
        <v>#REF!</v>
      </c>
    </row>
    <row r="122" spans="1:9" s="107" customFormat="1" ht="40.5">
      <c r="A122" s="105">
        <v>121</v>
      </c>
      <c r="B122" s="106" t="e">
        <f>VLOOKUP($C122,登録企業台帳!$A$2:$M$552,14,)</f>
        <v>#REF!</v>
      </c>
      <c r="C122" s="108" t="str">
        <f>登録企業台帳!A103</f>
        <v>平成レンタカー株式会社</v>
      </c>
      <c r="D122" s="106" t="str">
        <f>VLOOKUP($C122,登録企業台帳!$A$2:$M$552,4,)</f>
        <v>711-0921</v>
      </c>
      <c r="E122" s="106" t="e">
        <f>VLOOKUP($C122,登録企業台帳!$A$2:$M$552,18,)</f>
        <v>#REF!</v>
      </c>
      <c r="F122" s="113" t="e">
        <f>VLOOKUP($C122,登録企業台帳!$A$2:$M$552,15,)</f>
        <v>#REF!</v>
      </c>
      <c r="G122" s="108" t="e">
        <f>VLOOKUP($C122,登録企業台帳!$A$2:$M$552,19,)</f>
        <v>#REF!</v>
      </c>
      <c r="H122" s="108" t="e">
        <f>IF(VLOOKUP($C122,登録企業台帳!$A$2:$M$552,29,)=0,"",VLOOKUP($C122,登録企業台帳!$A$2:$M$552,29,))</f>
        <v>#REF!</v>
      </c>
      <c r="I122" s="113" t="e">
        <f>IF(VLOOKUP($C122,登録企業台帳!$A$2:$M$552,17,)=0,"",VLOOKUP($C122,登録企業台帳!$A$2:$M$552,17,))</f>
        <v>#REF!</v>
      </c>
    </row>
    <row r="123" spans="1:9" s="107" customFormat="1" ht="27">
      <c r="A123" s="105">
        <v>122</v>
      </c>
      <c r="B123" s="106" t="e">
        <f>VLOOKUP($C123,登録企業台帳!$A$2:$M$552,14,)</f>
        <v>#REF!</v>
      </c>
      <c r="C123" s="108" t="str">
        <f>登録企業台帳!A104</f>
        <v>マウントワン有限会社</v>
      </c>
      <c r="D123" s="106" t="str">
        <f>VLOOKUP($C123,登録企業台帳!$A$2:$M$552,4,)</f>
        <v>700-0975</v>
      </c>
      <c r="E123" s="106" t="e">
        <f>VLOOKUP($C123,登録企業台帳!$A$2:$M$552,18,)</f>
        <v>#REF!</v>
      </c>
      <c r="F123" s="113" t="e">
        <f>VLOOKUP($C123,登録企業台帳!$A$2:$M$552,15,)</f>
        <v>#REF!</v>
      </c>
      <c r="G123" s="108" t="e">
        <f>VLOOKUP($C123,登録企業台帳!$A$2:$M$552,19,)</f>
        <v>#REF!</v>
      </c>
      <c r="H123" s="108" t="e">
        <f>IF(VLOOKUP($C123,登録企業台帳!$A$2:$M$552,29,)=0,"",VLOOKUP($C123,登録企業台帳!$A$2:$M$552,29,))</f>
        <v>#REF!</v>
      </c>
      <c r="I123" s="113" t="e">
        <f>IF(VLOOKUP($C123,登録企業台帳!$A$2:$M$552,17,)=0,"",VLOOKUP($C123,登録企業台帳!$A$2:$M$552,17,))</f>
        <v>#REF!</v>
      </c>
    </row>
    <row r="124" spans="1:9" s="107" customFormat="1">
      <c r="A124" s="105">
        <v>123</v>
      </c>
      <c r="B124" s="106" t="e">
        <f>VLOOKUP($C124,登録企業台帳!$A$2:$M$552,14,)</f>
        <v>#REF!</v>
      </c>
      <c r="C124" s="108" t="e">
        <f>#REF!</f>
        <v>#REF!</v>
      </c>
      <c r="D124" s="106" t="e">
        <f>VLOOKUP($C124,登録企業台帳!$A$2:$M$552,4,)</f>
        <v>#REF!</v>
      </c>
      <c r="E124" s="106" t="e">
        <f>VLOOKUP($C124,登録企業台帳!$A$2:$M$552,18,)</f>
        <v>#REF!</v>
      </c>
      <c r="F124" s="113" t="e">
        <f>VLOOKUP($C124,登録企業台帳!$A$2:$M$552,15,)</f>
        <v>#REF!</v>
      </c>
      <c r="G124" s="108" t="e">
        <f>VLOOKUP($C124,登録企業台帳!$A$2:$M$552,19,)</f>
        <v>#REF!</v>
      </c>
      <c r="H124" s="108" t="e">
        <f>IF(VLOOKUP($C124,登録企業台帳!$A$2:$M$552,29,)=0,"",VLOOKUP($C124,登録企業台帳!$A$2:$M$552,29,))</f>
        <v>#REF!</v>
      </c>
      <c r="I124" s="113" t="e">
        <f>IF(VLOOKUP($C124,登録企業台帳!$A$2:$M$552,17,)=0,"",VLOOKUP($C124,登録企業台帳!$A$2:$M$552,17,))</f>
        <v>#REF!</v>
      </c>
    </row>
    <row r="125" spans="1:9" s="107" customFormat="1" ht="27">
      <c r="A125" s="105">
        <v>124</v>
      </c>
      <c r="B125" s="106" t="e">
        <f>VLOOKUP($C125,登録企業台帳!$A$2:$M$552,14,)</f>
        <v>#REF!</v>
      </c>
      <c r="C125" s="108" t="str">
        <f>登録企業台帳!A105</f>
        <v>有限会社スマイルハンズ</v>
      </c>
      <c r="D125" s="106" t="str">
        <f>VLOOKUP($C125,登録企業台帳!$A$2:$M$552,4,)</f>
        <v>701-1342</v>
      </c>
      <c r="E125" s="106" t="e">
        <f>VLOOKUP($C125,登録企業台帳!$A$2:$M$552,18,)</f>
        <v>#REF!</v>
      </c>
      <c r="F125" s="113" t="e">
        <f>VLOOKUP($C125,登録企業台帳!$A$2:$M$552,15,)</f>
        <v>#REF!</v>
      </c>
      <c r="G125" s="108" t="e">
        <f>VLOOKUP($C125,登録企業台帳!$A$2:$M$552,19,)</f>
        <v>#REF!</v>
      </c>
      <c r="H125" s="108" t="e">
        <f>IF(VLOOKUP($C125,登録企業台帳!$A$2:$M$552,29,)=0,"",VLOOKUP($C125,登録企業台帳!$A$2:$M$552,29,))</f>
        <v>#REF!</v>
      </c>
      <c r="I125" s="113" t="e">
        <f>IF(VLOOKUP($C125,登録企業台帳!$A$2:$M$552,17,)=0,"",VLOOKUP($C125,登録企業台帳!$A$2:$M$552,17,))</f>
        <v>#REF!</v>
      </c>
    </row>
    <row r="126" spans="1:9" s="107" customFormat="1">
      <c r="A126" s="105">
        <v>125</v>
      </c>
      <c r="B126" s="106" t="e">
        <f>VLOOKUP($C126,登録企業台帳!$A$2:$M$552,14,)</f>
        <v>#REF!</v>
      </c>
      <c r="C126" s="108" t="e">
        <f>#REF!</f>
        <v>#REF!</v>
      </c>
      <c r="D126" s="106" t="e">
        <f>VLOOKUP($C126,登録企業台帳!$A$2:$M$552,4,)</f>
        <v>#REF!</v>
      </c>
      <c r="E126" s="106" t="e">
        <f>VLOOKUP($C126,登録企業台帳!$A$2:$M$552,18,)</f>
        <v>#REF!</v>
      </c>
      <c r="F126" s="113" t="e">
        <f>VLOOKUP($C126,登録企業台帳!$A$2:$M$552,15,)</f>
        <v>#REF!</v>
      </c>
      <c r="G126" s="108" t="e">
        <f>VLOOKUP($C126,登録企業台帳!$A$2:$M$552,19,)</f>
        <v>#REF!</v>
      </c>
      <c r="H126" s="108" t="e">
        <f>IF(VLOOKUP($C126,登録企業台帳!$A$2:$M$552,29,)=0,"",VLOOKUP($C126,登録企業台帳!$A$2:$M$552,29,))</f>
        <v>#REF!</v>
      </c>
      <c r="I126" s="113" t="e">
        <f>IF(VLOOKUP($C126,登録企業台帳!$A$2:$M$552,17,)=0,"",VLOOKUP($C126,登録企業台帳!$A$2:$M$552,17,))</f>
        <v>#REF!</v>
      </c>
    </row>
    <row r="127" spans="1:9" s="107" customFormat="1" ht="27">
      <c r="A127" s="105">
        <v>126</v>
      </c>
      <c r="B127" s="106" t="e">
        <f>VLOOKUP($C127,登録企業台帳!$A$2:$M$552,14,)</f>
        <v>#REF!</v>
      </c>
      <c r="C127" s="108" t="str">
        <f>登録企業台帳!A106</f>
        <v>株式会社アリオンシステム</v>
      </c>
      <c r="D127" s="106" t="str">
        <f>VLOOKUP($C127,登録企業台帳!$A$2:$M$552,4,)</f>
        <v>700-0904</v>
      </c>
      <c r="E127" s="106" t="e">
        <f>VLOOKUP($C127,登録企業台帳!$A$2:$M$552,18,)</f>
        <v>#REF!</v>
      </c>
      <c r="F127" s="113" t="e">
        <f>VLOOKUP($C127,登録企業台帳!$A$2:$M$552,15,)</f>
        <v>#REF!</v>
      </c>
      <c r="G127" s="108" t="e">
        <f>VLOOKUP($C127,登録企業台帳!$A$2:$M$552,19,)</f>
        <v>#REF!</v>
      </c>
      <c r="H127" s="108" t="e">
        <f>IF(VLOOKUP($C127,登録企業台帳!$A$2:$M$552,29,)=0,"",VLOOKUP($C127,登録企業台帳!$A$2:$M$552,29,))</f>
        <v>#REF!</v>
      </c>
      <c r="I127" s="113" t="e">
        <f>IF(VLOOKUP($C127,登録企業台帳!$A$2:$M$552,17,)=0,"",VLOOKUP($C127,登録企業台帳!$A$2:$M$552,17,))</f>
        <v>#REF!</v>
      </c>
    </row>
    <row r="128" spans="1:9" s="107" customFormat="1" ht="27">
      <c r="A128" s="105">
        <v>127</v>
      </c>
      <c r="B128" s="106" t="e">
        <f>VLOOKUP($C128,登録企業台帳!$A$2:$M$552,14,)</f>
        <v>#REF!</v>
      </c>
      <c r="C128" s="108" t="str">
        <f>登録企業台帳!A107</f>
        <v>有限会社オカヤマウェルフェアサービス</v>
      </c>
      <c r="D128" s="106" t="str">
        <f>VLOOKUP($C128,登録企業台帳!$A$2:$M$552,4,)</f>
        <v>702-8031</v>
      </c>
      <c r="E128" s="106" t="e">
        <f>VLOOKUP($C128,登録企業台帳!$A$2:$M$552,18,)</f>
        <v>#REF!</v>
      </c>
      <c r="F128" s="113" t="e">
        <f>VLOOKUP($C128,登録企業台帳!$A$2:$M$552,15,)</f>
        <v>#REF!</v>
      </c>
      <c r="G128" s="108" t="e">
        <f>VLOOKUP($C128,登録企業台帳!$A$2:$M$552,19,)</f>
        <v>#REF!</v>
      </c>
      <c r="H128" s="108" t="e">
        <f>IF(VLOOKUP($C128,登録企業台帳!$A$2:$M$552,29,)=0,"",VLOOKUP($C128,登録企業台帳!$A$2:$M$552,29,))</f>
        <v>#REF!</v>
      </c>
      <c r="I128" s="113" t="e">
        <f>IF(VLOOKUP($C128,登録企業台帳!$A$2:$M$552,17,)=0,"",VLOOKUP($C128,登録企業台帳!$A$2:$M$552,17,))</f>
        <v>#REF!</v>
      </c>
    </row>
    <row r="129" spans="1:9" s="107" customFormat="1" ht="27">
      <c r="A129" s="105">
        <v>128</v>
      </c>
      <c r="B129" s="106" t="e">
        <f>VLOOKUP($C129,登録企業台帳!$A$2:$M$552,14,)</f>
        <v>#REF!</v>
      </c>
      <c r="C129" s="108" t="str">
        <f>登録企業台帳!A108</f>
        <v>有限会社ハートサプライ</v>
      </c>
      <c r="D129" s="106" t="str">
        <f>VLOOKUP($C129,登録企業台帳!$A$2:$M$552,4,)</f>
        <v>709-0632</v>
      </c>
      <c r="E129" s="106" t="e">
        <f>VLOOKUP($C129,登録企業台帳!$A$2:$M$552,18,)</f>
        <v>#REF!</v>
      </c>
      <c r="F129" s="113" t="e">
        <f>VLOOKUP($C129,登録企業台帳!$A$2:$M$552,15,)</f>
        <v>#REF!</v>
      </c>
      <c r="G129" s="108" t="e">
        <f>VLOOKUP($C129,登録企業台帳!$A$2:$M$552,19,)</f>
        <v>#REF!</v>
      </c>
      <c r="H129" s="108" t="e">
        <f>IF(VLOOKUP($C129,登録企業台帳!$A$2:$M$552,29,)=0,"",VLOOKUP($C129,登録企業台帳!$A$2:$M$552,29,))</f>
        <v>#REF!</v>
      </c>
      <c r="I129" s="113" t="e">
        <f>IF(VLOOKUP($C129,登録企業台帳!$A$2:$M$552,17,)=0,"",VLOOKUP($C129,登録企業台帳!$A$2:$M$552,17,))</f>
        <v>#REF!</v>
      </c>
    </row>
    <row r="130" spans="1:9" s="107" customFormat="1" ht="54">
      <c r="A130" s="105">
        <v>129</v>
      </c>
      <c r="B130" s="106" t="e">
        <f>VLOOKUP($C130,登録企業台帳!$A$2:$M$552,14,)</f>
        <v>#REF!</v>
      </c>
      <c r="C130" s="108" t="str">
        <f>登録企業台帳!A109</f>
        <v>医療法人創生会　渡辺胃腸科外科病院</v>
      </c>
      <c r="D130" s="106" t="str">
        <f>VLOOKUP($C130,登録企業台帳!$A$2:$M$552,4,)</f>
        <v>713-8101</v>
      </c>
      <c r="E130" s="106" t="e">
        <f>VLOOKUP($C130,登録企業台帳!$A$2:$M$552,18,)</f>
        <v>#REF!</v>
      </c>
      <c r="F130" s="113" t="e">
        <f>VLOOKUP($C130,登録企業台帳!$A$2:$M$552,15,)</f>
        <v>#REF!</v>
      </c>
      <c r="G130" s="108" t="e">
        <f>VLOOKUP($C130,登録企業台帳!$A$2:$M$552,19,)</f>
        <v>#REF!</v>
      </c>
      <c r="H130" s="108" t="e">
        <f>IF(VLOOKUP($C130,登録企業台帳!$A$2:$M$552,29,)=0,"",VLOOKUP($C130,登録企業台帳!$A$2:$M$552,29,))</f>
        <v>#REF!</v>
      </c>
      <c r="I130" s="114" t="s">
        <v>1978</v>
      </c>
    </row>
    <row r="131" spans="1:9" s="107" customFormat="1" ht="27">
      <c r="A131" s="105">
        <v>130</v>
      </c>
      <c r="B131" s="106" t="e">
        <f>VLOOKUP($C131,登録企業台帳!$A$2:$M$552,14,)</f>
        <v>#REF!</v>
      </c>
      <c r="C131" s="108" t="str">
        <f>登録企業台帳!A110</f>
        <v>有限会社中島鈑金塗装</v>
      </c>
      <c r="D131" s="106" t="str">
        <f>VLOOKUP($C131,登録企業台帳!$A$2:$M$552,4,)</f>
        <v>710-0251</v>
      </c>
      <c r="E131" s="106" t="e">
        <f>VLOOKUP($C131,登録企業台帳!$A$2:$M$552,18,)</f>
        <v>#REF!</v>
      </c>
      <c r="F131" s="113" t="e">
        <f>VLOOKUP($C131,登録企業台帳!$A$2:$M$552,15,)</f>
        <v>#REF!</v>
      </c>
      <c r="G131" s="108" t="e">
        <f>VLOOKUP($C131,登録企業台帳!$A$2:$M$552,19,)</f>
        <v>#REF!</v>
      </c>
      <c r="H131" s="108" t="e">
        <f>IF(VLOOKUP($C131,登録企業台帳!$A$2:$M$552,29,)=0,"",VLOOKUP($C131,登録企業台帳!$A$2:$M$552,29,))</f>
        <v>#REF!</v>
      </c>
      <c r="I131" s="113" t="e">
        <f>IF(VLOOKUP($C131,登録企業台帳!$A$2:$M$552,17,)=0,"",VLOOKUP($C131,登録企業台帳!$A$2:$M$552,17,))</f>
        <v>#REF!</v>
      </c>
    </row>
    <row r="132" spans="1:9" s="107" customFormat="1" ht="27">
      <c r="A132" s="105">
        <v>131</v>
      </c>
      <c r="B132" s="106" t="e">
        <f>VLOOKUP($C132,登録企業台帳!$A$2:$M$552,14,)</f>
        <v>#REF!</v>
      </c>
      <c r="C132" s="108" t="str">
        <f>登録企業台帳!A111</f>
        <v>アイピーシステム株式会社</v>
      </c>
      <c r="D132" s="106" t="str">
        <f>VLOOKUP($C132,登録企業台帳!$A$2:$M$552,4,)</f>
        <v>700-0962</v>
      </c>
      <c r="E132" s="106" t="e">
        <f>VLOOKUP($C132,登録企業台帳!$A$2:$M$552,18,)</f>
        <v>#REF!</v>
      </c>
      <c r="F132" s="113" t="e">
        <f>VLOOKUP($C132,登録企業台帳!$A$2:$M$552,15,)</f>
        <v>#REF!</v>
      </c>
      <c r="G132" s="108" t="e">
        <f>VLOOKUP($C132,登録企業台帳!$A$2:$M$552,19,)</f>
        <v>#REF!</v>
      </c>
      <c r="H132" s="108" t="e">
        <f>IF(VLOOKUP($C132,登録企業台帳!$A$2:$M$552,29,)=0,"",VLOOKUP($C132,登録企業台帳!$A$2:$M$552,29,))</f>
        <v>#REF!</v>
      </c>
      <c r="I132" s="113" t="e">
        <f>IF(VLOOKUP($C132,登録企業台帳!$A$2:$M$552,17,)=0,"",VLOOKUP($C132,登録企業台帳!$A$2:$M$552,17,))</f>
        <v>#REF!</v>
      </c>
    </row>
    <row r="133" spans="1:9" s="107" customFormat="1">
      <c r="A133" s="105">
        <v>132</v>
      </c>
      <c r="B133" s="106" t="e">
        <f>VLOOKUP($C133,登録企業台帳!$A$2:$M$552,14,)</f>
        <v>#REF!</v>
      </c>
      <c r="C133" s="108" t="str">
        <f>登録企業台帳!A112</f>
        <v>株式会社藤和</v>
      </c>
      <c r="D133" s="106" t="str">
        <f>VLOOKUP($C133,登録企業台帳!$A$2:$M$552,4,)</f>
        <v>706-0001</v>
      </c>
      <c r="E133" s="106" t="e">
        <f>VLOOKUP($C133,登録企業台帳!$A$2:$M$552,18,)</f>
        <v>#REF!</v>
      </c>
      <c r="F133" s="113" t="e">
        <f>VLOOKUP($C133,登録企業台帳!$A$2:$M$552,15,)</f>
        <v>#REF!</v>
      </c>
      <c r="G133" s="108" t="e">
        <f>VLOOKUP($C133,登録企業台帳!$A$2:$M$552,19,)</f>
        <v>#REF!</v>
      </c>
      <c r="H133" s="108" t="e">
        <f>IF(VLOOKUP($C133,登録企業台帳!$A$2:$M$552,29,)=0,"",VLOOKUP($C133,登録企業台帳!$A$2:$M$552,29,))</f>
        <v>#REF!</v>
      </c>
      <c r="I133" s="113" t="e">
        <f>IF(VLOOKUP($C133,登録企業台帳!$A$2:$M$552,17,)=0,"",VLOOKUP($C133,登録企業台帳!$A$2:$M$552,17,))</f>
        <v>#REF!</v>
      </c>
    </row>
    <row r="134" spans="1:9" s="107" customFormat="1">
      <c r="A134" s="105">
        <v>133</v>
      </c>
      <c r="B134" s="106" t="e">
        <f>VLOOKUP($C134,登録企業台帳!$A$2:$M$552,14,)</f>
        <v>#REF!</v>
      </c>
      <c r="C134" s="108" t="str">
        <f>登録企業台帳!A113</f>
        <v>株式会社岩藤工務店</v>
      </c>
      <c r="D134" s="106" t="str">
        <f>VLOOKUP($C134,登録企業台帳!$A$2:$M$552,4,)</f>
        <v>709-0802</v>
      </c>
      <c r="E134" s="106" t="e">
        <f>VLOOKUP($C134,登録企業台帳!$A$2:$M$552,18,)</f>
        <v>#REF!</v>
      </c>
      <c r="F134" s="113" t="e">
        <f>VLOOKUP($C134,登録企業台帳!$A$2:$M$552,15,)</f>
        <v>#REF!</v>
      </c>
      <c r="G134" s="108" t="e">
        <f>VLOOKUP($C134,登録企業台帳!$A$2:$M$552,19,)</f>
        <v>#REF!</v>
      </c>
      <c r="H134" s="108" t="e">
        <f>IF(VLOOKUP($C134,登録企業台帳!$A$2:$M$552,29,)=0,"",VLOOKUP($C134,登録企業台帳!$A$2:$M$552,29,))</f>
        <v>#REF!</v>
      </c>
      <c r="I134" s="113" t="e">
        <f>IF(VLOOKUP($C134,登録企業台帳!$A$2:$M$552,17,)=0,"",VLOOKUP($C134,登録企業台帳!$A$2:$M$552,17,))</f>
        <v>#REF!</v>
      </c>
    </row>
    <row r="135" spans="1:9" s="107" customFormat="1">
      <c r="A135" s="105">
        <v>134</v>
      </c>
      <c r="B135" s="106" t="e">
        <f>VLOOKUP($C135,登録企業台帳!$A$2:$M$552,14,)</f>
        <v>#REF!</v>
      </c>
      <c r="C135" s="108" t="str">
        <f>登録企業台帳!A114</f>
        <v>有限会社平翠軒</v>
      </c>
      <c r="D135" s="106" t="str">
        <f>VLOOKUP($C135,登録企業台帳!$A$2:$M$552,4,)</f>
        <v>710-0054</v>
      </c>
      <c r="E135" s="106" t="e">
        <f>VLOOKUP($C135,登録企業台帳!$A$2:$M$552,18,)</f>
        <v>#REF!</v>
      </c>
      <c r="F135" s="113" t="e">
        <f>VLOOKUP($C135,登録企業台帳!$A$2:$M$552,15,)</f>
        <v>#REF!</v>
      </c>
      <c r="G135" s="108" t="e">
        <f>VLOOKUP($C135,登録企業台帳!$A$2:$M$552,19,)</f>
        <v>#REF!</v>
      </c>
      <c r="H135" s="108" t="e">
        <f>IF(VLOOKUP($C135,登録企業台帳!$A$2:$M$552,29,)=0,"",VLOOKUP($C135,登録企業台帳!$A$2:$M$552,29,))</f>
        <v>#REF!</v>
      </c>
      <c r="I135" s="113" t="e">
        <f>IF(VLOOKUP($C135,登録企業台帳!$A$2:$M$552,17,)=0,"",VLOOKUP($C135,登録企業台帳!$A$2:$M$552,17,))</f>
        <v>#REF!</v>
      </c>
    </row>
    <row r="136" spans="1:9" s="107" customFormat="1">
      <c r="A136" s="105">
        <v>135</v>
      </c>
      <c r="B136" s="106" t="e">
        <f>VLOOKUP($C136,登録企業台帳!$A$2:$M$552,14,)</f>
        <v>#REF!</v>
      </c>
      <c r="C136" s="108" t="str">
        <f>登録企業台帳!A115</f>
        <v>有限会社エンビジョン</v>
      </c>
      <c r="D136" s="106" t="str">
        <f>VLOOKUP($C136,登録企業台帳!$A$2:$M$552,4,)</f>
        <v>709-0632</v>
      </c>
      <c r="E136" s="106" t="e">
        <f>VLOOKUP($C136,登録企業台帳!$A$2:$M$552,18,)</f>
        <v>#REF!</v>
      </c>
      <c r="F136" s="113" t="e">
        <f>VLOOKUP($C136,登録企業台帳!$A$2:$M$552,15,)</f>
        <v>#REF!</v>
      </c>
      <c r="G136" s="108" t="e">
        <f>VLOOKUP($C136,登録企業台帳!$A$2:$M$552,19,)</f>
        <v>#REF!</v>
      </c>
      <c r="H136" s="108" t="e">
        <f>IF(VLOOKUP($C136,登録企業台帳!$A$2:$M$552,29,)=0,"",VLOOKUP($C136,登録企業台帳!$A$2:$M$552,29,))</f>
        <v>#REF!</v>
      </c>
      <c r="I136" s="113" t="e">
        <f>IF(VLOOKUP($C136,登録企業台帳!$A$2:$M$552,17,)=0,"",VLOOKUP($C136,登録企業台帳!$A$2:$M$552,17,))</f>
        <v>#REF!</v>
      </c>
    </row>
    <row r="137" spans="1:9" s="107" customFormat="1" ht="27">
      <c r="A137" s="105">
        <v>136</v>
      </c>
      <c r="B137" s="106" t="e">
        <f>VLOOKUP($C137,登録企業台帳!$A$2:$M$552,14,)</f>
        <v>#REF!</v>
      </c>
      <c r="C137" s="108" t="str">
        <f>登録企業台帳!A116</f>
        <v>アイアイホーム株式会社</v>
      </c>
      <c r="D137" s="106" t="str">
        <f>VLOOKUP($C137,登録企業台帳!$A$2:$M$552,4,)</f>
        <v>700-0821</v>
      </c>
      <c r="E137" s="106" t="e">
        <f>VLOOKUP($C137,登録企業台帳!$A$2:$M$552,18,)</f>
        <v>#REF!</v>
      </c>
      <c r="F137" s="113" t="e">
        <f>VLOOKUP($C137,登録企業台帳!$A$2:$M$552,15,)</f>
        <v>#REF!</v>
      </c>
      <c r="G137" s="108" t="e">
        <f>VLOOKUP($C137,登録企業台帳!$A$2:$M$552,19,)</f>
        <v>#REF!</v>
      </c>
      <c r="H137" s="108" t="e">
        <f>IF(VLOOKUP($C137,登録企業台帳!$A$2:$M$552,29,)=0,"",VLOOKUP($C137,登録企業台帳!$A$2:$M$552,29,))</f>
        <v>#REF!</v>
      </c>
      <c r="I137" s="113" t="e">
        <f>IF(VLOOKUP($C137,登録企業台帳!$A$2:$M$552,17,)=0,"",VLOOKUP($C137,登録企業台帳!$A$2:$M$552,17,))</f>
        <v>#REF!</v>
      </c>
    </row>
    <row r="138" spans="1:9" s="107" customFormat="1">
      <c r="A138" s="105">
        <v>137</v>
      </c>
      <c r="B138" s="106" t="e">
        <f>VLOOKUP($C138,登録企業台帳!$A$2:$M$552,14,)</f>
        <v>#REF!</v>
      </c>
      <c r="C138" s="108" t="str">
        <f>登録企業台帳!A117</f>
        <v>株式会社中山開発</v>
      </c>
      <c r="D138" s="106" t="str">
        <f>VLOOKUP($C138,登録企業台帳!$A$2:$M$552,4,)</f>
        <v>704-8192</v>
      </c>
      <c r="E138" s="106" t="e">
        <f>VLOOKUP($C138,登録企業台帳!$A$2:$M$552,18,)</f>
        <v>#REF!</v>
      </c>
      <c r="F138" s="113" t="e">
        <f>VLOOKUP($C138,登録企業台帳!$A$2:$M$552,15,)</f>
        <v>#REF!</v>
      </c>
      <c r="G138" s="108" t="e">
        <f>VLOOKUP($C138,登録企業台帳!$A$2:$M$552,19,)</f>
        <v>#REF!</v>
      </c>
      <c r="H138" s="108" t="e">
        <f>IF(VLOOKUP($C138,登録企業台帳!$A$2:$M$552,29,)=0,"",VLOOKUP($C138,登録企業台帳!$A$2:$M$552,29,))</f>
        <v>#REF!</v>
      </c>
      <c r="I138" s="113" t="e">
        <f>IF(VLOOKUP($C138,登録企業台帳!$A$2:$M$552,17,)=0,"",VLOOKUP($C138,登録企業台帳!$A$2:$M$552,17,))</f>
        <v>#REF!</v>
      </c>
    </row>
    <row r="139" spans="1:9" s="107" customFormat="1" ht="40.5">
      <c r="A139" s="105">
        <v>138</v>
      </c>
      <c r="B139" s="106" t="e">
        <f>VLOOKUP($C139,登録企業台帳!$A$2:$M$552,14,)</f>
        <v>#REF!</v>
      </c>
      <c r="C139" s="108" t="str">
        <f>登録企業台帳!A118</f>
        <v>株式会社プログレス</v>
      </c>
      <c r="D139" s="106" t="str">
        <f>VLOOKUP($C139,登録企業台帳!$A$2:$M$552,4,)</f>
        <v>701-4241</v>
      </c>
      <c r="E139" s="106" t="e">
        <f>VLOOKUP($C139,登録企業台帳!$A$2:$M$552,18,)</f>
        <v>#REF!</v>
      </c>
      <c r="F139" s="113" t="e">
        <f>VLOOKUP($C139,登録企業台帳!$A$2:$M$552,15,)</f>
        <v>#REF!</v>
      </c>
      <c r="G139" s="108" t="e">
        <f>VLOOKUP($C139,登録企業台帳!$A$2:$M$552,19,)</f>
        <v>#REF!</v>
      </c>
      <c r="H139" s="108" t="e">
        <f>IF(VLOOKUP($C139,登録企業台帳!$A$2:$M$552,29,)=0,"",VLOOKUP($C139,登録企業台帳!$A$2:$M$552,29,))</f>
        <v>#REF!</v>
      </c>
      <c r="I139" s="113" t="e">
        <f>IF(VLOOKUP($C139,登録企業台帳!$A$2:$M$552,17,)=0,"",VLOOKUP($C139,登録企業台帳!$A$2:$M$552,17,))</f>
        <v>#REF!</v>
      </c>
    </row>
    <row r="140" spans="1:9" s="107" customFormat="1" ht="40.5">
      <c r="A140" s="105">
        <v>139</v>
      </c>
      <c r="B140" s="106" t="e">
        <f>VLOOKUP($C140,登録企業台帳!$A$2:$M$552,14,)</f>
        <v>#REF!</v>
      </c>
      <c r="C140" s="108" t="str">
        <f>登録企業台帳!A119</f>
        <v>株式会社ネクスト</v>
      </c>
      <c r="D140" s="106" t="str">
        <f>VLOOKUP($C140,登録企業台帳!$A$2:$M$552,4,)</f>
        <v>704-8191</v>
      </c>
      <c r="E140" s="106" t="e">
        <f>VLOOKUP($C140,登録企業台帳!$A$2:$M$552,18,)</f>
        <v>#REF!</v>
      </c>
      <c r="F140" s="113" t="e">
        <f>VLOOKUP($C140,登録企業台帳!$A$2:$M$552,15,)</f>
        <v>#REF!</v>
      </c>
      <c r="G140" s="108" t="e">
        <f>VLOOKUP($C140,登録企業台帳!$A$2:$M$552,19,)</f>
        <v>#REF!</v>
      </c>
      <c r="H140" s="108" t="e">
        <f>IF(VLOOKUP($C140,登録企業台帳!$A$2:$M$552,29,)=0,"",VLOOKUP($C140,登録企業台帳!$A$2:$M$552,29,))</f>
        <v>#REF!</v>
      </c>
      <c r="I140" s="113" t="e">
        <f>IF(VLOOKUP($C140,登録企業台帳!$A$2:$M$552,17,)=0,"",VLOOKUP($C140,登録企業台帳!$A$2:$M$552,17,))</f>
        <v>#REF!</v>
      </c>
    </row>
    <row r="141" spans="1:9" s="107" customFormat="1">
      <c r="A141" s="105">
        <v>140</v>
      </c>
      <c r="B141" s="106" t="e">
        <f>VLOOKUP($C141,登録企業台帳!$A$2:$M$552,14,)</f>
        <v>#REF!</v>
      </c>
      <c r="C141" s="108" t="e">
        <f>登録企業台帳!#REF!</f>
        <v>#REF!</v>
      </c>
      <c r="D141" s="106" t="e">
        <f>VLOOKUP($C141,登録企業台帳!$A$2:$M$552,4,)</f>
        <v>#REF!</v>
      </c>
      <c r="E141" s="106" t="e">
        <f>VLOOKUP($C141,登録企業台帳!$A$2:$M$552,18,)</f>
        <v>#REF!</v>
      </c>
      <c r="F141" s="113" t="e">
        <f>VLOOKUP($C141,登録企業台帳!$A$2:$M$552,15,)</f>
        <v>#REF!</v>
      </c>
      <c r="G141" s="108" t="e">
        <f>VLOOKUP($C141,登録企業台帳!$A$2:$M$552,19,)</f>
        <v>#REF!</v>
      </c>
      <c r="H141" s="108" t="e">
        <f>IF(VLOOKUP($C141,登録企業台帳!$A$2:$M$552,29,)=0,"",VLOOKUP($C141,登録企業台帳!$A$2:$M$552,29,))</f>
        <v>#REF!</v>
      </c>
      <c r="I141" s="113" t="e">
        <f>IF(VLOOKUP($C141,登録企業台帳!$A$2:$M$552,17,)=0,"",VLOOKUP($C141,登録企業台帳!$A$2:$M$552,17,))</f>
        <v>#REF!</v>
      </c>
    </row>
    <row r="142" spans="1:9" s="107" customFormat="1">
      <c r="A142" s="105">
        <v>141</v>
      </c>
      <c r="B142" s="106" t="e">
        <f>VLOOKUP($C142,登録企業台帳!$A$2:$M$552,14,)</f>
        <v>#REF!</v>
      </c>
      <c r="C142" s="108" t="e">
        <f>登録企業台帳!#REF!</f>
        <v>#REF!</v>
      </c>
      <c r="D142" s="106" t="e">
        <f>VLOOKUP($C142,登録企業台帳!$A$2:$M$552,4,)</f>
        <v>#REF!</v>
      </c>
      <c r="E142" s="106" t="e">
        <f>VLOOKUP($C142,登録企業台帳!$A$2:$M$552,18,)</f>
        <v>#REF!</v>
      </c>
      <c r="F142" s="113" t="e">
        <f>VLOOKUP($C142,登録企業台帳!$A$2:$M$552,15,)</f>
        <v>#REF!</v>
      </c>
      <c r="G142" s="108" t="e">
        <f>VLOOKUP($C142,登録企業台帳!$A$2:$M$552,19,)</f>
        <v>#REF!</v>
      </c>
      <c r="H142" s="108" t="e">
        <f>IF(VLOOKUP($C142,登録企業台帳!$A$2:$M$552,29,)=0,"",VLOOKUP($C142,登録企業台帳!$A$2:$M$552,29,))</f>
        <v>#REF!</v>
      </c>
      <c r="I142" s="113" t="e">
        <f>IF(VLOOKUP($C142,登録企業台帳!$A$2:$M$552,17,)=0,"",VLOOKUP($C142,登録企業台帳!$A$2:$M$552,17,))</f>
        <v>#REF!</v>
      </c>
    </row>
    <row r="143" spans="1:9" s="107" customFormat="1">
      <c r="A143" s="105">
        <v>142</v>
      </c>
      <c r="B143" s="106" t="e">
        <f>VLOOKUP($C143,登録企業台帳!$A$2:$M$552,14,)</f>
        <v>#REF!</v>
      </c>
      <c r="C143" s="108" t="str">
        <f>登録企業台帳!A120</f>
        <v>有限会社コドモ館</v>
      </c>
      <c r="D143" s="106" t="str">
        <f>VLOOKUP($C143,登録企業台帳!$A$2:$M$552,4,)</f>
        <v>711-0921</v>
      </c>
      <c r="E143" s="106" t="e">
        <f>VLOOKUP($C143,登録企業台帳!$A$2:$M$552,18,)</f>
        <v>#REF!</v>
      </c>
      <c r="F143" s="113" t="e">
        <f>VLOOKUP($C143,登録企業台帳!$A$2:$M$552,15,)</f>
        <v>#REF!</v>
      </c>
      <c r="G143" s="108" t="e">
        <f>VLOOKUP($C143,登録企業台帳!$A$2:$M$552,19,)</f>
        <v>#REF!</v>
      </c>
      <c r="H143" s="108" t="e">
        <f>IF(VLOOKUP($C143,登録企業台帳!$A$2:$M$552,29,)=0,"",VLOOKUP($C143,登録企業台帳!$A$2:$M$552,29,))</f>
        <v>#REF!</v>
      </c>
      <c r="I143" s="113" t="e">
        <f>IF(VLOOKUP($C143,登録企業台帳!$A$2:$M$552,17,)=0,"",VLOOKUP($C143,登録企業台帳!$A$2:$M$552,17,))</f>
        <v>#REF!</v>
      </c>
    </row>
    <row r="144" spans="1:9" s="107" customFormat="1">
      <c r="A144" s="105">
        <v>143</v>
      </c>
      <c r="B144" s="106" t="e">
        <f>VLOOKUP($C144,登録企業台帳!$A$2:$M$552,14,)</f>
        <v>#REF!</v>
      </c>
      <c r="C144" s="108" t="e">
        <f>登録企業台帳!#REF!</f>
        <v>#REF!</v>
      </c>
      <c r="D144" s="106" t="e">
        <f>VLOOKUP($C144,登録企業台帳!$A$2:$M$552,4,)</f>
        <v>#REF!</v>
      </c>
      <c r="E144" s="106" t="e">
        <f>VLOOKUP($C144,登録企業台帳!$A$2:$M$552,18,)</f>
        <v>#REF!</v>
      </c>
      <c r="F144" s="113" t="e">
        <f>VLOOKUP($C144,登録企業台帳!$A$2:$M$552,15,)</f>
        <v>#REF!</v>
      </c>
      <c r="G144" s="108" t="e">
        <f>VLOOKUP($C144,登録企業台帳!$A$2:$M$552,19,)</f>
        <v>#REF!</v>
      </c>
      <c r="H144" s="108" t="e">
        <f>IF(VLOOKUP($C144,登録企業台帳!$A$2:$M$552,29,)=0,"",VLOOKUP($C144,登録企業台帳!$A$2:$M$552,29,))</f>
        <v>#REF!</v>
      </c>
      <c r="I144" s="113" t="e">
        <f>IF(VLOOKUP($C144,登録企業台帳!$A$2:$M$552,17,)=0,"",VLOOKUP($C144,登録企業台帳!$A$2:$M$552,17,))</f>
        <v>#REF!</v>
      </c>
    </row>
    <row r="145" spans="1:9" s="107" customFormat="1" ht="27">
      <c r="A145" s="105">
        <v>144</v>
      </c>
      <c r="B145" s="106" t="e">
        <f>VLOOKUP($C145,登録企業台帳!$A$2:$M$552,14,)</f>
        <v>#REF!</v>
      </c>
      <c r="C145" s="108" t="str">
        <f>登録企業台帳!A121</f>
        <v>株式会社太陽コーポレーション</v>
      </c>
      <c r="D145" s="106" t="str">
        <f>VLOOKUP($C145,登録企業台帳!$A$2:$M$552,4,)</f>
        <v>709-0442</v>
      </c>
      <c r="E145" s="106" t="e">
        <f>VLOOKUP($C145,登録企業台帳!$A$2:$M$552,18,)</f>
        <v>#REF!</v>
      </c>
      <c r="F145" s="113" t="e">
        <f>VLOOKUP($C145,登録企業台帳!$A$2:$M$552,15,)</f>
        <v>#REF!</v>
      </c>
      <c r="G145" s="108" t="e">
        <f>VLOOKUP($C145,登録企業台帳!$A$2:$M$552,19,)</f>
        <v>#REF!</v>
      </c>
      <c r="H145" s="108" t="e">
        <f>IF(VLOOKUP($C145,登録企業台帳!$A$2:$M$552,29,)=0,"",VLOOKUP($C145,登録企業台帳!$A$2:$M$552,29,))</f>
        <v>#REF!</v>
      </c>
      <c r="I145" s="113" t="e">
        <f>IF(VLOOKUP($C145,登録企業台帳!$A$2:$M$552,17,)=0,"",VLOOKUP($C145,登録企業台帳!$A$2:$M$552,17,))</f>
        <v>#REF!</v>
      </c>
    </row>
    <row r="146" spans="1:9" s="107" customFormat="1">
      <c r="A146" s="105">
        <v>145</v>
      </c>
      <c r="B146" s="106" t="e">
        <f>VLOOKUP($C146,登録企業台帳!$A$2:$M$552,14,)</f>
        <v>#REF!</v>
      </c>
      <c r="C146" s="108" t="str">
        <f>登録企業台帳!A122</f>
        <v>太陽窓業株式会社</v>
      </c>
      <c r="D146" s="106" t="str">
        <f>VLOOKUP($C146,登録企業台帳!$A$2:$M$552,4,)</f>
        <v>701-1334</v>
      </c>
      <c r="E146" s="106" t="e">
        <f>VLOOKUP($C146,登録企業台帳!$A$2:$M$552,18,)</f>
        <v>#REF!</v>
      </c>
      <c r="F146" s="113" t="e">
        <f>VLOOKUP($C146,登録企業台帳!$A$2:$M$552,15,)</f>
        <v>#REF!</v>
      </c>
      <c r="G146" s="108" t="e">
        <f>VLOOKUP($C146,登録企業台帳!$A$2:$M$552,19,)</f>
        <v>#REF!</v>
      </c>
      <c r="H146" s="108" t="e">
        <f>IF(VLOOKUP($C146,登録企業台帳!$A$2:$M$552,29,)=0,"",VLOOKUP($C146,登録企業台帳!$A$2:$M$552,29,))</f>
        <v>#REF!</v>
      </c>
      <c r="I146" s="113" t="e">
        <f>IF(VLOOKUP($C146,登録企業台帳!$A$2:$M$552,17,)=0,"",VLOOKUP($C146,登録企業台帳!$A$2:$M$552,17,))</f>
        <v>#REF!</v>
      </c>
    </row>
    <row r="147" spans="1:9" s="107" customFormat="1" ht="27">
      <c r="A147" s="105">
        <v>146</v>
      </c>
      <c r="B147" s="106" t="e">
        <f>VLOOKUP($C147,登録企業台帳!$A$2:$M$552,14,)</f>
        <v>#REF!</v>
      </c>
      <c r="C147" s="108" t="str">
        <f>登録企業台帳!A123</f>
        <v>有限会社スマイルクリーン</v>
      </c>
      <c r="D147" s="106" t="str">
        <f>VLOOKUP($C147,登録企業台帳!$A$2:$M$552,4,)</f>
        <v>700-0975</v>
      </c>
      <c r="E147" s="106" t="e">
        <f>VLOOKUP($C147,登録企業台帳!$A$2:$M$552,18,)</f>
        <v>#REF!</v>
      </c>
      <c r="F147" s="113" t="e">
        <f>VLOOKUP($C147,登録企業台帳!$A$2:$M$552,15,)</f>
        <v>#REF!</v>
      </c>
      <c r="G147" s="108" t="e">
        <f>VLOOKUP($C147,登録企業台帳!$A$2:$M$552,19,)</f>
        <v>#REF!</v>
      </c>
      <c r="H147" s="108" t="e">
        <f>IF(VLOOKUP($C147,登録企業台帳!$A$2:$M$552,29,)=0,"",VLOOKUP($C147,登録企業台帳!$A$2:$M$552,29,))</f>
        <v>#REF!</v>
      </c>
      <c r="I147" s="113" t="e">
        <f>IF(VLOOKUP($C147,登録企業台帳!$A$2:$M$552,17,)=0,"",VLOOKUP($C147,登録企業台帳!$A$2:$M$552,17,))</f>
        <v>#REF!</v>
      </c>
    </row>
    <row r="148" spans="1:9" s="107" customFormat="1" ht="27">
      <c r="A148" s="105">
        <v>147</v>
      </c>
      <c r="B148" s="106" t="e">
        <f>VLOOKUP($C148,登録企業台帳!$A$2:$M$552,14,)</f>
        <v>#REF!</v>
      </c>
      <c r="C148" s="108" t="str">
        <f>登録企業台帳!A124</f>
        <v>岡山技研工業株式会社</v>
      </c>
      <c r="D148" s="106" t="str">
        <f>VLOOKUP($C148,登録企業台帳!$A$2:$M$552,4,)</f>
        <v>709-0451</v>
      </c>
      <c r="E148" s="106" t="e">
        <f>VLOOKUP($C148,登録企業台帳!$A$2:$M$552,18,)</f>
        <v>#REF!</v>
      </c>
      <c r="F148" s="113" t="e">
        <f>VLOOKUP($C148,登録企業台帳!$A$2:$M$552,15,)</f>
        <v>#REF!</v>
      </c>
      <c r="G148" s="108" t="e">
        <f>VLOOKUP($C148,登録企業台帳!$A$2:$M$552,19,)</f>
        <v>#REF!</v>
      </c>
      <c r="H148" s="108" t="e">
        <f>IF(VLOOKUP($C148,登録企業台帳!$A$2:$M$552,29,)=0,"",VLOOKUP($C148,登録企業台帳!$A$2:$M$552,29,))</f>
        <v>#REF!</v>
      </c>
      <c r="I148" s="113" t="e">
        <f>IF(VLOOKUP($C148,登録企業台帳!$A$2:$M$552,17,)=0,"",VLOOKUP($C148,登録企業台帳!$A$2:$M$552,17,))</f>
        <v>#REF!</v>
      </c>
    </row>
    <row r="149" spans="1:9" s="107" customFormat="1">
      <c r="A149" s="105">
        <v>148</v>
      </c>
      <c r="B149" s="106" t="e">
        <f>VLOOKUP($C149,登録企業台帳!$A$2:$M$552,14,)</f>
        <v>#REF!</v>
      </c>
      <c r="C149" s="108" t="e">
        <f>登録企業台帳!#REF!</f>
        <v>#REF!</v>
      </c>
      <c r="D149" s="106" t="e">
        <f>VLOOKUP($C149,登録企業台帳!$A$2:$M$552,4,)</f>
        <v>#REF!</v>
      </c>
      <c r="E149" s="106" t="e">
        <f>VLOOKUP($C149,登録企業台帳!$A$2:$M$552,18,)</f>
        <v>#REF!</v>
      </c>
      <c r="F149" s="113" t="e">
        <f>VLOOKUP($C149,登録企業台帳!$A$2:$M$552,15,)</f>
        <v>#REF!</v>
      </c>
      <c r="G149" s="108" t="e">
        <f>VLOOKUP($C149,登録企業台帳!$A$2:$M$552,19,)</f>
        <v>#REF!</v>
      </c>
      <c r="H149" s="108" t="e">
        <f>IF(VLOOKUP($C149,登録企業台帳!$A$2:$M$552,29,)=0,"",VLOOKUP($C149,登録企業台帳!$A$2:$M$552,29,))</f>
        <v>#REF!</v>
      </c>
      <c r="I149" s="113" t="e">
        <f>IF(VLOOKUP($C149,登録企業台帳!$A$2:$M$552,17,)=0,"",VLOOKUP($C149,登録企業台帳!$A$2:$M$552,17,))</f>
        <v>#REF!</v>
      </c>
    </row>
    <row r="150" spans="1:9" s="107" customFormat="1" ht="27">
      <c r="A150" s="105">
        <v>149</v>
      </c>
      <c r="B150" s="106" t="e">
        <f>VLOOKUP($C150,登録企業台帳!$A$2:$M$552,14,)</f>
        <v>#REF!</v>
      </c>
      <c r="C150" s="108" t="str">
        <f>登録企業台帳!A125</f>
        <v>医療法人たかはしクリニック</v>
      </c>
      <c r="D150" s="106" t="str">
        <f>VLOOKUP($C150,登録企業台帳!$A$2:$M$552,4,)</f>
        <v>703-8266</v>
      </c>
      <c r="E150" s="106" t="e">
        <f>VLOOKUP($C150,登録企業台帳!$A$2:$M$552,18,)</f>
        <v>#REF!</v>
      </c>
      <c r="F150" s="113" t="e">
        <f>VLOOKUP($C150,登録企業台帳!$A$2:$M$552,15,)</f>
        <v>#REF!</v>
      </c>
      <c r="G150" s="108" t="e">
        <f>VLOOKUP($C150,登録企業台帳!$A$2:$M$552,19,)</f>
        <v>#REF!</v>
      </c>
      <c r="H150" s="108" t="e">
        <f>IF(VLOOKUP($C150,登録企業台帳!$A$2:$M$552,29,)=0,"",VLOOKUP($C150,登録企業台帳!$A$2:$M$552,29,))</f>
        <v>#REF!</v>
      </c>
      <c r="I150" s="113" t="e">
        <f>IF(VLOOKUP($C150,登録企業台帳!$A$2:$M$552,17,)=0,"",VLOOKUP($C150,登録企業台帳!$A$2:$M$552,17,))</f>
        <v>#REF!</v>
      </c>
    </row>
    <row r="151" spans="1:9" s="107" customFormat="1" ht="27">
      <c r="A151" s="105">
        <v>150</v>
      </c>
      <c r="B151" s="106" t="e">
        <f>VLOOKUP($C151,登録企業台帳!$A$2:$M$552,14,)</f>
        <v>#REF!</v>
      </c>
      <c r="C151" s="108" t="str">
        <f>登録企業台帳!A126</f>
        <v>株式会社中田農具製作所</v>
      </c>
      <c r="D151" s="106" t="str">
        <f>VLOOKUP($C151,登録企業台帳!$A$2:$M$552,4,)</f>
        <v>703-8266</v>
      </c>
      <c r="E151" s="106" t="e">
        <f>VLOOKUP($C151,登録企業台帳!$A$2:$M$552,18,)</f>
        <v>#REF!</v>
      </c>
      <c r="F151" s="113" t="e">
        <f>VLOOKUP($C151,登録企業台帳!$A$2:$M$552,15,)</f>
        <v>#REF!</v>
      </c>
      <c r="G151" s="108" t="e">
        <f>VLOOKUP($C151,登録企業台帳!$A$2:$M$552,19,)</f>
        <v>#REF!</v>
      </c>
      <c r="H151" s="108" t="e">
        <f>IF(VLOOKUP($C151,登録企業台帳!$A$2:$M$552,29,)=0,"",VLOOKUP($C151,登録企業台帳!$A$2:$M$552,29,))</f>
        <v>#REF!</v>
      </c>
      <c r="I151" s="113" t="e">
        <f>IF(VLOOKUP($C151,登録企業台帳!$A$2:$M$552,17,)=0,"",VLOOKUP($C151,登録企業台帳!$A$2:$M$552,17,))</f>
        <v>#REF!</v>
      </c>
    </row>
    <row r="152" spans="1:9" s="107" customFormat="1">
      <c r="A152" s="105">
        <v>151</v>
      </c>
      <c r="B152" s="106" t="e">
        <f>VLOOKUP($C152,登録企業台帳!$A$2:$M$552,14,)</f>
        <v>#REF!</v>
      </c>
      <c r="C152" s="108" t="e">
        <f>登録企業台帳!#REF!</f>
        <v>#REF!</v>
      </c>
      <c r="D152" s="106" t="e">
        <f>VLOOKUP($C152,登録企業台帳!$A$2:$M$552,4,)</f>
        <v>#REF!</v>
      </c>
      <c r="E152" s="106" t="e">
        <f>VLOOKUP($C152,登録企業台帳!$A$2:$M$552,18,)</f>
        <v>#REF!</v>
      </c>
      <c r="F152" s="113" t="e">
        <f>VLOOKUP($C152,登録企業台帳!$A$2:$M$552,15,)</f>
        <v>#REF!</v>
      </c>
      <c r="G152" s="108" t="e">
        <f>VLOOKUP($C152,登録企業台帳!$A$2:$M$552,19,)</f>
        <v>#REF!</v>
      </c>
      <c r="H152" s="108" t="e">
        <f>IF(VLOOKUP($C152,登録企業台帳!$A$2:$M$552,29,)=0,"",VLOOKUP($C152,登録企業台帳!$A$2:$M$552,29,))</f>
        <v>#REF!</v>
      </c>
      <c r="I152" s="113" t="e">
        <f>IF(VLOOKUP($C152,登録企業台帳!$A$2:$M$552,17,)=0,"",VLOOKUP($C152,登録企業台帳!$A$2:$M$552,17,))</f>
        <v>#REF!</v>
      </c>
    </row>
    <row r="153" spans="1:9" s="107" customFormat="1">
      <c r="A153" s="105">
        <v>152</v>
      </c>
      <c r="B153" s="106" t="e">
        <f>VLOOKUP($C153,登録企業台帳!$A$2:$M$552,14,)</f>
        <v>#REF!</v>
      </c>
      <c r="C153" s="108" t="str">
        <f>登録企業台帳!A127</f>
        <v>株式会社神馬本店</v>
      </c>
      <c r="D153" s="106" t="str">
        <f>VLOOKUP($C153,登録企業台帳!$A$2:$M$552,4,)</f>
        <v>711-0913</v>
      </c>
      <c r="E153" s="106" t="e">
        <f>VLOOKUP($C153,登録企業台帳!$A$2:$M$552,18,)</f>
        <v>#REF!</v>
      </c>
      <c r="F153" s="113" t="e">
        <f>VLOOKUP($C153,登録企業台帳!$A$2:$M$552,15,)</f>
        <v>#REF!</v>
      </c>
      <c r="G153" s="108" t="e">
        <f>VLOOKUP($C153,登録企業台帳!$A$2:$M$552,19,)</f>
        <v>#REF!</v>
      </c>
      <c r="H153" s="108" t="e">
        <f>IF(VLOOKUP($C153,登録企業台帳!$A$2:$M$552,29,)=0,"",VLOOKUP($C153,登録企業台帳!$A$2:$M$552,29,))</f>
        <v>#REF!</v>
      </c>
      <c r="I153" s="113" t="e">
        <f>IF(VLOOKUP($C153,登録企業台帳!$A$2:$M$552,17,)=0,"",VLOOKUP($C153,登録企業台帳!$A$2:$M$552,17,))</f>
        <v>#REF!</v>
      </c>
    </row>
    <row r="154" spans="1:9" s="107" customFormat="1" ht="40.5">
      <c r="A154" s="105">
        <v>153</v>
      </c>
      <c r="B154" s="106" t="e">
        <f>VLOOKUP($C154,登録企業台帳!$A$2:$M$552,14,)</f>
        <v>#REF!</v>
      </c>
      <c r="C154" s="108" t="str">
        <f>登録企業台帳!A128</f>
        <v>医療法人みわ記念病院</v>
      </c>
      <c r="D154" s="106" t="str">
        <f>VLOOKUP($C154,登録企業台帳!$A$2:$M$552,4,)</f>
        <v>719-0113</v>
      </c>
      <c r="E154" s="106" t="e">
        <f>VLOOKUP($C154,登録企業台帳!$A$2:$M$552,18,)</f>
        <v>#REF!</v>
      </c>
      <c r="F154" s="113" t="e">
        <f>VLOOKUP($C154,登録企業台帳!$A$2:$M$552,15,)</f>
        <v>#REF!</v>
      </c>
      <c r="G154" s="108" t="e">
        <f>VLOOKUP($C154,登録企業台帳!$A$2:$M$552,19,)</f>
        <v>#REF!</v>
      </c>
      <c r="H154" s="108" t="e">
        <f>IF(VLOOKUP($C154,登録企業台帳!$A$2:$M$552,29,)=0,"",VLOOKUP($C154,登録企業台帳!$A$2:$M$552,29,))</f>
        <v>#REF!</v>
      </c>
      <c r="I154" s="113" t="e">
        <f>IF(VLOOKUP($C154,登録企業台帳!$A$2:$M$552,17,)=0,"",VLOOKUP($C154,登録企業台帳!$A$2:$M$552,17,))</f>
        <v>#REF!</v>
      </c>
    </row>
    <row r="155" spans="1:9" s="107" customFormat="1" ht="54">
      <c r="A155" s="105">
        <v>154</v>
      </c>
      <c r="B155" s="106" t="e">
        <f>VLOOKUP($C155,登録企業台帳!$A$2:$M$552,14,)</f>
        <v>#REF!</v>
      </c>
      <c r="C155" s="108" t="str">
        <f>登録企業台帳!A129</f>
        <v>共和機械株式会社</v>
      </c>
      <c r="D155" s="106" t="str">
        <f>VLOOKUP($C155,登録企業台帳!$A$2:$M$552,4,)</f>
        <v>708-1115</v>
      </c>
      <c r="E155" s="106" t="e">
        <f>VLOOKUP($C155,登録企業台帳!$A$2:$M$552,18,)</f>
        <v>#REF!</v>
      </c>
      <c r="F155" s="113" t="e">
        <f>VLOOKUP($C155,登録企業台帳!$A$2:$M$552,15,)</f>
        <v>#REF!</v>
      </c>
      <c r="G155" s="108" t="e">
        <f>VLOOKUP($C155,登録企業台帳!$A$2:$M$552,19,)</f>
        <v>#REF!</v>
      </c>
      <c r="H155" s="108" t="e">
        <f>IF(VLOOKUP($C155,登録企業台帳!$A$2:$M$552,29,)=0,"",VLOOKUP($C155,登録企業台帳!$A$2:$M$552,29,))</f>
        <v>#REF!</v>
      </c>
      <c r="I155" s="114" t="s">
        <v>1978</v>
      </c>
    </row>
    <row r="156" spans="1:9" s="107" customFormat="1" ht="40.5">
      <c r="A156" s="105">
        <v>155</v>
      </c>
      <c r="B156" s="106" t="e">
        <f>VLOOKUP($C156,登録企業台帳!$A$2:$M$552,14,)</f>
        <v>#REF!</v>
      </c>
      <c r="C156" s="108" t="str">
        <f>登録企業台帳!A130</f>
        <v>大和リース株式会社　岡山支店</v>
      </c>
      <c r="D156" s="106" t="str">
        <f>VLOOKUP($C156,登録企業台帳!$A$2:$M$552,4,)</f>
        <v>700-0962</v>
      </c>
      <c r="E156" s="106" t="e">
        <f>VLOOKUP($C156,登録企業台帳!$A$2:$M$552,18,)</f>
        <v>#REF!</v>
      </c>
      <c r="F156" s="113" t="e">
        <f>VLOOKUP($C156,登録企業台帳!$A$2:$M$552,15,)</f>
        <v>#REF!</v>
      </c>
      <c r="G156" s="108" t="e">
        <f>VLOOKUP($C156,登録企業台帳!$A$2:$M$552,19,)</f>
        <v>#REF!</v>
      </c>
      <c r="H156" s="108" t="e">
        <f>IF(VLOOKUP($C156,登録企業台帳!$A$2:$M$552,29,)=0,"",VLOOKUP($C156,登録企業台帳!$A$2:$M$552,29,))</f>
        <v>#REF!</v>
      </c>
      <c r="I156" s="113" t="e">
        <f>IF(VLOOKUP($C156,登録企業台帳!$A$2:$M$552,17,)=0,"",VLOOKUP($C156,登録企業台帳!$A$2:$M$552,17,))</f>
        <v>#REF!</v>
      </c>
    </row>
    <row r="157" spans="1:9" s="107" customFormat="1" ht="27">
      <c r="A157" s="105">
        <v>156</v>
      </c>
      <c r="B157" s="106" t="e">
        <f>VLOOKUP($C157,登録企業台帳!$A$2:$M$552,14,)</f>
        <v>#REF!</v>
      </c>
      <c r="C157" s="108" t="str">
        <f>登録企業台帳!A131</f>
        <v>株式会社ファミリーマート　倉敷営業所</v>
      </c>
      <c r="D157" s="106" t="str">
        <f>VLOOKUP($C157,登録企業台帳!$A$2:$M$552,4,)</f>
        <v>700-0973</v>
      </c>
      <c r="E157" s="106" t="e">
        <f>VLOOKUP($C157,登録企業台帳!$A$2:$M$552,18,)</f>
        <v>#REF!</v>
      </c>
      <c r="F157" s="113" t="e">
        <f>VLOOKUP($C157,登録企業台帳!$A$2:$M$552,15,)</f>
        <v>#REF!</v>
      </c>
      <c r="G157" s="108" t="e">
        <f>VLOOKUP($C157,登録企業台帳!$A$2:$M$552,19,)</f>
        <v>#REF!</v>
      </c>
      <c r="H157" s="108" t="e">
        <f>IF(VLOOKUP($C157,登録企業台帳!$A$2:$M$552,29,)=0,"",VLOOKUP($C157,登録企業台帳!$A$2:$M$552,29,))</f>
        <v>#REF!</v>
      </c>
      <c r="I157" s="113" t="e">
        <f>IF(VLOOKUP($C157,登録企業台帳!$A$2:$M$552,17,)=0,"",VLOOKUP($C157,登録企業台帳!$A$2:$M$552,17,))</f>
        <v>#REF!</v>
      </c>
    </row>
    <row r="158" spans="1:9" s="107" customFormat="1" ht="40.5">
      <c r="A158" s="105">
        <v>157</v>
      </c>
      <c r="B158" s="106" t="e">
        <f>VLOOKUP($C158,登録企業台帳!$A$2:$M$552,14,)</f>
        <v>#REF!</v>
      </c>
      <c r="C158" s="108" t="str">
        <f>登録企業台帳!A132</f>
        <v>川崎大協車輌株式会社</v>
      </c>
      <c r="D158" s="106" t="str">
        <f>VLOOKUP($C158,登録企業台帳!$A$2:$M$552,4,)</f>
        <v>705-0033</v>
      </c>
      <c r="E158" s="106" t="e">
        <f>VLOOKUP($C158,登録企業台帳!$A$2:$M$552,18,)</f>
        <v>#REF!</v>
      </c>
      <c r="F158" s="113" t="e">
        <f>VLOOKUP($C158,登録企業台帳!$A$2:$M$552,15,)</f>
        <v>#REF!</v>
      </c>
      <c r="G158" s="108" t="e">
        <f>VLOOKUP($C158,登録企業台帳!$A$2:$M$552,19,)</f>
        <v>#REF!</v>
      </c>
      <c r="H158" s="108" t="e">
        <f>IF(VLOOKUP($C158,登録企業台帳!$A$2:$M$552,29,)=0,"",VLOOKUP($C158,登録企業台帳!$A$2:$M$552,29,))</f>
        <v>#REF!</v>
      </c>
      <c r="I158" s="113" t="e">
        <f>IF(VLOOKUP($C158,登録企業台帳!$A$2:$M$552,17,)=0,"",VLOOKUP($C158,登録企業台帳!$A$2:$M$552,17,))</f>
        <v>#REF!</v>
      </c>
    </row>
    <row r="159" spans="1:9" s="107" customFormat="1" ht="40.5">
      <c r="A159" s="105">
        <v>158</v>
      </c>
      <c r="B159" s="106" t="e">
        <f>VLOOKUP($C159,登録企業台帳!$A$2:$M$552,14,)</f>
        <v>#REF!</v>
      </c>
      <c r="C159" s="108" t="str">
        <f>登録企業台帳!A133</f>
        <v>社会福祉法人敬友会</v>
      </c>
      <c r="D159" s="106" t="str">
        <f>VLOOKUP($C159,登録企業台帳!$A$2:$M$552,4,)</f>
        <v>701-0221</v>
      </c>
      <c r="E159" s="106" t="e">
        <f>VLOOKUP($C159,登録企業台帳!$A$2:$M$552,18,)</f>
        <v>#REF!</v>
      </c>
      <c r="F159" s="113" t="e">
        <f>VLOOKUP($C159,登録企業台帳!$A$2:$M$552,15,)</f>
        <v>#REF!</v>
      </c>
      <c r="G159" s="108" t="e">
        <f>VLOOKUP($C159,登録企業台帳!$A$2:$M$552,19,)</f>
        <v>#REF!</v>
      </c>
      <c r="H159" s="108" t="e">
        <f>IF(VLOOKUP($C159,登録企業台帳!$A$2:$M$552,29,)=0,"",VLOOKUP($C159,登録企業台帳!$A$2:$M$552,29,))</f>
        <v>#REF!</v>
      </c>
      <c r="I159" s="113" t="e">
        <f>IF(VLOOKUP($C159,登録企業台帳!$A$2:$M$552,17,)=0,"",VLOOKUP($C159,登録企業台帳!$A$2:$M$552,17,))</f>
        <v>#REF!</v>
      </c>
    </row>
    <row r="160" spans="1:9" s="107" customFormat="1" ht="54">
      <c r="A160" s="105">
        <v>159</v>
      </c>
      <c r="B160" s="106" t="e">
        <f>VLOOKUP($C160,登録企業台帳!$A$2:$M$552,14,)</f>
        <v>#REF!</v>
      </c>
      <c r="C160" s="108" t="str">
        <f>登録企業台帳!A134</f>
        <v>株式会社キャリアプランニング</v>
      </c>
      <c r="D160" s="106" t="str">
        <f>VLOOKUP($C160,登録企業台帳!$A$2:$M$552,4,)</f>
        <v>700-0901</v>
      </c>
      <c r="E160" s="106" t="e">
        <f>VLOOKUP($C160,登録企業台帳!$A$2:$M$552,18,)</f>
        <v>#REF!</v>
      </c>
      <c r="F160" s="113" t="e">
        <f>VLOOKUP($C160,登録企業台帳!$A$2:$M$552,15,)</f>
        <v>#REF!</v>
      </c>
      <c r="G160" s="108" t="e">
        <f>VLOOKUP($C160,登録企業台帳!$A$2:$M$552,19,)</f>
        <v>#REF!</v>
      </c>
      <c r="H160" s="108" t="e">
        <f>IF(VLOOKUP($C160,登録企業台帳!$A$2:$M$552,29,)=0,"",VLOOKUP($C160,登録企業台帳!$A$2:$M$552,29,))</f>
        <v>#REF!</v>
      </c>
      <c r="I160" s="113" t="s">
        <v>2254</v>
      </c>
    </row>
    <row r="161" spans="1:9" s="107" customFormat="1" ht="27">
      <c r="A161" s="105">
        <v>160</v>
      </c>
      <c r="B161" s="106" t="e">
        <f>VLOOKUP($C161,登録企業台帳!$A$2:$M$552,14,)</f>
        <v>#REF!</v>
      </c>
      <c r="C161" s="108" t="str">
        <f>登録企業台帳!A135</f>
        <v>有限会社Ｔｈｅ　ＭＡＲＫＥＴ</v>
      </c>
      <c r="D161" s="106" t="str">
        <f>VLOOKUP($C161,登録企業台帳!$A$2:$M$552,4,)</f>
        <v>700-0026</v>
      </c>
      <c r="E161" s="106" t="e">
        <f>VLOOKUP($C161,登録企業台帳!$A$2:$M$552,18,)</f>
        <v>#REF!</v>
      </c>
      <c r="F161" s="113" t="e">
        <f>VLOOKUP($C161,登録企業台帳!$A$2:$M$552,15,)</f>
        <v>#REF!</v>
      </c>
      <c r="G161" s="108" t="e">
        <f>VLOOKUP($C161,登録企業台帳!$A$2:$M$552,19,)</f>
        <v>#REF!</v>
      </c>
      <c r="H161" s="108" t="e">
        <f>IF(VLOOKUP($C161,登録企業台帳!$A$2:$M$552,29,)=0,"",VLOOKUP($C161,登録企業台帳!$A$2:$M$552,29,))</f>
        <v>#REF!</v>
      </c>
      <c r="I161" s="113" t="e">
        <f>IF(VLOOKUP($C161,登録企業台帳!$A$2:$M$552,17,)=0,"",VLOOKUP($C161,登録企業台帳!$A$2:$M$552,17,))</f>
        <v>#REF!</v>
      </c>
    </row>
    <row r="162" spans="1:9" s="107" customFormat="1" ht="27">
      <c r="A162" s="105">
        <v>161</v>
      </c>
      <c r="B162" s="106" t="e">
        <f>VLOOKUP($C162,登録企業台帳!$A$2:$M$552,14,)</f>
        <v>#REF!</v>
      </c>
      <c r="C162" s="108" t="str">
        <f>登録企業台帳!A136</f>
        <v>株式会社インパムシール</v>
      </c>
      <c r="D162" s="106" t="str">
        <f>VLOOKUP($C162,登録企業台帳!$A$2:$M$552,4,)</f>
        <v>704-8122</v>
      </c>
      <c r="E162" s="106" t="e">
        <f>VLOOKUP($C162,登録企業台帳!$A$2:$M$552,18,)</f>
        <v>#REF!</v>
      </c>
      <c r="F162" s="113" t="e">
        <f>VLOOKUP($C162,登録企業台帳!$A$2:$M$552,15,)</f>
        <v>#REF!</v>
      </c>
      <c r="G162" s="108" t="e">
        <f>VLOOKUP($C162,登録企業台帳!$A$2:$M$552,19,)</f>
        <v>#REF!</v>
      </c>
      <c r="H162" s="108" t="e">
        <f>IF(VLOOKUP($C162,登録企業台帳!$A$2:$M$552,29,)=0,"",VLOOKUP($C162,登録企業台帳!$A$2:$M$552,29,))</f>
        <v>#REF!</v>
      </c>
      <c r="I162" s="113" t="e">
        <f>IF(VLOOKUP($C162,登録企業台帳!$A$2:$M$552,17,)=0,"",VLOOKUP($C162,登録企業台帳!$A$2:$M$552,17,))</f>
        <v>#REF!</v>
      </c>
    </row>
    <row r="163" spans="1:9" s="107" customFormat="1" ht="40.5">
      <c r="A163" s="105">
        <v>162</v>
      </c>
      <c r="B163" s="106" t="e">
        <f>VLOOKUP($C163,登録企業台帳!$A$2:$M$552,14,)</f>
        <v>#REF!</v>
      </c>
      <c r="C163" s="108" t="str">
        <f>登録企業台帳!A137</f>
        <v>フジモト工業株式会社</v>
      </c>
      <c r="D163" s="106" t="str">
        <f>VLOOKUP($C163,登録企業台帳!$A$2:$M$552,4,)</f>
        <v>714-2111</v>
      </c>
      <c r="E163" s="106" t="e">
        <f>VLOOKUP($C163,登録企業台帳!$A$2:$M$552,18,)</f>
        <v>#REF!</v>
      </c>
      <c r="F163" s="113" t="e">
        <f>VLOOKUP($C163,登録企業台帳!$A$2:$M$552,15,)</f>
        <v>#REF!</v>
      </c>
      <c r="G163" s="108" t="e">
        <f>VLOOKUP($C163,登録企業台帳!$A$2:$M$552,19,)</f>
        <v>#REF!</v>
      </c>
      <c r="H163" s="108" t="e">
        <f>IF(VLOOKUP($C163,登録企業台帳!$A$2:$M$552,29,)=0,"",VLOOKUP($C163,登録企業台帳!$A$2:$M$552,29,))</f>
        <v>#REF!</v>
      </c>
      <c r="I163" s="113" t="e">
        <f>IF(VLOOKUP($C163,登録企業台帳!$A$2:$M$552,17,)=0,"",VLOOKUP($C163,登録企業台帳!$A$2:$M$552,17,))</f>
        <v>#REF!</v>
      </c>
    </row>
    <row r="164" spans="1:9" s="107" customFormat="1" ht="40.5">
      <c r="A164" s="105">
        <v>163</v>
      </c>
      <c r="B164" s="106" t="e">
        <f>VLOOKUP($C164,登録企業台帳!$A$2:$M$552,14,)</f>
        <v>#REF!</v>
      </c>
      <c r="C164" s="108" t="str">
        <f>登録企業台帳!A138</f>
        <v>作東土木運送株式会社</v>
      </c>
      <c r="D164" s="106" t="str">
        <f>VLOOKUP($C164,登録企業台帳!$A$2:$M$552,4,)</f>
        <v>709-4234</v>
      </c>
      <c r="E164" s="106" t="e">
        <f>VLOOKUP($C164,登録企業台帳!$A$2:$M$552,18,)</f>
        <v>#REF!</v>
      </c>
      <c r="F164" s="113" t="e">
        <f>VLOOKUP($C164,登録企業台帳!$A$2:$M$552,15,)</f>
        <v>#REF!</v>
      </c>
      <c r="G164" s="108" t="e">
        <f>VLOOKUP($C164,登録企業台帳!$A$2:$M$552,19,)</f>
        <v>#REF!</v>
      </c>
      <c r="H164" s="108" t="e">
        <f>IF(VLOOKUP($C164,登録企業台帳!$A$2:$M$552,29,)=0,"",VLOOKUP($C164,登録企業台帳!$A$2:$M$552,29,))</f>
        <v>#REF!</v>
      </c>
      <c r="I164" s="113" t="e">
        <f>IF(VLOOKUP($C164,登録企業台帳!$A$2:$M$552,17,)=0,"",VLOOKUP($C164,登録企業台帳!$A$2:$M$552,17,))</f>
        <v>#REF!</v>
      </c>
    </row>
    <row r="165" spans="1:9" s="107" customFormat="1" ht="27">
      <c r="A165" s="105">
        <v>164</v>
      </c>
      <c r="B165" s="106" t="e">
        <f>VLOOKUP($C165,登録企業台帳!$A$2:$M$552,14,)</f>
        <v>#REF!</v>
      </c>
      <c r="C165" s="108" t="e">
        <f>#REF!</f>
        <v>#REF!</v>
      </c>
      <c r="D165" s="106" t="e">
        <f>VLOOKUP($C165,登録企業台帳!$A$2:$M$552,4,)</f>
        <v>#REF!</v>
      </c>
      <c r="E165" s="106" t="e">
        <f>VLOOKUP($C165,登録企業台帳!$A$2:$M$552,18,)</f>
        <v>#REF!</v>
      </c>
      <c r="F165" s="113" t="e">
        <f>VLOOKUP($C165,登録企業台帳!$A$2:$M$552,15,)</f>
        <v>#REF!</v>
      </c>
      <c r="G165" s="108" t="e">
        <f>VLOOKUP($C165,登録企業台帳!$A$2:$M$552,19,)</f>
        <v>#REF!</v>
      </c>
      <c r="H165" s="108" t="e">
        <f>IF(VLOOKUP($C165,登録企業台帳!$A$2:$M$552,29,)=0,"",VLOOKUP($C165,登録企業台帳!$A$2:$M$552,29,))</f>
        <v>#REF!</v>
      </c>
      <c r="I165" s="113" t="e">
        <f>IF(VLOOKUP($C165,登録企業台帳!$A$2:$M$552,17,)=0,"",VLOOKUP($C165,登録企業台帳!$A$2:$M$552,17,))</f>
        <v>#REF!</v>
      </c>
    </row>
    <row r="166" spans="1:9" s="107" customFormat="1" ht="54">
      <c r="A166" s="105">
        <v>165</v>
      </c>
      <c r="B166" s="106" t="e">
        <f>VLOOKUP($C166,登録企業台帳!$A$2:$M$552,14,)</f>
        <v>#REF!</v>
      </c>
      <c r="C166" s="108" t="str">
        <f>登録企業台帳!A139</f>
        <v>生活協同組合おかやまコープ</v>
      </c>
      <c r="D166" s="106" t="str">
        <f>VLOOKUP($C166,登録企業台帳!$A$2:$M$552,4,)</f>
        <v>700-0026</v>
      </c>
      <c r="E166" s="106" t="e">
        <f>VLOOKUP($C166,登録企業台帳!$A$2:$M$552,18,)</f>
        <v>#REF!</v>
      </c>
      <c r="F166" s="113" t="e">
        <f>VLOOKUP($C166,登録企業台帳!$A$2:$M$552,15,)</f>
        <v>#REF!</v>
      </c>
      <c r="G166" s="108" t="e">
        <f>VLOOKUP($C166,登録企業台帳!$A$2:$M$552,19,)</f>
        <v>#REF!</v>
      </c>
      <c r="H166" s="108" t="e">
        <f>IF(VLOOKUP($C166,登録企業台帳!$A$2:$M$552,29,)=0,"",VLOOKUP($C166,登録企業台帳!$A$2:$M$552,29,))</f>
        <v>#REF!</v>
      </c>
      <c r="I166" s="114" t="s">
        <v>1978</v>
      </c>
    </row>
    <row r="167" spans="1:9" s="107" customFormat="1" ht="54">
      <c r="A167" s="105">
        <v>166</v>
      </c>
      <c r="B167" s="106" t="e">
        <f>VLOOKUP($C167,登録企業台帳!$A$2:$M$552,14,)</f>
        <v>#REF!</v>
      </c>
      <c r="C167" s="108" t="str">
        <f>登録企業台帳!A140</f>
        <v>内山工業株式会社</v>
      </c>
      <c r="D167" s="106" t="str">
        <f>VLOOKUP($C167,登録企業台帳!$A$2:$M$552,4,)</f>
        <v>703-8588</v>
      </c>
      <c r="E167" s="106" t="e">
        <f>VLOOKUP($C167,登録企業台帳!$A$2:$M$552,18,)</f>
        <v>#REF!</v>
      </c>
      <c r="F167" s="113" t="e">
        <f>VLOOKUP($C167,登録企業台帳!$A$2:$M$552,15,)</f>
        <v>#REF!</v>
      </c>
      <c r="G167" s="108" t="e">
        <f>VLOOKUP($C167,登録企業台帳!$A$2:$M$552,19,)</f>
        <v>#REF!</v>
      </c>
      <c r="H167" s="108" t="e">
        <f>IF(VLOOKUP($C167,登録企業台帳!$A$2:$M$552,29,)=0,"",VLOOKUP($C167,登録企業台帳!$A$2:$M$552,29,))</f>
        <v>#REF!</v>
      </c>
      <c r="I167" s="113" t="e">
        <f>IF(VLOOKUP($C167,登録企業台帳!$A$2:$M$552,17,)=0,"",VLOOKUP($C167,登録企業台帳!$A$2:$M$552,17,))</f>
        <v>#REF!</v>
      </c>
    </row>
    <row r="168" spans="1:9" s="107" customFormat="1" ht="40.5">
      <c r="A168" s="105">
        <v>167</v>
      </c>
      <c r="B168" s="106" t="e">
        <f>VLOOKUP($C168,登録企業台帳!$A$2:$M$552,14,)</f>
        <v>#REF!</v>
      </c>
      <c r="C168" s="108" t="str">
        <f>登録企業台帳!A141</f>
        <v>介護老人保健施設ニューエルダーセンター</v>
      </c>
      <c r="D168" s="106" t="str">
        <f>VLOOKUP($C168,登録企業台帳!$A$2:$M$552,4,)</f>
        <v>713-8102</v>
      </c>
      <c r="E168" s="106" t="e">
        <f>VLOOKUP($C168,登録企業台帳!$A$2:$M$552,18,)</f>
        <v>#REF!</v>
      </c>
      <c r="F168" s="113" t="e">
        <f>VLOOKUP($C168,登録企業台帳!$A$2:$M$552,15,)</f>
        <v>#REF!</v>
      </c>
      <c r="G168" s="108" t="e">
        <f>VLOOKUP($C168,登録企業台帳!$A$2:$M$552,19,)</f>
        <v>#REF!</v>
      </c>
      <c r="H168" s="108" t="e">
        <f>IF(VLOOKUP($C168,登録企業台帳!$A$2:$M$552,29,)=0,"",VLOOKUP($C168,登録企業台帳!$A$2:$M$552,29,))</f>
        <v>#REF!</v>
      </c>
      <c r="I168" s="113" t="e">
        <f>IF(VLOOKUP($C168,登録企業台帳!$A$2:$M$552,17,)=0,"",VLOOKUP($C168,登録企業台帳!$A$2:$M$552,17,))</f>
        <v>#REF!</v>
      </c>
    </row>
    <row r="169" spans="1:9" s="107" customFormat="1" ht="27">
      <c r="A169" s="105">
        <v>168</v>
      </c>
      <c r="B169" s="106" t="e">
        <f>VLOOKUP($C169,登録企業台帳!$A$2:$M$552,14,)</f>
        <v>#REF!</v>
      </c>
      <c r="C169" s="108" t="str">
        <f>登録企業台帳!A142</f>
        <v>医療法人賀新会　プライムホスピタル玉島</v>
      </c>
      <c r="D169" s="106" t="str">
        <f>VLOOKUP($C169,登録企業台帳!$A$2:$M$552,4,)</f>
        <v>713-8102</v>
      </c>
      <c r="E169" s="106" t="e">
        <f>VLOOKUP($C169,登録企業台帳!$A$2:$M$552,18,)</f>
        <v>#REF!</v>
      </c>
      <c r="F169" s="113" t="e">
        <f>VLOOKUP($C169,登録企業台帳!$A$2:$M$552,15,)</f>
        <v>#REF!</v>
      </c>
      <c r="G169" s="108" t="e">
        <f>VLOOKUP($C169,登録企業台帳!$A$2:$M$552,19,)</f>
        <v>#REF!</v>
      </c>
      <c r="H169" s="108" t="e">
        <f>IF(VLOOKUP($C169,登録企業台帳!$A$2:$M$552,29,)=0,"",VLOOKUP($C169,登録企業台帳!$A$2:$M$552,29,))</f>
        <v>#REF!</v>
      </c>
      <c r="I169" s="113" t="e">
        <f>IF(VLOOKUP($C169,登録企業台帳!$A$2:$M$552,17,)=0,"",VLOOKUP($C169,登録企業台帳!$A$2:$M$552,17,))</f>
        <v>#REF!</v>
      </c>
    </row>
    <row r="170" spans="1:9" s="107" customFormat="1" ht="27">
      <c r="A170" s="105">
        <v>169</v>
      </c>
      <c r="B170" s="106" t="e">
        <f>VLOOKUP($C170,登録企業台帳!$A$2:$M$552,14,)</f>
        <v>#REF!</v>
      </c>
      <c r="C170" s="108" t="str">
        <f>登録企業台帳!A143</f>
        <v>株式会社ＮＴＴ西日本 岡山支店</v>
      </c>
      <c r="D170" s="106" t="str">
        <f>VLOOKUP($C170,登録企業台帳!$A$2:$M$552,4,)</f>
        <v>700-0821</v>
      </c>
      <c r="E170" s="106" t="e">
        <f>VLOOKUP($C170,登録企業台帳!$A$2:$M$552,18,)</f>
        <v>#REF!</v>
      </c>
      <c r="F170" s="113" t="e">
        <f>VLOOKUP($C170,登録企業台帳!$A$2:$M$552,15,)</f>
        <v>#REF!</v>
      </c>
      <c r="G170" s="108" t="e">
        <f>VLOOKUP($C170,登録企業台帳!$A$2:$M$552,19,)</f>
        <v>#REF!</v>
      </c>
      <c r="H170" s="108" t="e">
        <f>IF(VLOOKUP($C170,登録企業台帳!$A$2:$M$552,29,)=0,"",VLOOKUP($C170,登録企業台帳!$A$2:$M$552,29,))</f>
        <v>#REF!</v>
      </c>
      <c r="I170" s="113" t="e">
        <f>IF(VLOOKUP($C170,登録企業台帳!$A$2:$M$552,17,)=0,"",VLOOKUP($C170,登録企業台帳!$A$2:$M$552,17,))</f>
        <v>#REF!</v>
      </c>
    </row>
    <row r="171" spans="1:9" s="107" customFormat="1" ht="27">
      <c r="A171" s="105">
        <v>170</v>
      </c>
      <c r="B171" s="106" t="e">
        <f>VLOOKUP($C171,登録企業台帳!$A$2:$M$552,14,)</f>
        <v>#REF!</v>
      </c>
      <c r="C171" s="108" t="str">
        <f>登録企業台帳!A144</f>
        <v>医療法人髙志会　柴田病院</v>
      </c>
      <c r="D171" s="106" t="str">
        <f>VLOOKUP($C171,登録企業台帳!$A$2:$M$552,4,)</f>
        <v>713-8103</v>
      </c>
      <c r="E171" s="106" t="e">
        <f>VLOOKUP($C171,登録企業台帳!$A$2:$M$552,18,)</f>
        <v>#REF!</v>
      </c>
      <c r="F171" s="113" t="e">
        <f>VLOOKUP($C171,登録企業台帳!$A$2:$M$552,15,)</f>
        <v>#REF!</v>
      </c>
      <c r="G171" s="108" t="e">
        <f>VLOOKUP($C171,登録企業台帳!$A$2:$M$552,19,)</f>
        <v>#REF!</v>
      </c>
      <c r="H171" s="108" t="e">
        <f>IF(VLOOKUP($C171,登録企業台帳!$A$2:$M$552,29,)=0,"",VLOOKUP($C171,登録企業台帳!$A$2:$M$552,29,))</f>
        <v>#REF!</v>
      </c>
      <c r="I171" s="113" t="e">
        <f>IF(VLOOKUP($C171,登録企業台帳!$A$2:$M$552,17,)=0,"",VLOOKUP($C171,登録企業台帳!$A$2:$M$552,17,))</f>
        <v>#REF!</v>
      </c>
    </row>
    <row r="172" spans="1:9" s="107" customFormat="1" ht="40.5">
      <c r="A172" s="105">
        <v>171</v>
      </c>
      <c r="B172" s="106" t="e">
        <f>VLOOKUP($C172,登録企業台帳!$A$2:$M$552,14,)</f>
        <v>#REF!</v>
      </c>
      <c r="C172" s="108" t="str">
        <f>登録企業台帳!A145</f>
        <v>アサゴエ工業株式会社</v>
      </c>
      <c r="D172" s="106" t="str">
        <f>VLOOKUP($C172,登録企業台帳!$A$2:$M$552,4,)</f>
        <v>701-0206</v>
      </c>
      <c r="E172" s="106" t="e">
        <f>VLOOKUP($C172,登録企業台帳!$A$2:$M$552,18,)</f>
        <v>#REF!</v>
      </c>
      <c r="F172" s="113" t="e">
        <f>VLOOKUP($C172,登録企業台帳!$A$2:$M$552,15,)</f>
        <v>#REF!</v>
      </c>
      <c r="G172" s="108" t="e">
        <f>VLOOKUP($C172,登録企業台帳!$A$2:$M$552,19,)</f>
        <v>#REF!</v>
      </c>
      <c r="H172" s="108" t="e">
        <f>IF(VLOOKUP($C172,登録企業台帳!$A$2:$M$552,29,)=0,"",VLOOKUP($C172,登録企業台帳!$A$2:$M$552,29,))</f>
        <v>#REF!</v>
      </c>
      <c r="I172" s="113" t="e">
        <f>IF(VLOOKUP($C172,登録企業台帳!$A$2:$M$552,17,)=0,"",VLOOKUP($C172,登録企業台帳!$A$2:$M$552,17,))</f>
        <v>#REF!</v>
      </c>
    </row>
    <row r="173" spans="1:9" s="107" customFormat="1">
      <c r="A173" s="105">
        <v>172</v>
      </c>
      <c r="B173" s="106" t="e">
        <f>VLOOKUP($C173,登録企業台帳!$A$2:$M$552,14,)</f>
        <v>#REF!</v>
      </c>
      <c r="C173" s="108" t="e">
        <f>登録企業台帳!#REF!</f>
        <v>#REF!</v>
      </c>
      <c r="D173" s="106" t="e">
        <f>VLOOKUP($C173,登録企業台帳!$A$2:$M$552,4,)</f>
        <v>#REF!</v>
      </c>
      <c r="E173" s="106" t="e">
        <f>VLOOKUP($C173,登録企業台帳!$A$2:$M$552,18,)</f>
        <v>#REF!</v>
      </c>
      <c r="F173" s="113" t="e">
        <f>VLOOKUP($C173,登録企業台帳!$A$2:$M$552,15,)</f>
        <v>#REF!</v>
      </c>
      <c r="G173" s="108" t="e">
        <f>VLOOKUP($C173,登録企業台帳!$A$2:$M$552,19,)</f>
        <v>#REF!</v>
      </c>
      <c r="H173" s="108" t="e">
        <f>IF(VLOOKUP($C173,登録企業台帳!$A$2:$M$552,29,)=0,"",VLOOKUP($C173,登録企業台帳!$A$2:$M$552,29,))</f>
        <v>#REF!</v>
      </c>
      <c r="I173" s="113" t="e">
        <f>IF(VLOOKUP($C173,登録企業台帳!$A$2:$M$552,17,)=0,"",VLOOKUP($C173,登録企業台帳!$A$2:$M$552,17,))</f>
        <v>#REF!</v>
      </c>
    </row>
    <row r="174" spans="1:9" s="107" customFormat="1" ht="40.5">
      <c r="A174" s="105">
        <v>173</v>
      </c>
      <c r="B174" s="106" t="e">
        <f>VLOOKUP($C174,登録企業台帳!$A$2:$M$552,14,)</f>
        <v>#REF!</v>
      </c>
      <c r="C174" s="108" t="str">
        <f>登録企業台帳!A146</f>
        <v>有限会社ゼロマックスエンジニアリング</v>
      </c>
      <c r="D174" s="106" t="str">
        <f>VLOOKUP($C174,登録企業台帳!$A$2:$M$552,4,)</f>
        <v>710-0131</v>
      </c>
      <c r="E174" s="106" t="e">
        <f>VLOOKUP($C174,登録企業台帳!$A$2:$M$552,18,)</f>
        <v>#REF!</v>
      </c>
      <c r="F174" s="113" t="e">
        <f>VLOOKUP($C174,登録企業台帳!$A$2:$M$552,15,)</f>
        <v>#REF!</v>
      </c>
      <c r="G174" s="108" t="e">
        <f>VLOOKUP($C174,登録企業台帳!$A$2:$M$552,19,)</f>
        <v>#REF!</v>
      </c>
      <c r="H174" s="108" t="e">
        <f>IF(VLOOKUP($C174,登録企業台帳!$A$2:$M$552,29,)=0,"",VLOOKUP($C174,登録企業台帳!$A$2:$M$552,29,))</f>
        <v>#REF!</v>
      </c>
      <c r="I174" s="113" t="e">
        <f>IF(VLOOKUP($C174,登録企業台帳!$A$2:$M$552,17,)=0,"",VLOOKUP($C174,登録企業台帳!$A$2:$M$552,17,))</f>
        <v>#REF!</v>
      </c>
    </row>
    <row r="175" spans="1:9" s="107" customFormat="1" ht="27">
      <c r="A175" s="105">
        <v>174</v>
      </c>
      <c r="B175" s="106" t="e">
        <f>VLOOKUP($C175,登録企業台帳!$A$2:$M$552,14,)</f>
        <v>#REF!</v>
      </c>
      <c r="C175" s="108" t="str">
        <f>登録企業台帳!A147</f>
        <v>特定医療法人鴻仁会</v>
      </c>
      <c r="D175" s="106" t="str">
        <f>VLOOKUP($C175,登録企業台帳!$A$2:$M$552,4,)</f>
        <v>700-0017</v>
      </c>
      <c r="E175" s="106" t="e">
        <f>VLOOKUP($C175,登録企業台帳!$A$2:$M$552,18,)</f>
        <v>#REF!</v>
      </c>
      <c r="F175" s="113" t="e">
        <f>VLOOKUP($C175,登録企業台帳!$A$2:$M$552,15,)</f>
        <v>#REF!</v>
      </c>
      <c r="G175" s="108" t="e">
        <f>VLOOKUP($C175,登録企業台帳!$A$2:$M$552,19,)</f>
        <v>#REF!</v>
      </c>
      <c r="H175" s="108" t="e">
        <f>IF(VLOOKUP($C175,登録企業台帳!$A$2:$M$552,29,)=0,"",VLOOKUP($C175,登録企業台帳!$A$2:$M$552,29,))</f>
        <v>#REF!</v>
      </c>
      <c r="I175" s="113" t="e">
        <f>IF(VLOOKUP($C175,登録企業台帳!$A$2:$M$552,17,)=0,"",VLOOKUP($C175,登録企業台帳!$A$2:$M$552,17,))</f>
        <v>#REF!</v>
      </c>
    </row>
    <row r="176" spans="1:9" s="107" customFormat="1">
      <c r="A176" s="105">
        <v>175</v>
      </c>
      <c r="B176" s="106" t="e">
        <f>VLOOKUP($C176,登録企業台帳!$A$2:$M$552,14,)</f>
        <v>#REF!</v>
      </c>
      <c r="C176" s="108" t="e">
        <f>登録企業台帳!#REF!</f>
        <v>#REF!</v>
      </c>
      <c r="D176" s="106" t="e">
        <f>VLOOKUP($C176,登録企業台帳!$A$2:$M$552,4,)</f>
        <v>#REF!</v>
      </c>
      <c r="E176" s="106" t="e">
        <f>VLOOKUP($C176,登録企業台帳!$A$2:$M$552,18,)</f>
        <v>#REF!</v>
      </c>
      <c r="F176" s="113" t="e">
        <f>VLOOKUP($C176,登録企業台帳!$A$2:$M$552,15,)</f>
        <v>#REF!</v>
      </c>
      <c r="G176" s="108" t="e">
        <f>VLOOKUP($C176,登録企業台帳!$A$2:$M$552,19,)</f>
        <v>#REF!</v>
      </c>
      <c r="H176" s="108" t="e">
        <f>IF(VLOOKUP($C176,登録企業台帳!$A$2:$M$552,29,)=0,"",VLOOKUP($C176,登録企業台帳!$A$2:$M$552,29,))</f>
        <v>#REF!</v>
      </c>
      <c r="I176" s="113" t="e">
        <f>IF(VLOOKUP($C176,登録企業台帳!$A$2:$M$552,17,)=0,"",VLOOKUP($C176,登録企業台帳!$A$2:$M$552,17,))</f>
        <v>#REF!</v>
      </c>
    </row>
    <row r="177" spans="1:9" s="107" customFormat="1" ht="27">
      <c r="A177" s="105">
        <v>176</v>
      </c>
      <c r="B177" s="106" t="e">
        <f>VLOOKUP($C177,登録企業台帳!$A$2:$M$552,14,)</f>
        <v>#REF!</v>
      </c>
      <c r="C177" s="108" t="str">
        <f>登録企業台帳!A148</f>
        <v>株式会社エイチ・エス・ピー</v>
      </c>
      <c r="D177" s="106" t="str">
        <f>VLOOKUP($C177,登録企業台帳!$A$2:$M$552,4,)</f>
        <v>700-0826</v>
      </c>
      <c r="E177" s="106" t="e">
        <f>VLOOKUP($C177,登録企業台帳!$A$2:$M$552,18,)</f>
        <v>#REF!</v>
      </c>
      <c r="F177" s="113" t="e">
        <f>VLOOKUP($C177,登録企業台帳!$A$2:$M$552,15,)</f>
        <v>#REF!</v>
      </c>
      <c r="G177" s="108" t="e">
        <f>VLOOKUP($C177,登録企業台帳!$A$2:$M$552,19,)</f>
        <v>#REF!</v>
      </c>
      <c r="H177" s="108" t="e">
        <f>IF(VLOOKUP($C177,登録企業台帳!$A$2:$M$552,29,)=0,"",VLOOKUP($C177,登録企業台帳!$A$2:$M$552,29,))</f>
        <v>#REF!</v>
      </c>
      <c r="I177" s="113" t="e">
        <f>IF(VLOOKUP($C177,登録企業台帳!$A$2:$M$552,17,)=0,"",VLOOKUP($C177,登録企業台帳!$A$2:$M$552,17,))</f>
        <v>#REF!</v>
      </c>
    </row>
    <row r="178" spans="1:9" s="107" customFormat="1" ht="27">
      <c r="A178" s="105">
        <v>177</v>
      </c>
      <c r="B178" s="106" t="e">
        <f>VLOOKUP($C178,登録企業台帳!$A$2:$M$552,14,)</f>
        <v>#REF!</v>
      </c>
      <c r="C178" s="108" t="str">
        <f>登録企業台帳!A149</f>
        <v>株式会社ニチエコ</v>
      </c>
      <c r="D178" s="106" t="str">
        <f>VLOOKUP($C178,登録企業台帳!$A$2:$M$552,4,)</f>
        <v>700-0975</v>
      </c>
      <c r="E178" s="106" t="e">
        <f>VLOOKUP($C178,登録企業台帳!$A$2:$M$552,18,)</f>
        <v>#REF!</v>
      </c>
      <c r="F178" s="113" t="e">
        <f>VLOOKUP($C178,登録企業台帳!$A$2:$M$552,15,)</f>
        <v>#REF!</v>
      </c>
      <c r="G178" s="108" t="e">
        <f>VLOOKUP($C178,登録企業台帳!$A$2:$M$552,19,)</f>
        <v>#REF!</v>
      </c>
      <c r="H178" s="108" t="e">
        <f>IF(VLOOKUP($C178,登録企業台帳!$A$2:$M$552,29,)=0,"",VLOOKUP($C178,登録企業台帳!$A$2:$M$552,29,))</f>
        <v>#REF!</v>
      </c>
      <c r="I178" s="113" t="e">
        <f>IF(VLOOKUP($C178,登録企業台帳!$A$2:$M$552,17,)=0,"",VLOOKUP($C178,登録企業台帳!$A$2:$M$552,17,))</f>
        <v>#REF!</v>
      </c>
    </row>
    <row r="179" spans="1:9" s="107" customFormat="1">
      <c r="A179" s="105">
        <v>178</v>
      </c>
      <c r="B179" s="106" t="e">
        <f>VLOOKUP($C179,登録企業台帳!$A$2:$M$552,14,)</f>
        <v>#REF!</v>
      </c>
      <c r="C179" s="108" t="str">
        <f>登録企業台帳!A150</f>
        <v>有限会社川﨑商会</v>
      </c>
      <c r="D179" s="106" t="str">
        <f>VLOOKUP($C179,登録企業台帳!$A$2:$M$552,4,)</f>
        <v>701-3204</v>
      </c>
      <c r="E179" s="106" t="e">
        <f>VLOOKUP($C179,登録企業台帳!$A$2:$M$552,18,)</f>
        <v>#REF!</v>
      </c>
      <c r="F179" s="113" t="e">
        <f>VLOOKUP($C179,登録企業台帳!$A$2:$M$552,15,)</f>
        <v>#REF!</v>
      </c>
      <c r="G179" s="108" t="e">
        <f>VLOOKUP($C179,登録企業台帳!$A$2:$M$552,19,)</f>
        <v>#REF!</v>
      </c>
      <c r="H179" s="108" t="e">
        <f>IF(VLOOKUP($C179,登録企業台帳!$A$2:$M$552,29,)=0,"",VLOOKUP($C179,登録企業台帳!$A$2:$M$552,29,))</f>
        <v>#REF!</v>
      </c>
      <c r="I179" s="113" t="e">
        <f>IF(VLOOKUP($C179,登録企業台帳!$A$2:$M$552,17,)=0,"",VLOOKUP($C179,登録企業台帳!$A$2:$M$552,17,))</f>
        <v>#REF!</v>
      </c>
    </row>
    <row r="180" spans="1:9" s="107" customFormat="1" ht="27">
      <c r="A180" s="105">
        <v>179</v>
      </c>
      <c r="B180" s="106" t="e">
        <f>VLOOKUP($C180,登録企業台帳!$A$2:$M$552,14,)</f>
        <v>#REF!</v>
      </c>
      <c r="C180" s="108" t="str">
        <f>登録企業台帳!A151</f>
        <v>社会福祉法人純晴会</v>
      </c>
      <c r="D180" s="106" t="str">
        <f>VLOOKUP($C180,登録企業台帳!$A$2:$M$552,4,)</f>
        <v>710-0034</v>
      </c>
      <c r="E180" s="106" t="e">
        <f>VLOOKUP($C180,登録企業台帳!$A$2:$M$552,18,)</f>
        <v>#REF!</v>
      </c>
      <c r="F180" s="113" t="e">
        <f>VLOOKUP($C180,登録企業台帳!$A$2:$M$552,15,)</f>
        <v>#REF!</v>
      </c>
      <c r="G180" s="108" t="e">
        <f>VLOOKUP($C180,登録企業台帳!$A$2:$M$552,19,)</f>
        <v>#REF!</v>
      </c>
      <c r="H180" s="108" t="e">
        <f>IF(VLOOKUP($C180,登録企業台帳!$A$2:$M$552,29,)=0,"",VLOOKUP($C180,登録企業台帳!$A$2:$M$552,29,))</f>
        <v>#REF!</v>
      </c>
      <c r="I180" s="113" t="e">
        <f>IF(VLOOKUP($C180,登録企業台帳!$A$2:$M$552,17,)=0,"",VLOOKUP($C180,登録企業台帳!$A$2:$M$552,17,))</f>
        <v>#REF!</v>
      </c>
    </row>
    <row r="181" spans="1:9" s="107" customFormat="1">
      <c r="A181" s="105">
        <v>180</v>
      </c>
      <c r="B181" s="106" t="e">
        <f>VLOOKUP($C181,登録企業台帳!$A$2:$M$552,14,)</f>
        <v>#REF!</v>
      </c>
      <c r="C181" s="108" t="e">
        <f>登録企業台帳!#REF!</f>
        <v>#REF!</v>
      </c>
      <c r="D181" s="106" t="e">
        <f>VLOOKUP($C181,登録企業台帳!$A$2:$M$552,4,)</f>
        <v>#REF!</v>
      </c>
      <c r="E181" s="106" t="e">
        <f>VLOOKUP($C181,登録企業台帳!$A$2:$M$552,18,)</f>
        <v>#REF!</v>
      </c>
      <c r="F181" s="113" t="e">
        <f>VLOOKUP($C181,登録企業台帳!$A$2:$M$552,15,)</f>
        <v>#REF!</v>
      </c>
      <c r="G181" s="108" t="e">
        <f>VLOOKUP($C181,登録企業台帳!$A$2:$M$552,19,)</f>
        <v>#REF!</v>
      </c>
      <c r="H181" s="108" t="e">
        <f>IF(VLOOKUP($C181,登録企業台帳!$A$2:$M$552,29,)=0,"",VLOOKUP($C181,登録企業台帳!$A$2:$M$552,29,))</f>
        <v>#REF!</v>
      </c>
      <c r="I181" s="113" t="e">
        <f>IF(VLOOKUP($C181,登録企業台帳!$A$2:$M$552,17,)=0,"",VLOOKUP($C181,登録企業台帳!$A$2:$M$552,17,))</f>
        <v>#REF!</v>
      </c>
    </row>
    <row r="182" spans="1:9" s="107" customFormat="1">
      <c r="A182" s="105">
        <v>181</v>
      </c>
      <c r="B182" s="106" t="e">
        <f>VLOOKUP($C182,登録企業台帳!$A$2:$M$552,14,)</f>
        <v>#REF!</v>
      </c>
      <c r="C182" s="108" t="e">
        <f>登録企業台帳!#REF!</f>
        <v>#REF!</v>
      </c>
      <c r="D182" s="106" t="e">
        <f>VLOOKUP($C182,登録企業台帳!$A$2:$M$552,4,)</f>
        <v>#REF!</v>
      </c>
      <c r="E182" s="106" t="e">
        <f>VLOOKUP($C182,登録企業台帳!$A$2:$M$552,18,)</f>
        <v>#REF!</v>
      </c>
      <c r="F182" s="113" t="e">
        <f>VLOOKUP($C182,登録企業台帳!$A$2:$M$552,15,)</f>
        <v>#REF!</v>
      </c>
      <c r="G182" s="108" t="e">
        <f>VLOOKUP($C182,登録企業台帳!$A$2:$M$552,19,)</f>
        <v>#REF!</v>
      </c>
      <c r="H182" s="108" t="e">
        <f>IF(VLOOKUP($C182,登録企業台帳!$A$2:$M$552,29,)=0,"",VLOOKUP($C182,登録企業台帳!$A$2:$M$552,29,))</f>
        <v>#REF!</v>
      </c>
      <c r="I182" s="113" t="e">
        <f>IF(VLOOKUP($C182,登録企業台帳!$A$2:$M$552,17,)=0,"",VLOOKUP($C182,登録企業台帳!$A$2:$M$552,17,))</f>
        <v>#REF!</v>
      </c>
    </row>
    <row r="183" spans="1:9" s="107" customFormat="1" ht="27">
      <c r="A183" s="105">
        <v>182</v>
      </c>
      <c r="B183" s="106" t="e">
        <f>VLOOKUP($C183,登録企業台帳!$A$2:$M$552,14,)</f>
        <v>#REF!</v>
      </c>
      <c r="C183" s="108" t="str">
        <f>登録企業台帳!A152</f>
        <v>有限会社山本水産輸送</v>
      </c>
      <c r="D183" s="106" t="str">
        <f>VLOOKUP($C183,登録企業台帳!$A$2:$M$552,4,)</f>
        <v>703-8265</v>
      </c>
      <c r="E183" s="106" t="e">
        <f>VLOOKUP($C183,登録企業台帳!$A$2:$M$552,18,)</f>
        <v>#REF!</v>
      </c>
      <c r="F183" s="113" t="e">
        <f>VLOOKUP($C183,登録企業台帳!$A$2:$M$552,15,)</f>
        <v>#REF!</v>
      </c>
      <c r="G183" s="108" t="e">
        <f>VLOOKUP($C183,登録企業台帳!$A$2:$M$552,19,)</f>
        <v>#REF!</v>
      </c>
      <c r="H183" s="108" t="e">
        <f>IF(VLOOKUP($C183,登録企業台帳!$A$2:$M$552,29,)=0,"",VLOOKUP($C183,登録企業台帳!$A$2:$M$552,29,))</f>
        <v>#REF!</v>
      </c>
      <c r="I183" s="113" t="e">
        <f>IF(VLOOKUP($C183,登録企業台帳!$A$2:$M$552,17,)=0,"",VLOOKUP($C183,登録企業台帳!$A$2:$M$552,17,))</f>
        <v>#REF!</v>
      </c>
    </row>
    <row r="184" spans="1:9" s="107" customFormat="1" ht="27">
      <c r="A184" s="105">
        <v>183</v>
      </c>
      <c r="B184" s="106" t="e">
        <f>VLOOKUP($C184,登録企業台帳!$A$2:$M$552,14,)</f>
        <v>#REF!</v>
      </c>
      <c r="C184" s="108" t="str">
        <f>登録企業台帳!A153</f>
        <v>株式会社オフィスダン</v>
      </c>
      <c r="D184" s="106" t="str">
        <f>VLOOKUP($C184,登録企業台帳!$A$2:$M$552,4,)</f>
        <v>700-0941</v>
      </c>
      <c r="E184" s="106" t="e">
        <f>VLOOKUP($C184,登録企業台帳!$A$2:$M$552,18,)</f>
        <v>#REF!</v>
      </c>
      <c r="F184" s="113" t="e">
        <f>VLOOKUP($C184,登録企業台帳!$A$2:$M$552,15,)</f>
        <v>#REF!</v>
      </c>
      <c r="G184" s="108" t="e">
        <f>VLOOKUP($C184,登録企業台帳!$A$2:$M$552,19,)</f>
        <v>#REF!</v>
      </c>
      <c r="H184" s="108" t="e">
        <f>IF(VLOOKUP($C184,登録企業台帳!$A$2:$M$552,29,)=0,"",VLOOKUP($C184,登録企業台帳!$A$2:$M$552,29,))</f>
        <v>#REF!</v>
      </c>
      <c r="I184" s="113" t="e">
        <f>IF(VLOOKUP($C184,登録企業台帳!$A$2:$M$552,17,)=0,"",VLOOKUP($C184,登録企業台帳!$A$2:$M$552,17,))</f>
        <v>#REF!</v>
      </c>
    </row>
    <row r="185" spans="1:9" s="107" customFormat="1" ht="40.5">
      <c r="A185" s="105">
        <v>184</v>
      </c>
      <c r="B185" s="106" t="e">
        <f>VLOOKUP($C185,登録企業台帳!$A$2:$M$552,14,)</f>
        <v>#REF!</v>
      </c>
      <c r="C185" s="108" t="str">
        <f>登録企業台帳!A154</f>
        <v>株式会社英田エンジニアリング</v>
      </c>
      <c r="D185" s="106" t="str">
        <f>VLOOKUP($C185,登録企業台帳!$A$2:$M$552,4,)</f>
        <v>701-2603</v>
      </c>
      <c r="E185" s="106" t="e">
        <f>VLOOKUP($C185,登録企業台帳!$A$2:$M$552,18,)</f>
        <v>#REF!</v>
      </c>
      <c r="F185" s="113" t="e">
        <f>VLOOKUP($C185,登録企業台帳!$A$2:$M$552,15,)</f>
        <v>#REF!</v>
      </c>
      <c r="G185" s="108" t="e">
        <f>VLOOKUP($C185,登録企業台帳!$A$2:$M$552,19,)</f>
        <v>#REF!</v>
      </c>
      <c r="H185" s="108" t="e">
        <f>IF(VLOOKUP($C185,登録企業台帳!$A$2:$M$552,29,)=0,"",VLOOKUP($C185,登録企業台帳!$A$2:$M$552,29,))</f>
        <v>#REF!</v>
      </c>
      <c r="I185" s="113" t="e">
        <f>IF(VLOOKUP($C185,登録企業台帳!$A$2:$M$552,17,)=0,"",VLOOKUP($C185,登録企業台帳!$A$2:$M$552,17,))</f>
        <v>#REF!</v>
      </c>
    </row>
    <row r="186" spans="1:9" s="107" customFormat="1" ht="40.5">
      <c r="A186" s="105">
        <v>185</v>
      </c>
      <c r="B186" s="106" t="e">
        <f>VLOOKUP($C186,登録企業台帳!$A$2:$M$552,14,)</f>
        <v>#REF!</v>
      </c>
      <c r="C186" s="108" t="str">
        <f>登録企業台帳!A155</f>
        <v>有限会社メディカルプラン岡山</v>
      </c>
      <c r="D186" s="106" t="str">
        <f>VLOOKUP($C186,登録企業台帳!$A$2:$M$552,4,)</f>
        <v>703-8256</v>
      </c>
      <c r="E186" s="106" t="e">
        <f>VLOOKUP($C186,登録企業台帳!$A$2:$M$552,18,)</f>
        <v>#REF!</v>
      </c>
      <c r="F186" s="113" t="e">
        <f>VLOOKUP($C186,登録企業台帳!$A$2:$M$552,15,)</f>
        <v>#REF!</v>
      </c>
      <c r="G186" s="108" t="e">
        <f>VLOOKUP($C186,登録企業台帳!$A$2:$M$552,19,)</f>
        <v>#REF!</v>
      </c>
      <c r="H186" s="108" t="e">
        <f>IF(VLOOKUP($C186,登録企業台帳!$A$2:$M$552,29,)=0,"",VLOOKUP($C186,登録企業台帳!$A$2:$M$552,29,))</f>
        <v>#REF!</v>
      </c>
      <c r="I186" s="113" t="e">
        <f>IF(VLOOKUP($C186,登録企業台帳!$A$2:$M$552,17,)=0,"",VLOOKUP($C186,登録企業台帳!$A$2:$M$552,17,))</f>
        <v>#REF!</v>
      </c>
    </row>
    <row r="187" spans="1:9" s="107" customFormat="1" ht="54">
      <c r="A187" s="105">
        <v>186</v>
      </c>
      <c r="B187" s="106" t="e">
        <f>VLOOKUP($C187,登録企業台帳!$A$2:$M$552,14,)</f>
        <v>#REF!</v>
      </c>
      <c r="C187" s="108" t="str">
        <f>登録企業台帳!A156</f>
        <v>株式会社西日本トップサービス</v>
      </c>
      <c r="D187" s="106" t="str">
        <f>VLOOKUP($C187,登録企業台帳!$A$2:$M$552,4,)</f>
        <v>719-1136</v>
      </c>
      <c r="E187" s="106" t="e">
        <f>VLOOKUP($C187,登録企業台帳!$A$2:$M$552,18,)</f>
        <v>#REF!</v>
      </c>
      <c r="F187" s="113" t="e">
        <f>VLOOKUP($C187,登録企業台帳!$A$2:$M$552,15,)</f>
        <v>#REF!</v>
      </c>
      <c r="G187" s="108" t="e">
        <f>VLOOKUP($C187,登録企業台帳!$A$2:$M$552,19,)</f>
        <v>#REF!</v>
      </c>
      <c r="H187" s="108" t="e">
        <f>IF(VLOOKUP($C187,登録企業台帳!$A$2:$M$552,29,)=0,"",VLOOKUP($C187,登録企業台帳!$A$2:$M$552,29,))</f>
        <v>#REF!</v>
      </c>
      <c r="I187" s="113" t="e">
        <f>IF(VLOOKUP($C187,登録企業台帳!$A$2:$M$552,17,)=0,"",VLOOKUP($C187,登録企業台帳!$A$2:$M$552,17,))</f>
        <v>#REF!</v>
      </c>
    </row>
    <row r="188" spans="1:9" s="107" customFormat="1" ht="54">
      <c r="A188" s="105">
        <v>187</v>
      </c>
      <c r="B188" s="106" t="e">
        <f>VLOOKUP($C188,登録企業台帳!$A$2:$M$552,14,)</f>
        <v>#REF!</v>
      </c>
      <c r="C188" s="108" t="e">
        <f>#REF!</f>
        <v>#REF!</v>
      </c>
      <c r="D188" s="106" t="e">
        <f>VLOOKUP($C188,登録企業台帳!$A$2:$M$552,4,)</f>
        <v>#REF!</v>
      </c>
      <c r="E188" s="106" t="e">
        <f>VLOOKUP($C188,登録企業台帳!$A$2:$M$552,18,)</f>
        <v>#REF!</v>
      </c>
      <c r="F188" s="113" t="e">
        <f>VLOOKUP($C188,登録企業台帳!$A$2:$M$552,15,)</f>
        <v>#REF!</v>
      </c>
      <c r="G188" s="108" t="e">
        <f>VLOOKUP($C188,登録企業台帳!$A$2:$M$552,19,)</f>
        <v>#REF!</v>
      </c>
      <c r="H188" s="108" t="e">
        <f>IF(VLOOKUP($C188,登録企業台帳!$A$2:$M$552,29,)=0,"",VLOOKUP($C188,登録企業台帳!$A$2:$M$552,29,))</f>
        <v>#REF!</v>
      </c>
      <c r="I188" s="114" t="s">
        <v>1969</v>
      </c>
    </row>
    <row r="189" spans="1:9" s="107" customFormat="1" ht="54">
      <c r="A189" s="105">
        <v>188</v>
      </c>
      <c r="B189" s="106" t="e">
        <f>VLOOKUP($C189,登録企業台帳!$A$2:$M$552,14,)</f>
        <v>#REF!</v>
      </c>
      <c r="C189" s="108" t="str">
        <f>登録企業台帳!A157</f>
        <v>瀬戸内部品株式会社　岡山工場</v>
      </c>
      <c r="D189" s="106" t="str">
        <f>VLOOKUP($C189,登録企業台帳!$A$2:$M$552,4,)</f>
        <v>716-1112</v>
      </c>
      <c r="E189" s="106" t="e">
        <f>VLOOKUP($C189,登録企業台帳!$A$2:$M$552,18,)</f>
        <v>#REF!</v>
      </c>
      <c r="F189" s="113" t="e">
        <f>VLOOKUP($C189,登録企業台帳!$A$2:$M$552,15,)</f>
        <v>#REF!</v>
      </c>
      <c r="G189" s="108" t="e">
        <f>VLOOKUP($C189,登録企業台帳!$A$2:$M$552,19,)</f>
        <v>#REF!</v>
      </c>
      <c r="H189" s="108" t="e">
        <f>IF(VLOOKUP($C189,登録企業台帳!$A$2:$M$552,29,)=0,"",VLOOKUP($C189,登録企業台帳!$A$2:$M$552,29,))</f>
        <v>#REF!</v>
      </c>
      <c r="I189" s="114" t="s">
        <v>1968</v>
      </c>
    </row>
    <row r="190" spans="1:9" s="107" customFormat="1" ht="27">
      <c r="A190" s="105">
        <v>189</v>
      </c>
      <c r="B190" s="106" t="e">
        <f>VLOOKUP($C190,登録企業台帳!$A$2:$M$552,14,)</f>
        <v>#REF!</v>
      </c>
      <c r="C190" s="108" t="str">
        <f>登録企業台帳!A158</f>
        <v>日本エクスラン工業株式会社西大寺工場</v>
      </c>
      <c r="D190" s="106" t="str">
        <f>VLOOKUP($C190,登録企業台帳!$A$2:$M$552,4,)</f>
        <v>704-8510</v>
      </c>
      <c r="E190" s="106" t="e">
        <f>VLOOKUP($C190,登録企業台帳!$A$2:$M$552,18,)</f>
        <v>#REF!</v>
      </c>
      <c r="F190" s="113" t="e">
        <f>VLOOKUP($C190,登録企業台帳!$A$2:$M$552,15,)</f>
        <v>#REF!</v>
      </c>
      <c r="G190" s="108" t="e">
        <f>VLOOKUP($C190,登録企業台帳!$A$2:$M$552,19,)</f>
        <v>#REF!</v>
      </c>
      <c r="H190" s="108" t="e">
        <f>IF(VLOOKUP($C190,登録企業台帳!$A$2:$M$552,29,)=0,"",VLOOKUP($C190,登録企業台帳!$A$2:$M$552,29,))</f>
        <v>#REF!</v>
      </c>
      <c r="I190" s="113" t="e">
        <f>IF(VLOOKUP($C190,登録企業台帳!$A$2:$M$552,17,)=0,"",VLOOKUP($C190,登録企業台帳!$A$2:$M$552,17,))</f>
        <v>#REF!</v>
      </c>
    </row>
    <row r="191" spans="1:9" s="107" customFormat="1" ht="27">
      <c r="A191" s="105">
        <v>190</v>
      </c>
      <c r="B191" s="106" t="e">
        <f>VLOOKUP($C191,登録企業台帳!$A$2:$M$552,14,)</f>
        <v>#REF!</v>
      </c>
      <c r="C191" s="108" t="str">
        <f>登録企業台帳!A159</f>
        <v>株式会社あかりファーマシー</v>
      </c>
      <c r="D191" s="106" t="str">
        <f>VLOOKUP($C191,登録企業台帳!$A$2:$M$552,4,)</f>
        <v>703-8231</v>
      </c>
      <c r="E191" s="106" t="e">
        <f>VLOOKUP($C191,登録企業台帳!$A$2:$M$552,18,)</f>
        <v>#REF!</v>
      </c>
      <c r="F191" s="113" t="e">
        <f>VLOOKUP($C191,登録企業台帳!$A$2:$M$552,15,)</f>
        <v>#REF!</v>
      </c>
      <c r="G191" s="108" t="e">
        <f>VLOOKUP($C191,登録企業台帳!$A$2:$M$552,19,)</f>
        <v>#REF!</v>
      </c>
      <c r="H191" s="108" t="e">
        <f>IF(VLOOKUP($C191,登録企業台帳!$A$2:$M$552,29,)=0,"",VLOOKUP($C191,登録企業台帳!$A$2:$M$552,29,))</f>
        <v>#REF!</v>
      </c>
      <c r="I191" s="113" t="e">
        <f>IF(VLOOKUP($C191,登録企業台帳!$A$2:$M$552,17,)=0,"",VLOOKUP($C191,登録企業台帳!$A$2:$M$552,17,))</f>
        <v>#REF!</v>
      </c>
    </row>
    <row r="192" spans="1:9" s="107" customFormat="1" ht="54">
      <c r="A192" s="105">
        <v>191</v>
      </c>
      <c r="B192" s="106" t="e">
        <f>VLOOKUP($C192,登録企業台帳!$A$2:$M$552,14,)</f>
        <v>#REF!</v>
      </c>
      <c r="C192" s="108" t="str">
        <f>登録企業台帳!A160</f>
        <v>株式会社ブラックスミス</v>
      </c>
      <c r="D192" s="106" t="str">
        <f>VLOOKUP($C192,登録企業台帳!$A$2:$M$552,4,)</f>
        <v>701-0113</v>
      </c>
      <c r="E192" s="106" t="e">
        <f>VLOOKUP($C192,登録企業台帳!$A$2:$M$552,18,)</f>
        <v>#REF!</v>
      </c>
      <c r="F192" s="113" t="e">
        <f>VLOOKUP($C192,登録企業台帳!$A$2:$M$552,15,)</f>
        <v>#REF!</v>
      </c>
      <c r="G192" s="108" t="e">
        <f>VLOOKUP($C192,登録企業台帳!$A$2:$M$552,19,)</f>
        <v>#REF!</v>
      </c>
      <c r="H192" s="108" t="e">
        <f>IF(VLOOKUP($C192,登録企業台帳!$A$2:$M$552,29,)=0,"",VLOOKUP($C192,登録企業台帳!$A$2:$M$552,29,))</f>
        <v>#REF!</v>
      </c>
      <c r="I192" s="114" t="s">
        <v>1968</v>
      </c>
    </row>
    <row r="193" spans="1:9" s="107" customFormat="1" ht="27">
      <c r="A193" s="105">
        <v>192</v>
      </c>
      <c r="B193" s="106" t="e">
        <f>VLOOKUP($C193,登録企業台帳!$A$2:$M$552,14,)</f>
        <v>#REF!</v>
      </c>
      <c r="C193" s="108" t="str">
        <f>登録企業台帳!A161</f>
        <v>社会福祉法人弘徳学園</v>
      </c>
      <c r="D193" s="106" t="str">
        <f>VLOOKUP($C193,登録企業台帳!$A$2:$M$552,4,)</f>
        <v>703-8283</v>
      </c>
      <c r="E193" s="106" t="e">
        <f>VLOOKUP($C193,登録企業台帳!$A$2:$M$552,18,)</f>
        <v>#REF!</v>
      </c>
      <c r="F193" s="113" t="e">
        <f>VLOOKUP($C193,登録企業台帳!$A$2:$M$552,15,)</f>
        <v>#REF!</v>
      </c>
      <c r="G193" s="108" t="e">
        <f>VLOOKUP($C193,登録企業台帳!$A$2:$M$552,19,)</f>
        <v>#REF!</v>
      </c>
      <c r="H193" s="108" t="e">
        <f>IF(VLOOKUP($C193,登録企業台帳!$A$2:$M$552,29,)=0,"",VLOOKUP($C193,登録企業台帳!$A$2:$M$552,29,))</f>
        <v>#REF!</v>
      </c>
      <c r="I193" s="113" t="e">
        <f>IF(VLOOKUP($C193,登録企業台帳!$A$2:$M$552,17,)=0,"",VLOOKUP($C193,登録企業台帳!$A$2:$M$552,17,))</f>
        <v>#REF!</v>
      </c>
    </row>
    <row r="194" spans="1:9" s="107" customFormat="1" ht="40.5">
      <c r="A194" s="105">
        <v>193</v>
      </c>
      <c r="B194" s="106" t="e">
        <f>VLOOKUP($C194,登録企業台帳!$A$2:$M$552,14,)</f>
        <v>#REF!</v>
      </c>
      <c r="C194" s="108" t="str">
        <f>登録企業台帳!A162</f>
        <v>大和リース株式会社　岡山デポ・岡山工場</v>
      </c>
      <c r="D194" s="106" t="str">
        <f>VLOOKUP($C194,登録企業台帳!$A$2:$M$552,4,)</f>
        <v>719-3211</v>
      </c>
      <c r="E194" s="106" t="e">
        <f>VLOOKUP($C194,登録企業台帳!$A$2:$M$552,18,)</f>
        <v>#REF!</v>
      </c>
      <c r="F194" s="113" t="e">
        <f>VLOOKUP($C194,登録企業台帳!$A$2:$M$552,15,)</f>
        <v>#REF!</v>
      </c>
      <c r="G194" s="108" t="e">
        <f>VLOOKUP($C194,登録企業台帳!$A$2:$M$552,19,)</f>
        <v>#REF!</v>
      </c>
      <c r="H194" s="108" t="e">
        <f>IF(VLOOKUP($C194,登録企業台帳!$A$2:$M$552,29,)=0,"",VLOOKUP($C194,登録企業台帳!$A$2:$M$552,29,))</f>
        <v>#REF!</v>
      </c>
      <c r="I194" s="113" t="e">
        <f>IF(VLOOKUP($C194,登録企業台帳!$A$2:$M$552,17,)=0,"",VLOOKUP($C194,登録企業台帳!$A$2:$M$552,17,))</f>
        <v>#REF!</v>
      </c>
    </row>
    <row r="195" spans="1:9" s="107" customFormat="1" ht="27">
      <c r="A195" s="105">
        <v>194</v>
      </c>
      <c r="B195" s="106" t="e">
        <f>VLOOKUP($C195,登録企業台帳!$A$2:$M$552,14,)</f>
        <v>#REF!</v>
      </c>
      <c r="C195" s="108" t="str">
        <f>登録企業台帳!A163</f>
        <v>株式会社桜梅桃里</v>
      </c>
      <c r="D195" s="106" t="str">
        <f>VLOOKUP($C195,登録企業台帳!$A$2:$M$552,4,)</f>
        <v>709-0601</v>
      </c>
      <c r="E195" s="106" t="e">
        <f>VLOOKUP($C195,登録企業台帳!$A$2:$M$552,18,)</f>
        <v>#REF!</v>
      </c>
      <c r="F195" s="113" t="e">
        <f>VLOOKUP($C195,登録企業台帳!$A$2:$M$552,15,)</f>
        <v>#REF!</v>
      </c>
      <c r="G195" s="108" t="e">
        <f>VLOOKUP($C195,登録企業台帳!$A$2:$M$552,19,)</f>
        <v>#REF!</v>
      </c>
      <c r="H195" s="108" t="e">
        <f>IF(VLOOKUP($C195,登録企業台帳!$A$2:$M$552,29,)=0,"",VLOOKUP($C195,登録企業台帳!$A$2:$M$552,29,))</f>
        <v>#REF!</v>
      </c>
      <c r="I195" s="113" t="e">
        <f>IF(VLOOKUP($C195,登録企業台帳!$A$2:$M$552,17,)=0,"",VLOOKUP($C195,登録企業台帳!$A$2:$M$552,17,))</f>
        <v>#REF!</v>
      </c>
    </row>
    <row r="196" spans="1:9" s="107" customFormat="1" ht="40.5">
      <c r="A196" s="105">
        <v>195</v>
      </c>
      <c r="B196" s="106" t="e">
        <f>VLOOKUP($C196,登録企業台帳!$A$2:$M$552,14,)</f>
        <v>#REF!</v>
      </c>
      <c r="C196" s="108" t="str">
        <f>登録企業台帳!A164</f>
        <v>株式会社メイト</v>
      </c>
      <c r="D196" s="106" t="str">
        <f>VLOOKUP($C196,登録企業台帳!$A$2:$M$552,4,)</f>
        <v>709-0514</v>
      </c>
      <c r="E196" s="106" t="e">
        <f>VLOOKUP($C196,登録企業台帳!$A$2:$M$552,18,)</f>
        <v>#REF!</v>
      </c>
      <c r="F196" s="113" t="e">
        <f>VLOOKUP($C196,登録企業台帳!$A$2:$M$552,15,)</f>
        <v>#REF!</v>
      </c>
      <c r="G196" s="108" t="e">
        <f>VLOOKUP($C196,登録企業台帳!$A$2:$M$552,19,)</f>
        <v>#REF!</v>
      </c>
      <c r="H196" s="108" t="e">
        <f>IF(VLOOKUP($C196,登録企業台帳!$A$2:$M$552,29,)=0,"",VLOOKUP($C196,登録企業台帳!$A$2:$M$552,29,))</f>
        <v>#REF!</v>
      </c>
      <c r="I196" s="113" t="e">
        <f>IF(VLOOKUP($C196,登録企業台帳!$A$2:$M$552,17,)=0,"",VLOOKUP($C196,登録企業台帳!$A$2:$M$552,17,))</f>
        <v>#REF!</v>
      </c>
    </row>
    <row r="197" spans="1:9" s="107" customFormat="1" ht="27">
      <c r="A197" s="105">
        <v>196</v>
      </c>
      <c r="B197" s="106" t="e">
        <f>VLOOKUP($C197,登録企業台帳!$A$2:$M$552,14,)</f>
        <v>#REF!</v>
      </c>
      <c r="C197" s="108" t="str">
        <f>登録企業台帳!A165</f>
        <v>株式会社岡山トヨタシステムサービス</v>
      </c>
      <c r="D197" s="106" t="str">
        <f>VLOOKUP($C197,登録企業台帳!$A$2:$M$552,4,)</f>
        <v>700-0913</v>
      </c>
      <c r="E197" s="106" t="e">
        <f>VLOOKUP($C197,登録企業台帳!$A$2:$M$552,18,)</f>
        <v>#REF!</v>
      </c>
      <c r="F197" s="113" t="e">
        <f>VLOOKUP($C197,登録企業台帳!$A$2:$M$552,15,)</f>
        <v>#REF!</v>
      </c>
      <c r="G197" s="108" t="e">
        <f>VLOOKUP($C197,登録企業台帳!$A$2:$M$552,19,)</f>
        <v>#REF!</v>
      </c>
      <c r="H197" s="108" t="e">
        <f>IF(VLOOKUP($C197,登録企業台帳!$A$2:$M$552,29,)=0,"",VLOOKUP($C197,登録企業台帳!$A$2:$M$552,29,))</f>
        <v>#REF!</v>
      </c>
      <c r="I197" s="113" t="e">
        <f>IF(VLOOKUP($C197,登録企業台帳!$A$2:$M$552,17,)=0,"",VLOOKUP($C197,登録企業台帳!$A$2:$M$552,17,))</f>
        <v>#REF!</v>
      </c>
    </row>
    <row r="198" spans="1:9" s="107" customFormat="1" ht="27">
      <c r="A198" s="105">
        <v>197</v>
      </c>
      <c r="B198" s="106" t="e">
        <f>VLOOKUP($C198,登録企業台帳!$A$2:$M$552,14,)</f>
        <v>#REF!</v>
      </c>
      <c r="C198" s="108" t="str">
        <f>登録企業台帳!A166</f>
        <v>株式会社ビザビ</v>
      </c>
      <c r="D198" s="106" t="str">
        <f>VLOOKUP($C198,登録企業台帳!$A$2:$M$552,4,)</f>
        <v>700-0824</v>
      </c>
      <c r="E198" s="106" t="e">
        <f>VLOOKUP($C198,登録企業台帳!$A$2:$M$552,18,)</f>
        <v>#REF!</v>
      </c>
      <c r="F198" s="113" t="e">
        <f>VLOOKUP($C198,登録企業台帳!$A$2:$M$552,15,)</f>
        <v>#REF!</v>
      </c>
      <c r="G198" s="108" t="e">
        <f>VLOOKUP($C198,登録企業台帳!$A$2:$M$552,19,)</f>
        <v>#REF!</v>
      </c>
      <c r="H198" s="108" t="e">
        <f>IF(VLOOKUP($C198,登録企業台帳!$A$2:$M$552,29,)=0,"",VLOOKUP($C198,登録企業台帳!$A$2:$M$552,29,))</f>
        <v>#REF!</v>
      </c>
      <c r="I198" s="113" t="e">
        <f>IF(VLOOKUP($C198,登録企業台帳!$A$2:$M$552,17,)=0,"",VLOOKUP($C198,登録企業台帳!$A$2:$M$552,17,))</f>
        <v>#REF!</v>
      </c>
    </row>
    <row r="199" spans="1:9" s="107" customFormat="1">
      <c r="A199" s="105">
        <v>198</v>
      </c>
      <c r="B199" s="106" t="e">
        <f>VLOOKUP($C199,登録企業台帳!$A$2:$M$552,14,)</f>
        <v>#REF!</v>
      </c>
      <c r="C199" s="108" t="e">
        <f>登録企業台帳!#REF!</f>
        <v>#REF!</v>
      </c>
      <c r="D199" s="106" t="e">
        <f>VLOOKUP($C199,登録企業台帳!$A$2:$M$552,4,)</f>
        <v>#REF!</v>
      </c>
      <c r="E199" s="106" t="e">
        <f>VLOOKUP($C199,登録企業台帳!$A$2:$M$552,18,)</f>
        <v>#REF!</v>
      </c>
      <c r="F199" s="113" t="e">
        <f>VLOOKUP($C199,登録企業台帳!$A$2:$M$552,15,)</f>
        <v>#REF!</v>
      </c>
      <c r="G199" s="108" t="e">
        <f>VLOOKUP($C199,登録企業台帳!$A$2:$M$552,19,)</f>
        <v>#REF!</v>
      </c>
      <c r="H199" s="108" t="e">
        <f>IF(VLOOKUP($C199,登録企業台帳!$A$2:$M$552,29,)=0,"",VLOOKUP($C199,登録企業台帳!$A$2:$M$552,29,))</f>
        <v>#REF!</v>
      </c>
      <c r="I199" s="113" t="e">
        <f>IF(VLOOKUP($C199,登録企業台帳!$A$2:$M$552,17,)=0,"",VLOOKUP($C199,登録企業台帳!$A$2:$M$552,17,))</f>
        <v>#REF!</v>
      </c>
    </row>
    <row r="200" spans="1:9" s="107" customFormat="1">
      <c r="A200" s="105">
        <v>199</v>
      </c>
      <c r="B200" s="106" t="e">
        <f>VLOOKUP($C200,登録企業台帳!$A$2:$M$552,14,)</f>
        <v>#REF!</v>
      </c>
      <c r="C200" s="108" t="e">
        <f>登録企業台帳!#REF!</f>
        <v>#REF!</v>
      </c>
      <c r="D200" s="106" t="e">
        <f>VLOOKUP($C200,登録企業台帳!$A$2:$M$552,4,)</f>
        <v>#REF!</v>
      </c>
      <c r="E200" s="106" t="e">
        <f>VLOOKUP($C200,登録企業台帳!$A$2:$M$552,18,)</f>
        <v>#REF!</v>
      </c>
      <c r="F200" s="113" t="e">
        <f>VLOOKUP($C200,登録企業台帳!$A$2:$M$552,15,)</f>
        <v>#REF!</v>
      </c>
      <c r="G200" s="108" t="e">
        <f>VLOOKUP($C200,登録企業台帳!$A$2:$M$552,19,)</f>
        <v>#REF!</v>
      </c>
      <c r="H200" s="108" t="e">
        <f>IF(VLOOKUP($C200,登録企業台帳!$A$2:$M$552,29,)=0,"",VLOOKUP($C200,登録企業台帳!$A$2:$M$552,29,))</f>
        <v>#REF!</v>
      </c>
      <c r="I200" s="113" t="e">
        <f>IF(VLOOKUP($C200,登録企業台帳!$A$2:$M$552,17,)=0,"",VLOOKUP($C200,登録企業台帳!$A$2:$M$552,17,))</f>
        <v>#REF!</v>
      </c>
    </row>
    <row r="201" spans="1:9" s="107" customFormat="1">
      <c r="A201" s="105">
        <v>200</v>
      </c>
      <c r="B201" s="106" t="e">
        <f>VLOOKUP($C201,登録企業台帳!$A$2:$M$552,14,)</f>
        <v>#REF!</v>
      </c>
      <c r="C201" s="108" t="e">
        <f>登録企業台帳!#REF!</f>
        <v>#REF!</v>
      </c>
      <c r="D201" s="106" t="e">
        <f>VLOOKUP($C201,登録企業台帳!$A$2:$M$552,4,)</f>
        <v>#REF!</v>
      </c>
      <c r="E201" s="106" t="e">
        <f>VLOOKUP($C201,登録企業台帳!$A$2:$M$552,18,)</f>
        <v>#REF!</v>
      </c>
      <c r="F201" s="113" t="e">
        <f>VLOOKUP($C201,登録企業台帳!$A$2:$M$552,15,)</f>
        <v>#REF!</v>
      </c>
      <c r="G201" s="108" t="e">
        <f>VLOOKUP($C201,登録企業台帳!$A$2:$M$552,19,)</f>
        <v>#REF!</v>
      </c>
      <c r="H201" s="108" t="e">
        <f>IF(VLOOKUP($C201,登録企業台帳!$A$2:$M$552,29,)=0,"",VLOOKUP($C201,登録企業台帳!$A$2:$M$552,29,))</f>
        <v>#REF!</v>
      </c>
      <c r="I201" s="113" t="e">
        <f>IF(VLOOKUP($C201,登録企業台帳!$A$2:$M$552,17,)=0,"",VLOOKUP($C201,登録企業台帳!$A$2:$M$552,17,))</f>
        <v>#REF!</v>
      </c>
    </row>
    <row r="202" spans="1:9" s="107" customFormat="1">
      <c r="A202" s="105">
        <v>201</v>
      </c>
      <c r="B202" s="106" t="e">
        <f>VLOOKUP($C202,登録企業台帳!$A$2:$M$552,14,)</f>
        <v>#REF!</v>
      </c>
      <c r="C202" s="108" t="e">
        <f>登録企業台帳!#REF!</f>
        <v>#REF!</v>
      </c>
      <c r="D202" s="106" t="e">
        <f>VLOOKUP($C202,登録企業台帳!$A$2:$M$552,4,)</f>
        <v>#REF!</v>
      </c>
      <c r="E202" s="106" t="e">
        <f>VLOOKUP($C202,登録企業台帳!$A$2:$M$552,18,)</f>
        <v>#REF!</v>
      </c>
      <c r="F202" s="113" t="e">
        <f>VLOOKUP($C202,登録企業台帳!$A$2:$M$552,15,)</f>
        <v>#REF!</v>
      </c>
      <c r="G202" s="108" t="e">
        <f>VLOOKUP($C202,登録企業台帳!$A$2:$M$552,19,)</f>
        <v>#REF!</v>
      </c>
      <c r="H202" s="108" t="e">
        <f>IF(VLOOKUP($C202,登録企業台帳!$A$2:$M$552,29,)=0,"",VLOOKUP($C202,登録企業台帳!$A$2:$M$552,29,))</f>
        <v>#REF!</v>
      </c>
      <c r="I202" s="113" t="e">
        <f>IF(VLOOKUP($C202,登録企業台帳!$A$2:$M$552,17,)=0,"",VLOOKUP($C202,登録企業台帳!$A$2:$M$552,17,))</f>
        <v>#REF!</v>
      </c>
    </row>
    <row r="203" spans="1:9" s="107" customFormat="1" ht="27">
      <c r="A203" s="105">
        <v>202</v>
      </c>
      <c r="B203" s="106" t="e">
        <f>VLOOKUP($C203,登録企業台帳!$A$2:$M$552,14,)</f>
        <v>#REF!</v>
      </c>
      <c r="C203" s="108" t="str">
        <f>登録企業台帳!A167</f>
        <v>協同組合岡山情報文化研究所</v>
      </c>
      <c r="D203" s="106" t="str">
        <f>VLOOKUP($C203,登録企業台帳!$A$2:$M$552,4,)</f>
        <v>700-0824</v>
      </c>
      <c r="E203" s="106" t="e">
        <f>VLOOKUP($C203,登録企業台帳!$A$2:$M$552,18,)</f>
        <v>#REF!</v>
      </c>
      <c r="F203" s="113" t="e">
        <f>VLOOKUP($C203,登録企業台帳!$A$2:$M$552,15,)</f>
        <v>#REF!</v>
      </c>
      <c r="G203" s="108" t="e">
        <f>VLOOKUP($C203,登録企業台帳!$A$2:$M$552,19,)</f>
        <v>#REF!</v>
      </c>
      <c r="H203" s="108" t="e">
        <f>IF(VLOOKUP($C203,登録企業台帳!$A$2:$M$552,29,)=0,"",VLOOKUP($C203,登録企業台帳!$A$2:$M$552,29,))</f>
        <v>#REF!</v>
      </c>
      <c r="I203" s="113" t="e">
        <f>IF(VLOOKUP($C203,登録企業台帳!$A$2:$M$552,17,)=0,"",VLOOKUP($C203,登録企業台帳!$A$2:$M$552,17,))</f>
        <v>#REF!</v>
      </c>
    </row>
    <row r="204" spans="1:9" s="107" customFormat="1" ht="40.5">
      <c r="A204" s="105">
        <v>203</v>
      </c>
      <c r="B204" s="106" t="e">
        <f>VLOOKUP($C204,登録企業台帳!$A$2:$M$552,14,)</f>
        <v>#REF!</v>
      </c>
      <c r="C204" s="108" t="str">
        <f>登録企業台帳!A168</f>
        <v>日交安全施設株式会社</v>
      </c>
      <c r="D204" s="106" t="str">
        <f>VLOOKUP($C204,登録企業台帳!$A$2:$M$552,4,)</f>
        <v>708-1126</v>
      </c>
      <c r="E204" s="106" t="e">
        <f>VLOOKUP($C204,登録企業台帳!$A$2:$M$552,18,)</f>
        <v>#REF!</v>
      </c>
      <c r="F204" s="113" t="e">
        <f>VLOOKUP($C204,登録企業台帳!$A$2:$M$552,15,)</f>
        <v>#REF!</v>
      </c>
      <c r="G204" s="108" t="e">
        <f>VLOOKUP($C204,登録企業台帳!$A$2:$M$552,19,)</f>
        <v>#REF!</v>
      </c>
      <c r="H204" s="108" t="e">
        <f>IF(VLOOKUP($C204,登録企業台帳!$A$2:$M$552,29,)=0,"",VLOOKUP($C204,登録企業台帳!$A$2:$M$552,29,))</f>
        <v>#REF!</v>
      </c>
      <c r="I204" s="113" t="e">
        <f>IF(VLOOKUP($C204,登録企業台帳!$A$2:$M$552,17,)=0,"",VLOOKUP($C204,登録企業台帳!$A$2:$M$552,17,))</f>
        <v>#REF!</v>
      </c>
    </row>
    <row r="205" spans="1:9" s="107" customFormat="1" ht="27">
      <c r="A205" s="105">
        <v>204</v>
      </c>
      <c r="B205" s="106" t="e">
        <f>VLOOKUP($C205,登録企業台帳!$A$2:$M$552,14,)</f>
        <v>#REF!</v>
      </c>
      <c r="C205" s="108" t="str">
        <f>登録企業台帳!A169</f>
        <v>社会福祉法人東備福祉会</v>
      </c>
      <c r="D205" s="106" t="str">
        <f>VLOOKUP($C205,登録企業台帳!$A$2:$M$552,4,)</f>
        <v>709-0212</v>
      </c>
      <c r="E205" s="106" t="e">
        <f>VLOOKUP($C205,登録企業台帳!$A$2:$M$552,18,)</f>
        <v>#REF!</v>
      </c>
      <c r="F205" s="113" t="e">
        <f>VLOOKUP($C205,登録企業台帳!$A$2:$M$552,15,)</f>
        <v>#REF!</v>
      </c>
      <c r="G205" s="108" t="e">
        <f>VLOOKUP($C205,登録企業台帳!$A$2:$M$552,19,)</f>
        <v>#REF!</v>
      </c>
      <c r="H205" s="108" t="e">
        <f>IF(VLOOKUP($C205,登録企業台帳!$A$2:$M$552,29,)=0,"",VLOOKUP($C205,登録企業台帳!$A$2:$M$552,29,))</f>
        <v>#REF!</v>
      </c>
      <c r="I205" s="113" t="e">
        <f>IF(VLOOKUP($C205,登録企業台帳!$A$2:$M$552,17,)=0,"",VLOOKUP($C205,登録企業台帳!$A$2:$M$552,17,))</f>
        <v>#REF!</v>
      </c>
    </row>
    <row r="206" spans="1:9" s="107" customFormat="1" ht="67.5">
      <c r="A206" s="105">
        <v>205</v>
      </c>
      <c r="B206" s="106" t="e">
        <f>VLOOKUP($C206,登録企業台帳!$A$2:$M$552,14,)</f>
        <v>#REF!</v>
      </c>
      <c r="C206" s="108" t="str">
        <f>登録企業台帳!A170</f>
        <v>有限会社ともゆきの家</v>
      </c>
      <c r="D206" s="106" t="str">
        <f>VLOOKUP($C206,登録企業台帳!$A$2:$M$552,4,)</f>
        <v>705-0032</v>
      </c>
      <c r="E206" s="106" t="e">
        <f>VLOOKUP($C206,登録企業台帳!$A$2:$M$552,18,)</f>
        <v>#REF!</v>
      </c>
      <c r="F206" s="113" t="e">
        <f>VLOOKUP($C206,登録企業台帳!$A$2:$M$552,15,)</f>
        <v>#REF!</v>
      </c>
      <c r="G206" s="108" t="e">
        <f>VLOOKUP($C206,登録企業台帳!$A$2:$M$552,19,)</f>
        <v>#REF!</v>
      </c>
      <c r="H206" s="108" t="e">
        <f>IF(VLOOKUP($C206,登録企業台帳!$A$2:$M$552,29,)=0,"",VLOOKUP($C206,登録企業台帳!$A$2:$M$552,29,))</f>
        <v>#REF!</v>
      </c>
      <c r="I206" s="113" t="e">
        <f>IF(VLOOKUP($C206,登録企業台帳!$A$2:$M$552,17,)=0,"",VLOOKUP($C206,登録企業台帳!$A$2:$M$552,17,))</f>
        <v>#REF!</v>
      </c>
    </row>
    <row r="207" spans="1:9" s="107" customFormat="1" ht="40.5">
      <c r="A207" s="105">
        <v>206</v>
      </c>
      <c r="B207" s="106" t="e">
        <f>VLOOKUP($C207,登録企業台帳!$A$2:$M$552,14,)</f>
        <v>#REF!</v>
      </c>
      <c r="C207" s="108" t="str">
        <f>登録企業台帳!A171</f>
        <v>社会福祉法人虹の会</v>
      </c>
      <c r="D207" s="106" t="str">
        <f>VLOOKUP($C207,登録企業台帳!$A$2:$M$552,4,)</f>
        <v>709-0514</v>
      </c>
      <c r="E207" s="106" t="e">
        <f>VLOOKUP($C207,登録企業台帳!$A$2:$M$552,18,)</f>
        <v>#REF!</v>
      </c>
      <c r="F207" s="113" t="e">
        <f>VLOOKUP($C207,登録企業台帳!$A$2:$M$552,15,)</f>
        <v>#REF!</v>
      </c>
      <c r="G207" s="108" t="e">
        <f>VLOOKUP($C207,登録企業台帳!$A$2:$M$552,19,)</f>
        <v>#REF!</v>
      </c>
      <c r="H207" s="108" t="e">
        <f>IF(VLOOKUP($C207,登録企業台帳!$A$2:$M$552,29,)=0,"",VLOOKUP($C207,登録企業台帳!$A$2:$M$552,29,))</f>
        <v>#REF!</v>
      </c>
      <c r="I207" s="113" t="e">
        <f>IF(VLOOKUP($C207,登録企業台帳!$A$2:$M$552,17,)=0,"",VLOOKUP($C207,登録企業台帳!$A$2:$M$552,17,))</f>
        <v>#REF!</v>
      </c>
    </row>
    <row r="208" spans="1:9" s="107" customFormat="1" ht="40.5">
      <c r="A208" s="105">
        <v>207</v>
      </c>
      <c r="B208" s="106" t="e">
        <f>VLOOKUP($C208,登録企業台帳!$A$2:$M$552,14,)</f>
        <v>#REF!</v>
      </c>
      <c r="C208" s="108" t="str">
        <f>登録企業台帳!A172</f>
        <v>有限会社やまだ</v>
      </c>
      <c r="D208" s="106" t="str">
        <f>VLOOKUP($C208,登録企業台帳!$A$2:$M$552,4,)</f>
        <v>710-0003</v>
      </c>
      <c r="E208" s="106" t="e">
        <f>VLOOKUP($C208,登録企業台帳!$A$2:$M$552,18,)</f>
        <v>#REF!</v>
      </c>
      <c r="F208" s="113" t="e">
        <f>VLOOKUP($C208,登録企業台帳!$A$2:$M$552,15,)</f>
        <v>#REF!</v>
      </c>
      <c r="G208" s="108" t="e">
        <f>VLOOKUP($C208,登録企業台帳!$A$2:$M$552,19,)</f>
        <v>#REF!</v>
      </c>
      <c r="H208" s="108" t="e">
        <f>IF(VLOOKUP($C208,登録企業台帳!$A$2:$M$552,29,)=0,"",VLOOKUP($C208,登録企業台帳!$A$2:$M$552,29,))</f>
        <v>#REF!</v>
      </c>
      <c r="I208" s="113" t="e">
        <f>IF(VLOOKUP($C208,登録企業台帳!$A$2:$M$552,17,)=0,"",VLOOKUP($C208,登録企業台帳!$A$2:$M$552,17,))</f>
        <v>#REF!</v>
      </c>
    </row>
    <row r="209" spans="1:9" s="107" customFormat="1" ht="27">
      <c r="A209" s="105">
        <v>208</v>
      </c>
      <c r="B209" s="106" t="e">
        <f>VLOOKUP($C209,登録企業台帳!$A$2:$M$552,14,)</f>
        <v>#REF!</v>
      </c>
      <c r="C209" s="108" t="str">
        <f>登録企業台帳!A173</f>
        <v>ダイヤ工業株式会社</v>
      </c>
      <c r="D209" s="106" t="str">
        <f>VLOOKUP($C209,登録企業台帳!$A$2:$M$552,4,)</f>
        <v>701-0203</v>
      </c>
      <c r="E209" s="106" t="e">
        <f>VLOOKUP($C209,登録企業台帳!$A$2:$M$552,18,)</f>
        <v>#REF!</v>
      </c>
      <c r="F209" s="113" t="e">
        <f>VLOOKUP($C209,登録企業台帳!$A$2:$M$552,15,)</f>
        <v>#REF!</v>
      </c>
      <c r="G209" s="108" t="e">
        <f>VLOOKUP($C209,登録企業台帳!$A$2:$M$552,19,)</f>
        <v>#REF!</v>
      </c>
      <c r="H209" s="108" t="e">
        <f>IF(VLOOKUP($C209,登録企業台帳!$A$2:$M$552,29,)=0,"",VLOOKUP($C209,登録企業台帳!$A$2:$M$552,29,))</f>
        <v>#REF!</v>
      </c>
      <c r="I209" s="113" t="e">
        <f>IF(VLOOKUP($C209,登録企業台帳!$A$2:$M$552,17,)=0,"",VLOOKUP($C209,登録企業台帳!$A$2:$M$552,17,))</f>
        <v>#REF!</v>
      </c>
    </row>
    <row r="210" spans="1:9" s="107" customFormat="1" ht="40.5">
      <c r="A210" s="105">
        <v>209</v>
      </c>
      <c r="B210" s="106" t="e">
        <f>VLOOKUP($C210,登録企業台帳!$A$2:$M$552,14,)</f>
        <v>#REF!</v>
      </c>
      <c r="C210" s="108" t="str">
        <f>登録企業台帳!A174</f>
        <v>株式会社サンキョウ-エンビックス</v>
      </c>
      <c r="D210" s="106" t="str">
        <f>VLOOKUP($C210,登録企業台帳!$A$2:$M$552,4,)</f>
        <v>700-0954</v>
      </c>
      <c r="E210" s="106" t="e">
        <f>VLOOKUP($C210,登録企業台帳!$A$2:$M$552,18,)</f>
        <v>#REF!</v>
      </c>
      <c r="F210" s="113" t="e">
        <f>VLOOKUP($C210,登録企業台帳!$A$2:$M$552,15,)</f>
        <v>#REF!</v>
      </c>
      <c r="G210" s="108" t="e">
        <f>VLOOKUP($C210,登録企業台帳!$A$2:$M$552,19,)</f>
        <v>#REF!</v>
      </c>
      <c r="H210" s="108" t="e">
        <f>IF(VLOOKUP($C210,登録企業台帳!$A$2:$M$552,29,)=0,"",VLOOKUP($C210,登録企業台帳!$A$2:$M$552,29,))</f>
        <v>#REF!</v>
      </c>
      <c r="I210" s="113" t="e">
        <f>IF(VLOOKUP($C210,登録企業台帳!$A$2:$M$552,17,)=0,"",VLOOKUP($C210,登録企業台帳!$A$2:$M$552,17,))</f>
        <v>#REF!</v>
      </c>
    </row>
    <row r="211" spans="1:9" s="107" customFormat="1">
      <c r="A211" s="105">
        <v>210</v>
      </c>
      <c r="B211" s="106" t="e">
        <f>VLOOKUP($C211,登録企業台帳!$A$2:$M$552,14,)</f>
        <v>#REF!</v>
      </c>
      <c r="C211" s="108" t="e">
        <f>#REF!</f>
        <v>#REF!</v>
      </c>
      <c r="D211" s="106" t="e">
        <f>VLOOKUP($C211,登録企業台帳!$A$2:$M$552,4,)</f>
        <v>#REF!</v>
      </c>
      <c r="E211" s="106" t="e">
        <f>VLOOKUP($C211,登録企業台帳!$A$2:$M$552,18,)</f>
        <v>#REF!</v>
      </c>
      <c r="F211" s="113" t="e">
        <f>VLOOKUP($C211,登録企業台帳!$A$2:$M$552,15,)</f>
        <v>#REF!</v>
      </c>
      <c r="G211" s="108" t="e">
        <f>VLOOKUP($C211,登録企業台帳!$A$2:$M$552,19,)</f>
        <v>#REF!</v>
      </c>
      <c r="H211" s="108" t="e">
        <f>IF(VLOOKUP($C211,登録企業台帳!$A$2:$M$552,29,)=0,"",VLOOKUP($C211,登録企業台帳!$A$2:$M$552,29,))</f>
        <v>#REF!</v>
      </c>
      <c r="I211" s="113" t="e">
        <f>IF(VLOOKUP($C211,登録企業台帳!$A$2:$M$552,17,)=0,"",VLOOKUP($C211,登録企業台帳!$A$2:$M$552,17,))</f>
        <v>#REF!</v>
      </c>
    </row>
    <row r="212" spans="1:9" s="107" customFormat="1">
      <c r="A212" s="105">
        <v>211</v>
      </c>
      <c r="B212" s="106" t="e">
        <f>VLOOKUP($C212,登録企業台帳!$A$2:$M$552,14,)</f>
        <v>#REF!</v>
      </c>
      <c r="C212" s="108" t="e">
        <f>登録企業台帳!#REF!</f>
        <v>#REF!</v>
      </c>
      <c r="D212" s="106" t="e">
        <f>VLOOKUP($C212,登録企業台帳!$A$2:$M$552,4,)</f>
        <v>#REF!</v>
      </c>
      <c r="E212" s="106" t="e">
        <f>VLOOKUP($C212,登録企業台帳!$A$2:$M$552,18,)</f>
        <v>#REF!</v>
      </c>
      <c r="F212" s="113" t="e">
        <f>VLOOKUP($C212,登録企業台帳!$A$2:$M$552,15,)</f>
        <v>#REF!</v>
      </c>
      <c r="G212" s="108" t="e">
        <f>VLOOKUP($C212,登録企業台帳!$A$2:$M$552,19,)</f>
        <v>#REF!</v>
      </c>
      <c r="H212" s="108" t="e">
        <f>IF(VLOOKUP($C212,登録企業台帳!$A$2:$M$552,29,)=0,"",VLOOKUP($C212,登録企業台帳!$A$2:$M$552,29,))</f>
        <v>#REF!</v>
      </c>
      <c r="I212" s="113" t="e">
        <f>IF(VLOOKUP($C212,登録企業台帳!$A$2:$M$552,17,)=0,"",VLOOKUP($C212,登録企業台帳!$A$2:$M$552,17,))</f>
        <v>#REF!</v>
      </c>
    </row>
    <row r="213" spans="1:9" s="107" customFormat="1" ht="40.5">
      <c r="A213" s="105">
        <v>212</v>
      </c>
      <c r="B213" s="106" t="e">
        <f>VLOOKUP($C213,登録企業台帳!$A$2:$M$552,14,)</f>
        <v>#REF!</v>
      </c>
      <c r="C213" s="108" t="str">
        <f>登録企業台帳!A175</f>
        <v>社会福祉法人倉敷福祉事業会　昭和保育園</v>
      </c>
      <c r="D213" s="106" t="str">
        <f>VLOOKUP($C213,登録企業台帳!$A$2:$M$552,4,)</f>
        <v>710-0057</v>
      </c>
      <c r="E213" s="106" t="e">
        <f>VLOOKUP($C213,登録企業台帳!$A$2:$M$552,18,)</f>
        <v>#REF!</v>
      </c>
      <c r="F213" s="113" t="e">
        <f>VLOOKUP($C213,登録企業台帳!$A$2:$M$552,15,)</f>
        <v>#REF!</v>
      </c>
      <c r="G213" s="108" t="e">
        <f>VLOOKUP($C213,登録企業台帳!$A$2:$M$552,19,)</f>
        <v>#REF!</v>
      </c>
      <c r="H213" s="108" t="e">
        <f>IF(VLOOKUP($C213,登録企業台帳!$A$2:$M$552,29,)=0,"",VLOOKUP($C213,登録企業台帳!$A$2:$M$552,29,))</f>
        <v>#REF!</v>
      </c>
      <c r="I213" s="113" t="e">
        <f>IF(VLOOKUP($C213,登録企業台帳!$A$2:$M$552,17,)=0,"",VLOOKUP($C213,登録企業台帳!$A$2:$M$552,17,))</f>
        <v>#REF!</v>
      </c>
    </row>
    <row r="214" spans="1:9" s="107" customFormat="1" ht="27">
      <c r="A214" s="105">
        <v>213</v>
      </c>
      <c r="B214" s="106" t="e">
        <f>VLOOKUP($C214,登録企業台帳!$A$2:$M$552,14,)</f>
        <v>#REF!</v>
      </c>
      <c r="C214" s="108" t="e">
        <f>#REF!</f>
        <v>#REF!</v>
      </c>
      <c r="D214" s="106" t="e">
        <f>VLOOKUP($C214,登録企業台帳!$A$2:$M$552,4,)</f>
        <v>#REF!</v>
      </c>
      <c r="E214" s="106" t="e">
        <f>VLOOKUP($C214,登録企業台帳!$A$2:$M$552,18,)</f>
        <v>#REF!</v>
      </c>
      <c r="F214" s="113" t="e">
        <f>VLOOKUP($C214,登録企業台帳!$A$2:$M$552,15,)</f>
        <v>#REF!</v>
      </c>
      <c r="G214" s="108" t="e">
        <f>VLOOKUP($C214,登録企業台帳!$A$2:$M$552,19,)</f>
        <v>#REF!</v>
      </c>
      <c r="H214" s="108" t="e">
        <f>IF(VLOOKUP($C214,登録企業台帳!$A$2:$M$552,29,)=0,"",VLOOKUP($C214,登録企業台帳!$A$2:$M$552,29,))</f>
        <v>#REF!</v>
      </c>
      <c r="I214" s="113" t="e">
        <f>IF(VLOOKUP($C214,登録企業台帳!$A$2:$M$552,17,)=0,"",VLOOKUP($C214,登録企業台帳!$A$2:$M$552,17,))</f>
        <v>#REF!</v>
      </c>
    </row>
    <row r="215" spans="1:9" s="107" customFormat="1" ht="54">
      <c r="A215" s="105">
        <v>214</v>
      </c>
      <c r="B215" s="106" t="e">
        <f>VLOOKUP($C215,登録企業台帳!$A$2:$M$552,14,)</f>
        <v>#REF!</v>
      </c>
      <c r="C215" s="108" t="str">
        <f>登録企業台帳!A176</f>
        <v>エムイーシーテクノ株式会社 中国事業所</v>
      </c>
      <c r="D215" s="106" t="str">
        <f>VLOOKUP($C215,登録企業台帳!$A$2:$M$552,4,)</f>
        <v>712-8054</v>
      </c>
      <c r="E215" s="106" t="e">
        <f>VLOOKUP($C215,登録企業台帳!$A$2:$M$552,18,)</f>
        <v>#REF!</v>
      </c>
      <c r="F215" s="113" t="e">
        <f>VLOOKUP($C215,登録企業台帳!$A$2:$M$552,15,)</f>
        <v>#REF!</v>
      </c>
      <c r="G215" s="108" t="e">
        <f>VLOOKUP($C215,登録企業台帳!$A$2:$M$552,19,)</f>
        <v>#REF!</v>
      </c>
      <c r="H215" s="108" t="e">
        <f>IF(VLOOKUP($C215,登録企業台帳!$A$2:$M$552,29,)=0,"",VLOOKUP($C215,登録企業台帳!$A$2:$M$552,29,))</f>
        <v>#REF!</v>
      </c>
      <c r="I215" s="114" t="s">
        <v>1974</v>
      </c>
    </row>
    <row r="216" spans="1:9" s="107" customFormat="1" ht="54">
      <c r="A216" s="105">
        <v>215</v>
      </c>
      <c r="B216" s="106" t="e">
        <f>VLOOKUP($C216,登録企業台帳!$A$2:$M$552,14,)</f>
        <v>#REF!</v>
      </c>
      <c r="C216" s="108" t="str">
        <f>登録企業台帳!A177</f>
        <v>株式会社ミツバファクトリー</v>
      </c>
      <c r="D216" s="106" t="str">
        <f>VLOOKUP($C216,登録企業台帳!$A$2:$M$552,4,)</f>
        <v>703-8258</v>
      </c>
      <c r="E216" s="106" t="e">
        <f>VLOOKUP($C216,登録企業台帳!$A$2:$M$552,18,)</f>
        <v>#REF!</v>
      </c>
      <c r="F216" s="113" t="e">
        <f>VLOOKUP($C216,登録企業台帳!$A$2:$M$552,15,)</f>
        <v>#REF!</v>
      </c>
      <c r="G216" s="108" t="e">
        <f>VLOOKUP($C216,登録企業台帳!$A$2:$M$552,19,)</f>
        <v>#REF!</v>
      </c>
      <c r="H216" s="108" t="e">
        <f>IF(VLOOKUP($C216,登録企業台帳!$A$2:$M$552,29,)=0,"",VLOOKUP($C216,登録企業台帳!$A$2:$M$552,29,))</f>
        <v>#REF!</v>
      </c>
      <c r="I216" s="114" t="s">
        <v>1969</v>
      </c>
    </row>
    <row r="217" spans="1:9" s="107" customFormat="1">
      <c r="A217" s="105">
        <v>216</v>
      </c>
      <c r="B217" s="106" t="e">
        <f>VLOOKUP($C217,登録企業台帳!$A$2:$M$552,14,)</f>
        <v>#REF!</v>
      </c>
      <c r="C217" s="108" t="str">
        <f>登録企業台帳!A178</f>
        <v>有限会社山幸</v>
      </c>
      <c r="D217" s="106" t="str">
        <f>VLOOKUP($C217,登録企業台帳!$A$2:$M$552,4,)</f>
        <v>710-0003</v>
      </c>
      <c r="E217" s="106" t="e">
        <f>VLOOKUP($C217,登録企業台帳!$A$2:$M$552,18,)</f>
        <v>#REF!</v>
      </c>
      <c r="F217" s="113" t="e">
        <f>VLOOKUP($C217,登録企業台帳!$A$2:$M$552,15,)</f>
        <v>#REF!</v>
      </c>
      <c r="G217" s="108" t="e">
        <f>VLOOKUP($C217,登録企業台帳!$A$2:$M$552,19,)</f>
        <v>#REF!</v>
      </c>
      <c r="H217" s="108" t="e">
        <f>IF(VLOOKUP($C217,登録企業台帳!$A$2:$M$552,29,)=0,"",VLOOKUP($C217,登録企業台帳!$A$2:$M$552,29,))</f>
        <v>#REF!</v>
      </c>
      <c r="I217" s="113" t="e">
        <f>IF(VLOOKUP($C217,登録企業台帳!$A$2:$M$552,17,)=0,"",VLOOKUP($C217,登録企業台帳!$A$2:$M$552,17,))</f>
        <v>#REF!</v>
      </c>
    </row>
    <row r="218" spans="1:9" s="107" customFormat="1" ht="27">
      <c r="A218" s="105">
        <v>217</v>
      </c>
      <c r="B218" s="106" t="e">
        <f>VLOOKUP($C218,登録企業台帳!$A$2:$M$552,14,)</f>
        <v>#REF!</v>
      </c>
      <c r="C218" s="108" t="str">
        <f>登録企業台帳!A179</f>
        <v>社会福祉法人恭和会</v>
      </c>
      <c r="D218" s="106" t="str">
        <f>VLOOKUP($C218,登録企業台帳!$A$2:$M$552,4,)</f>
        <v>715-0026</v>
      </c>
      <c r="E218" s="106" t="e">
        <f>VLOOKUP($C218,登録企業台帳!$A$2:$M$552,18,)</f>
        <v>#REF!</v>
      </c>
      <c r="F218" s="113" t="e">
        <f>VLOOKUP($C218,登録企業台帳!$A$2:$M$552,15,)</f>
        <v>#REF!</v>
      </c>
      <c r="G218" s="108" t="e">
        <f>VLOOKUP($C218,登録企業台帳!$A$2:$M$552,19,)</f>
        <v>#REF!</v>
      </c>
      <c r="H218" s="108" t="e">
        <f>IF(VLOOKUP($C218,登録企業台帳!$A$2:$M$552,29,)=0,"",VLOOKUP($C218,登録企業台帳!$A$2:$M$552,29,))</f>
        <v>#REF!</v>
      </c>
      <c r="I218" s="113" t="e">
        <f>IF(VLOOKUP($C218,登録企業台帳!$A$2:$M$552,17,)=0,"",VLOOKUP($C218,登録企業台帳!$A$2:$M$552,17,))</f>
        <v>#REF!</v>
      </c>
    </row>
    <row r="219" spans="1:9" s="107" customFormat="1" ht="54">
      <c r="A219" s="105">
        <v>218</v>
      </c>
      <c r="B219" s="106" t="e">
        <f>VLOOKUP($C219,登録企業台帳!$A$2:$M$552,14,)</f>
        <v>#REF!</v>
      </c>
      <c r="C219" s="108" t="str">
        <f>登録企業台帳!A180</f>
        <v>株式会社アップビート・バルーン</v>
      </c>
      <c r="D219" s="106" t="str">
        <f>VLOOKUP($C219,登録企業台帳!$A$2:$M$552,4,)</f>
        <v>700-0964</v>
      </c>
      <c r="E219" s="106" t="e">
        <f>VLOOKUP($C219,登録企業台帳!$A$2:$M$552,18,)</f>
        <v>#REF!</v>
      </c>
      <c r="F219" s="113" t="e">
        <f>VLOOKUP($C219,登録企業台帳!$A$2:$M$552,15,)</f>
        <v>#REF!</v>
      </c>
      <c r="G219" s="108" t="e">
        <f>VLOOKUP($C219,登録企業台帳!$A$2:$M$552,19,)</f>
        <v>#REF!</v>
      </c>
      <c r="H219" s="108" t="e">
        <f>IF(VLOOKUP($C219,登録企業台帳!$A$2:$M$552,29,)=0,"",VLOOKUP($C219,登録企業台帳!$A$2:$M$552,29,))</f>
        <v>#REF!</v>
      </c>
      <c r="I219" s="114" t="s">
        <v>1969</v>
      </c>
    </row>
    <row r="220" spans="1:9" s="107" customFormat="1">
      <c r="A220" s="105">
        <v>219</v>
      </c>
      <c r="B220" s="106" t="e">
        <f>VLOOKUP($C220,登録企業台帳!$A$2:$M$552,14,)</f>
        <v>#REF!</v>
      </c>
      <c r="C220" s="108" t="e">
        <f>登録企業台帳!#REF!</f>
        <v>#REF!</v>
      </c>
      <c r="D220" s="106" t="e">
        <f>VLOOKUP($C220,登録企業台帳!$A$2:$M$552,4,)</f>
        <v>#REF!</v>
      </c>
      <c r="E220" s="106" t="e">
        <f>VLOOKUP($C220,登録企業台帳!$A$2:$M$552,18,)</f>
        <v>#REF!</v>
      </c>
      <c r="F220" s="113" t="e">
        <f>VLOOKUP($C220,登録企業台帳!$A$2:$M$552,15,)</f>
        <v>#REF!</v>
      </c>
      <c r="G220" s="108" t="e">
        <f>VLOOKUP($C220,登録企業台帳!$A$2:$M$552,19,)</f>
        <v>#REF!</v>
      </c>
      <c r="H220" s="108" t="e">
        <f>IF(VLOOKUP($C220,登録企業台帳!$A$2:$M$552,29,)=0,"",VLOOKUP($C220,登録企業台帳!$A$2:$M$552,29,))</f>
        <v>#REF!</v>
      </c>
      <c r="I220" s="113" t="e">
        <f>IF(VLOOKUP($C220,登録企業台帳!$A$2:$M$552,17,)=0,"",VLOOKUP($C220,登録企業台帳!$A$2:$M$552,17,))</f>
        <v>#REF!</v>
      </c>
    </row>
    <row r="221" spans="1:9" s="107" customFormat="1" ht="40.5">
      <c r="A221" s="105">
        <v>220</v>
      </c>
      <c r="B221" s="106" t="e">
        <f>VLOOKUP($C221,登録企業台帳!$A$2:$M$552,14,)</f>
        <v>#REF!</v>
      </c>
      <c r="C221" s="108" t="str">
        <f>登録企業台帳!A181</f>
        <v>光永ＰＲＸＣＥＥ－ＴＥＣ株式会社</v>
      </c>
      <c r="D221" s="106" t="str">
        <f>VLOOKUP($C221,登録企業台帳!$A$2:$M$552,4,)</f>
        <v>704-8174</v>
      </c>
      <c r="E221" s="106" t="e">
        <f>VLOOKUP($C221,登録企業台帳!$A$2:$M$552,18,)</f>
        <v>#REF!</v>
      </c>
      <c r="F221" s="113" t="e">
        <f>VLOOKUP($C221,登録企業台帳!$A$2:$M$552,15,)</f>
        <v>#REF!</v>
      </c>
      <c r="G221" s="108" t="e">
        <f>VLOOKUP($C221,登録企業台帳!$A$2:$M$552,19,)</f>
        <v>#REF!</v>
      </c>
      <c r="H221" s="108" t="e">
        <f>IF(VLOOKUP($C221,登録企業台帳!$A$2:$M$552,29,)=0,"",VLOOKUP($C221,登録企業台帳!$A$2:$M$552,29,))</f>
        <v>#REF!</v>
      </c>
      <c r="I221" s="113" t="e">
        <f>IF(VLOOKUP($C221,登録企業台帳!$A$2:$M$552,17,)=0,"",VLOOKUP($C221,登録企業台帳!$A$2:$M$552,17,))</f>
        <v>#REF!</v>
      </c>
    </row>
    <row r="222" spans="1:9" s="107" customFormat="1" ht="40.5">
      <c r="A222" s="105">
        <v>221</v>
      </c>
      <c r="B222" s="106" t="e">
        <f>VLOOKUP($C222,登録企業台帳!$A$2:$M$552,14,)</f>
        <v>#REF!</v>
      </c>
      <c r="C222" s="108" t="str">
        <f>登録企業台帳!A182</f>
        <v>社会福祉法人備前市社会福祉事業団</v>
      </c>
      <c r="D222" s="106" t="str">
        <f>VLOOKUP($C222,登録企業台帳!$A$2:$M$552,4,)</f>
        <v>705-0001</v>
      </c>
      <c r="E222" s="106" t="e">
        <f>VLOOKUP($C222,登録企業台帳!$A$2:$M$552,18,)</f>
        <v>#REF!</v>
      </c>
      <c r="F222" s="113" t="e">
        <f>VLOOKUP($C222,登録企業台帳!$A$2:$M$552,15,)</f>
        <v>#REF!</v>
      </c>
      <c r="G222" s="108" t="e">
        <f>VLOOKUP($C222,登録企業台帳!$A$2:$M$552,19,)</f>
        <v>#REF!</v>
      </c>
      <c r="H222" s="108" t="e">
        <f>IF(VLOOKUP($C222,登録企業台帳!$A$2:$M$552,29,)=0,"",VLOOKUP($C222,登録企業台帳!$A$2:$M$552,29,))</f>
        <v>#REF!</v>
      </c>
      <c r="I222" s="113" t="e">
        <f>IF(VLOOKUP($C222,登録企業台帳!$A$2:$M$552,17,)=0,"",VLOOKUP($C222,登録企業台帳!$A$2:$M$552,17,))</f>
        <v>#REF!</v>
      </c>
    </row>
    <row r="223" spans="1:9" s="107" customFormat="1" ht="40.5">
      <c r="A223" s="105">
        <v>222</v>
      </c>
      <c r="B223" s="106" t="e">
        <f>VLOOKUP($C223,登録企業台帳!$A$2:$M$552,14,)</f>
        <v>#REF!</v>
      </c>
      <c r="C223" s="108" t="str">
        <f>登録企業台帳!A183</f>
        <v>株式会社武田製玉部</v>
      </c>
      <c r="D223" s="106" t="str">
        <f>VLOOKUP($C223,登録企業台帳!$A$2:$M$552,4,)</f>
        <v>700-0933</v>
      </c>
      <c r="E223" s="106" t="e">
        <f>VLOOKUP($C223,登録企業台帳!$A$2:$M$552,18,)</f>
        <v>#REF!</v>
      </c>
      <c r="F223" s="113" t="e">
        <f>VLOOKUP($C223,登録企業台帳!$A$2:$M$552,15,)</f>
        <v>#REF!</v>
      </c>
      <c r="G223" s="108" t="e">
        <f>VLOOKUP($C223,登録企業台帳!$A$2:$M$552,19,)</f>
        <v>#REF!</v>
      </c>
      <c r="H223" s="108" t="e">
        <f>IF(VLOOKUP($C223,登録企業台帳!$A$2:$M$552,29,)=0,"",VLOOKUP($C223,登録企業台帳!$A$2:$M$552,29,))</f>
        <v>#REF!</v>
      </c>
      <c r="I223" s="113" t="e">
        <f>IF(VLOOKUP($C223,登録企業台帳!$A$2:$M$552,17,)=0,"",VLOOKUP($C223,登録企業台帳!$A$2:$M$552,17,))</f>
        <v>#REF!</v>
      </c>
    </row>
    <row r="224" spans="1:9" s="107" customFormat="1" ht="27">
      <c r="A224" s="105">
        <v>223</v>
      </c>
      <c r="B224" s="106" t="e">
        <f>VLOOKUP($C224,登録企業台帳!$A$2:$M$552,14,)</f>
        <v>#REF!</v>
      </c>
      <c r="C224" s="108" t="str">
        <f>登録企業台帳!A184</f>
        <v>株式会社エイワイテック</v>
      </c>
      <c r="D224" s="106" t="str">
        <f>VLOOKUP($C224,登録企業台帳!$A$2:$M$552,4,)</f>
        <v>701-0164</v>
      </c>
      <c r="E224" s="106" t="e">
        <f>VLOOKUP($C224,登録企業台帳!$A$2:$M$552,18,)</f>
        <v>#REF!</v>
      </c>
      <c r="F224" s="113" t="e">
        <f>VLOOKUP($C224,登録企業台帳!$A$2:$M$552,15,)</f>
        <v>#REF!</v>
      </c>
      <c r="G224" s="108" t="e">
        <f>VLOOKUP($C224,登録企業台帳!$A$2:$M$552,19,)</f>
        <v>#REF!</v>
      </c>
      <c r="H224" s="108" t="e">
        <f>IF(VLOOKUP($C224,登録企業台帳!$A$2:$M$552,29,)=0,"",VLOOKUP($C224,登録企業台帳!$A$2:$M$552,29,))</f>
        <v>#REF!</v>
      </c>
      <c r="I224" s="113" t="e">
        <f>IF(VLOOKUP($C224,登録企業台帳!$A$2:$M$552,17,)=0,"",VLOOKUP($C224,登録企業台帳!$A$2:$M$552,17,))</f>
        <v>#REF!</v>
      </c>
    </row>
    <row r="225" spans="1:9" s="107" customFormat="1" ht="40.5">
      <c r="A225" s="105">
        <v>224</v>
      </c>
      <c r="B225" s="106" t="e">
        <f>VLOOKUP($C225,登録企業台帳!$A$2:$M$552,14,)</f>
        <v>#REF!</v>
      </c>
      <c r="C225" s="108" t="str">
        <f>登録企業台帳!A185</f>
        <v>社会福祉法人五葉会</v>
      </c>
      <c r="D225" s="106" t="str">
        <f>VLOOKUP($C225,登録企業台帳!$A$2:$M$552,4,)</f>
        <v>706-0223</v>
      </c>
      <c r="E225" s="106" t="e">
        <f>VLOOKUP($C225,登録企業台帳!$A$2:$M$552,18,)</f>
        <v>#REF!</v>
      </c>
      <c r="F225" s="113" t="e">
        <f>VLOOKUP($C225,登録企業台帳!$A$2:$M$552,15,)</f>
        <v>#REF!</v>
      </c>
      <c r="G225" s="108" t="e">
        <f>VLOOKUP($C225,登録企業台帳!$A$2:$M$552,19,)</f>
        <v>#REF!</v>
      </c>
      <c r="H225" s="108" t="e">
        <f>IF(VLOOKUP($C225,登録企業台帳!$A$2:$M$552,29,)=0,"",VLOOKUP($C225,登録企業台帳!$A$2:$M$552,29,))</f>
        <v>#REF!</v>
      </c>
      <c r="I225" s="113" t="e">
        <f>IF(VLOOKUP($C225,登録企業台帳!$A$2:$M$552,17,)=0,"",VLOOKUP($C225,登録企業台帳!$A$2:$M$552,17,))</f>
        <v>#REF!</v>
      </c>
    </row>
    <row r="226" spans="1:9" s="107" customFormat="1">
      <c r="A226" s="105">
        <v>225</v>
      </c>
      <c r="B226" s="106" t="e">
        <f>VLOOKUP($C226,登録企業台帳!$A$2:$M$552,14,)</f>
        <v>#REF!</v>
      </c>
      <c r="C226" s="108" t="str">
        <f>登録企業台帳!A186</f>
        <v>有限会社上山工業</v>
      </c>
      <c r="D226" s="106" t="str">
        <f>VLOOKUP($C226,登録企業台帳!$A$2:$M$552,4,)</f>
        <v>715-0003</v>
      </c>
      <c r="E226" s="106" t="e">
        <f>VLOOKUP($C226,登録企業台帳!$A$2:$M$552,18,)</f>
        <v>#REF!</v>
      </c>
      <c r="F226" s="113" t="e">
        <f>VLOOKUP($C226,登録企業台帳!$A$2:$M$552,15,)</f>
        <v>#REF!</v>
      </c>
      <c r="G226" s="108" t="e">
        <f>VLOOKUP($C226,登録企業台帳!$A$2:$M$552,19,)</f>
        <v>#REF!</v>
      </c>
      <c r="H226" s="108" t="e">
        <f>IF(VLOOKUP($C226,登録企業台帳!$A$2:$M$552,29,)=0,"",VLOOKUP($C226,登録企業台帳!$A$2:$M$552,29,))</f>
        <v>#REF!</v>
      </c>
      <c r="I226" s="113" t="e">
        <f>IF(VLOOKUP($C226,登録企業台帳!$A$2:$M$552,17,)=0,"",VLOOKUP($C226,登録企業台帳!$A$2:$M$552,17,))</f>
        <v>#REF!</v>
      </c>
    </row>
    <row r="227" spans="1:9" s="107" customFormat="1" ht="27">
      <c r="A227" s="105">
        <v>226</v>
      </c>
      <c r="B227" s="106" t="e">
        <f>VLOOKUP($C227,登録企業台帳!$A$2:$M$552,14,)</f>
        <v>#REF!</v>
      </c>
      <c r="C227" s="108" t="str">
        <f>登録企業台帳!A187</f>
        <v>株式会社Ｌ．Ｉ．Ｂ</v>
      </c>
      <c r="D227" s="106" t="str">
        <f>VLOOKUP($C227,登録企業台帳!$A$2:$M$552,4,)</f>
        <v>700-0965</v>
      </c>
      <c r="E227" s="106" t="e">
        <f>VLOOKUP($C227,登録企業台帳!$A$2:$M$552,18,)</f>
        <v>#REF!</v>
      </c>
      <c r="F227" s="113" t="e">
        <f>VLOOKUP($C227,登録企業台帳!$A$2:$M$552,15,)</f>
        <v>#REF!</v>
      </c>
      <c r="G227" s="108" t="e">
        <f>VLOOKUP($C227,登録企業台帳!$A$2:$M$552,19,)</f>
        <v>#REF!</v>
      </c>
      <c r="H227" s="108" t="e">
        <f>IF(VLOOKUP($C227,登録企業台帳!$A$2:$M$552,29,)=0,"",VLOOKUP($C227,登録企業台帳!$A$2:$M$552,29,))</f>
        <v>#REF!</v>
      </c>
      <c r="I227" s="113" t="e">
        <f>IF(VLOOKUP($C227,登録企業台帳!$A$2:$M$552,17,)=0,"",VLOOKUP($C227,登録企業台帳!$A$2:$M$552,17,))</f>
        <v>#REF!</v>
      </c>
    </row>
    <row r="228" spans="1:9" s="107" customFormat="1" ht="54">
      <c r="A228" s="105">
        <v>227</v>
      </c>
      <c r="B228" s="106" t="e">
        <f>VLOOKUP($C228,登録企業台帳!$A$2:$M$552,14,)</f>
        <v>#REF!</v>
      </c>
      <c r="C228" s="108" t="str">
        <f>登録企業台帳!A188</f>
        <v>株式会社山陽新聞社</v>
      </c>
      <c r="D228" s="106" t="str">
        <f>VLOOKUP($C228,登録企業台帳!$A$2:$M$552,4,)</f>
        <v>700-8634</v>
      </c>
      <c r="E228" s="106" t="e">
        <f>VLOOKUP($C228,登録企業台帳!$A$2:$M$552,18,)</f>
        <v>#REF!</v>
      </c>
      <c r="F228" s="113" t="e">
        <f>VLOOKUP($C228,登録企業台帳!$A$2:$M$552,15,)</f>
        <v>#REF!</v>
      </c>
      <c r="G228" s="108" t="e">
        <f>VLOOKUP($C228,登録企業台帳!$A$2:$M$552,19,)</f>
        <v>#REF!</v>
      </c>
      <c r="H228" s="108" t="e">
        <f>IF(VLOOKUP($C228,登録企業台帳!$A$2:$M$552,29,)=0,"",VLOOKUP($C228,登録企業台帳!$A$2:$M$552,29,))</f>
        <v>#REF!</v>
      </c>
      <c r="I228" s="114" t="s">
        <v>1969</v>
      </c>
    </row>
    <row r="229" spans="1:9" s="107" customFormat="1" ht="40.5">
      <c r="A229" s="105">
        <v>228</v>
      </c>
      <c r="B229" s="106" t="e">
        <f>VLOOKUP($C229,登録企業台帳!$A$2:$M$552,14,)</f>
        <v>#REF!</v>
      </c>
      <c r="C229" s="108" t="str">
        <f>登録企業台帳!A189</f>
        <v>山陽エースライン工業株式会社</v>
      </c>
      <c r="D229" s="106" t="str">
        <f>VLOOKUP($C229,登録企業台帳!$A$2:$M$552,4,)</f>
        <v>701-0221</v>
      </c>
      <c r="E229" s="106" t="e">
        <f>VLOOKUP($C229,登録企業台帳!$A$2:$M$552,18,)</f>
        <v>#REF!</v>
      </c>
      <c r="F229" s="113" t="e">
        <f>VLOOKUP($C229,登録企業台帳!$A$2:$M$552,15,)</f>
        <v>#REF!</v>
      </c>
      <c r="G229" s="108" t="e">
        <f>VLOOKUP($C229,登録企業台帳!$A$2:$M$552,19,)</f>
        <v>#REF!</v>
      </c>
      <c r="H229" s="108" t="e">
        <f>IF(VLOOKUP($C229,登録企業台帳!$A$2:$M$552,29,)=0,"",VLOOKUP($C229,登録企業台帳!$A$2:$M$552,29,))</f>
        <v>#REF!</v>
      </c>
      <c r="I229" s="113" t="e">
        <f>IF(VLOOKUP($C229,登録企業台帳!$A$2:$M$552,17,)=0,"",VLOOKUP($C229,登録企業台帳!$A$2:$M$552,17,))</f>
        <v>#REF!</v>
      </c>
    </row>
    <row r="230" spans="1:9" s="107" customFormat="1" ht="40.5">
      <c r="A230" s="105">
        <v>229</v>
      </c>
      <c r="B230" s="106" t="e">
        <f>VLOOKUP($C230,登録企業台帳!$A$2:$M$552,14,)</f>
        <v>#REF!</v>
      </c>
      <c r="C230" s="108" t="str">
        <f>登録企業台帳!A190</f>
        <v>有限会社トガシ</v>
      </c>
      <c r="D230" s="106" t="str">
        <f>VLOOKUP($C230,登録企業台帳!$A$2:$M$552,4,)</f>
        <v>703-8256</v>
      </c>
      <c r="E230" s="106" t="e">
        <f>VLOOKUP($C230,登録企業台帳!$A$2:$M$552,18,)</f>
        <v>#REF!</v>
      </c>
      <c r="F230" s="113" t="e">
        <f>VLOOKUP($C230,登録企業台帳!$A$2:$M$552,15,)</f>
        <v>#REF!</v>
      </c>
      <c r="G230" s="108" t="e">
        <f>VLOOKUP($C230,登録企業台帳!$A$2:$M$552,19,)</f>
        <v>#REF!</v>
      </c>
      <c r="H230" s="108" t="e">
        <f>IF(VLOOKUP($C230,登録企業台帳!$A$2:$M$552,29,)=0,"",VLOOKUP($C230,登録企業台帳!$A$2:$M$552,29,))</f>
        <v>#REF!</v>
      </c>
      <c r="I230" s="113" t="e">
        <f>IF(VLOOKUP($C230,登録企業台帳!$A$2:$M$552,17,)=0,"",VLOOKUP($C230,登録企業台帳!$A$2:$M$552,17,))</f>
        <v>#REF!</v>
      </c>
    </row>
    <row r="231" spans="1:9" s="107" customFormat="1" ht="40.5">
      <c r="A231" s="105">
        <v>230</v>
      </c>
      <c r="B231" s="106" t="e">
        <f>VLOOKUP($C231,登録企業台帳!$A$2:$M$552,14,)</f>
        <v>#REF!</v>
      </c>
      <c r="C231" s="108" t="str">
        <f>登録企業台帳!A191</f>
        <v>有限会社徳河製作所</v>
      </c>
      <c r="D231" s="106" t="str">
        <f>VLOOKUP($C231,登録企業台帳!$A$2:$M$552,4,)</f>
        <v>701-2141</v>
      </c>
      <c r="E231" s="106" t="e">
        <f>VLOOKUP($C231,登録企業台帳!$A$2:$M$552,18,)</f>
        <v>#REF!</v>
      </c>
      <c r="F231" s="113" t="e">
        <f>VLOOKUP($C231,登録企業台帳!$A$2:$M$552,15,)</f>
        <v>#REF!</v>
      </c>
      <c r="G231" s="108" t="e">
        <f>VLOOKUP($C231,登録企業台帳!$A$2:$M$552,19,)</f>
        <v>#REF!</v>
      </c>
      <c r="H231" s="108" t="e">
        <f>IF(VLOOKUP($C231,登録企業台帳!$A$2:$M$552,29,)=0,"",VLOOKUP($C231,登録企業台帳!$A$2:$M$552,29,))</f>
        <v>#REF!</v>
      </c>
      <c r="I231" s="113" t="e">
        <f>IF(VLOOKUP($C231,登録企業台帳!$A$2:$M$552,17,)=0,"",VLOOKUP($C231,登録企業台帳!$A$2:$M$552,17,))</f>
        <v>#REF!</v>
      </c>
    </row>
    <row r="232" spans="1:9" s="107" customFormat="1" ht="54">
      <c r="A232" s="105">
        <v>231</v>
      </c>
      <c r="B232" s="106" t="e">
        <f>VLOOKUP($C232,登録企業台帳!$A$2:$M$552,14,)</f>
        <v>#REF!</v>
      </c>
      <c r="C232" s="108" t="e">
        <f>#REF!</f>
        <v>#REF!</v>
      </c>
      <c r="D232" s="106" t="e">
        <f>VLOOKUP($C232,登録企業台帳!$A$2:$M$552,4,)</f>
        <v>#REF!</v>
      </c>
      <c r="E232" s="106" t="e">
        <f>VLOOKUP($C232,登録企業台帳!$A$2:$M$552,18,)</f>
        <v>#REF!</v>
      </c>
      <c r="F232" s="113" t="e">
        <f>VLOOKUP($C232,登録企業台帳!$A$2:$M$552,15,)</f>
        <v>#REF!</v>
      </c>
      <c r="G232" s="108" t="e">
        <f>VLOOKUP($C232,登録企業台帳!$A$2:$M$552,19,)</f>
        <v>#REF!</v>
      </c>
      <c r="H232" s="108" t="e">
        <f>IF(VLOOKUP($C232,登録企業台帳!$A$2:$M$552,29,)=0,"",VLOOKUP($C232,登録企業台帳!$A$2:$M$552,29,))</f>
        <v>#REF!</v>
      </c>
      <c r="I232" s="114" t="s">
        <v>1969</v>
      </c>
    </row>
    <row r="233" spans="1:9" s="107" customFormat="1" ht="54">
      <c r="A233" s="105">
        <v>232</v>
      </c>
      <c r="B233" s="106" t="e">
        <f>VLOOKUP($C233,登録企業台帳!$A$2:$M$552,14,)</f>
        <v>#REF!</v>
      </c>
      <c r="C233" s="108" t="str">
        <f>登録企業台帳!A192</f>
        <v>学校法人美作学園</v>
      </c>
      <c r="D233" s="106" t="str">
        <f>VLOOKUP($C233,登録企業台帳!$A$2:$M$552,4,)</f>
        <v>708-8511</v>
      </c>
      <c r="E233" s="106" t="e">
        <f>VLOOKUP($C233,登録企業台帳!$A$2:$M$552,18,)</f>
        <v>#REF!</v>
      </c>
      <c r="F233" s="113" t="e">
        <f>VLOOKUP($C233,登録企業台帳!$A$2:$M$552,15,)</f>
        <v>#REF!</v>
      </c>
      <c r="G233" s="108" t="e">
        <f>VLOOKUP($C233,登録企業台帳!$A$2:$M$552,19,)</f>
        <v>#REF!</v>
      </c>
      <c r="H233" s="108" t="e">
        <f>IF(VLOOKUP($C233,登録企業台帳!$A$2:$M$552,29,)=0,"",VLOOKUP($C233,登録企業台帳!$A$2:$M$552,29,))</f>
        <v>#REF!</v>
      </c>
      <c r="I233" s="114" t="s">
        <v>1976</v>
      </c>
    </row>
    <row r="234" spans="1:9" s="107" customFormat="1" ht="27">
      <c r="A234" s="105">
        <v>233</v>
      </c>
      <c r="B234" s="106" t="e">
        <f>VLOOKUP($C234,登録企業台帳!$A$2:$M$552,14,)</f>
        <v>#REF!</v>
      </c>
      <c r="C234" s="108" t="str">
        <f>登録企業台帳!A193</f>
        <v>株式会社グレート</v>
      </c>
      <c r="D234" s="106" t="str">
        <f>VLOOKUP($C234,登録企業台帳!$A$2:$M$552,4,)</f>
        <v>700-0945</v>
      </c>
      <c r="E234" s="106" t="e">
        <f>VLOOKUP($C234,登録企業台帳!$A$2:$M$552,18,)</f>
        <v>#REF!</v>
      </c>
      <c r="F234" s="113" t="e">
        <f>VLOOKUP($C234,登録企業台帳!$A$2:$M$552,15,)</f>
        <v>#REF!</v>
      </c>
      <c r="G234" s="108" t="e">
        <f>VLOOKUP($C234,登録企業台帳!$A$2:$M$552,19,)</f>
        <v>#REF!</v>
      </c>
      <c r="H234" s="108" t="e">
        <f>IF(VLOOKUP($C234,登録企業台帳!$A$2:$M$552,29,)=0,"",VLOOKUP($C234,登録企業台帳!$A$2:$M$552,29,))</f>
        <v>#REF!</v>
      </c>
      <c r="I234" s="113" t="e">
        <f>IF(VLOOKUP($C234,登録企業台帳!$A$2:$M$552,17,)=0,"",VLOOKUP($C234,登録企業台帳!$A$2:$M$552,17,))</f>
        <v>#REF!</v>
      </c>
    </row>
    <row r="235" spans="1:9" s="107" customFormat="1" ht="27">
      <c r="A235" s="105">
        <v>234</v>
      </c>
      <c r="B235" s="106" t="e">
        <f>VLOOKUP($C235,登録企業台帳!$A$2:$M$552,14,)</f>
        <v>#REF!</v>
      </c>
      <c r="C235" s="108" t="str">
        <f>登録企業台帳!A194</f>
        <v>友野印刷株式会社</v>
      </c>
      <c r="D235" s="106" t="str">
        <f>VLOOKUP($C235,登録企業台帳!$A$2:$M$552,4,)</f>
        <v>700-0035</v>
      </c>
      <c r="E235" s="106" t="e">
        <f>VLOOKUP($C235,登録企業台帳!$A$2:$M$552,18,)</f>
        <v>#REF!</v>
      </c>
      <c r="F235" s="113" t="e">
        <f>VLOOKUP($C235,登録企業台帳!$A$2:$M$552,15,)</f>
        <v>#REF!</v>
      </c>
      <c r="G235" s="108" t="e">
        <f>VLOOKUP($C235,登録企業台帳!$A$2:$M$552,19,)</f>
        <v>#REF!</v>
      </c>
      <c r="H235" s="108" t="e">
        <f>IF(VLOOKUP($C235,登録企業台帳!$A$2:$M$552,29,)=0,"",VLOOKUP($C235,登録企業台帳!$A$2:$M$552,29,))</f>
        <v>#REF!</v>
      </c>
      <c r="I235" s="113" t="e">
        <f>IF(VLOOKUP($C235,登録企業台帳!$A$2:$M$552,17,)=0,"",VLOOKUP($C235,登録企業台帳!$A$2:$M$552,17,))</f>
        <v>#REF!</v>
      </c>
    </row>
    <row r="236" spans="1:9" s="107" customFormat="1" ht="40.5">
      <c r="A236" s="105">
        <v>235</v>
      </c>
      <c r="B236" s="106" t="e">
        <f>VLOOKUP($C236,登録企業台帳!$A$2:$M$552,14,)</f>
        <v>#REF!</v>
      </c>
      <c r="C236" s="108" t="str">
        <f>登録企業台帳!A195</f>
        <v>株式会社アイルリンク</v>
      </c>
      <c r="D236" s="106" t="str">
        <f>VLOOKUP($C236,登録企業台帳!$A$2:$M$552,4,)</f>
        <v>700-0971</v>
      </c>
      <c r="E236" s="106" t="e">
        <f>VLOOKUP($C236,登録企業台帳!$A$2:$M$552,18,)</f>
        <v>#REF!</v>
      </c>
      <c r="F236" s="113" t="e">
        <f>VLOOKUP($C236,登録企業台帳!$A$2:$M$552,15,)</f>
        <v>#REF!</v>
      </c>
      <c r="G236" s="108" t="e">
        <f>VLOOKUP($C236,登録企業台帳!$A$2:$M$552,19,)</f>
        <v>#REF!</v>
      </c>
      <c r="H236" s="108" t="e">
        <f>IF(VLOOKUP($C236,登録企業台帳!$A$2:$M$552,29,)=0,"",VLOOKUP($C236,登録企業台帳!$A$2:$M$552,29,))</f>
        <v>#REF!</v>
      </c>
      <c r="I236" s="113" t="e">
        <f>IF(VLOOKUP($C236,登録企業台帳!$A$2:$M$552,17,)=0,"",VLOOKUP($C236,登録企業台帳!$A$2:$M$552,17,))</f>
        <v>#REF!</v>
      </c>
    </row>
    <row r="237" spans="1:9" s="107" customFormat="1">
      <c r="A237" s="105">
        <v>236</v>
      </c>
      <c r="B237" s="106" t="e">
        <f>VLOOKUP($C237,登録企業台帳!$A$2:$M$552,14,)</f>
        <v>#REF!</v>
      </c>
      <c r="C237" s="108" t="str">
        <f>登録企業台帳!A196</f>
        <v>株式会社岡清組</v>
      </c>
      <c r="D237" s="106" t="str">
        <f>VLOOKUP($C237,登録企業台帳!$A$2:$M$552,4,)</f>
        <v>700-0866</v>
      </c>
      <c r="E237" s="106" t="e">
        <f>VLOOKUP($C237,登録企業台帳!$A$2:$M$552,18,)</f>
        <v>#REF!</v>
      </c>
      <c r="F237" s="113" t="e">
        <f>VLOOKUP($C237,登録企業台帳!$A$2:$M$552,15,)</f>
        <v>#REF!</v>
      </c>
      <c r="G237" s="108" t="e">
        <f>VLOOKUP($C237,登録企業台帳!$A$2:$M$552,19,)</f>
        <v>#REF!</v>
      </c>
      <c r="H237" s="108" t="e">
        <f>IF(VLOOKUP($C237,登録企業台帳!$A$2:$M$552,29,)=0,"",VLOOKUP($C237,登録企業台帳!$A$2:$M$552,29,))</f>
        <v>#REF!</v>
      </c>
      <c r="I237" s="113" t="e">
        <f>IF(VLOOKUP($C237,登録企業台帳!$A$2:$M$552,17,)=0,"",VLOOKUP($C237,登録企業台帳!$A$2:$M$552,17,))</f>
        <v>#REF!</v>
      </c>
    </row>
    <row r="238" spans="1:9" s="107" customFormat="1" ht="40.5">
      <c r="A238" s="105">
        <v>237</v>
      </c>
      <c r="B238" s="106" t="e">
        <f>VLOOKUP($C238,登録企業台帳!$A$2:$M$552,14,)</f>
        <v>#REF!</v>
      </c>
      <c r="C238" s="108" t="str">
        <f>登録企業台帳!A197</f>
        <v>松本産業株式会社</v>
      </c>
      <c r="D238" s="106" t="str">
        <f>VLOOKUP($C238,登録企業台帳!$A$2:$M$552,4,)</f>
        <v>706-0014</v>
      </c>
      <c r="E238" s="106" t="e">
        <f>VLOOKUP($C238,登録企業台帳!$A$2:$M$552,18,)</f>
        <v>#REF!</v>
      </c>
      <c r="F238" s="113" t="e">
        <f>VLOOKUP($C238,登録企業台帳!$A$2:$M$552,15,)</f>
        <v>#REF!</v>
      </c>
      <c r="G238" s="108" t="e">
        <f>VLOOKUP($C238,登録企業台帳!$A$2:$M$552,19,)</f>
        <v>#REF!</v>
      </c>
      <c r="H238" s="108" t="e">
        <f>IF(VLOOKUP($C238,登録企業台帳!$A$2:$M$552,29,)=0,"",VLOOKUP($C238,登録企業台帳!$A$2:$M$552,29,))</f>
        <v>#REF!</v>
      </c>
      <c r="I238" s="113" t="e">
        <f>IF(VLOOKUP($C238,登録企業台帳!$A$2:$M$552,17,)=0,"",VLOOKUP($C238,登録企業台帳!$A$2:$M$552,17,))</f>
        <v>#REF!</v>
      </c>
    </row>
    <row r="239" spans="1:9" s="107" customFormat="1" ht="40.5">
      <c r="A239" s="105">
        <v>238</v>
      </c>
      <c r="B239" s="106" t="e">
        <f>VLOOKUP($C239,登録企業台帳!$A$2:$M$552,14,)</f>
        <v>#REF!</v>
      </c>
      <c r="C239" s="108" t="str">
        <f>登録企業台帳!A198</f>
        <v>有限会社西孝</v>
      </c>
      <c r="D239" s="106" t="str">
        <f>VLOOKUP($C239,登録企業台帳!$A$2:$M$552,4,)</f>
        <v>700-0956</v>
      </c>
      <c r="E239" s="106" t="e">
        <f>VLOOKUP($C239,登録企業台帳!$A$2:$M$552,18,)</f>
        <v>#REF!</v>
      </c>
      <c r="F239" s="113" t="e">
        <f>VLOOKUP($C239,登録企業台帳!$A$2:$M$552,15,)</f>
        <v>#REF!</v>
      </c>
      <c r="G239" s="108" t="e">
        <f>VLOOKUP($C239,登録企業台帳!$A$2:$M$552,19,)</f>
        <v>#REF!</v>
      </c>
      <c r="H239" s="108" t="e">
        <f>IF(VLOOKUP($C239,登録企業台帳!$A$2:$M$552,29,)=0,"",VLOOKUP($C239,登録企業台帳!$A$2:$M$552,29,))</f>
        <v>#REF!</v>
      </c>
      <c r="I239" s="113" t="e">
        <f>IF(VLOOKUP($C239,登録企業台帳!$A$2:$M$552,17,)=0,"",VLOOKUP($C239,登録企業台帳!$A$2:$M$552,17,))</f>
        <v>#REF!</v>
      </c>
    </row>
    <row r="240" spans="1:9" s="107" customFormat="1" ht="54">
      <c r="A240" s="105">
        <v>239</v>
      </c>
      <c r="B240" s="106" t="e">
        <f>VLOOKUP($C240,登録企業台帳!$A$2:$M$552,14,)</f>
        <v>#REF!</v>
      </c>
      <c r="C240" s="108" t="str">
        <f>登録企業台帳!A199</f>
        <v>株式会社BMU</v>
      </c>
      <c r="D240" s="106" t="str">
        <f>VLOOKUP($C240,登録企業台帳!$A$2:$M$552,4,)</f>
        <v xml:space="preserve">700-0973 </v>
      </c>
      <c r="E240" s="106" t="e">
        <f>VLOOKUP($C240,登録企業台帳!$A$2:$M$552,18,)</f>
        <v>#REF!</v>
      </c>
      <c r="F240" s="113" t="e">
        <f>VLOOKUP($C240,登録企業台帳!$A$2:$M$552,15,)</f>
        <v>#REF!</v>
      </c>
      <c r="G240" s="108" t="e">
        <f>VLOOKUP($C240,登録企業台帳!$A$2:$M$552,19,)</f>
        <v>#REF!</v>
      </c>
      <c r="H240" s="108" t="e">
        <f>IF(VLOOKUP($C240,登録企業台帳!$A$2:$M$552,29,)=0,"",VLOOKUP($C240,登録企業台帳!$A$2:$M$552,29,))</f>
        <v>#REF!</v>
      </c>
      <c r="I240" s="113" t="e">
        <f>IF(VLOOKUP($C240,登録企業台帳!$A$2:$M$552,17,)=0,"",VLOOKUP($C240,登録企業台帳!$A$2:$M$552,17,))</f>
        <v>#REF!</v>
      </c>
    </row>
    <row r="241" spans="1:9" s="107" customFormat="1" ht="40.5">
      <c r="A241" s="105">
        <v>240</v>
      </c>
      <c r="B241" s="106" t="e">
        <f>VLOOKUP($C241,登録企業台帳!$A$2:$M$552,14,)</f>
        <v>#REF!</v>
      </c>
      <c r="C241" s="108" t="str">
        <f>登録企業台帳!A200</f>
        <v>株式会社誠屋</v>
      </c>
      <c r="D241" s="106" t="str">
        <f>VLOOKUP($C241,登録企業台帳!$A$2:$M$552,4,)</f>
        <v>701-0165</v>
      </c>
      <c r="E241" s="106" t="e">
        <f>VLOOKUP($C241,登録企業台帳!$A$2:$M$552,18,)</f>
        <v>#REF!</v>
      </c>
      <c r="F241" s="113" t="e">
        <f>VLOOKUP($C241,登録企業台帳!$A$2:$M$552,15,)</f>
        <v>#REF!</v>
      </c>
      <c r="G241" s="108" t="e">
        <f>VLOOKUP($C241,登録企業台帳!$A$2:$M$552,19,)</f>
        <v>#REF!</v>
      </c>
      <c r="H241" s="108" t="e">
        <f>IF(VLOOKUP($C241,登録企業台帳!$A$2:$M$552,29,)=0,"",VLOOKUP($C241,登録企業台帳!$A$2:$M$552,29,))</f>
        <v>#REF!</v>
      </c>
      <c r="I241" s="113" t="e">
        <f>IF(VLOOKUP($C241,登録企業台帳!$A$2:$M$552,17,)=0,"",VLOOKUP($C241,登録企業台帳!$A$2:$M$552,17,))</f>
        <v>#REF!</v>
      </c>
    </row>
    <row r="242" spans="1:9" s="107" customFormat="1">
      <c r="A242" s="105">
        <v>241</v>
      </c>
      <c r="B242" s="106" t="e">
        <f>VLOOKUP($C242,登録企業台帳!$A$2:$M$552,14,)</f>
        <v>#REF!</v>
      </c>
      <c r="C242" s="108" t="e">
        <f>登録企業台帳!#REF!</f>
        <v>#REF!</v>
      </c>
      <c r="D242" s="106" t="e">
        <f>VLOOKUP($C242,登録企業台帳!$A$2:$M$552,4,)</f>
        <v>#REF!</v>
      </c>
      <c r="E242" s="106" t="e">
        <f>VLOOKUP($C242,登録企業台帳!$A$2:$M$552,18,)</f>
        <v>#REF!</v>
      </c>
      <c r="F242" s="113" t="e">
        <f>VLOOKUP($C242,登録企業台帳!$A$2:$M$552,15,)</f>
        <v>#REF!</v>
      </c>
      <c r="G242" s="108" t="e">
        <f>VLOOKUP($C242,登録企業台帳!$A$2:$M$552,19,)</f>
        <v>#REF!</v>
      </c>
      <c r="H242" s="108" t="e">
        <f>IF(VLOOKUP($C242,登録企業台帳!$A$2:$M$552,29,)=0,"",VLOOKUP($C242,登録企業台帳!$A$2:$M$552,29,))</f>
        <v>#REF!</v>
      </c>
      <c r="I242" s="113" t="e">
        <f>IF(VLOOKUP($C242,登録企業台帳!$A$2:$M$552,17,)=0,"",VLOOKUP($C242,登録企業台帳!$A$2:$M$552,17,))</f>
        <v>#REF!</v>
      </c>
    </row>
    <row r="243" spans="1:9" s="107" customFormat="1" ht="27">
      <c r="A243" s="105">
        <v>242</v>
      </c>
      <c r="B243" s="106" t="e">
        <f>VLOOKUP($C243,登録企業台帳!$A$2:$M$552,14,)</f>
        <v>#REF!</v>
      </c>
      <c r="C243" s="108" t="str">
        <f>登録企業台帳!A201</f>
        <v>有限会社三井商会</v>
      </c>
      <c r="D243" s="106" t="str">
        <f>VLOOKUP($C243,登録企業台帳!$A$2:$M$552,4,)</f>
        <v>705-0002</v>
      </c>
      <c r="E243" s="106" t="e">
        <f>VLOOKUP($C243,登録企業台帳!$A$2:$M$552,18,)</f>
        <v>#REF!</v>
      </c>
      <c r="F243" s="113" t="e">
        <f>VLOOKUP($C243,登録企業台帳!$A$2:$M$552,15,)</f>
        <v>#REF!</v>
      </c>
      <c r="G243" s="108" t="e">
        <f>VLOOKUP($C243,登録企業台帳!$A$2:$M$552,19,)</f>
        <v>#REF!</v>
      </c>
      <c r="H243" s="108" t="e">
        <f>IF(VLOOKUP($C243,登録企業台帳!$A$2:$M$552,29,)=0,"",VLOOKUP($C243,登録企業台帳!$A$2:$M$552,29,))</f>
        <v>#REF!</v>
      </c>
      <c r="I243" s="113" t="e">
        <f>IF(VLOOKUP($C243,登録企業台帳!$A$2:$M$552,17,)=0,"",VLOOKUP($C243,登録企業台帳!$A$2:$M$552,17,))</f>
        <v>#REF!</v>
      </c>
    </row>
    <row r="244" spans="1:9" s="107" customFormat="1" ht="40.5">
      <c r="A244" s="105">
        <v>243</v>
      </c>
      <c r="B244" s="106" t="e">
        <f>VLOOKUP($C244,登録企業台帳!$A$2:$M$552,14,)</f>
        <v>#REF!</v>
      </c>
      <c r="C244" s="108" t="str">
        <f>登録企業台帳!A202</f>
        <v>株式会社粟倉電機製作所</v>
      </c>
      <c r="D244" s="106" t="str">
        <f>VLOOKUP($C244,登録企業台帳!$A$2:$M$552,4,)</f>
        <v>707-0407</v>
      </c>
      <c r="E244" s="106" t="e">
        <f>VLOOKUP($C244,登録企業台帳!$A$2:$M$552,18,)</f>
        <v>#REF!</v>
      </c>
      <c r="F244" s="113" t="e">
        <f>VLOOKUP($C244,登録企業台帳!$A$2:$M$552,15,)</f>
        <v>#REF!</v>
      </c>
      <c r="G244" s="108" t="e">
        <f>VLOOKUP($C244,登録企業台帳!$A$2:$M$552,19,)</f>
        <v>#REF!</v>
      </c>
      <c r="H244" s="108" t="e">
        <f>IF(VLOOKUP($C244,登録企業台帳!$A$2:$M$552,29,)=0,"",VLOOKUP($C244,登録企業台帳!$A$2:$M$552,29,))</f>
        <v>#REF!</v>
      </c>
      <c r="I244" s="113" t="e">
        <f>IF(VLOOKUP($C244,登録企業台帳!$A$2:$M$552,17,)=0,"",VLOOKUP($C244,登録企業台帳!$A$2:$M$552,17,))</f>
        <v>#REF!</v>
      </c>
    </row>
    <row r="245" spans="1:9" s="107" customFormat="1" ht="27">
      <c r="A245" s="105">
        <v>244</v>
      </c>
      <c r="B245" s="106" t="e">
        <f>VLOOKUP($C245,登録企業台帳!$A$2:$M$552,14,)</f>
        <v>#REF!</v>
      </c>
      <c r="C245" s="108" t="str">
        <f>登録企業台帳!A203</f>
        <v>せとうち興産株式会社</v>
      </c>
      <c r="D245" s="106" t="str">
        <f>VLOOKUP($C245,登録企業台帳!$A$2:$M$552,4,)</f>
        <v>709-0633</v>
      </c>
      <c r="E245" s="106" t="e">
        <f>VLOOKUP($C245,登録企業台帳!$A$2:$M$552,18,)</f>
        <v>#REF!</v>
      </c>
      <c r="F245" s="113" t="e">
        <f>VLOOKUP($C245,登録企業台帳!$A$2:$M$552,15,)</f>
        <v>#REF!</v>
      </c>
      <c r="G245" s="108" t="e">
        <f>VLOOKUP($C245,登録企業台帳!$A$2:$M$552,19,)</f>
        <v>#REF!</v>
      </c>
      <c r="H245" s="108" t="e">
        <f>IF(VLOOKUP($C245,登録企業台帳!$A$2:$M$552,29,)=0,"",VLOOKUP($C245,登録企業台帳!$A$2:$M$552,29,))</f>
        <v>#REF!</v>
      </c>
      <c r="I245" s="113" t="e">
        <f>IF(VLOOKUP($C245,登録企業台帳!$A$2:$M$552,17,)=0,"",VLOOKUP($C245,登録企業台帳!$A$2:$M$552,17,))</f>
        <v>#REF!</v>
      </c>
    </row>
    <row r="246" spans="1:9" s="107" customFormat="1" ht="40.5">
      <c r="A246" s="105">
        <v>245</v>
      </c>
      <c r="B246" s="106" t="e">
        <f>VLOOKUP($C246,登録企業台帳!$A$2:$M$552,14,)</f>
        <v>#REF!</v>
      </c>
      <c r="C246" s="108" t="str">
        <f>登録企業台帳!A204</f>
        <v>医療法人平病院</v>
      </c>
      <c r="D246" s="106" t="str">
        <f>VLOOKUP($C246,登録企業台帳!$A$2:$M$552,4,)</f>
        <v>709-0498</v>
      </c>
      <c r="E246" s="106" t="e">
        <f>VLOOKUP($C246,登録企業台帳!$A$2:$M$552,18,)</f>
        <v>#REF!</v>
      </c>
      <c r="F246" s="113" t="e">
        <f>VLOOKUP($C246,登録企業台帳!$A$2:$M$552,15,)</f>
        <v>#REF!</v>
      </c>
      <c r="G246" s="108" t="e">
        <f>VLOOKUP($C246,登録企業台帳!$A$2:$M$552,19,)</f>
        <v>#REF!</v>
      </c>
      <c r="H246" s="108" t="e">
        <f>IF(VLOOKUP($C246,登録企業台帳!$A$2:$M$552,29,)=0,"",VLOOKUP($C246,登録企業台帳!$A$2:$M$552,29,))</f>
        <v>#REF!</v>
      </c>
      <c r="I246" s="113" t="e">
        <f>IF(VLOOKUP($C246,登録企業台帳!$A$2:$M$552,17,)=0,"",VLOOKUP($C246,登録企業台帳!$A$2:$M$552,17,))</f>
        <v>#REF!</v>
      </c>
    </row>
    <row r="247" spans="1:9" s="107" customFormat="1" ht="54">
      <c r="A247" s="105">
        <v>246</v>
      </c>
      <c r="B247" s="106" t="e">
        <f>VLOOKUP($C247,登録企業台帳!$A$2:$M$552,14,)</f>
        <v>#REF!</v>
      </c>
      <c r="C247" s="108" t="str">
        <f>登録企業台帳!A205</f>
        <v>有限会社桜井工務店</v>
      </c>
      <c r="D247" s="106" t="str">
        <f>VLOOKUP($C247,登録企業台帳!$A$2:$M$552,4,)</f>
        <v>701-4254</v>
      </c>
      <c r="E247" s="106" t="e">
        <f>VLOOKUP($C247,登録企業台帳!$A$2:$M$552,18,)</f>
        <v>#REF!</v>
      </c>
      <c r="F247" s="113" t="e">
        <f>VLOOKUP($C247,登録企業台帳!$A$2:$M$552,15,)</f>
        <v>#REF!</v>
      </c>
      <c r="G247" s="108" t="e">
        <f>VLOOKUP($C247,登録企業台帳!$A$2:$M$552,19,)</f>
        <v>#REF!</v>
      </c>
      <c r="H247" s="108" t="e">
        <f>IF(VLOOKUP($C247,登録企業台帳!$A$2:$M$552,29,)=0,"",VLOOKUP($C247,登録企業台帳!$A$2:$M$552,29,))</f>
        <v>#REF!</v>
      </c>
      <c r="I247" s="113" t="e">
        <f>IF(VLOOKUP($C247,登録企業台帳!$A$2:$M$552,17,)=0,"",VLOOKUP($C247,登録企業台帳!$A$2:$M$552,17,))</f>
        <v>#REF!</v>
      </c>
    </row>
    <row r="248" spans="1:9" s="107" customFormat="1" ht="27">
      <c r="A248" s="105">
        <v>247</v>
      </c>
      <c r="B248" s="106" t="e">
        <f>VLOOKUP($C248,登録企業台帳!$A$2:$M$552,14,)</f>
        <v>#REF!</v>
      </c>
      <c r="C248" s="108" t="str">
        <f>登録企業台帳!A206</f>
        <v>コアテック株式会社</v>
      </c>
      <c r="D248" s="106" t="str">
        <f>VLOOKUP($C248,登録企業台帳!$A$2:$M$552,4,)</f>
        <v>719-1121</v>
      </c>
      <c r="E248" s="106" t="e">
        <f>VLOOKUP($C248,登録企業台帳!$A$2:$M$552,18,)</f>
        <v>#REF!</v>
      </c>
      <c r="F248" s="113" t="e">
        <f>VLOOKUP($C248,登録企業台帳!$A$2:$M$552,15,)</f>
        <v>#REF!</v>
      </c>
      <c r="G248" s="108" t="e">
        <f>VLOOKUP($C248,登録企業台帳!$A$2:$M$552,19,)</f>
        <v>#REF!</v>
      </c>
      <c r="H248" s="108" t="e">
        <f>IF(VLOOKUP($C248,登録企業台帳!$A$2:$M$552,29,)=0,"",VLOOKUP($C248,登録企業台帳!$A$2:$M$552,29,))</f>
        <v>#REF!</v>
      </c>
      <c r="I248" s="113" t="e">
        <f>IF(VLOOKUP($C248,登録企業台帳!$A$2:$M$552,17,)=0,"",VLOOKUP($C248,登録企業台帳!$A$2:$M$552,17,))</f>
        <v>#REF!</v>
      </c>
    </row>
    <row r="249" spans="1:9" s="107" customFormat="1" ht="27">
      <c r="A249" s="105">
        <v>248</v>
      </c>
      <c r="B249" s="106" t="e">
        <f>VLOOKUP($C249,登録企業台帳!$A$2:$M$552,14,)</f>
        <v>#REF!</v>
      </c>
      <c r="C249" s="108" t="str">
        <f>登録企業台帳!A207</f>
        <v>社会福祉法人しあわせの郷</v>
      </c>
      <c r="D249" s="106" t="str">
        <f>VLOOKUP($C249,登録企業台帳!$A$2:$M$552,4,)</f>
        <v>705-0132</v>
      </c>
      <c r="E249" s="106" t="e">
        <f>VLOOKUP($C249,登録企業台帳!$A$2:$M$552,18,)</f>
        <v>#REF!</v>
      </c>
      <c r="F249" s="113" t="e">
        <f>VLOOKUP($C249,登録企業台帳!$A$2:$M$552,15,)</f>
        <v>#REF!</v>
      </c>
      <c r="G249" s="108" t="e">
        <f>VLOOKUP($C249,登録企業台帳!$A$2:$M$552,19,)</f>
        <v>#REF!</v>
      </c>
      <c r="H249" s="108" t="e">
        <f>IF(VLOOKUP($C249,登録企業台帳!$A$2:$M$552,29,)=0,"",VLOOKUP($C249,登録企業台帳!$A$2:$M$552,29,))</f>
        <v>#REF!</v>
      </c>
      <c r="I249" s="113" t="e">
        <f>IF(VLOOKUP($C249,登録企業台帳!$A$2:$M$552,17,)=0,"",VLOOKUP($C249,登録企業台帳!$A$2:$M$552,17,))</f>
        <v>#REF!</v>
      </c>
    </row>
    <row r="250" spans="1:9" s="107" customFormat="1" ht="40.5">
      <c r="A250" s="105">
        <v>249</v>
      </c>
      <c r="B250" s="106" t="e">
        <f>VLOOKUP($C250,登録企業台帳!$A$2:$M$552,14,)</f>
        <v>#REF!</v>
      </c>
      <c r="C250" s="108" t="str">
        <f>登録企業台帳!A208</f>
        <v>井倉運輸株式会社</v>
      </c>
      <c r="D250" s="106" t="str">
        <f>VLOOKUP($C250,登録企業台帳!$A$2:$M$552,4,)</f>
        <v>719-2642</v>
      </c>
      <c r="E250" s="106" t="e">
        <f>VLOOKUP($C250,登録企業台帳!$A$2:$M$552,18,)</f>
        <v>#REF!</v>
      </c>
      <c r="F250" s="113" t="e">
        <f>VLOOKUP($C250,登録企業台帳!$A$2:$M$552,15,)</f>
        <v>#REF!</v>
      </c>
      <c r="G250" s="108" t="e">
        <f>VLOOKUP($C250,登録企業台帳!$A$2:$M$552,19,)</f>
        <v>#REF!</v>
      </c>
      <c r="H250" s="108" t="e">
        <f>IF(VLOOKUP($C250,登録企業台帳!$A$2:$M$552,29,)=0,"",VLOOKUP($C250,登録企業台帳!$A$2:$M$552,29,))</f>
        <v>#REF!</v>
      </c>
      <c r="I250" s="113" t="e">
        <f>IF(VLOOKUP($C250,登録企業台帳!$A$2:$M$552,17,)=0,"",VLOOKUP($C250,登録企業台帳!$A$2:$M$552,17,))</f>
        <v>#REF!</v>
      </c>
    </row>
    <row r="251" spans="1:9" s="107" customFormat="1" ht="27">
      <c r="A251" s="105">
        <v>250</v>
      </c>
      <c r="B251" s="106" t="e">
        <f>VLOOKUP($C251,登録企業台帳!$A$2:$M$552,14,)</f>
        <v>#REF!</v>
      </c>
      <c r="C251" s="108" t="e">
        <f>#REF!</f>
        <v>#REF!</v>
      </c>
      <c r="D251" s="106" t="e">
        <f>VLOOKUP($C251,登録企業台帳!$A$2:$M$552,4,)</f>
        <v>#REF!</v>
      </c>
      <c r="E251" s="106" t="e">
        <f>VLOOKUP($C251,登録企業台帳!$A$2:$M$552,18,)</f>
        <v>#REF!</v>
      </c>
      <c r="F251" s="113" t="e">
        <f>VLOOKUP($C251,登録企業台帳!$A$2:$M$552,15,)</f>
        <v>#REF!</v>
      </c>
      <c r="G251" s="108" t="e">
        <f>VLOOKUP($C251,登録企業台帳!$A$2:$M$552,19,)</f>
        <v>#REF!</v>
      </c>
      <c r="H251" s="108" t="e">
        <f>IF(VLOOKUP($C251,登録企業台帳!$A$2:$M$552,29,)=0,"",VLOOKUP($C251,登録企業台帳!$A$2:$M$552,29,))</f>
        <v>#REF!</v>
      </c>
      <c r="I251" s="113" t="e">
        <f>IF(VLOOKUP($C251,登録企業台帳!$A$2:$M$552,17,)=0,"",VLOOKUP($C251,登録企業台帳!$A$2:$M$552,17,))</f>
        <v>#REF!</v>
      </c>
    </row>
    <row r="252" spans="1:9" s="107" customFormat="1">
      <c r="A252" s="105">
        <v>251</v>
      </c>
      <c r="B252" s="106" t="e">
        <f>VLOOKUP($C252,登録企業台帳!$A$2:$M$552,14,)</f>
        <v>#REF!</v>
      </c>
      <c r="C252" s="108" t="str">
        <f>登録企業台帳!A209</f>
        <v>株式会社浅利電機</v>
      </c>
      <c r="D252" s="106" t="str">
        <f>VLOOKUP($C252,登録企業台帳!$A$2:$M$552,4,)</f>
        <v>704-8173</v>
      </c>
      <c r="E252" s="106" t="e">
        <f>VLOOKUP($C252,登録企業台帳!$A$2:$M$552,18,)</f>
        <v>#REF!</v>
      </c>
      <c r="F252" s="113" t="e">
        <f>VLOOKUP($C252,登録企業台帳!$A$2:$M$552,15,)</f>
        <v>#REF!</v>
      </c>
      <c r="G252" s="108" t="e">
        <f>VLOOKUP($C252,登録企業台帳!$A$2:$M$552,19,)</f>
        <v>#REF!</v>
      </c>
      <c r="H252" s="108" t="e">
        <f>IF(VLOOKUP($C252,登録企業台帳!$A$2:$M$552,29,)=0,"",VLOOKUP($C252,登録企業台帳!$A$2:$M$552,29,))</f>
        <v>#REF!</v>
      </c>
      <c r="I252" s="113" t="e">
        <f>IF(VLOOKUP($C252,登録企業台帳!$A$2:$M$552,17,)=0,"",VLOOKUP($C252,登録企業台帳!$A$2:$M$552,17,))</f>
        <v>#REF!</v>
      </c>
    </row>
    <row r="253" spans="1:9" s="107" customFormat="1" ht="27">
      <c r="A253" s="105">
        <v>252</v>
      </c>
      <c r="B253" s="106" t="e">
        <f>VLOOKUP($C253,登録企業台帳!$A$2:$M$552,14,)</f>
        <v>#REF!</v>
      </c>
      <c r="C253" s="108" t="str">
        <f>登録企業台帳!A210</f>
        <v>アフラック募集代理店重政秀明</v>
      </c>
      <c r="D253" s="106" t="str">
        <f>VLOOKUP($C253,登録企業台帳!$A$2:$M$552,4,)</f>
        <v>714-0057</v>
      </c>
      <c r="E253" s="106" t="e">
        <f>VLOOKUP($C253,登録企業台帳!$A$2:$M$552,18,)</f>
        <v>#REF!</v>
      </c>
      <c r="F253" s="113" t="e">
        <f>VLOOKUP($C253,登録企業台帳!$A$2:$M$552,15,)</f>
        <v>#REF!</v>
      </c>
      <c r="G253" s="108" t="e">
        <f>VLOOKUP($C253,登録企業台帳!$A$2:$M$552,19,)</f>
        <v>#REF!</v>
      </c>
      <c r="H253" s="108" t="e">
        <f>IF(VLOOKUP($C253,登録企業台帳!$A$2:$M$552,29,)=0,"",VLOOKUP($C253,登録企業台帳!$A$2:$M$552,29,))</f>
        <v>#REF!</v>
      </c>
      <c r="I253" s="113" t="e">
        <f>IF(VLOOKUP($C253,登録企業台帳!$A$2:$M$552,17,)=0,"",VLOOKUP($C253,登録企業台帳!$A$2:$M$552,17,))</f>
        <v>#REF!</v>
      </c>
    </row>
    <row r="254" spans="1:9" s="107" customFormat="1" ht="27">
      <c r="A254" s="105">
        <v>253</v>
      </c>
      <c r="B254" s="106" t="e">
        <f>VLOOKUP($C254,登録企業台帳!$A$2:$M$552,14,)</f>
        <v>#REF!</v>
      </c>
      <c r="C254" s="108" t="str">
        <f>登録企業台帳!A211</f>
        <v>株式会社佐野組</v>
      </c>
      <c r="D254" s="106" t="str">
        <f>VLOOKUP($C254,登録企業台帳!$A$2:$M$552,4,)</f>
        <v>716-0101</v>
      </c>
      <c r="E254" s="106" t="e">
        <f>VLOOKUP($C254,登録企業台帳!$A$2:$M$552,18,)</f>
        <v>#REF!</v>
      </c>
      <c r="F254" s="113" t="e">
        <f>VLOOKUP($C254,登録企業台帳!$A$2:$M$552,15,)</f>
        <v>#REF!</v>
      </c>
      <c r="G254" s="108" t="e">
        <f>VLOOKUP($C254,登録企業台帳!$A$2:$M$552,19,)</f>
        <v>#REF!</v>
      </c>
      <c r="H254" s="108" t="e">
        <f>IF(VLOOKUP($C254,登録企業台帳!$A$2:$M$552,29,)=0,"",VLOOKUP($C254,登録企業台帳!$A$2:$M$552,29,))</f>
        <v>#REF!</v>
      </c>
      <c r="I254" s="113" t="e">
        <f>IF(VLOOKUP($C254,登録企業台帳!$A$2:$M$552,17,)=0,"",VLOOKUP($C254,登録企業台帳!$A$2:$M$552,17,))</f>
        <v>#REF!</v>
      </c>
    </row>
    <row r="255" spans="1:9" s="107" customFormat="1">
      <c r="A255" s="105">
        <v>254</v>
      </c>
      <c r="B255" s="106" t="e">
        <f>VLOOKUP($C255,登録企業台帳!$A$2:$M$552,14,)</f>
        <v>#REF!</v>
      </c>
      <c r="C255" s="108" t="str">
        <f>登録企業台帳!A212</f>
        <v>東岡山観光有限会社</v>
      </c>
      <c r="D255" s="106" t="str">
        <f>VLOOKUP($C255,登録企業台帳!$A$2:$M$552,4,)</f>
        <v>703-8225</v>
      </c>
      <c r="E255" s="106" t="e">
        <f>VLOOKUP($C255,登録企業台帳!$A$2:$M$552,18,)</f>
        <v>#REF!</v>
      </c>
      <c r="F255" s="113" t="e">
        <f>VLOOKUP($C255,登録企業台帳!$A$2:$M$552,15,)</f>
        <v>#REF!</v>
      </c>
      <c r="G255" s="108" t="e">
        <f>VLOOKUP($C255,登録企業台帳!$A$2:$M$552,19,)</f>
        <v>#REF!</v>
      </c>
      <c r="H255" s="108" t="e">
        <f>IF(VLOOKUP($C255,登録企業台帳!$A$2:$M$552,29,)=0,"",VLOOKUP($C255,登録企業台帳!$A$2:$M$552,29,))</f>
        <v>#REF!</v>
      </c>
      <c r="I255" s="113" t="e">
        <f>IF(VLOOKUP($C255,登録企業台帳!$A$2:$M$552,17,)=0,"",VLOOKUP($C255,登録企業台帳!$A$2:$M$552,17,))</f>
        <v>#REF!</v>
      </c>
    </row>
    <row r="256" spans="1:9" s="107" customFormat="1" ht="54">
      <c r="A256" s="105">
        <v>255</v>
      </c>
      <c r="B256" s="106" t="e">
        <f>VLOOKUP($C256,登録企業台帳!$A$2:$M$552,14,)</f>
        <v>#REF!</v>
      </c>
      <c r="C256" s="108" t="str">
        <f>登録企業台帳!A213</f>
        <v>佐伯蒟蒻有限会社</v>
      </c>
      <c r="D256" s="106" t="str">
        <f>VLOOKUP($C256,登録企業台帳!$A$2:$M$552,4,)</f>
        <v>709-0514</v>
      </c>
      <c r="E256" s="106" t="e">
        <f>VLOOKUP($C256,登録企業台帳!$A$2:$M$552,18,)</f>
        <v>#REF!</v>
      </c>
      <c r="F256" s="113" t="e">
        <f>VLOOKUP($C256,登録企業台帳!$A$2:$M$552,15,)</f>
        <v>#REF!</v>
      </c>
      <c r="G256" s="108" t="e">
        <f>VLOOKUP($C256,登録企業台帳!$A$2:$M$552,19,)</f>
        <v>#REF!</v>
      </c>
      <c r="H256" s="108" t="e">
        <f>IF(VLOOKUP($C256,登録企業台帳!$A$2:$M$552,29,)=0,"",VLOOKUP($C256,登録企業台帳!$A$2:$M$552,29,))</f>
        <v>#REF!</v>
      </c>
      <c r="I256" s="113" t="e">
        <f>IF(VLOOKUP($C256,登録企業台帳!$A$2:$M$552,17,)=0,"",VLOOKUP($C256,登録企業台帳!$A$2:$M$552,17,))</f>
        <v>#REF!</v>
      </c>
    </row>
    <row r="257" spans="1:9" s="107" customFormat="1">
      <c r="A257" s="105">
        <v>256</v>
      </c>
      <c r="B257" s="106" t="e">
        <f>VLOOKUP($C257,登録企業台帳!$A$2:$M$552,14,)</f>
        <v>#REF!</v>
      </c>
      <c r="C257" s="108" t="str">
        <f>登録企業台帳!A214</f>
        <v>株式会社Y・E</v>
      </c>
      <c r="D257" s="106" t="str">
        <f>VLOOKUP($C257,登録企業台帳!$A$2:$M$552,4,)</f>
        <v>700-0026</v>
      </c>
      <c r="E257" s="106" t="e">
        <f>VLOOKUP($C257,登録企業台帳!$A$2:$M$552,18,)</f>
        <v>#REF!</v>
      </c>
      <c r="F257" s="113" t="e">
        <f>VLOOKUP($C257,登録企業台帳!$A$2:$M$552,15,)</f>
        <v>#REF!</v>
      </c>
      <c r="G257" s="108" t="e">
        <f>VLOOKUP($C257,登録企業台帳!$A$2:$M$552,19,)</f>
        <v>#REF!</v>
      </c>
      <c r="H257" s="108" t="e">
        <f>IF(VLOOKUP($C257,登録企業台帳!$A$2:$M$552,29,)=0,"",VLOOKUP($C257,登録企業台帳!$A$2:$M$552,29,))</f>
        <v>#REF!</v>
      </c>
      <c r="I257" s="113" t="e">
        <f>IF(VLOOKUP($C257,登録企業台帳!$A$2:$M$552,17,)=0,"",VLOOKUP($C257,登録企業台帳!$A$2:$M$552,17,))</f>
        <v>#REF!</v>
      </c>
    </row>
    <row r="258" spans="1:9" s="107" customFormat="1" ht="27">
      <c r="A258" s="105">
        <v>257</v>
      </c>
      <c r="B258" s="106" t="e">
        <f>VLOOKUP($C258,登録企業台帳!$A$2:$M$552,14,)</f>
        <v>#REF!</v>
      </c>
      <c r="C258" s="108" t="str">
        <f>登録企業台帳!A215</f>
        <v>宮下酒造株式会社</v>
      </c>
      <c r="D258" s="106" t="str">
        <f>VLOOKUP($C258,登録企業台帳!$A$2:$M$552,4,)</f>
        <v>703-8258</v>
      </c>
      <c r="E258" s="106" t="e">
        <f>VLOOKUP($C258,登録企業台帳!$A$2:$M$552,18,)</f>
        <v>#REF!</v>
      </c>
      <c r="F258" s="113" t="e">
        <f>VLOOKUP($C258,登録企業台帳!$A$2:$M$552,15,)</f>
        <v>#REF!</v>
      </c>
      <c r="G258" s="108" t="e">
        <f>VLOOKUP($C258,登録企業台帳!$A$2:$M$552,19,)</f>
        <v>#REF!</v>
      </c>
      <c r="H258" s="108" t="e">
        <f>IF(VLOOKUP($C258,登録企業台帳!$A$2:$M$552,29,)=0,"",VLOOKUP($C258,登録企業台帳!$A$2:$M$552,29,))</f>
        <v>#REF!</v>
      </c>
      <c r="I258" s="113" t="e">
        <f>IF(VLOOKUP($C258,登録企業台帳!$A$2:$M$552,17,)=0,"",VLOOKUP($C258,登録企業台帳!$A$2:$M$552,17,))</f>
        <v>#REF!</v>
      </c>
    </row>
    <row r="259" spans="1:9" s="107" customFormat="1" ht="54">
      <c r="A259" s="105">
        <v>258</v>
      </c>
      <c r="B259" s="106" t="e">
        <f>VLOOKUP($C259,登録企業台帳!$A$2:$M$552,14,)</f>
        <v>#REF!</v>
      </c>
      <c r="C259" s="108" t="str">
        <f>登録企業台帳!A216</f>
        <v>中谷興運株式会社</v>
      </c>
      <c r="D259" s="106" t="str">
        <f>VLOOKUP($C259,登録企業台帳!$A$2:$M$552,4,)</f>
        <v>712-8071</v>
      </c>
      <c r="E259" s="106" t="e">
        <f>VLOOKUP($C259,登録企業台帳!$A$2:$M$552,18,)</f>
        <v>#REF!</v>
      </c>
      <c r="F259" s="113" t="e">
        <f>VLOOKUP($C259,登録企業台帳!$A$2:$M$552,15,)</f>
        <v>#REF!</v>
      </c>
      <c r="G259" s="108" t="e">
        <f>VLOOKUP($C259,登録企業台帳!$A$2:$M$552,19,)</f>
        <v>#REF!</v>
      </c>
      <c r="H259" s="108" t="e">
        <f>IF(VLOOKUP($C259,登録企業台帳!$A$2:$M$552,29,)=0,"",VLOOKUP($C259,登録企業台帳!$A$2:$M$552,29,))</f>
        <v>#REF!</v>
      </c>
      <c r="I259" s="113" t="e">
        <f>IF(VLOOKUP($C259,登録企業台帳!$A$2:$M$552,17,)=0,"",VLOOKUP($C259,登録企業台帳!$A$2:$M$552,17,))</f>
        <v>#REF!</v>
      </c>
    </row>
    <row r="260" spans="1:9" s="107" customFormat="1" ht="54">
      <c r="A260" s="105">
        <v>259</v>
      </c>
      <c r="B260" s="106" t="e">
        <f>VLOOKUP($C260,登録企業台帳!$A$2:$M$552,14,)</f>
        <v>#REF!</v>
      </c>
      <c r="C260" s="108" t="str">
        <f>登録企業台帳!A217</f>
        <v>国立大学法人岡山大学</v>
      </c>
      <c r="D260" s="106" t="str">
        <f>VLOOKUP($C260,登録企業台帳!$A$2:$M$552,4,)</f>
        <v>700-8530</v>
      </c>
      <c r="E260" s="106" t="e">
        <f>VLOOKUP($C260,登録企業台帳!$A$2:$M$552,18,)</f>
        <v>#REF!</v>
      </c>
      <c r="F260" s="113" t="e">
        <f>VLOOKUP($C260,登録企業台帳!$A$2:$M$552,15,)</f>
        <v>#REF!</v>
      </c>
      <c r="G260" s="108" t="e">
        <f>VLOOKUP($C260,登録企業台帳!$A$2:$M$552,19,)</f>
        <v>#REF!</v>
      </c>
      <c r="H260" s="108" t="e">
        <f>IF(VLOOKUP($C260,登録企業台帳!$A$2:$M$552,29,)=0,"",VLOOKUP($C260,登録企業台帳!$A$2:$M$552,29,))</f>
        <v>#REF!</v>
      </c>
      <c r="I260" s="114" t="s">
        <v>1969</v>
      </c>
    </row>
    <row r="261" spans="1:9" s="107" customFormat="1" ht="27">
      <c r="A261" s="105">
        <v>260</v>
      </c>
      <c r="B261" s="106" t="e">
        <f>VLOOKUP($C261,登録企業台帳!$A$2:$M$552,14,)</f>
        <v>#REF!</v>
      </c>
      <c r="C261" s="108" t="str">
        <f>登録企業台帳!A218</f>
        <v>株式会社柳生園</v>
      </c>
      <c r="D261" s="106" t="str">
        <f>VLOOKUP($C261,登録企業台帳!$A$2:$M$552,4,)</f>
        <v>700-0955</v>
      </c>
      <c r="E261" s="106" t="e">
        <f>VLOOKUP($C261,登録企業台帳!$A$2:$M$552,18,)</f>
        <v>#REF!</v>
      </c>
      <c r="F261" s="113" t="e">
        <f>VLOOKUP($C261,登録企業台帳!$A$2:$M$552,15,)</f>
        <v>#REF!</v>
      </c>
      <c r="G261" s="108" t="e">
        <f>VLOOKUP($C261,登録企業台帳!$A$2:$M$552,19,)</f>
        <v>#REF!</v>
      </c>
      <c r="H261" s="108" t="e">
        <f>IF(VLOOKUP($C261,登録企業台帳!$A$2:$M$552,29,)=0,"",VLOOKUP($C261,登録企業台帳!$A$2:$M$552,29,))</f>
        <v>#REF!</v>
      </c>
      <c r="I261" s="113" t="e">
        <f>IF(VLOOKUP($C261,登録企業台帳!$A$2:$M$552,17,)=0,"",VLOOKUP($C261,登録企業台帳!$A$2:$M$552,17,))</f>
        <v>#REF!</v>
      </c>
    </row>
    <row r="262" spans="1:9" s="107" customFormat="1">
      <c r="A262" s="105">
        <v>261</v>
      </c>
      <c r="B262" s="106" t="e">
        <f>VLOOKUP($C262,登録企業台帳!$A$2:$M$552,14,)</f>
        <v>#REF!</v>
      </c>
      <c r="C262" s="108" t="str">
        <f>登録企業台帳!A219</f>
        <v>株式会社遠藤運輸</v>
      </c>
      <c r="D262" s="106" t="str">
        <f>VLOOKUP($C262,登録企業台帳!$A$2:$M$552,4,)</f>
        <v>709-0522</v>
      </c>
      <c r="E262" s="106" t="e">
        <f>VLOOKUP($C262,登録企業台帳!$A$2:$M$552,18,)</f>
        <v>#REF!</v>
      </c>
      <c r="F262" s="113" t="e">
        <f>VLOOKUP($C262,登録企業台帳!$A$2:$M$552,15,)</f>
        <v>#REF!</v>
      </c>
      <c r="G262" s="108" t="e">
        <f>VLOOKUP($C262,登録企業台帳!$A$2:$M$552,19,)</f>
        <v>#REF!</v>
      </c>
      <c r="H262" s="108" t="e">
        <f>IF(VLOOKUP($C262,登録企業台帳!$A$2:$M$552,29,)=0,"",VLOOKUP($C262,登録企業台帳!$A$2:$M$552,29,))</f>
        <v>#REF!</v>
      </c>
      <c r="I262" s="113" t="e">
        <f>IF(VLOOKUP($C262,登録企業台帳!$A$2:$M$552,17,)=0,"",VLOOKUP($C262,登録企業台帳!$A$2:$M$552,17,))</f>
        <v>#REF!</v>
      </c>
    </row>
    <row r="263" spans="1:9" s="107" customFormat="1" ht="27">
      <c r="A263" s="105">
        <v>262</v>
      </c>
      <c r="B263" s="106" t="e">
        <f>VLOOKUP($C263,登録企業台帳!$A$2:$M$552,14,)</f>
        <v>#REF!</v>
      </c>
      <c r="C263" s="108" t="str">
        <f>登録企業台帳!A220</f>
        <v>株式会社ザグザグ</v>
      </c>
      <c r="D263" s="106" t="str">
        <f>VLOOKUP($C263,登録企業台帳!$A$2:$M$552,4,)</f>
        <v>703-8243</v>
      </c>
      <c r="E263" s="106" t="e">
        <f>VLOOKUP($C263,登録企業台帳!$A$2:$M$552,18,)</f>
        <v>#REF!</v>
      </c>
      <c r="F263" s="113" t="e">
        <f>VLOOKUP($C263,登録企業台帳!$A$2:$M$552,15,)</f>
        <v>#REF!</v>
      </c>
      <c r="G263" s="108" t="e">
        <f>VLOOKUP($C263,登録企業台帳!$A$2:$M$552,19,)</f>
        <v>#REF!</v>
      </c>
      <c r="H263" s="108" t="e">
        <f>IF(VLOOKUP($C263,登録企業台帳!$A$2:$M$552,29,)=0,"",VLOOKUP($C263,登録企業台帳!$A$2:$M$552,29,))</f>
        <v>#REF!</v>
      </c>
      <c r="I263" s="113" t="e">
        <f>IF(VLOOKUP($C263,登録企業台帳!$A$2:$M$552,17,)=0,"",VLOOKUP($C263,登録企業台帳!$A$2:$M$552,17,))</f>
        <v>#REF!</v>
      </c>
    </row>
    <row r="264" spans="1:9" s="107" customFormat="1">
      <c r="A264" s="105">
        <v>263</v>
      </c>
      <c r="B264" s="106" t="e">
        <f>VLOOKUP($C264,登録企業台帳!$A$2:$M$552,14,)</f>
        <v>#REF!</v>
      </c>
      <c r="C264" s="108" t="e">
        <f>#REF!</f>
        <v>#REF!</v>
      </c>
      <c r="D264" s="106" t="e">
        <f>VLOOKUP($C264,登録企業台帳!$A$2:$M$552,4,)</f>
        <v>#REF!</v>
      </c>
      <c r="E264" s="106" t="e">
        <f>VLOOKUP($C264,登録企業台帳!$A$2:$M$552,18,)</f>
        <v>#REF!</v>
      </c>
      <c r="F264" s="113" t="e">
        <f>VLOOKUP($C264,登録企業台帳!$A$2:$M$552,15,)</f>
        <v>#REF!</v>
      </c>
      <c r="G264" s="108" t="e">
        <f>VLOOKUP($C264,登録企業台帳!$A$2:$M$552,19,)</f>
        <v>#REF!</v>
      </c>
      <c r="H264" s="108" t="e">
        <f>IF(VLOOKUP($C264,登録企業台帳!$A$2:$M$552,29,)=0,"",VLOOKUP($C264,登録企業台帳!$A$2:$M$552,29,))</f>
        <v>#REF!</v>
      </c>
      <c r="I264" s="113" t="e">
        <f>IF(VLOOKUP($C264,登録企業台帳!$A$2:$M$552,17,)=0,"",VLOOKUP($C264,登録企業台帳!$A$2:$M$552,17,))</f>
        <v>#REF!</v>
      </c>
    </row>
    <row r="265" spans="1:9" s="107" customFormat="1" ht="27">
      <c r="A265" s="105">
        <v>264</v>
      </c>
      <c r="B265" s="106" t="e">
        <f>VLOOKUP($C265,登録企業台帳!$A$2:$M$552,14,)</f>
        <v>#REF!</v>
      </c>
      <c r="C265" s="108" t="str">
        <f>登録企業台帳!A221</f>
        <v>株式会社ファミリーマート岡山東営業所</v>
      </c>
      <c r="D265" s="106" t="str">
        <f>VLOOKUP($C265,登録企業台帳!$A$2:$M$552,4,)</f>
        <v>700-0973</v>
      </c>
      <c r="E265" s="106" t="e">
        <f>VLOOKUP($C265,登録企業台帳!$A$2:$M$552,18,)</f>
        <v>#REF!</v>
      </c>
      <c r="F265" s="113" t="e">
        <f>VLOOKUP($C265,登録企業台帳!$A$2:$M$552,15,)</f>
        <v>#REF!</v>
      </c>
      <c r="G265" s="108" t="e">
        <f>VLOOKUP($C265,登録企業台帳!$A$2:$M$552,19,)</f>
        <v>#REF!</v>
      </c>
      <c r="H265" s="108" t="e">
        <f>IF(VLOOKUP($C265,登録企業台帳!$A$2:$M$552,29,)=0,"",VLOOKUP($C265,登録企業台帳!$A$2:$M$552,29,))</f>
        <v>#REF!</v>
      </c>
      <c r="I265" s="113" t="e">
        <f>IF(VLOOKUP($C265,登録企業台帳!$A$2:$M$552,17,)=0,"",VLOOKUP($C265,登録企業台帳!$A$2:$M$552,17,))</f>
        <v>#REF!</v>
      </c>
    </row>
    <row r="266" spans="1:9" s="107" customFormat="1">
      <c r="A266" s="105">
        <v>265</v>
      </c>
      <c r="B266" s="106" t="e">
        <f>VLOOKUP($C266,登録企業台帳!$A$2:$M$552,14,)</f>
        <v>#REF!</v>
      </c>
      <c r="C266" s="108" t="e">
        <f>登録企業台帳!#REF!</f>
        <v>#REF!</v>
      </c>
      <c r="D266" s="106" t="e">
        <f>VLOOKUP($C266,登録企業台帳!$A$2:$M$552,4,)</f>
        <v>#REF!</v>
      </c>
      <c r="E266" s="106" t="e">
        <f>VLOOKUP($C266,登録企業台帳!$A$2:$M$552,18,)</f>
        <v>#REF!</v>
      </c>
      <c r="F266" s="113" t="e">
        <f>VLOOKUP($C266,登録企業台帳!$A$2:$M$552,15,)</f>
        <v>#REF!</v>
      </c>
      <c r="G266" s="108" t="e">
        <f>VLOOKUP($C266,登録企業台帳!$A$2:$M$552,19,)</f>
        <v>#REF!</v>
      </c>
      <c r="H266" s="108" t="e">
        <f>IF(VLOOKUP($C266,登録企業台帳!$A$2:$M$552,29,)=0,"",VLOOKUP($C266,登録企業台帳!$A$2:$M$552,29,))</f>
        <v>#REF!</v>
      </c>
      <c r="I266" s="113" t="e">
        <f>IF(VLOOKUP($C266,登録企業台帳!$A$2:$M$552,17,)=0,"",VLOOKUP($C266,登録企業台帳!$A$2:$M$552,17,))</f>
        <v>#REF!</v>
      </c>
    </row>
    <row r="267" spans="1:9" s="107" customFormat="1" ht="54">
      <c r="A267" s="105">
        <v>266</v>
      </c>
      <c r="B267" s="106" t="e">
        <f>VLOOKUP($C267,登録企業台帳!$A$2:$M$552,14,)</f>
        <v>#REF!</v>
      </c>
      <c r="C267" s="108" t="str">
        <f>登録企業台帳!A222</f>
        <v>株式会社コーセイカン</v>
      </c>
      <c r="D267" s="106" t="str">
        <f>VLOOKUP($C267,登録企業台帳!$A$2:$M$552,4,)</f>
        <v>701-0112</v>
      </c>
      <c r="E267" s="106" t="e">
        <f>VLOOKUP($C267,登録企業台帳!$A$2:$M$552,18,)</f>
        <v>#REF!</v>
      </c>
      <c r="F267" s="113" t="e">
        <f>VLOOKUP($C267,登録企業台帳!$A$2:$M$552,15,)</f>
        <v>#REF!</v>
      </c>
      <c r="G267" s="108" t="e">
        <f>VLOOKUP($C267,登録企業台帳!$A$2:$M$552,19,)</f>
        <v>#REF!</v>
      </c>
      <c r="H267" s="108" t="e">
        <f>IF(VLOOKUP($C267,登録企業台帳!$A$2:$M$552,29,)=0,"",VLOOKUP($C267,登録企業台帳!$A$2:$M$552,29,))</f>
        <v>#REF!</v>
      </c>
      <c r="I267" s="113" t="e">
        <f>IF(VLOOKUP($C267,登録企業台帳!$A$2:$M$552,17,)=0,"",VLOOKUP($C267,登録企業台帳!$A$2:$M$552,17,))</f>
        <v>#REF!</v>
      </c>
    </row>
    <row r="268" spans="1:9" s="107" customFormat="1" ht="40.5">
      <c r="A268" s="105">
        <v>267</v>
      </c>
      <c r="B268" s="106" t="e">
        <f>VLOOKUP($C268,登録企業台帳!$A$2:$M$552,14,)</f>
        <v>#REF!</v>
      </c>
      <c r="C268" s="108" t="str">
        <f>登録企業台帳!A223</f>
        <v>株式会社ディー・エス笹沖</v>
      </c>
      <c r="D268" s="106" t="str">
        <f>VLOOKUP($C268,登録企業台帳!$A$2:$M$552,4,)</f>
        <v>700-0925</v>
      </c>
      <c r="E268" s="106" t="e">
        <f>VLOOKUP($C268,登録企業台帳!$A$2:$M$552,18,)</f>
        <v>#REF!</v>
      </c>
      <c r="F268" s="113" t="e">
        <f>VLOOKUP($C268,登録企業台帳!$A$2:$M$552,15,)</f>
        <v>#REF!</v>
      </c>
      <c r="G268" s="108" t="e">
        <f>VLOOKUP($C268,登録企業台帳!$A$2:$M$552,19,)</f>
        <v>#REF!</v>
      </c>
      <c r="H268" s="108" t="e">
        <f>IF(VLOOKUP($C268,登録企業台帳!$A$2:$M$552,29,)=0,"",VLOOKUP($C268,登録企業台帳!$A$2:$M$552,29,))</f>
        <v>#REF!</v>
      </c>
      <c r="I268" s="113" t="e">
        <f>IF(VLOOKUP($C268,登録企業台帳!$A$2:$M$552,17,)=0,"",VLOOKUP($C268,登録企業台帳!$A$2:$M$552,17,))</f>
        <v>#REF!</v>
      </c>
    </row>
    <row r="269" spans="1:9" s="107" customFormat="1" ht="27">
      <c r="A269" s="105">
        <v>268</v>
      </c>
      <c r="B269" s="106" t="e">
        <f>VLOOKUP($C269,登録企業台帳!$A$2:$M$552,14,)</f>
        <v>#REF!</v>
      </c>
      <c r="C269" s="108" t="str">
        <f>登録企業台帳!A224</f>
        <v>特定非営利活動法人あいあいの杜</v>
      </c>
      <c r="D269" s="106" t="str">
        <f>VLOOKUP($C269,登録企業台帳!$A$2:$M$552,4,)</f>
        <v>701-4303</v>
      </c>
      <c r="E269" s="106" t="e">
        <f>VLOOKUP($C269,登録企業台帳!$A$2:$M$552,18,)</f>
        <v>#REF!</v>
      </c>
      <c r="F269" s="113" t="e">
        <f>VLOOKUP($C269,登録企業台帳!$A$2:$M$552,15,)</f>
        <v>#REF!</v>
      </c>
      <c r="G269" s="108" t="e">
        <f>VLOOKUP($C269,登録企業台帳!$A$2:$M$552,19,)</f>
        <v>#REF!</v>
      </c>
      <c r="H269" s="108" t="e">
        <f>IF(VLOOKUP($C269,登録企業台帳!$A$2:$M$552,29,)=0,"",VLOOKUP($C269,登録企業台帳!$A$2:$M$552,29,))</f>
        <v>#REF!</v>
      </c>
      <c r="I269" s="113" t="e">
        <f>IF(VLOOKUP($C269,登録企業台帳!$A$2:$M$552,17,)=0,"",VLOOKUP($C269,登録企業台帳!$A$2:$M$552,17,))</f>
        <v>#REF!</v>
      </c>
    </row>
    <row r="270" spans="1:9" s="107" customFormat="1">
      <c r="A270" s="105">
        <v>269</v>
      </c>
      <c r="B270" s="106" t="e">
        <f>VLOOKUP($C270,登録企業台帳!$A$2:$M$552,14,)</f>
        <v>#REF!</v>
      </c>
      <c r="C270" s="108" t="str">
        <f>登録企業台帳!A225</f>
        <v>医療法人平成会</v>
      </c>
      <c r="D270" s="106" t="str">
        <f>VLOOKUP($C270,登録企業台帳!$A$2:$M$552,4,)</f>
        <v>701-0112</v>
      </c>
      <c r="E270" s="106" t="e">
        <f>VLOOKUP($C270,登録企業台帳!$A$2:$M$552,18,)</f>
        <v>#REF!</v>
      </c>
      <c r="F270" s="113" t="e">
        <f>VLOOKUP($C270,登録企業台帳!$A$2:$M$552,15,)</f>
        <v>#REF!</v>
      </c>
      <c r="G270" s="108" t="e">
        <f>VLOOKUP($C270,登録企業台帳!$A$2:$M$552,19,)</f>
        <v>#REF!</v>
      </c>
      <c r="H270" s="108" t="e">
        <f>IF(VLOOKUP($C270,登録企業台帳!$A$2:$M$552,29,)=0,"",VLOOKUP($C270,登録企業台帳!$A$2:$M$552,29,))</f>
        <v>#REF!</v>
      </c>
      <c r="I270" s="113" t="e">
        <f>IF(VLOOKUP($C270,登録企業台帳!$A$2:$M$552,17,)=0,"",VLOOKUP($C270,登録企業台帳!$A$2:$M$552,17,))</f>
        <v>#REF!</v>
      </c>
    </row>
    <row r="271" spans="1:9" s="107" customFormat="1" ht="27">
      <c r="A271" s="105">
        <v>270</v>
      </c>
      <c r="B271" s="106" t="e">
        <f>VLOOKUP($C271,登録企業台帳!$A$2:$M$552,14,)</f>
        <v>#REF!</v>
      </c>
      <c r="C271" s="108" t="str">
        <f>登録企業台帳!A226</f>
        <v>株式会社ビナン</v>
      </c>
      <c r="D271" s="106" t="str">
        <f>VLOOKUP($C271,登録企業台帳!$A$2:$M$552,4,)</f>
        <v>701-0035</v>
      </c>
      <c r="E271" s="106" t="e">
        <f>VLOOKUP($C271,登録企業台帳!$A$2:$M$552,18,)</f>
        <v>#REF!</v>
      </c>
      <c r="F271" s="113" t="e">
        <f>VLOOKUP($C271,登録企業台帳!$A$2:$M$552,15,)</f>
        <v>#REF!</v>
      </c>
      <c r="G271" s="108" t="e">
        <f>VLOOKUP($C271,登録企業台帳!$A$2:$M$552,19,)</f>
        <v>#REF!</v>
      </c>
      <c r="H271" s="108" t="e">
        <f>IF(VLOOKUP($C271,登録企業台帳!$A$2:$M$552,29,)=0,"",VLOOKUP($C271,登録企業台帳!$A$2:$M$552,29,))</f>
        <v>#REF!</v>
      </c>
      <c r="I271" s="113" t="e">
        <f>IF(VLOOKUP($C271,登録企業台帳!$A$2:$M$552,17,)=0,"",VLOOKUP($C271,登録企業台帳!$A$2:$M$552,17,))</f>
        <v>#REF!</v>
      </c>
    </row>
    <row r="272" spans="1:9" s="107" customFormat="1" ht="40.5">
      <c r="A272" s="105">
        <v>271</v>
      </c>
      <c r="B272" s="106" t="e">
        <f>VLOOKUP($C272,登録企業台帳!$A$2:$M$552,14,)</f>
        <v>#REF!</v>
      </c>
      <c r="C272" s="108" t="str">
        <f>登録企業台帳!A227</f>
        <v>医療法人昭和会　倉敷北病院</v>
      </c>
      <c r="D272" s="106" t="str">
        <f>VLOOKUP($C272,登録企業台帳!$A$2:$M$552,4,)</f>
        <v>710-0065</v>
      </c>
      <c r="E272" s="106" t="e">
        <f>VLOOKUP($C272,登録企業台帳!$A$2:$M$552,18,)</f>
        <v>#REF!</v>
      </c>
      <c r="F272" s="113" t="e">
        <f>VLOOKUP($C272,登録企業台帳!$A$2:$M$552,15,)</f>
        <v>#REF!</v>
      </c>
      <c r="G272" s="108" t="e">
        <f>VLOOKUP($C272,登録企業台帳!$A$2:$M$552,19,)</f>
        <v>#REF!</v>
      </c>
      <c r="H272" s="108" t="e">
        <f>IF(VLOOKUP($C272,登録企業台帳!$A$2:$M$552,29,)=0,"",VLOOKUP($C272,登録企業台帳!$A$2:$M$552,29,))</f>
        <v>#REF!</v>
      </c>
      <c r="I272" s="113" t="e">
        <f>IF(VLOOKUP($C272,登録企業台帳!$A$2:$M$552,17,)=0,"",VLOOKUP($C272,登録企業台帳!$A$2:$M$552,17,))</f>
        <v>#REF!</v>
      </c>
    </row>
    <row r="273" spans="1:9" s="107" customFormat="1" ht="40.5">
      <c r="A273" s="105">
        <v>272</v>
      </c>
      <c r="B273" s="106" t="e">
        <f>VLOOKUP($C273,登録企業台帳!$A$2:$M$552,14,)</f>
        <v>#REF!</v>
      </c>
      <c r="C273" s="108" t="str">
        <f>登録企業台帳!A228</f>
        <v>小田象製粉株式会社</v>
      </c>
      <c r="D273" s="106" t="str">
        <f>VLOOKUP($C273,登録企業台帳!$A$2:$M$552,4,)</f>
        <v>711-0934</v>
      </c>
      <c r="E273" s="106" t="e">
        <f>VLOOKUP($C273,登録企業台帳!$A$2:$M$552,18,)</f>
        <v>#REF!</v>
      </c>
      <c r="F273" s="113" t="e">
        <f>VLOOKUP($C273,登録企業台帳!$A$2:$M$552,15,)</f>
        <v>#REF!</v>
      </c>
      <c r="G273" s="108" t="e">
        <f>VLOOKUP($C273,登録企業台帳!$A$2:$M$552,19,)</f>
        <v>#REF!</v>
      </c>
      <c r="H273" s="108" t="e">
        <f>IF(VLOOKUP($C273,登録企業台帳!$A$2:$M$552,29,)=0,"",VLOOKUP($C273,登録企業台帳!$A$2:$M$552,29,))</f>
        <v>#REF!</v>
      </c>
      <c r="I273" s="113" t="e">
        <f>IF(VLOOKUP($C273,登録企業台帳!$A$2:$M$552,17,)=0,"",VLOOKUP($C273,登録企業台帳!$A$2:$M$552,17,))</f>
        <v>#REF!</v>
      </c>
    </row>
    <row r="274" spans="1:9" s="107" customFormat="1" ht="27">
      <c r="A274" s="105">
        <v>273</v>
      </c>
      <c r="B274" s="106" t="e">
        <f>VLOOKUP($C274,登録企業台帳!$A$2:$M$552,14,)</f>
        <v>#REF!</v>
      </c>
      <c r="C274" s="108" t="str">
        <f>登録企業台帳!A229</f>
        <v>株式会社岡山医学検査センター</v>
      </c>
      <c r="D274" s="106" t="str">
        <f>VLOOKUP($C274,登録企業台帳!$A$2:$M$552,4,)</f>
        <v>710-0834</v>
      </c>
      <c r="E274" s="106" t="e">
        <f>VLOOKUP($C274,登録企業台帳!$A$2:$M$552,18,)</f>
        <v>#REF!</v>
      </c>
      <c r="F274" s="113" t="e">
        <f>VLOOKUP($C274,登録企業台帳!$A$2:$M$552,15,)</f>
        <v>#REF!</v>
      </c>
      <c r="G274" s="108" t="e">
        <f>VLOOKUP($C274,登録企業台帳!$A$2:$M$552,19,)</f>
        <v>#REF!</v>
      </c>
      <c r="H274" s="108" t="e">
        <f>IF(VLOOKUP($C274,登録企業台帳!$A$2:$M$552,29,)=0,"",VLOOKUP($C274,登録企業台帳!$A$2:$M$552,29,))</f>
        <v>#REF!</v>
      </c>
      <c r="I274" s="113" t="e">
        <f>IF(VLOOKUP($C274,登録企業台帳!$A$2:$M$552,17,)=0,"",VLOOKUP($C274,登録企業台帳!$A$2:$M$552,17,))</f>
        <v>#REF!</v>
      </c>
    </row>
    <row r="275" spans="1:9" s="107" customFormat="1">
      <c r="A275" s="105">
        <v>274</v>
      </c>
      <c r="B275" s="106" t="e">
        <f>VLOOKUP($C275,登録企業台帳!$A$2:$M$552,14,)</f>
        <v>#REF!</v>
      </c>
      <c r="C275" s="108" t="e">
        <f>登録企業台帳!#REF!</f>
        <v>#REF!</v>
      </c>
      <c r="D275" s="106" t="e">
        <f>VLOOKUP($C275,登録企業台帳!$A$2:$M$552,4,)</f>
        <v>#REF!</v>
      </c>
      <c r="E275" s="106" t="e">
        <f>VLOOKUP($C275,登録企業台帳!$A$2:$M$552,18,)</f>
        <v>#REF!</v>
      </c>
      <c r="F275" s="113" t="e">
        <f>VLOOKUP($C275,登録企業台帳!$A$2:$M$552,15,)</f>
        <v>#REF!</v>
      </c>
      <c r="G275" s="108" t="e">
        <f>VLOOKUP($C275,登録企業台帳!$A$2:$M$552,19,)</f>
        <v>#REF!</v>
      </c>
      <c r="H275" s="108" t="e">
        <f>IF(VLOOKUP($C275,登録企業台帳!$A$2:$M$552,29,)=0,"",VLOOKUP($C275,登録企業台帳!$A$2:$M$552,29,))</f>
        <v>#REF!</v>
      </c>
      <c r="I275" s="113" t="e">
        <f>IF(VLOOKUP($C275,登録企業台帳!$A$2:$M$552,17,)=0,"",VLOOKUP($C275,登録企業台帳!$A$2:$M$552,17,))</f>
        <v>#REF!</v>
      </c>
    </row>
    <row r="276" spans="1:9" s="107" customFormat="1" ht="27">
      <c r="A276" s="105">
        <v>275</v>
      </c>
      <c r="B276" s="106" t="e">
        <f>VLOOKUP($C276,登録企業台帳!$A$2:$M$552,14,)</f>
        <v>#REF!</v>
      </c>
      <c r="C276" s="108" t="str">
        <f>登録企業台帳!A230</f>
        <v>株式会社創作屋</v>
      </c>
      <c r="D276" s="106" t="str">
        <f>VLOOKUP($C276,登録企業台帳!$A$2:$M$552,4,)</f>
        <v>710-1201</v>
      </c>
      <c r="E276" s="106" t="e">
        <f>VLOOKUP($C276,登録企業台帳!$A$2:$M$552,18,)</f>
        <v>#REF!</v>
      </c>
      <c r="F276" s="113" t="e">
        <f>VLOOKUP($C276,登録企業台帳!$A$2:$M$552,15,)</f>
        <v>#REF!</v>
      </c>
      <c r="G276" s="108" t="e">
        <f>VLOOKUP($C276,登録企業台帳!$A$2:$M$552,19,)</f>
        <v>#REF!</v>
      </c>
      <c r="H276" s="108" t="e">
        <f>IF(VLOOKUP($C276,登録企業台帳!$A$2:$M$552,29,)=0,"",VLOOKUP($C276,登録企業台帳!$A$2:$M$552,29,))</f>
        <v>#REF!</v>
      </c>
      <c r="I276" s="113" t="e">
        <f>IF(VLOOKUP($C276,登録企業台帳!$A$2:$M$552,17,)=0,"",VLOOKUP($C276,登録企業台帳!$A$2:$M$552,17,))</f>
        <v>#REF!</v>
      </c>
    </row>
    <row r="277" spans="1:9" s="107" customFormat="1">
      <c r="A277" s="105">
        <v>276</v>
      </c>
      <c r="B277" s="106" t="e">
        <f>VLOOKUP($C277,登録企業台帳!$A$2:$M$552,14,)</f>
        <v>#REF!</v>
      </c>
      <c r="C277" s="108" t="e">
        <f>登録企業台帳!#REF!</f>
        <v>#REF!</v>
      </c>
      <c r="D277" s="106" t="e">
        <f>VLOOKUP($C277,登録企業台帳!$A$2:$M$552,4,)</f>
        <v>#REF!</v>
      </c>
      <c r="E277" s="106" t="e">
        <f>VLOOKUP($C277,登録企業台帳!$A$2:$M$552,18,)</f>
        <v>#REF!</v>
      </c>
      <c r="F277" s="113" t="e">
        <f>VLOOKUP($C277,登録企業台帳!$A$2:$M$552,15,)</f>
        <v>#REF!</v>
      </c>
      <c r="G277" s="108" t="e">
        <f>VLOOKUP($C277,登録企業台帳!$A$2:$M$552,19,)</f>
        <v>#REF!</v>
      </c>
      <c r="H277" s="108" t="e">
        <f>IF(VLOOKUP($C277,登録企業台帳!$A$2:$M$552,29,)=0,"",VLOOKUP($C277,登録企業台帳!$A$2:$M$552,29,))</f>
        <v>#REF!</v>
      </c>
      <c r="I277" s="113" t="e">
        <f>IF(VLOOKUP($C277,登録企業台帳!$A$2:$M$552,17,)=0,"",VLOOKUP($C277,登録企業台帳!$A$2:$M$552,17,))</f>
        <v>#REF!</v>
      </c>
    </row>
    <row r="278" spans="1:9" s="107" customFormat="1" ht="27">
      <c r="A278" s="105">
        <v>277</v>
      </c>
      <c r="B278" s="106" t="e">
        <f>VLOOKUP($C278,登録企業台帳!$A$2:$M$552,14,)</f>
        <v>#REF!</v>
      </c>
      <c r="C278" s="108" t="str">
        <f>登録企業台帳!A231</f>
        <v>株式会社丸五</v>
      </c>
      <c r="D278" s="106" t="str">
        <f>VLOOKUP($C278,登録企業台帳!$A$2:$M$552,4,)</f>
        <v>710-1101</v>
      </c>
      <c r="E278" s="106" t="e">
        <f>VLOOKUP($C278,登録企業台帳!$A$2:$M$552,18,)</f>
        <v>#REF!</v>
      </c>
      <c r="F278" s="113" t="e">
        <f>VLOOKUP($C278,登録企業台帳!$A$2:$M$552,15,)</f>
        <v>#REF!</v>
      </c>
      <c r="G278" s="108" t="e">
        <f>VLOOKUP($C278,登録企業台帳!$A$2:$M$552,19,)</f>
        <v>#REF!</v>
      </c>
      <c r="H278" s="108" t="e">
        <f>IF(VLOOKUP($C278,登録企業台帳!$A$2:$M$552,29,)=0,"",VLOOKUP($C278,登録企業台帳!$A$2:$M$552,29,))</f>
        <v>#REF!</v>
      </c>
      <c r="I278" s="113" t="e">
        <f>IF(VLOOKUP($C278,登録企業台帳!$A$2:$M$552,17,)=0,"",VLOOKUP($C278,登録企業台帳!$A$2:$M$552,17,))</f>
        <v>#REF!</v>
      </c>
    </row>
    <row r="279" spans="1:9" s="107" customFormat="1" ht="27">
      <c r="A279" s="105">
        <v>278</v>
      </c>
      <c r="B279" s="106" t="e">
        <f>VLOOKUP($C279,登録企業台帳!$A$2:$M$552,14,)</f>
        <v>#REF!</v>
      </c>
      <c r="C279" s="108" t="str">
        <f>登録企業台帳!A232</f>
        <v>医療法人萌生会　国定病院</v>
      </c>
      <c r="D279" s="106" t="str">
        <f>VLOOKUP($C279,登録企業台帳!$A$2:$M$552,4,)</f>
        <v>719-0303</v>
      </c>
      <c r="E279" s="106" t="e">
        <f>VLOOKUP($C279,登録企業台帳!$A$2:$M$552,18,)</f>
        <v>#REF!</v>
      </c>
      <c r="F279" s="113" t="e">
        <f>VLOOKUP($C279,登録企業台帳!$A$2:$M$552,15,)</f>
        <v>#REF!</v>
      </c>
      <c r="G279" s="108" t="e">
        <f>VLOOKUP($C279,登録企業台帳!$A$2:$M$552,19,)</f>
        <v>#REF!</v>
      </c>
      <c r="H279" s="108" t="e">
        <f>IF(VLOOKUP($C279,登録企業台帳!$A$2:$M$552,29,)=0,"",VLOOKUP($C279,登録企業台帳!$A$2:$M$552,29,))</f>
        <v>#REF!</v>
      </c>
      <c r="I279" s="113" t="e">
        <f>IF(VLOOKUP($C279,登録企業台帳!$A$2:$M$552,17,)=0,"",VLOOKUP($C279,登録企業台帳!$A$2:$M$552,17,))</f>
        <v>#REF!</v>
      </c>
    </row>
    <row r="280" spans="1:9" s="107" customFormat="1" ht="27">
      <c r="A280" s="105">
        <v>279</v>
      </c>
      <c r="B280" s="106" t="e">
        <f>VLOOKUP($C280,登録企業台帳!$A$2:$M$552,14,)</f>
        <v>#REF!</v>
      </c>
      <c r="C280" s="108" t="str">
        <f>登録企業台帳!A233</f>
        <v>アトラクティブ大永株式会社</v>
      </c>
      <c r="D280" s="106" t="str">
        <f>VLOOKUP($C280,登録企業台帳!$A$2:$M$552,4,)</f>
        <v>700-0904</v>
      </c>
      <c r="E280" s="106" t="e">
        <f>VLOOKUP($C280,登録企業台帳!$A$2:$M$552,18,)</f>
        <v>#REF!</v>
      </c>
      <c r="F280" s="113" t="e">
        <f>VLOOKUP($C280,登録企業台帳!$A$2:$M$552,15,)</f>
        <v>#REF!</v>
      </c>
      <c r="G280" s="108" t="e">
        <f>VLOOKUP($C280,登録企業台帳!$A$2:$M$552,19,)</f>
        <v>#REF!</v>
      </c>
      <c r="H280" s="108" t="e">
        <f>IF(VLOOKUP($C280,登録企業台帳!$A$2:$M$552,29,)=0,"",VLOOKUP($C280,登録企業台帳!$A$2:$M$552,29,))</f>
        <v>#REF!</v>
      </c>
      <c r="I280" s="113" t="e">
        <f>IF(VLOOKUP($C280,登録企業台帳!$A$2:$M$552,17,)=0,"",VLOOKUP($C280,登録企業台帳!$A$2:$M$552,17,))</f>
        <v>#REF!</v>
      </c>
    </row>
    <row r="281" spans="1:9" s="107" customFormat="1" ht="54">
      <c r="A281" s="105">
        <v>280</v>
      </c>
      <c r="B281" s="106" t="e">
        <f>VLOOKUP($C281,登録企業台帳!$A$2:$M$552,14,)</f>
        <v>#REF!</v>
      </c>
      <c r="C281" s="108" t="str">
        <f>登録企業台帳!A234</f>
        <v>笠岡信用組合</v>
      </c>
      <c r="D281" s="106" t="str">
        <f>VLOOKUP($C281,登録企業台帳!$A$2:$M$552,4,)</f>
        <v>714-0081</v>
      </c>
      <c r="E281" s="106" t="e">
        <f>VLOOKUP($C281,登録企業台帳!$A$2:$M$552,18,)</f>
        <v>#REF!</v>
      </c>
      <c r="F281" s="113" t="e">
        <f>VLOOKUP($C281,登録企業台帳!$A$2:$M$552,15,)</f>
        <v>#REF!</v>
      </c>
      <c r="G281" s="108" t="e">
        <f>VLOOKUP($C281,登録企業台帳!$A$2:$M$552,19,)</f>
        <v>#REF!</v>
      </c>
      <c r="H281" s="108" t="e">
        <f>IF(VLOOKUP($C281,登録企業台帳!$A$2:$M$552,29,)=0,"",VLOOKUP($C281,登録企業台帳!$A$2:$M$552,29,))</f>
        <v>#REF!</v>
      </c>
      <c r="I281" s="113" t="e">
        <f>IF(VLOOKUP($C281,登録企業台帳!$A$2:$M$552,17,)=0,"",VLOOKUP($C281,登録企業台帳!$A$2:$M$552,17,))</f>
        <v>#REF!</v>
      </c>
    </row>
    <row r="282" spans="1:9" s="107" customFormat="1" ht="40.5">
      <c r="A282" s="105">
        <v>281</v>
      </c>
      <c r="B282" s="106" t="e">
        <f>VLOOKUP($C282,登録企業台帳!$A$2:$M$552,14,)</f>
        <v>#REF!</v>
      </c>
      <c r="C282" s="108" t="str">
        <f>登録企業台帳!A235</f>
        <v>社会福祉法人白鳩福祉会　白鳩保育園</v>
      </c>
      <c r="D282" s="106" t="str">
        <f>VLOOKUP($C282,登録企業台帳!$A$2:$M$552,4,)</f>
        <v>702-8032</v>
      </c>
      <c r="E282" s="106" t="e">
        <f>VLOOKUP($C282,登録企業台帳!$A$2:$M$552,18,)</f>
        <v>#REF!</v>
      </c>
      <c r="F282" s="113" t="e">
        <f>VLOOKUP($C282,登録企業台帳!$A$2:$M$552,15,)</f>
        <v>#REF!</v>
      </c>
      <c r="G282" s="108" t="e">
        <f>VLOOKUP($C282,登録企業台帳!$A$2:$M$552,19,)</f>
        <v>#REF!</v>
      </c>
      <c r="H282" s="108" t="e">
        <f>IF(VLOOKUP($C282,登録企業台帳!$A$2:$M$552,29,)=0,"",VLOOKUP($C282,登録企業台帳!$A$2:$M$552,29,))</f>
        <v>#REF!</v>
      </c>
      <c r="I282" s="113" t="e">
        <f>IF(VLOOKUP($C282,登録企業台帳!$A$2:$M$552,17,)=0,"",VLOOKUP($C282,登録企業台帳!$A$2:$M$552,17,))</f>
        <v>#REF!</v>
      </c>
    </row>
    <row r="283" spans="1:9" s="107" customFormat="1" ht="40.5">
      <c r="A283" s="105">
        <v>282</v>
      </c>
      <c r="B283" s="106" t="e">
        <f>VLOOKUP($C283,登録企業台帳!$A$2:$M$552,14,)</f>
        <v>#REF!</v>
      </c>
      <c r="C283" s="108" t="str">
        <f>登録企業台帳!A236</f>
        <v>トヨタモビリティパーツ（株）岡山支社・鳥取支社</v>
      </c>
      <c r="D283" s="106" t="str">
        <f>VLOOKUP($C283,登録企業台帳!$A$2:$M$552,4,)</f>
        <v>701-0205</v>
      </c>
      <c r="E283" s="106" t="e">
        <f>VLOOKUP($C283,登録企業台帳!$A$2:$M$552,18,)</f>
        <v>#REF!</v>
      </c>
      <c r="F283" s="113" t="e">
        <f>VLOOKUP($C283,登録企業台帳!$A$2:$M$552,15,)</f>
        <v>#REF!</v>
      </c>
      <c r="G283" s="108" t="e">
        <f>VLOOKUP($C283,登録企業台帳!$A$2:$M$552,19,)</f>
        <v>#REF!</v>
      </c>
      <c r="H283" s="108" t="e">
        <f>IF(VLOOKUP($C283,登録企業台帳!$A$2:$M$552,29,)=0,"",VLOOKUP($C283,登録企業台帳!$A$2:$M$552,29,))</f>
        <v>#REF!</v>
      </c>
      <c r="I283" s="113" t="e">
        <f>IF(VLOOKUP($C283,登録企業台帳!$A$2:$M$552,17,)=0,"",VLOOKUP($C283,登録企業台帳!$A$2:$M$552,17,))</f>
        <v>#REF!</v>
      </c>
    </row>
    <row r="284" spans="1:9" s="107" customFormat="1" ht="27">
      <c r="A284" s="105">
        <v>283</v>
      </c>
      <c r="B284" s="106" t="e">
        <f>VLOOKUP($C284,登録企業台帳!$A$2:$M$552,14,)</f>
        <v>#REF!</v>
      </c>
      <c r="C284" s="108" t="str">
        <f>登録企業台帳!A237</f>
        <v>吉備信用金庫</v>
      </c>
      <c r="D284" s="106" t="str">
        <f>VLOOKUP($C284,登録企業台帳!$A$2:$M$552,4,)</f>
        <v>719-1131</v>
      </c>
      <c r="E284" s="106" t="e">
        <f>VLOOKUP($C284,登録企業台帳!$A$2:$M$552,18,)</f>
        <v>#REF!</v>
      </c>
      <c r="F284" s="113" t="e">
        <f>VLOOKUP($C284,登録企業台帳!$A$2:$M$552,15,)</f>
        <v>#REF!</v>
      </c>
      <c r="G284" s="108" t="e">
        <f>VLOOKUP($C284,登録企業台帳!$A$2:$M$552,19,)</f>
        <v>#REF!</v>
      </c>
      <c r="H284" s="108" t="e">
        <f>IF(VLOOKUP($C284,登録企業台帳!$A$2:$M$552,29,)=0,"",VLOOKUP($C284,登録企業台帳!$A$2:$M$552,29,))</f>
        <v>#REF!</v>
      </c>
      <c r="I284" s="113" t="e">
        <f>IF(VLOOKUP($C284,登録企業台帳!$A$2:$M$552,17,)=0,"",VLOOKUP($C284,登録企業台帳!$A$2:$M$552,17,))</f>
        <v>#REF!</v>
      </c>
    </row>
    <row r="285" spans="1:9" s="107" customFormat="1" ht="40.5">
      <c r="A285" s="105">
        <v>284</v>
      </c>
      <c r="B285" s="106" t="e">
        <f>VLOOKUP($C285,登録企業台帳!$A$2:$M$552,14,)</f>
        <v>#REF!</v>
      </c>
      <c r="C285" s="108" t="str">
        <f>登録企業台帳!A238</f>
        <v>有限会社山陽テクノ</v>
      </c>
      <c r="D285" s="106" t="str">
        <f>VLOOKUP($C285,登録企業台帳!$A$2:$M$552,4,)</f>
        <v>701-0204</v>
      </c>
      <c r="E285" s="106" t="e">
        <f>VLOOKUP($C285,登録企業台帳!$A$2:$M$552,18,)</f>
        <v>#REF!</v>
      </c>
      <c r="F285" s="113" t="e">
        <f>VLOOKUP($C285,登録企業台帳!$A$2:$M$552,15,)</f>
        <v>#REF!</v>
      </c>
      <c r="G285" s="108" t="e">
        <f>VLOOKUP($C285,登録企業台帳!$A$2:$M$552,19,)</f>
        <v>#REF!</v>
      </c>
      <c r="H285" s="108" t="e">
        <f>IF(VLOOKUP($C285,登録企業台帳!$A$2:$M$552,29,)=0,"",VLOOKUP($C285,登録企業台帳!$A$2:$M$552,29,))</f>
        <v>#REF!</v>
      </c>
      <c r="I285" s="113" t="e">
        <f>IF(VLOOKUP($C285,登録企業台帳!$A$2:$M$552,17,)=0,"",VLOOKUP($C285,登録企業台帳!$A$2:$M$552,17,))</f>
        <v>#REF!</v>
      </c>
    </row>
    <row r="286" spans="1:9" s="107" customFormat="1">
      <c r="A286" s="105">
        <v>285</v>
      </c>
      <c r="B286" s="106" t="e">
        <f>VLOOKUP($C286,登録企業台帳!$A$2:$M$552,14,)</f>
        <v>#REF!</v>
      </c>
      <c r="C286" s="108" t="str">
        <f>登録企業台帳!A239</f>
        <v>株式会社西江デニム</v>
      </c>
      <c r="D286" s="106" t="str">
        <f>VLOOKUP($C286,登録企業台帳!$A$2:$M$552,4,)</f>
        <v>715-0024</v>
      </c>
      <c r="E286" s="106" t="e">
        <f>VLOOKUP($C286,登録企業台帳!$A$2:$M$552,18,)</f>
        <v>#REF!</v>
      </c>
      <c r="F286" s="113" t="e">
        <f>VLOOKUP($C286,登録企業台帳!$A$2:$M$552,15,)</f>
        <v>#REF!</v>
      </c>
      <c r="G286" s="108" t="e">
        <f>VLOOKUP($C286,登録企業台帳!$A$2:$M$552,19,)</f>
        <v>#REF!</v>
      </c>
      <c r="H286" s="108" t="e">
        <f>IF(VLOOKUP($C286,登録企業台帳!$A$2:$M$552,29,)=0,"",VLOOKUP($C286,登録企業台帳!$A$2:$M$552,29,))</f>
        <v>#REF!</v>
      </c>
      <c r="I286" s="113" t="e">
        <f>IF(VLOOKUP($C286,登録企業台帳!$A$2:$M$552,17,)=0,"",VLOOKUP($C286,登録企業台帳!$A$2:$M$552,17,))</f>
        <v>#REF!</v>
      </c>
    </row>
    <row r="287" spans="1:9" s="107" customFormat="1" ht="54">
      <c r="A287" s="105">
        <v>286</v>
      </c>
      <c r="B287" s="106" t="e">
        <f>VLOOKUP($C287,登録企業台帳!$A$2:$M$552,14,)</f>
        <v>#REF!</v>
      </c>
      <c r="C287" s="108" t="str">
        <f>登録企業台帳!A240</f>
        <v>興南設計株式会社</v>
      </c>
      <c r="D287" s="106" t="str">
        <f>VLOOKUP($C287,登録企業台帳!$A$2:$M$552,4,)</f>
        <v>710-0034</v>
      </c>
      <c r="E287" s="106" t="e">
        <f>VLOOKUP($C287,登録企業台帳!$A$2:$M$552,18,)</f>
        <v>#REF!</v>
      </c>
      <c r="F287" s="113" t="e">
        <f>VLOOKUP($C287,登録企業台帳!$A$2:$M$552,15,)</f>
        <v>#REF!</v>
      </c>
      <c r="G287" s="108" t="e">
        <f>VLOOKUP($C287,登録企業台帳!$A$2:$M$552,19,)</f>
        <v>#REF!</v>
      </c>
      <c r="H287" s="108" t="e">
        <f>IF(VLOOKUP($C287,登録企業台帳!$A$2:$M$552,29,)=0,"",VLOOKUP($C287,登録企業台帳!$A$2:$M$552,29,))</f>
        <v>#REF!</v>
      </c>
      <c r="I287" s="113" t="e">
        <f>IF(VLOOKUP($C287,登録企業台帳!$A$2:$M$552,17,)=0,"",VLOOKUP($C287,登録企業台帳!$A$2:$M$552,17,))</f>
        <v>#REF!</v>
      </c>
    </row>
    <row r="288" spans="1:9" s="107" customFormat="1" ht="54">
      <c r="A288" s="105">
        <v>287</v>
      </c>
      <c r="B288" s="106" t="e">
        <f>VLOOKUP($C288,登録企業台帳!$A$2:$M$552,14,)</f>
        <v>#REF!</v>
      </c>
      <c r="C288" s="108" t="str">
        <f>登録企業台帳!A241</f>
        <v>カモ井加工紙株式会社</v>
      </c>
      <c r="D288" s="106" t="str">
        <f>VLOOKUP($C288,登録企業台帳!$A$2:$M$552,4,)</f>
        <v>710-8611</v>
      </c>
      <c r="E288" s="106" t="e">
        <f>VLOOKUP($C288,登録企業台帳!$A$2:$M$552,18,)</f>
        <v>#REF!</v>
      </c>
      <c r="F288" s="113" t="e">
        <f>VLOOKUP($C288,登録企業台帳!$A$2:$M$552,15,)</f>
        <v>#REF!</v>
      </c>
      <c r="G288" s="108" t="e">
        <f>VLOOKUP($C288,登録企業台帳!$A$2:$M$552,19,)</f>
        <v>#REF!</v>
      </c>
      <c r="H288" s="108" t="e">
        <f>IF(VLOOKUP($C288,登録企業台帳!$A$2:$M$552,29,)=0,"",VLOOKUP($C288,登録企業台帳!$A$2:$M$552,29,))</f>
        <v>#REF!</v>
      </c>
      <c r="I288" s="113" t="e">
        <f>IF(VLOOKUP($C288,登録企業台帳!$A$2:$M$552,17,)=0,"",VLOOKUP($C288,登録企業台帳!$A$2:$M$552,17,))</f>
        <v>#REF!</v>
      </c>
    </row>
    <row r="289" spans="1:9" s="107" customFormat="1">
      <c r="A289" s="105">
        <v>288</v>
      </c>
      <c r="B289" s="106" t="e">
        <f>VLOOKUP($C289,登録企業台帳!$A$2:$M$552,14,)</f>
        <v>#REF!</v>
      </c>
      <c r="C289" s="108" t="str">
        <f>登録企業台帳!A242</f>
        <v>株式会社ハウスラボ</v>
      </c>
      <c r="D289" s="106" t="str">
        <f>VLOOKUP($C289,登録企業台帳!$A$2:$M$552,4,)</f>
        <v>700-0975</v>
      </c>
      <c r="E289" s="106" t="e">
        <f>VLOOKUP($C289,登録企業台帳!$A$2:$M$552,18,)</f>
        <v>#REF!</v>
      </c>
      <c r="F289" s="113" t="e">
        <f>VLOOKUP($C289,登録企業台帳!$A$2:$M$552,15,)</f>
        <v>#REF!</v>
      </c>
      <c r="G289" s="108" t="e">
        <f>VLOOKUP($C289,登録企業台帳!$A$2:$M$552,19,)</f>
        <v>#REF!</v>
      </c>
      <c r="H289" s="108" t="e">
        <f>IF(VLOOKUP($C289,登録企業台帳!$A$2:$M$552,29,)=0,"",VLOOKUP($C289,登録企業台帳!$A$2:$M$552,29,))</f>
        <v>#REF!</v>
      </c>
      <c r="I289" s="113" t="e">
        <f>IF(VLOOKUP($C289,登録企業台帳!$A$2:$M$552,17,)=0,"",VLOOKUP($C289,登録企業台帳!$A$2:$M$552,17,))</f>
        <v>#REF!</v>
      </c>
    </row>
    <row r="290" spans="1:9" s="107" customFormat="1" ht="40.5">
      <c r="A290" s="105">
        <v>289</v>
      </c>
      <c r="B290" s="106" t="e">
        <f>VLOOKUP($C290,登録企業台帳!$A$2:$M$552,14,)</f>
        <v>#REF!</v>
      </c>
      <c r="C290" s="108" t="str">
        <f>登録企業台帳!A243</f>
        <v>株式会社東光</v>
      </c>
      <c r="D290" s="106" t="str">
        <f>VLOOKUP($C290,登録企業台帳!$A$2:$M$552,4,)</f>
        <v>701-0205</v>
      </c>
      <c r="E290" s="106" t="e">
        <f>VLOOKUP($C290,登録企業台帳!$A$2:$M$552,18,)</f>
        <v>#REF!</v>
      </c>
      <c r="F290" s="113" t="e">
        <f>VLOOKUP($C290,登録企業台帳!$A$2:$M$552,15,)</f>
        <v>#REF!</v>
      </c>
      <c r="G290" s="108" t="e">
        <f>VLOOKUP($C290,登録企業台帳!$A$2:$M$552,19,)</f>
        <v>#REF!</v>
      </c>
      <c r="H290" s="108" t="e">
        <f>IF(VLOOKUP($C290,登録企業台帳!$A$2:$M$552,29,)=0,"",VLOOKUP($C290,登録企業台帳!$A$2:$M$552,29,))</f>
        <v>#REF!</v>
      </c>
      <c r="I290" s="113" t="e">
        <f>IF(VLOOKUP($C290,登録企業台帳!$A$2:$M$552,17,)=0,"",VLOOKUP($C290,登録企業台帳!$A$2:$M$552,17,))</f>
        <v>#REF!</v>
      </c>
    </row>
    <row r="291" spans="1:9" s="107" customFormat="1" ht="54">
      <c r="A291" s="105">
        <v>290</v>
      </c>
      <c r="B291" s="106" t="e">
        <f>VLOOKUP($C291,登録企業台帳!$A$2:$M$552,14,)</f>
        <v>#REF!</v>
      </c>
      <c r="C291" s="108" t="str">
        <f>登録企業台帳!A244</f>
        <v>三乗工業株式会社</v>
      </c>
      <c r="D291" s="106" t="str">
        <f>VLOOKUP($C291,登録企業台帳!$A$2:$M$552,4,)</f>
        <v xml:space="preserve">719-1154 </v>
      </c>
      <c r="E291" s="106" t="e">
        <f>VLOOKUP($C291,登録企業台帳!$A$2:$M$552,18,)</f>
        <v>#REF!</v>
      </c>
      <c r="F291" s="113" t="e">
        <f>VLOOKUP($C291,登録企業台帳!$A$2:$M$552,15,)</f>
        <v>#REF!</v>
      </c>
      <c r="G291" s="108" t="e">
        <f>VLOOKUP($C291,登録企業台帳!$A$2:$M$552,19,)</f>
        <v>#REF!</v>
      </c>
      <c r="H291" s="108" t="e">
        <f>IF(VLOOKUP($C291,登録企業台帳!$A$2:$M$552,29,)=0,"",VLOOKUP($C291,登録企業台帳!$A$2:$M$552,29,))</f>
        <v>#REF!</v>
      </c>
      <c r="I291" s="113" t="e">
        <f>IF(VLOOKUP($C291,登録企業台帳!$A$2:$M$552,17,)=0,"",VLOOKUP($C291,登録企業台帳!$A$2:$M$552,17,))</f>
        <v>#REF!</v>
      </c>
    </row>
    <row r="292" spans="1:9" s="107" customFormat="1" ht="54">
      <c r="A292" s="105">
        <v>291</v>
      </c>
      <c r="B292" s="106" t="e">
        <f>VLOOKUP($C292,登録企業台帳!$A$2:$M$552,14,)</f>
        <v>#REF!</v>
      </c>
      <c r="C292" s="108" t="str">
        <f>登録企業台帳!A245</f>
        <v>リンテックス株式会社</v>
      </c>
      <c r="D292" s="106" t="str">
        <f>VLOOKUP($C292,登録企業台帳!$A$2:$M$552,4,)</f>
        <v>712-8006</v>
      </c>
      <c r="E292" s="106" t="e">
        <f>VLOOKUP($C292,登録企業台帳!$A$2:$M$552,18,)</f>
        <v>#REF!</v>
      </c>
      <c r="F292" s="113" t="e">
        <f>VLOOKUP($C292,登録企業台帳!$A$2:$M$552,15,)</f>
        <v>#REF!</v>
      </c>
      <c r="G292" s="108" t="e">
        <f>VLOOKUP($C292,登録企業台帳!$A$2:$M$552,19,)</f>
        <v>#REF!</v>
      </c>
      <c r="H292" s="108" t="e">
        <f>IF(VLOOKUP($C292,登録企業台帳!$A$2:$M$552,29,)=0,"",VLOOKUP($C292,登録企業台帳!$A$2:$M$552,29,))</f>
        <v>#REF!</v>
      </c>
      <c r="I292" s="113" t="e">
        <f>IF(VLOOKUP($C292,登録企業台帳!$A$2:$M$552,17,)=0,"",VLOOKUP($C292,登録企業台帳!$A$2:$M$552,17,))</f>
        <v>#REF!</v>
      </c>
    </row>
    <row r="293" spans="1:9" s="107" customFormat="1" ht="40.5">
      <c r="A293" s="105">
        <v>292</v>
      </c>
      <c r="B293" s="106" t="e">
        <f>VLOOKUP($C293,登録企業台帳!$A$2:$M$552,14,)</f>
        <v>#REF!</v>
      </c>
      <c r="C293" s="108" t="str">
        <f>登録企業台帳!A246</f>
        <v>ペガサスキャンドル株式会社</v>
      </c>
      <c r="D293" s="106" t="str">
        <f>VLOOKUP($C293,登録企業台帳!$A$2:$M$552,4,)</f>
        <v>710-0807</v>
      </c>
      <c r="E293" s="106" t="e">
        <f>VLOOKUP($C293,登録企業台帳!$A$2:$M$552,18,)</f>
        <v>#REF!</v>
      </c>
      <c r="F293" s="113" t="e">
        <f>VLOOKUP($C293,登録企業台帳!$A$2:$M$552,15,)</f>
        <v>#REF!</v>
      </c>
      <c r="G293" s="108" t="e">
        <f>VLOOKUP($C293,登録企業台帳!$A$2:$M$552,19,)</f>
        <v>#REF!</v>
      </c>
      <c r="H293" s="108" t="e">
        <f>IF(VLOOKUP($C293,登録企業台帳!$A$2:$M$552,29,)=0,"",VLOOKUP($C293,登録企業台帳!$A$2:$M$552,29,))</f>
        <v>#REF!</v>
      </c>
      <c r="I293" s="113" t="e">
        <f>IF(VLOOKUP($C293,登録企業台帳!$A$2:$M$552,17,)=0,"",VLOOKUP($C293,登録企業台帳!$A$2:$M$552,17,))</f>
        <v>#REF!</v>
      </c>
    </row>
    <row r="294" spans="1:9" s="107" customFormat="1" ht="27">
      <c r="A294" s="105">
        <v>293</v>
      </c>
      <c r="B294" s="106" t="e">
        <f>VLOOKUP($C294,登録企業台帳!$A$2:$M$552,14,)</f>
        <v>#REF!</v>
      </c>
      <c r="C294" s="108" t="str">
        <f>登録企業台帳!A247</f>
        <v>株式会社クラカン</v>
      </c>
      <c r="D294" s="106" t="str">
        <f>VLOOKUP($C294,登録企業台帳!$A$2:$M$552,4,)</f>
        <v>710-0042</v>
      </c>
      <c r="E294" s="106" t="e">
        <f>VLOOKUP($C294,登録企業台帳!$A$2:$M$552,18,)</f>
        <v>#REF!</v>
      </c>
      <c r="F294" s="113" t="e">
        <f>VLOOKUP($C294,登録企業台帳!$A$2:$M$552,15,)</f>
        <v>#REF!</v>
      </c>
      <c r="G294" s="108" t="e">
        <f>VLOOKUP($C294,登録企業台帳!$A$2:$M$552,19,)</f>
        <v>#REF!</v>
      </c>
      <c r="H294" s="108" t="e">
        <f>IF(VLOOKUP($C294,登録企業台帳!$A$2:$M$552,29,)=0,"",VLOOKUP($C294,登録企業台帳!$A$2:$M$552,29,))</f>
        <v>#REF!</v>
      </c>
      <c r="I294" s="113" t="e">
        <f>IF(VLOOKUP($C294,登録企業台帳!$A$2:$M$552,17,)=0,"",VLOOKUP($C294,登録企業台帳!$A$2:$M$552,17,))</f>
        <v>#REF!</v>
      </c>
    </row>
    <row r="295" spans="1:9" s="107" customFormat="1">
      <c r="A295" s="105">
        <v>294</v>
      </c>
      <c r="B295" s="106" t="e">
        <f>VLOOKUP($C295,登録企業台帳!$A$2:$M$552,14,)</f>
        <v>#REF!</v>
      </c>
      <c r="C295" s="108" t="str">
        <f>登録企業台帳!A248</f>
        <v>有限会社美笑</v>
      </c>
      <c r="D295" s="106" t="str">
        <f>VLOOKUP($C295,登録企業台帳!$A$2:$M$552,4,)</f>
        <v>700-0975</v>
      </c>
      <c r="E295" s="106" t="e">
        <f>VLOOKUP($C295,登録企業台帳!$A$2:$M$552,18,)</f>
        <v>#REF!</v>
      </c>
      <c r="F295" s="113" t="e">
        <f>VLOOKUP($C295,登録企業台帳!$A$2:$M$552,15,)</f>
        <v>#REF!</v>
      </c>
      <c r="G295" s="108" t="e">
        <f>VLOOKUP($C295,登録企業台帳!$A$2:$M$552,19,)</f>
        <v>#REF!</v>
      </c>
      <c r="H295" s="108" t="e">
        <f>IF(VLOOKUP($C295,登録企業台帳!$A$2:$M$552,29,)=0,"",VLOOKUP($C295,登録企業台帳!$A$2:$M$552,29,))</f>
        <v>#REF!</v>
      </c>
      <c r="I295" s="113" t="e">
        <f>IF(VLOOKUP($C295,登録企業台帳!$A$2:$M$552,17,)=0,"",VLOOKUP($C295,登録企業台帳!$A$2:$M$552,17,))</f>
        <v>#REF!</v>
      </c>
    </row>
    <row r="296" spans="1:9" s="107" customFormat="1" ht="40.5">
      <c r="A296" s="105">
        <v>295</v>
      </c>
      <c r="B296" s="106" t="e">
        <f>VLOOKUP($C296,登録企業台帳!$A$2:$M$552,14,)</f>
        <v>#REF!</v>
      </c>
      <c r="C296" s="108" t="str">
        <f>登録企業台帳!A249</f>
        <v>有限会社光タクシー</v>
      </c>
      <c r="D296" s="106" t="str">
        <f>VLOOKUP($C296,登録企業台帳!$A$2:$M$552,4,)</f>
        <v>718-0303</v>
      </c>
      <c r="E296" s="106" t="e">
        <f>VLOOKUP($C296,登録企業台帳!$A$2:$M$552,18,)</f>
        <v>#REF!</v>
      </c>
      <c r="F296" s="113" t="e">
        <f>VLOOKUP($C296,登録企業台帳!$A$2:$M$552,15,)</f>
        <v>#REF!</v>
      </c>
      <c r="G296" s="108" t="e">
        <f>VLOOKUP($C296,登録企業台帳!$A$2:$M$552,19,)</f>
        <v>#REF!</v>
      </c>
      <c r="H296" s="108" t="e">
        <f>IF(VLOOKUP($C296,登録企業台帳!$A$2:$M$552,29,)=0,"",VLOOKUP($C296,登録企業台帳!$A$2:$M$552,29,))</f>
        <v>#REF!</v>
      </c>
      <c r="I296" s="113" t="e">
        <f>IF(VLOOKUP($C296,登録企業台帳!$A$2:$M$552,17,)=0,"",VLOOKUP($C296,登録企業台帳!$A$2:$M$552,17,))</f>
        <v>#REF!</v>
      </c>
    </row>
    <row r="297" spans="1:9" s="107" customFormat="1">
      <c r="A297" s="105">
        <v>296</v>
      </c>
      <c r="B297" s="106" t="e">
        <f>VLOOKUP($C297,登録企業台帳!$A$2:$M$552,14,)</f>
        <v>#REF!</v>
      </c>
      <c r="C297" s="108" t="e">
        <f>登録企業台帳!#REF!</f>
        <v>#REF!</v>
      </c>
      <c r="D297" s="106" t="e">
        <f>VLOOKUP($C297,登録企業台帳!$A$2:$M$552,4,)</f>
        <v>#REF!</v>
      </c>
      <c r="E297" s="106" t="e">
        <f>VLOOKUP($C297,登録企業台帳!$A$2:$M$552,18,)</f>
        <v>#REF!</v>
      </c>
      <c r="F297" s="113" t="e">
        <f>VLOOKUP($C297,登録企業台帳!$A$2:$M$552,15,)</f>
        <v>#REF!</v>
      </c>
      <c r="G297" s="108" t="e">
        <f>VLOOKUP($C297,登録企業台帳!$A$2:$M$552,19,)</f>
        <v>#REF!</v>
      </c>
      <c r="H297" s="108" t="e">
        <f>IF(VLOOKUP($C297,登録企業台帳!$A$2:$M$552,29,)=0,"",VLOOKUP($C297,登録企業台帳!$A$2:$M$552,29,))</f>
        <v>#REF!</v>
      </c>
      <c r="I297" s="113" t="e">
        <f>IF(VLOOKUP($C297,登録企業台帳!$A$2:$M$552,17,)=0,"",VLOOKUP($C297,登録企業台帳!$A$2:$M$552,17,))</f>
        <v>#REF!</v>
      </c>
    </row>
    <row r="298" spans="1:9" s="107" customFormat="1">
      <c r="A298" s="105">
        <v>297</v>
      </c>
      <c r="B298" s="106" t="e">
        <f>VLOOKUP($C298,登録企業台帳!$A$2:$M$552,14,)</f>
        <v>#REF!</v>
      </c>
      <c r="C298" s="108" t="e">
        <f>#REF!</f>
        <v>#REF!</v>
      </c>
      <c r="D298" s="106" t="e">
        <f>VLOOKUP($C298,登録企業台帳!$A$2:$M$552,4,)</f>
        <v>#REF!</v>
      </c>
      <c r="E298" s="106" t="e">
        <f>VLOOKUP($C298,登録企業台帳!$A$2:$M$552,18,)</f>
        <v>#REF!</v>
      </c>
      <c r="F298" s="113" t="e">
        <f>VLOOKUP($C298,登録企業台帳!$A$2:$M$552,15,)</f>
        <v>#REF!</v>
      </c>
      <c r="G298" s="108" t="e">
        <f>VLOOKUP($C298,登録企業台帳!$A$2:$M$552,19,)</f>
        <v>#REF!</v>
      </c>
      <c r="H298" s="108" t="e">
        <f>IF(VLOOKUP($C298,登録企業台帳!$A$2:$M$552,29,)=0,"",VLOOKUP($C298,登録企業台帳!$A$2:$M$552,29,))</f>
        <v>#REF!</v>
      </c>
      <c r="I298" s="113" t="e">
        <f>IF(VLOOKUP($C298,登録企業台帳!$A$2:$M$552,17,)=0,"",VLOOKUP($C298,登録企業台帳!$A$2:$M$552,17,))</f>
        <v>#REF!</v>
      </c>
    </row>
    <row r="299" spans="1:9" s="107" customFormat="1" ht="67.5">
      <c r="A299" s="105">
        <v>298</v>
      </c>
      <c r="B299" s="106" t="e">
        <f>VLOOKUP($C299,登録企業台帳!$A$2:$M$552,14,)</f>
        <v>#REF!</v>
      </c>
      <c r="C299" s="108" t="str">
        <f>登録企業台帳!A250</f>
        <v>JFEミネラル株式会社　水島合金鉄事業部</v>
      </c>
      <c r="D299" s="106" t="str">
        <f>VLOOKUP($C299,登録企業台帳!$A$2:$M$552,4,)</f>
        <v>712-8513</v>
      </c>
      <c r="E299" s="106" t="e">
        <f>VLOOKUP($C299,登録企業台帳!$A$2:$M$552,18,)</f>
        <v>#REF!</v>
      </c>
      <c r="F299" s="113" t="e">
        <f>VLOOKUP($C299,登録企業台帳!$A$2:$M$552,15,)</f>
        <v>#REF!</v>
      </c>
      <c r="G299" s="108" t="e">
        <f>VLOOKUP($C299,登録企業台帳!$A$2:$M$552,19,)</f>
        <v>#REF!</v>
      </c>
      <c r="H299" s="108" t="e">
        <f>IF(VLOOKUP($C299,登録企業台帳!$A$2:$M$552,29,)=0,"",VLOOKUP($C299,登録企業台帳!$A$2:$M$552,29,))</f>
        <v>#REF!</v>
      </c>
      <c r="I299" s="113" t="e">
        <f>IF(VLOOKUP($C299,登録企業台帳!$A$2:$M$552,17,)=0,"",VLOOKUP($C299,登録企業台帳!$A$2:$M$552,17,))</f>
        <v>#REF!</v>
      </c>
    </row>
    <row r="300" spans="1:9" s="107" customFormat="1" ht="67.5">
      <c r="A300" s="105">
        <v>299</v>
      </c>
      <c r="B300" s="106" t="e">
        <f>VLOOKUP($C300,登録企業台帳!$A$2:$M$552,14,)</f>
        <v>#REF!</v>
      </c>
      <c r="C300" s="108" t="str">
        <f>登録企業台帳!A251</f>
        <v>株式会社中島商会</v>
      </c>
      <c r="D300" s="106" t="str">
        <f>VLOOKUP($C300,登録企業台帳!$A$2:$M$552,4,)</f>
        <v xml:space="preserve">700-0904 </v>
      </c>
      <c r="E300" s="106" t="e">
        <f>VLOOKUP($C300,登録企業台帳!$A$2:$M$552,18,)</f>
        <v>#REF!</v>
      </c>
      <c r="F300" s="113" t="e">
        <f>VLOOKUP($C300,登録企業台帳!$A$2:$M$552,15,)</f>
        <v>#REF!</v>
      </c>
      <c r="G300" s="108" t="e">
        <f>VLOOKUP($C300,登録企業台帳!$A$2:$M$552,19,)</f>
        <v>#REF!</v>
      </c>
      <c r="H300" s="108" t="e">
        <f>IF(VLOOKUP($C300,登録企業台帳!$A$2:$M$552,29,)=0,"",VLOOKUP($C300,登録企業台帳!$A$2:$M$552,29,))</f>
        <v>#REF!</v>
      </c>
      <c r="I300" s="113" t="e">
        <f>IF(VLOOKUP($C300,登録企業台帳!$A$2:$M$552,17,)=0,"",VLOOKUP($C300,登録企業台帳!$A$2:$M$552,17,))</f>
        <v>#REF!</v>
      </c>
    </row>
    <row r="301" spans="1:9" s="107" customFormat="1" ht="40.5">
      <c r="A301" s="105">
        <v>300</v>
      </c>
      <c r="B301" s="106" t="e">
        <f>VLOOKUP($C301,登録企業台帳!$A$2:$M$552,14,)</f>
        <v>#REF!</v>
      </c>
      <c r="C301" s="108" t="str">
        <f>登録企業台帳!A252</f>
        <v>平林金属株式会社</v>
      </c>
      <c r="D301" s="106" t="str">
        <f>VLOOKUP($C301,登録企業台帳!$A$2:$M$552,4,)</f>
        <v>700-0973</v>
      </c>
      <c r="E301" s="106" t="e">
        <f>VLOOKUP($C301,登録企業台帳!$A$2:$M$552,18,)</f>
        <v>#REF!</v>
      </c>
      <c r="F301" s="113" t="e">
        <f>VLOOKUP($C301,登録企業台帳!$A$2:$M$552,15,)</f>
        <v>#REF!</v>
      </c>
      <c r="G301" s="108" t="e">
        <f>VLOOKUP($C301,登録企業台帳!$A$2:$M$552,19,)</f>
        <v>#REF!</v>
      </c>
      <c r="H301" s="108" t="e">
        <f>IF(VLOOKUP($C301,登録企業台帳!$A$2:$M$552,29,)=0,"",VLOOKUP($C301,登録企業台帳!$A$2:$M$552,29,))</f>
        <v>#REF!</v>
      </c>
      <c r="I301" s="113" t="e">
        <f>IF(VLOOKUP($C301,登録企業台帳!$A$2:$M$552,17,)=0,"",VLOOKUP($C301,登録企業台帳!$A$2:$M$552,17,))</f>
        <v>#REF!</v>
      </c>
    </row>
    <row r="302" spans="1:9" s="107" customFormat="1" ht="54">
      <c r="A302" s="105">
        <v>301</v>
      </c>
      <c r="B302" s="106" t="e">
        <f>VLOOKUP($C302,登録企業台帳!$A$2:$M$552,14,)</f>
        <v>#REF!</v>
      </c>
      <c r="C302" s="108" t="str">
        <f>登録企業台帳!A253</f>
        <v>大橋製本株式会社</v>
      </c>
      <c r="D302" s="106" t="str">
        <f>VLOOKUP($C302,登録企業台帳!$A$2:$M$552,4,)</f>
        <v>701-0151</v>
      </c>
      <c r="E302" s="106" t="e">
        <f>VLOOKUP($C302,登録企業台帳!$A$2:$M$552,18,)</f>
        <v>#REF!</v>
      </c>
      <c r="F302" s="113" t="e">
        <f>VLOOKUP($C302,登録企業台帳!$A$2:$M$552,15,)</f>
        <v>#REF!</v>
      </c>
      <c r="G302" s="108" t="e">
        <f>VLOOKUP($C302,登録企業台帳!$A$2:$M$552,19,)</f>
        <v>#REF!</v>
      </c>
      <c r="H302" s="108" t="e">
        <f>IF(VLOOKUP($C302,登録企業台帳!$A$2:$M$552,29,)=0,"",VLOOKUP($C302,登録企業台帳!$A$2:$M$552,29,))</f>
        <v>#REF!</v>
      </c>
      <c r="I302" s="113" t="e">
        <f>IF(VLOOKUP($C302,登録企業台帳!$A$2:$M$552,17,)=0,"",VLOOKUP($C302,登録企業台帳!$A$2:$M$552,17,))</f>
        <v>#REF!</v>
      </c>
    </row>
    <row r="303" spans="1:9" s="107" customFormat="1">
      <c r="A303" s="105">
        <v>302</v>
      </c>
      <c r="B303" s="106" t="e">
        <f>VLOOKUP($C303,登録企業台帳!$A$2:$M$552,14,)</f>
        <v>#REF!</v>
      </c>
      <c r="C303" s="108" t="str">
        <f>登録企業台帳!A254</f>
        <v>有限会社ＭＡＸ</v>
      </c>
      <c r="D303" s="106" t="str">
        <f>VLOOKUP($C303,登録企業台帳!$A$2:$M$552,4,)</f>
        <v>700-0953</v>
      </c>
      <c r="E303" s="106" t="e">
        <f>VLOOKUP($C303,登録企業台帳!$A$2:$M$552,18,)</f>
        <v>#REF!</v>
      </c>
      <c r="F303" s="113" t="e">
        <f>VLOOKUP($C303,登録企業台帳!$A$2:$M$552,15,)</f>
        <v>#REF!</v>
      </c>
      <c r="G303" s="108" t="e">
        <f>VLOOKUP($C303,登録企業台帳!$A$2:$M$552,19,)</f>
        <v>#REF!</v>
      </c>
      <c r="H303" s="108" t="e">
        <f>IF(VLOOKUP($C303,登録企業台帳!$A$2:$M$552,29,)=0,"",VLOOKUP($C303,登録企業台帳!$A$2:$M$552,29,))</f>
        <v>#REF!</v>
      </c>
      <c r="I303" s="113" t="e">
        <f>IF(VLOOKUP($C303,登録企業台帳!$A$2:$M$552,17,)=0,"",VLOOKUP($C303,登録企業台帳!$A$2:$M$552,17,))</f>
        <v>#REF!</v>
      </c>
    </row>
    <row r="304" spans="1:9" s="107" customFormat="1" ht="27">
      <c r="A304" s="105">
        <v>303</v>
      </c>
      <c r="B304" s="106" t="e">
        <f>VLOOKUP($C304,登録企業台帳!$A$2:$M$552,14,)</f>
        <v>#REF!</v>
      </c>
      <c r="C304" s="108" t="str">
        <f>登録企業台帳!A255</f>
        <v>株式会社岡山ランドリー</v>
      </c>
      <c r="D304" s="106" t="str">
        <f>VLOOKUP($C304,登録企業台帳!$A$2:$M$552,4,)</f>
        <v>702-8051</v>
      </c>
      <c r="E304" s="106" t="e">
        <f>VLOOKUP($C304,登録企業台帳!$A$2:$M$552,18,)</f>
        <v>#REF!</v>
      </c>
      <c r="F304" s="113" t="e">
        <f>VLOOKUP($C304,登録企業台帳!$A$2:$M$552,15,)</f>
        <v>#REF!</v>
      </c>
      <c r="G304" s="108" t="e">
        <f>VLOOKUP($C304,登録企業台帳!$A$2:$M$552,19,)</f>
        <v>#REF!</v>
      </c>
      <c r="H304" s="108" t="e">
        <f>IF(VLOOKUP($C304,登録企業台帳!$A$2:$M$552,29,)=0,"",VLOOKUP($C304,登録企業台帳!$A$2:$M$552,29,))</f>
        <v>#REF!</v>
      </c>
      <c r="I304" s="113" t="e">
        <f>IF(VLOOKUP($C304,登録企業台帳!$A$2:$M$552,17,)=0,"",VLOOKUP($C304,登録企業台帳!$A$2:$M$552,17,))</f>
        <v>#REF!</v>
      </c>
    </row>
    <row r="305" spans="1:9" s="107" customFormat="1" ht="27">
      <c r="A305" s="105">
        <v>304</v>
      </c>
      <c r="B305" s="106" t="e">
        <f>VLOOKUP($C305,登録企業台帳!$A$2:$M$552,14,)</f>
        <v>#REF!</v>
      </c>
      <c r="C305" s="108" t="str">
        <f>登録企業台帳!A256</f>
        <v>株式会社クリーンエース</v>
      </c>
      <c r="D305" s="106" t="str">
        <f>VLOOKUP($C305,登録企業台帳!$A$2:$M$552,4,)</f>
        <v>702-8051</v>
      </c>
      <c r="E305" s="106" t="e">
        <f>VLOOKUP($C305,登録企業台帳!$A$2:$M$552,18,)</f>
        <v>#REF!</v>
      </c>
      <c r="F305" s="113" t="e">
        <f>VLOOKUP($C305,登録企業台帳!$A$2:$M$552,15,)</f>
        <v>#REF!</v>
      </c>
      <c r="G305" s="108" t="e">
        <f>VLOOKUP($C305,登録企業台帳!$A$2:$M$552,19,)</f>
        <v>#REF!</v>
      </c>
      <c r="H305" s="108" t="e">
        <f>IF(VLOOKUP($C305,登録企業台帳!$A$2:$M$552,29,)=0,"",VLOOKUP($C305,登録企業台帳!$A$2:$M$552,29,))</f>
        <v>#REF!</v>
      </c>
      <c r="I305" s="113" t="e">
        <f>IF(VLOOKUP($C305,登録企業台帳!$A$2:$M$552,17,)=0,"",VLOOKUP($C305,登録企業台帳!$A$2:$M$552,17,))</f>
        <v>#REF!</v>
      </c>
    </row>
    <row r="306" spans="1:9" s="107" customFormat="1">
      <c r="A306" s="105">
        <v>305</v>
      </c>
      <c r="B306" s="106" t="e">
        <f>VLOOKUP($C306,登録企業台帳!$A$2:$M$552,14,)</f>
        <v>#REF!</v>
      </c>
      <c r="C306" s="108" t="e">
        <f>登録企業台帳!#REF!</f>
        <v>#REF!</v>
      </c>
      <c r="D306" s="106" t="e">
        <f>VLOOKUP($C306,登録企業台帳!$A$2:$M$552,4,)</f>
        <v>#REF!</v>
      </c>
      <c r="E306" s="106" t="e">
        <f>VLOOKUP($C306,登録企業台帳!$A$2:$M$552,18,)</f>
        <v>#REF!</v>
      </c>
      <c r="F306" s="113" t="e">
        <f>VLOOKUP($C306,登録企業台帳!$A$2:$M$552,15,)</f>
        <v>#REF!</v>
      </c>
      <c r="G306" s="108" t="e">
        <f>VLOOKUP($C306,登録企業台帳!$A$2:$M$552,19,)</f>
        <v>#REF!</v>
      </c>
      <c r="H306" s="108" t="e">
        <f>IF(VLOOKUP($C306,登録企業台帳!$A$2:$M$552,29,)=0,"",VLOOKUP($C306,登録企業台帳!$A$2:$M$552,29,))</f>
        <v>#REF!</v>
      </c>
      <c r="I306" s="113" t="e">
        <f>IF(VLOOKUP($C306,登録企業台帳!$A$2:$M$552,17,)=0,"",VLOOKUP($C306,登録企業台帳!$A$2:$M$552,17,))</f>
        <v>#REF!</v>
      </c>
    </row>
    <row r="307" spans="1:9" s="107" customFormat="1" ht="40.5">
      <c r="A307" s="105">
        <v>306</v>
      </c>
      <c r="B307" s="106" t="e">
        <f>VLOOKUP($C307,登録企業台帳!$A$2:$M$552,14,)</f>
        <v>#REF!</v>
      </c>
      <c r="C307" s="108" t="str">
        <f>登録企業台帳!A257</f>
        <v>株式会社レイ（ANAクラウンプラザホテル岡山）</v>
      </c>
      <c r="D307" s="106" t="str">
        <f>VLOOKUP($C307,登録企業台帳!$A$2:$M$552,4,)</f>
        <v>700-0024</v>
      </c>
      <c r="E307" s="106" t="e">
        <f>VLOOKUP($C307,登録企業台帳!$A$2:$M$552,18,)</f>
        <v>#REF!</v>
      </c>
      <c r="F307" s="113" t="e">
        <f>VLOOKUP($C307,登録企業台帳!$A$2:$M$552,15,)</f>
        <v>#REF!</v>
      </c>
      <c r="G307" s="108" t="e">
        <f>VLOOKUP($C307,登録企業台帳!$A$2:$M$552,19,)</f>
        <v>#REF!</v>
      </c>
      <c r="H307" s="108" t="e">
        <f>IF(VLOOKUP($C307,登録企業台帳!$A$2:$M$552,29,)=0,"",VLOOKUP($C307,登録企業台帳!$A$2:$M$552,29,))</f>
        <v>#REF!</v>
      </c>
      <c r="I307" s="113" t="e">
        <f>IF(VLOOKUP($C307,登録企業台帳!$A$2:$M$552,17,)=0,"",VLOOKUP($C307,登録企業台帳!$A$2:$M$552,17,))</f>
        <v>#REF!</v>
      </c>
    </row>
    <row r="308" spans="1:9" s="107" customFormat="1" ht="40.5">
      <c r="A308" s="105">
        <v>307</v>
      </c>
      <c r="B308" s="106" t="e">
        <f>VLOOKUP($C308,登録企業台帳!$A$2:$M$552,14,)</f>
        <v>#REF!</v>
      </c>
      <c r="C308" s="108" t="str">
        <f>登録企業台帳!A258</f>
        <v>旭電業株式会社</v>
      </c>
      <c r="D308" s="106" t="str">
        <f>VLOOKUP($C308,登録企業台帳!$A$2:$M$552,4,)</f>
        <v>700-8551</v>
      </c>
      <c r="E308" s="106" t="e">
        <f>VLOOKUP($C308,登録企業台帳!$A$2:$M$552,18,)</f>
        <v>#REF!</v>
      </c>
      <c r="F308" s="113" t="e">
        <f>VLOOKUP($C308,登録企業台帳!$A$2:$M$552,15,)</f>
        <v>#REF!</v>
      </c>
      <c r="G308" s="108" t="e">
        <f>VLOOKUP($C308,登録企業台帳!$A$2:$M$552,19,)</f>
        <v>#REF!</v>
      </c>
      <c r="H308" s="108" t="e">
        <f>IF(VLOOKUP($C308,登録企業台帳!$A$2:$M$552,29,)=0,"",VLOOKUP($C308,登録企業台帳!$A$2:$M$552,29,))</f>
        <v>#REF!</v>
      </c>
      <c r="I308" s="113" t="e">
        <f>IF(VLOOKUP($C308,登録企業台帳!$A$2:$M$552,17,)=0,"",VLOOKUP($C308,登録企業台帳!$A$2:$M$552,17,))</f>
        <v>#REF!</v>
      </c>
    </row>
    <row r="309" spans="1:9" s="107" customFormat="1" ht="54">
      <c r="A309" s="105">
        <v>308</v>
      </c>
      <c r="B309" s="106" t="e">
        <f>VLOOKUP($C309,登録企業台帳!$A$2:$M$552,14,)</f>
        <v>#REF!</v>
      </c>
      <c r="C309" s="108" t="str">
        <f>登録企業台帳!A259</f>
        <v>株式会社ホンダ四輪販売岡山</v>
      </c>
      <c r="D309" s="106" t="str">
        <f>VLOOKUP($C309,登録企業台帳!$A$2:$M$552,4,)</f>
        <v>700-0964</v>
      </c>
      <c r="E309" s="106" t="e">
        <f>VLOOKUP($C309,登録企業台帳!$A$2:$M$552,18,)</f>
        <v>#REF!</v>
      </c>
      <c r="F309" s="113" t="e">
        <f>VLOOKUP($C309,登録企業台帳!$A$2:$M$552,15,)</f>
        <v>#REF!</v>
      </c>
      <c r="G309" s="108" t="e">
        <f>VLOOKUP($C309,登録企業台帳!$A$2:$M$552,19,)</f>
        <v>#REF!</v>
      </c>
      <c r="H309" s="108" t="e">
        <f>IF(VLOOKUP($C309,登録企業台帳!$A$2:$M$552,29,)=0,"",VLOOKUP($C309,登録企業台帳!$A$2:$M$552,29,))</f>
        <v>#REF!</v>
      </c>
      <c r="I309" s="113" t="e">
        <f>IF(VLOOKUP($C309,登録企業台帳!$A$2:$M$552,17,)=0,"",VLOOKUP($C309,登録企業台帳!$A$2:$M$552,17,))</f>
        <v>#REF!</v>
      </c>
    </row>
    <row r="310" spans="1:9" s="107" customFormat="1" ht="40.5">
      <c r="A310" s="105">
        <v>309</v>
      </c>
      <c r="B310" s="106" t="e">
        <f>VLOOKUP($C310,登録企業台帳!$A$2:$M$552,14,)</f>
        <v>#REF!</v>
      </c>
      <c r="C310" s="108" t="str">
        <f>登録企業台帳!A260</f>
        <v>セイショク株式会社</v>
      </c>
      <c r="D310" s="106" t="str">
        <f>VLOOKUP($C310,登録企業台帳!$A$2:$M$552,4,)</f>
        <v>710-1101</v>
      </c>
      <c r="E310" s="106" t="e">
        <f>VLOOKUP($C310,登録企業台帳!$A$2:$M$552,18,)</f>
        <v>#REF!</v>
      </c>
      <c r="F310" s="113" t="e">
        <f>VLOOKUP($C310,登録企業台帳!$A$2:$M$552,15,)</f>
        <v>#REF!</v>
      </c>
      <c r="G310" s="108" t="e">
        <f>VLOOKUP($C310,登録企業台帳!$A$2:$M$552,19,)</f>
        <v>#REF!</v>
      </c>
      <c r="H310" s="108" t="e">
        <f>IF(VLOOKUP($C310,登録企業台帳!$A$2:$M$552,29,)=0,"",VLOOKUP($C310,登録企業台帳!$A$2:$M$552,29,))</f>
        <v>#REF!</v>
      </c>
      <c r="I310" s="113" t="e">
        <f>IF(VLOOKUP($C310,登録企業台帳!$A$2:$M$552,17,)=0,"",VLOOKUP($C310,登録企業台帳!$A$2:$M$552,17,))</f>
        <v>#REF!</v>
      </c>
    </row>
    <row r="311" spans="1:9" s="107" customFormat="1" ht="27">
      <c r="A311" s="105">
        <v>310</v>
      </c>
      <c r="B311" s="106" t="e">
        <f>VLOOKUP($C311,登録企業台帳!$A$2:$M$552,14,)</f>
        <v>#REF!</v>
      </c>
      <c r="C311" s="108" t="e">
        <f>#REF!</f>
        <v>#REF!</v>
      </c>
      <c r="D311" s="106" t="e">
        <f>VLOOKUP($C311,登録企業台帳!$A$2:$M$552,4,)</f>
        <v>#REF!</v>
      </c>
      <c r="E311" s="106" t="e">
        <f>VLOOKUP($C311,登録企業台帳!$A$2:$M$552,18,)</f>
        <v>#REF!</v>
      </c>
      <c r="F311" s="113" t="e">
        <f>VLOOKUP($C311,登録企業台帳!$A$2:$M$552,15,)</f>
        <v>#REF!</v>
      </c>
      <c r="G311" s="108" t="e">
        <f>VLOOKUP($C311,登録企業台帳!$A$2:$M$552,19,)</f>
        <v>#REF!</v>
      </c>
      <c r="H311" s="108" t="e">
        <f>IF(VLOOKUP($C311,登録企業台帳!$A$2:$M$552,29,)=0,"",VLOOKUP($C311,登録企業台帳!$A$2:$M$552,29,))</f>
        <v>#REF!</v>
      </c>
      <c r="I311" s="113" t="e">
        <f>IF(VLOOKUP($C311,登録企業台帳!$A$2:$M$552,17,)=0,"",VLOOKUP($C311,登録企業台帳!$A$2:$M$552,17,))</f>
        <v>#REF!</v>
      </c>
    </row>
    <row r="312" spans="1:9" s="107" customFormat="1" ht="27">
      <c r="A312" s="105">
        <v>311</v>
      </c>
      <c r="B312" s="106" t="e">
        <f>VLOOKUP($C312,登録企業台帳!$A$2:$M$552,14,)</f>
        <v>#REF!</v>
      </c>
      <c r="C312" s="108" t="str">
        <f>登録企業台帳!A261</f>
        <v>八州電気工業株式会社</v>
      </c>
      <c r="D312" s="106" t="str">
        <f>VLOOKUP($C312,登録企業台帳!$A$2:$M$552,4,)</f>
        <v>700-0921</v>
      </c>
      <c r="E312" s="106" t="e">
        <f>VLOOKUP($C312,登録企業台帳!$A$2:$M$552,18,)</f>
        <v>#REF!</v>
      </c>
      <c r="F312" s="113" t="e">
        <f>VLOOKUP($C312,登録企業台帳!$A$2:$M$552,15,)</f>
        <v>#REF!</v>
      </c>
      <c r="G312" s="108" t="e">
        <f>VLOOKUP($C312,登録企業台帳!$A$2:$M$552,19,)</f>
        <v>#REF!</v>
      </c>
      <c r="H312" s="108" t="e">
        <f>IF(VLOOKUP($C312,登録企業台帳!$A$2:$M$552,29,)=0,"",VLOOKUP($C312,登録企業台帳!$A$2:$M$552,29,))</f>
        <v>#REF!</v>
      </c>
      <c r="I312" s="113" t="e">
        <f>IF(VLOOKUP($C312,登録企業台帳!$A$2:$M$552,17,)=0,"",VLOOKUP($C312,登録企業台帳!$A$2:$M$552,17,))</f>
        <v>#REF!</v>
      </c>
    </row>
    <row r="313" spans="1:9" s="107" customFormat="1">
      <c r="A313" s="105">
        <v>312</v>
      </c>
      <c r="B313" s="106" t="e">
        <f>VLOOKUP($C313,登録企業台帳!$A$2:$M$552,14,)</f>
        <v>#REF!</v>
      </c>
      <c r="C313" s="108" t="str">
        <f>登録企業台帳!A262</f>
        <v>菱水産業株式会社</v>
      </c>
      <c r="D313" s="106" t="str">
        <f>VLOOKUP($C313,登録企業台帳!$A$2:$M$552,4,)</f>
        <v>712-8052</v>
      </c>
      <c r="E313" s="106" t="e">
        <f>VLOOKUP($C313,登録企業台帳!$A$2:$M$552,18,)</f>
        <v>#REF!</v>
      </c>
      <c r="F313" s="113" t="e">
        <f>VLOOKUP($C313,登録企業台帳!$A$2:$M$552,15,)</f>
        <v>#REF!</v>
      </c>
      <c r="G313" s="108" t="e">
        <f>VLOOKUP($C313,登録企業台帳!$A$2:$M$552,19,)</f>
        <v>#REF!</v>
      </c>
      <c r="H313" s="108" t="e">
        <f>IF(VLOOKUP($C313,登録企業台帳!$A$2:$M$552,29,)=0,"",VLOOKUP($C313,登録企業台帳!$A$2:$M$552,29,))</f>
        <v>#REF!</v>
      </c>
      <c r="I313" s="113" t="e">
        <f>IF(VLOOKUP($C313,登録企業台帳!$A$2:$M$552,17,)=0,"",VLOOKUP($C313,登録企業台帳!$A$2:$M$552,17,))</f>
        <v>#REF!</v>
      </c>
    </row>
    <row r="314" spans="1:9" s="107" customFormat="1">
      <c r="A314" s="105">
        <v>313</v>
      </c>
      <c r="B314" s="106" t="e">
        <f>VLOOKUP($C314,登録企業台帳!$A$2:$M$552,14,)</f>
        <v>#REF!</v>
      </c>
      <c r="C314" s="108" t="e">
        <f>登録企業台帳!#REF!</f>
        <v>#REF!</v>
      </c>
      <c r="D314" s="106" t="e">
        <f>VLOOKUP($C314,登録企業台帳!$A$2:$M$552,4,)</f>
        <v>#REF!</v>
      </c>
      <c r="E314" s="106" t="e">
        <f>VLOOKUP($C314,登録企業台帳!$A$2:$M$552,18,)</f>
        <v>#REF!</v>
      </c>
      <c r="F314" s="113" t="e">
        <f>VLOOKUP($C314,登録企業台帳!$A$2:$M$552,15,)</f>
        <v>#REF!</v>
      </c>
      <c r="G314" s="108" t="e">
        <f>VLOOKUP($C314,登録企業台帳!$A$2:$M$552,19,)</f>
        <v>#REF!</v>
      </c>
      <c r="H314" s="108" t="e">
        <f>IF(VLOOKUP($C314,登録企業台帳!$A$2:$M$552,29,)=0,"",VLOOKUP($C314,登録企業台帳!$A$2:$M$552,29,))</f>
        <v>#REF!</v>
      </c>
      <c r="I314" s="113" t="e">
        <f>IF(VLOOKUP($C314,登録企業台帳!$A$2:$M$552,17,)=0,"",VLOOKUP($C314,登録企業台帳!$A$2:$M$552,17,))</f>
        <v>#REF!</v>
      </c>
    </row>
    <row r="315" spans="1:9" s="107" customFormat="1" ht="27">
      <c r="A315" s="105">
        <v>314</v>
      </c>
      <c r="B315" s="106" t="e">
        <f>VLOOKUP($C315,登録企業台帳!$A$2:$M$552,14,)</f>
        <v>#REF!</v>
      </c>
      <c r="C315" s="108" t="str">
        <f>登録企業台帳!A263</f>
        <v>医療法人天声会おおもと病院</v>
      </c>
      <c r="D315" s="106" t="str">
        <f>VLOOKUP($C315,登録企業台帳!$A$2:$M$552,4,)</f>
        <v>700-0924</v>
      </c>
      <c r="E315" s="106" t="e">
        <f>VLOOKUP($C315,登録企業台帳!$A$2:$M$552,18,)</f>
        <v>#REF!</v>
      </c>
      <c r="F315" s="113" t="e">
        <f>VLOOKUP($C315,登録企業台帳!$A$2:$M$552,15,)</f>
        <v>#REF!</v>
      </c>
      <c r="G315" s="108" t="e">
        <f>VLOOKUP($C315,登録企業台帳!$A$2:$M$552,19,)</f>
        <v>#REF!</v>
      </c>
      <c r="H315" s="108" t="e">
        <f>IF(VLOOKUP($C315,登録企業台帳!$A$2:$M$552,29,)=0,"",VLOOKUP($C315,登録企業台帳!$A$2:$M$552,29,))</f>
        <v>#REF!</v>
      </c>
      <c r="I315" s="113" t="e">
        <f>IF(VLOOKUP($C315,登録企業台帳!$A$2:$M$552,17,)=0,"",VLOOKUP($C315,登録企業台帳!$A$2:$M$552,17,))</f>
        <v>#REF!</v>
      </c>
    </row>
    <row r="316" spans="1:9" s="107" customFormat="1">
      <c r="A316" s="105">
        <v>315</v>
      </c>
      <c r="B316" s="106" t="e">
        <f>VLOOKUP($C316,登録企業台帳!$A$2:$M$552,14,)</f>
        <v>#REF!</v>
      </c>
      <c r="C316" s="108" t="str">
        <f>登録企業台帳!A264</f>
        <v>砂森社労士事務所</v>
      </c>
      <c r="D316" s="106" t="str">
        <f>VLOOKUP($C316,登録企業台帳!$A$2:$M$552,4,)</f>
        <v>709-1204</v>
      </c>
      <c r="E316" s="106" t="e">
        <f>VLOOKUP($C316,登録企業台帳!$A$2:$M$552,18,)</f>
        <v>#REF!</v>
      </c>
      <c r="F316" s="113" t="e">
        <f>VLOOKUP($C316,登録企業台帳!$A$2:$M$552,15,)</f>
        <v>#REF!</v>
      </c>
      <c r="G316" s="108" t="e">
        <f>VLOOKUP($C316,登録企業台帳!$A$2:$M$552,19,)</f>
        <v>#REF!</v>
      </c>
      <c r="H316" s="108" t="e">
        <f>IF(VLOOKUP($C316,登録企業台帳!$A$2:$M$552,29,)=0,"",VLOOKUP($C316,登録企業台帳!$A$2:$M$552,29,))</f>
        <v>#REF!</v>
      </c>
      <c r="I316" s="113" t="e">
        <f>IF(VLOOKUP($C316,登録企業台帳!$A$2:$M$552,17,)=0,"",VLOOKUP($C316,登録企業台帳!$A$2:$M$552,17,))</f>
        <v>#REF!</v>
      </c>
    </row>
    <row r="317" spans="1:9" s="107" customFormat="1" ht="54">
      <c r="A317" s="105">
        <v>316</v>
      </c>
      <c r="B317" s="106" t="e">
        <f>VLOOKUP($C317,登録企業台帳!$A$2:$M$552,14,)</f>
        <v>#REF!</v>
      </c>
      <c r="C317" s="108" t="str">
        <f>登録企業台帳!A265</f>
        <v>倉敷レーザー株式会社</v>
      </c>
      <c r="D317" s="106" t="str">
        <f>VLOOKUP($C317,登録企業台帳!$A$2:$M$552,4,)</f>
        <v>710-0261</v>
      </c>
      <c r="E317" s="106" t="e">
        <f>VLOOKUP($C317,登録企業台帳!$A$2:$M$552,18,)</f>
        <v>#REF!</v>
      </c>
      <c r="F317" s="113" t="e">
        <f>VLOOKUP($C317,登録企業台帳!$A$2:$M$552,15,)</f>
        <v>#REF!</v>
      </c>
      <c r="G317" s="108" t="e">
        <f>VLOOKUP($C317,登録企業台帳!$A$2:$M$552,19,)</f>
        <v>#REF!</v>
      </c>
      <c r="H317" s="108" t="e">
        <f>IF(VLOOKUP($C317,登録企業台帳!$A$2:$M$552,29,)=0,"",VLOOKUP($C317,登録企業台帳!$A$2:$M$552,29,))</f>
        <v>#REF!</v>
      </c>
      <c r="I317" s="113" t="e">
        <f>IF(VLOOKUP($C317,登録企業台帳!$A$2:$M$552,17,)=0,"",VLOOKUP($C317,登録企業台帳!$A$2:$M$552,17,))</f>
        <v>#REF!</v>
      </c>
    </row>
    <row r="318" spans="1:9" s="107" customFormat="1" ht="27">
      <c r="A318" s="105">
        <v>317</v>
      </c>
      <c r="B318" s="106" t="e">
        <f>VLOOKUP($C318,登録企業台帳!$A$2:$M$552,14,)</f>
        <v>#REF!</v>
      </c>
      <c r="C318" s="108" t="str">
        <f>登録企業台帳!A266</f>
        <v>有限会社チアーズ</v>
      </c>
      <c r="D318" s="106" t="str">
        <f>VLOOKUP($C318,登録企業台帳!$A$2:$M$552,4,)</f>
        <v>710-0001</v>
      </c>
      <c r="E318" s="106" t="e">
        <f>VLOOKUP($C318,登録企業台帳!$A$2:$M$552,18,)</f>
        <v>#REF!</v>
      </c>
      <c r="F318" s="113" t="e">
        <f>VLOOKUP($C318,登録企業台帳!$A$2:$M$552,15,)</f>
        <v>#REF!</v>
      </c>
      <c r="G318" s="108" t="e">
        <f>VLOOKUP($C318,登録企業台帳!$A$2:$M$552,19,)</f>
        <v>#REF!</v>
      </c>
      <c r="H318" s="108" t="e">
        <f>IF(VLOOKUP($C318,登録企業台帳!$A$2:$M$552,29,)=0,"",VLOOKUP($C318,登録企業台帳!$A$2:$M$552,29,))</f>
        <v>#REF!</v>
      </c>
      <c r="I318" s="113" t="e">
        <f>IF(VLOOKUP($C318,登録企業台帳!$A$2:$M$552,17,)=0,"",VLOOKUP($C318,登録企業台帳!$A$2:$M$552,17,))</f>
        <v>#REF!</v>
      </c>
    </row>
    <row r="319" spans="1:9" s="107" customFormat="1" ht="40.5">
      <c r="A319" s="105">
        <v>318</v>
      </c>
      <c r="B319" s="106" t="e">
        <f>VLOOKUP($C319,登録企業台帳!$A$2:$M$552,14,)</f>
        <v>#REF!</v>
      </c>
      <c r="C319" s="108" t="str">
        <f>登録企業台帳!A267</f>
        <v>ゼノー・テック株式会社</v>
      </c>
      <c r="D319" s="106" t="str">
        <f>VLOOKUP($C319,登録企業台帳!$A$2:$M$552,4,)</f>
        <v>700-0853</v>
      </c>
      <c r="E319" s="106" t="e">
        <f>VLOOKUP($C319,登録企業台帳!$A$2:$M$552,18,)</f>
        <v>#REF!</v>
      </c>
      <c r="F319" s="113" t="e">
        <f>VLOOKUP($C319,登録企業台帳!$A$2:$M$552,15,)</f>
        <v>#REF!</v>
      </c>
      <c r="G319" s="108" t="e">
        <f>VLOOKUP($C319,登録企業台帳!$A$2:$M$552,19,)</f>
        <v>#REF!</v>
      </c>
      <c r="H319" s="108" t="e">
        <f>IF(VLOOKUP($C319,登録企業台帳!$A$2:$M$552,29,)=0,"",VLOOKUP($C319,登録企業台帳!$A$2:$M$552,29,))</f>
        <v>#REF!</v>
      </c>
      <c r="I319" s="113" t="e">
        <f>IF(VLOOKUP($C319,登録企業台帳!$A$2:$M$552,17,)=0,"",VLOOKUP($C319,登録企業台帳!$A$2:$M$552,17,))</f>
        <v>#REF!</v>
      </c>
    </row>
    <row r="320" spans="1:9" s="107" customFormat="1" ht="27">
      <c r="A320" s="105">
        <v>319</v>
      </c>
      <c r="B320" s="106" t="e">
        <f>VLOOKUP($C320,登録企業台帳!$A$2:$M$552,14,)</f>
        <v>#REF!</v>
      </c>
      <c r="C320" s="108" t="str">
        <f>登録企業台帳!A268</f>
        <v>DOWA　IPクリエイション株式会社</v>
      </c>
      <c r="D320" s="106" t="str">
        <f>VLOOKUP($C320,登録企業台帳!$A$2:$M$552,4,)</f>
        <v>702-8053</v>
      </c>
      <c r="E320" s="106" t="e">
        <f>VLOOKUP($C320,登録企業台帳!$A$2:$M$552,18,)</f>
        <v>#REF!</v>
      </c>
      <c r="F320" s="113" t="e">
        <f>VLOOKUP($C320,登録企業台帳!$A$2:$M$552,15,)</f>
        <v>#REF!</v>
      </c>
      <c r="G320" s="108" t="e">
        <f>VLOOKUP($C320,登録企業台帳!$A$2:$M$552,19,)</f>
        <v>#REF!</v>
      </c>
      <c r="H320" s="108" t="e">
        <f>IF(VLOOKUP($C320,登録企業台帳!$A$2:$M$552,29,)=0,"",VLOOKUP($C320,登録企業台帳!$A$2:$M$552,29,))</f>
        <v>#REF!</v>
      </c>
      <c r="I320" s="113" t="e">
        <f>IF(VLOOKUP($C320,登録企業台帳!$A$2:$M$552,17,)=0,"",VLOOKUP($C320,登録企業台帳!$A$2:$M$552,17,))</f>
        <v>#REF!</v>
      </c>
    </row>
    <row r="321" spans="1:9" s="107" customFormat="1" ht="40.5">
      <c r="A321" s="105">
        <v>320</v>
      </c>
      <c r="B321" s="106" t="e">
        <f>VLOOKUP($C321,登録企業台帳!$A$2:$M$552,14,)</f>
        <v>#REF!</v>
      </c>
      <c r="C321" s="108" t="str">
        <f>登録企業台帳!A269</f>
        <v>株式会社いのうえ</v>
      </c>
      <c r="D321" s="106" t="str">
        <f>VLOOKUP($C321,登録企業台帳!$A$2:$M$552,4,)</f>
        <v>710-0042</v>
      </c>
      <c r="E321" s="106" t="e">
        <f>VLOOKUP($C321,登録企業台帳!$A$2:$M$552,18,)</f>
        <v>#REF!</v>
      </c>
      <c r="F321" s="113" t="e">
        <f>VLOOKUP($C321,登録企業台帳!$A$2:$M$552,15,)</f>
        <v>#REF!</v>
      </c>
      <c r="G321" s="108" t="e">
        <f>VLOOKUP($C321,登録企業台帳!$A$2:$M$552,19,)</f>
        <v>#REF!</v>
      </c>
      <c r="H321" s="108" t="e">
        <f>IF(VLOOKUP($C321,登録企業台帳!$A$2:$M$552,29,)=0,"",VLOOKUP($C321,登録企業台帳!$A$2:$M$552,29,))</f>
        <v>#REF!</v>
      </c>
      <c r="I321" s="113" t="e">
        <f>IF(VLOOKUP($C321,登録企業台帳!$A$2:$M$552,17,)=0,"",VLOOKUP($C321,登録企業台帳!$A$2:$M$552,17,))</f>
        <v>#REF!</v>
      </c>
    </row>
    <row r="322" spans="1:9" s="107" customFormat="1" ht="40.5">
      <c r="A322" s="105">
        <v>321</v>
      </c>
      <c r="B322" s="106" t="e">
        <f>VLOOKUP($C322,登録企業台帳!$A$2:$M$552,14,)</f>
        <v>#REF!</v>
      </c>
      <c r="C322" s="108" t="str">
        <f>登録企業台帳!A270</f>
        <v>有限会社成清建設</v>
      </c>
      <c r="D322" s="106" t="str">
        <f>VLOOKUP($C322,登録企業台帳!$A$2:$M$552,4,)</f>
        <v>702-8024</v>
      </c>
      <c r="E322" s="106" t="e">
        <f>VLOOKUP($C322,登録企業台帳!$A$2:$M$552,18,)</f>
        <v>#REF!</v>
      </c>
      <c r="F322" s="113" t="e">
        <f>VLOOKUP($C322,登録企業台帳!$A$2:$M$552,15,)</f>
        <v>#REF!</v>
      </c>
      <c r="G322" s="108" t="e">
        <f>VLOOKUP($C322,登録企業台帳!$A$2:$M$552,19,)</f>
        <v>#REF!</v>
      </c>
      <c r="H322" s="108" t="e">
        <f>IF(VLOOKUP($C322,登録企業台帳!$A$2:$M$552,29,)=0,"",VLOOKUP($C322,登録企業台帳!$A$2:$M$552,29,))</f>
        <v>#REF!</v>
      </c>
      <c r="I322" s="113" t="e">
        <f>IF(VLOOKUP($C322,登録企業台帳!$A$2:$M$552,17,)=0,"",VLOOKUP($C322,登録企業台帳!$A$2:$M$552,17,))</f>
        <v>#REF!</v>
      </c>
    </row>
    <row r="323" spans="1:9" s="107" customFormat="1">
      <c r="A323" s="105">
        <v>322</v>
      </c>
      <c r="B323" s="106" t="e">
        <f>VLOOKUP($C323,登録企業台帳!$A$2:$M$552,14,)</f>
        <v>#REF!</v>
      </c>
      <c r="C323" s="108" t="e">
        <f>登録企業台帳!#REF!</f>
        <v>#REF!</v>
      </c>
      <c r="D323" s="106" t="e">
        <f>VLOOKUP($C323,登録企業台帳!$A$2:$M$552,4,)</f>
        <v>#REF!</v>
      </c>
      <c r="E323" s="106" t="e">
        <f>VLOOKUP($C323,登録企業台帳!$A$2:$M$552,18,)</f>
        <v>#REF!</v>
      </c>
      <c r="F323" s="113" t="e">
        <f>VLOOKUP($C323,登録企業台帳!$A$2:$M$552,15,)</f>
        <v>#REF!</v>
      </c>
      <c r="G323" s="108" t="e">
        <f>VLOOKUP($C323,登録企業台帳!$A$2:$M$552,19,)</f>
        <v>#REF!</v>
      </c>
      <c r="H323" s="108" t="e">
        <f>IF(VLOOKUP($C323,登録企業台帳!$A$2:$M$552,29,)=0,"",VLOOKUP($C323,登録企業台帳!$A$2:$M$552,29,))</f>
        <v>#REF!</v>
      </c>
      <c r="I323" s="113" t="e">
        <f>IF(VLOOKUP($C323,登録企業台帳!$A$2:$M$552,17,)=0,"",VLOOKUP($C323,登録企業台帳!$A$2:$M$552,17,))</f>
        <v>#REF!</v>
      </c>
    </row>
    <row r="324" spans="1:9" s="107" customFormat="1" ht="27">
      <c r="A324" s="105">
        <v>323</v>
      </c>
      <c r="B324" s="106" t="e">
        <f>VLOOKUP($C324,登録企業台帳!$A$2:$M$552,14,)</f>
        <v>#REF!</v>
      </c>
      <c r="C324" s="108" t="str">
        <f>登録企業台帳!A271</f>
        <v>滝口建設工業株式会社</v>
      </c>
      <c r="D324" s="106" t="str">
        <f>VLOOKUP($C324,登録企業台帳!$A$2:$M$552,4,)</f>
        <v>716-0002</v>
      </c>
      <c r="E324" s="106" t="e">
        <f>VLOOKUP($C324,登録企業台帳!$A$2:$M$552,18,)</f>
        <v>#REF!</v>
      </c>
      <c r="F324" s="113" t="e">
        <f>VLOOKUP($C324,登録企業台帳!$A$2:$M$552,15,)</f>
        <v>#REF!</v>
      </c>
      <c r="G324" s="108" t="e">
        <f>VLOOKUP($C324,登録企業台帳!$A$2:$M$552,19,)</f>
        <v>#REF!</v>
      </c>
      <c r="H324" s="108" t="e">
        <f>IF(VLOOKUP($C324,登録企業台帳!$A$2:$M$552,29,)=0,"",VLOOKUP($C324,登録企業台帳!$A$2:$M$552,29,))</f>
        <v>#REF!</v>
      </c>
      <c r="I324" s="113" t="e">
        <f>IF(VLOOKUP($C324,登録企業台帳!$A$2:$M$552,17,)=0,"",VLOOKUP($C324,登録企業台帳!$A$2:$M$552,17,))</f>
        <v>#REF!</v>
      </c>
    </row>
    <row r="325" spans="1:9" s="107" customFormat="1" ht="40.5">
      <c r="A325" s="105">
        <v>324</v>
      </c>
      <c r="B325" s="106" t="e">
        <f>VLOOKUP($C325,登録企業台帳!$A$2:$M$552,14,)</f>
        <v>#REF!</v>
      </c>
      <c r="C325" s="108" t="str">
        <f>登録企業台帳!A272</f>
        <v>中村建設株式会社</v>
      </c>
      <c r="D325" s="106" t="str">
        <f>VLOOKUP($C325,登録企業台帳!$A$2:$M$552,4,)</f>
        <v>716-0046</v>
      </c>
      <c r="E325" s="106" t="e">
        <f>VLOOKUP($C325,登録企業台帳!$A$2:$M$552,18,)</f>
        <v>#REF!</v>
      </c>
      <c r="F325" s="113" t="e">
        <f>VLOOKUP($C325,登録企業台帳!$A$2:$M$552,15,)</f>
        <v>#REF!</v>
      </c>
      <c r="G325" s="108" t="e">
        <f>VLOOKUP($C325,登録企業台帳!$A$2:$M$552,19,)</f>
        <v>#REF!</v>
      </c>
      <c r="H325" s="108" t="e">
        <f>IF(VLOOKUP($C325,登録企業台帳!$A$2:$M$552,29,)=0,"",VLOOKUP($C325,登録企業台帳!$A$2:$M$552,29,))</f>
        <v>#REF!</v>
      </c>
      <c r="I325" s="113" t="e">
        <f>IF(VLOOKUP($C325,登録企業台帳!$A$2:$M$552,17,)=0,"",VLOOKUP($C325,登録企業台帳!$A$2:$M$552,17,))</f>
        <v>#REF!</v>
      </c>
    </row>
    <row r="326" spans="1:9" s="107" customFormat="1">
      <c r="A326" s="105">
        <v>325</v>
      </c>
      <c r="B326" s="106" t="e">
        <f>VLOOKUP($C326,登録企業台帳!$A$2:$M$552,14,)</f>
        <v>#REF!</v>
      </c>
      <c r="C326" s="108" t="str">
        <f>登録企業台帳!A273</f>
        <v>株式会社MaCO</v>
      </c>
      <c r="D326" s="106" t="str">
        <f>VLOOKUP($C326,登録企業台帳!$A$2:$M$552,4,)</f>
        <v xml:space="preserve">703-8236 </v>
      </c>
      <c r="E326" s="106" t="e">
        <f>VLOOKUP($C326,登録企業台帳!$A$2:$M$552,18,)</f>
        <v>#REF!</v>
      </c>
      <c r="F326" s="113" t="e">
        <f>VLOOKUP($C326,登録企業台帳!$A$2:$M$552,15,)</f>
        <v>#REF!</v>
      </c>
      <c r="G326" s="108" t="e">
        <f>VLOOKUP($C326,登録企業台帳!$A$2:$M$552,19,)</f>
        <v>#REF!</v>
      </c>
      <c r="H326" s="108" t="e">
        <f>IF(VLOOKUP($C326,登録企業台帳!$A$2:$M$552,29,)=0,"",VLOOKUP($C326,登録企業台帳!$A$2:$M$552,29,))</f>
        <v>#REF!</v>
      </c>
      <c r="I326" s="113" t="e">
        <f>IF(VLOOKUP($C326,登録企業台帳!$A$2:$M$552,17,)=0,"",VLOOKUP($C326,登録企業台帳!$A$2:$M$552,17,))</f>
        <v>#REF!</v>
      </c>
    </row>
    <row r="327" spans="1:9" s="107" customFormat="1" ht="40.5">
      <c r="A327" s="105">
        <v>326</v>
      </c>
      <c r="B327" s="106" t="e">
        <f>VLOOKUP($C327,登録企業台帳!$A$2:$M$552,14,)</f>
        <v>#REF!</v>
      </c>
      <c r="C327" s="108" t="str">
        <f>登録企業台帳!A274</f>
        <v>株式会社システムズナカシマ</v>
      </c>
      <c r="D327" s="106" t="str">
        <f>VLOOKUP($C327,登録企業台帳!$A$2:$M$552,4,)</f>
        <v>700-0982</v>
      </c>
      <c r="E327" s="106" t="e">
        <f>VLOOKUP($C327,登録企業台帳!$A$2:$M$552,18,)</f>
        <v>#REF!</v>
      </c>
      <c r="F327" s="113" t="e">
        <f>VLOOKUP($C327,登録企業台帳!$A$2:$M$552,15,)</f>
        <v>#REF!</v>
      </c>
      <c r="G327" s="108" t="e">
        <f>VLOOKUP($C327,登録企業台帳!$A$2:$M$552,19,)</f>
        <v>#REF!</v>
      </c>
      <c r="H327" s="108" t="e">
        <f>IF(VLOOKUP($C327,登録企業台帳!$A$2:$M$552,29,)=0,"",VLOOKUP($C327,登録企業台帳!$A$2:$M$552,29,))</f>
        <v>#REF!</v>
      </c>
      <c r="I327" s="113" t="e">
        <f>IF(VLOOKUP($C327,登録企業台帳!$A$2:$M$552,17,)=0,"",VLOOKUP($C327,登録企業台帳!$A$2:$M$552,17,))</f>
        <v>#REF!</v>
      </c>
    </row>
    <row r="328" spans="1:9" s="107" customFormat="1" ht="27">
      <c r="A328" s="105">
        <v>327</v>
      </c>
      <c r="B328" s="106" t="e">
        <f>VLOOKUP($C328,登録企業台帳!$A$2:$M$552,14,)</f>
        <v>#REF!</v>
      </c>
      <c r="C328" s="108" t="str">
        <f>登録企業台帳!A275</f>
        <v>RSK山陽放送株式会社</v>
      </c>
      <c r="D328" s="106" t="str">
        <f>VLOOKUP($C328,登録企業台帳!$A$2:$M$552,4,)</f>
        <v>700-8580</v>
      </c>
      <c r="E328" s="106" t="e">
        <f>VLOOKUP($C328,登録企業台帳!$A$2:$M$552,18,)</f>
        <v>#REF!</v>
      </c>
      <c r="F328" s="113" t="e">
        <f>VLOOKUP($C328,登録企業台帳!$A$2:$M$552,15,)</f>
        <v>#REF!</v>
      </c>
      <c r="G328" s="108" t="e">
        <f>VLOOKUP($C328,登録企業台帳!$A$2:$M$552,19,)</f>
        <v>#REF!</v>
      </c>
      <c r="H328" s="108" t="e">
        <f>IF(VLOOKUP($C328,登録企業台帳!$A$2:$M$552,29,)=0,"",VLOOKUP($C328,登録企業台帳!$A$2:$M$552,29,))</f>
        <v>#REF!</v>
      </c>
      <c r="I328" s="113" t="e">
        <f>IF(VLOOKUP($C328,登録企業台帳!$A$2:$M$552,17,)=0,"",VLOOKUP($C328,登録企業台帳!$A$2:$M$552,17,))</f>
        <v>#REF!</v>
      </c>
    </row>
    <row r="329" spans="1:9" s="107" customFormat="1" ht="67.5">
      <c r="A329" s="105">
        <v>328</v>
      </c>
      <c r="B329" s="106" t="e">
        <f>VLOOKUP($C329,登録企業台帳!$A$2:$M$552,14,)</f>
        <v>#REF!</v>
      </c>
      <c r="C329" s="108" t="str">
        <f>登録企業台帳!A276</f>
        <v>ライフデザイン・カバヤ株式会社</v>
      </c>
      <c r="D329" s="106" t="str">
        <f>VLOOKUP($C329,登録企業台帳!$A$2:$M$552,4,)</f>
        <v>700-0964</v>
      </c>
      <c r="E329" s="106" t="e">
        <f>VLOOKUP($C329,登録企業台帳!$A$2:$M$552,18,)</f>
        <v>#REF!</v>
      </c>
      <c r="F329" s="113" t="e">
        <f>VLOOKUP($C329,登録企業台帳!$A$2:$M$552,15,)</f>
        <v>#REF!</v>
      </c>
      <c r="G329" s="108" t="e">
        <f>VLOOKUP($C329,登録企業台帳!$A$2:$M$552,19,)</f>
        <v>#REF!</v>
      </c>
      <c r="H329" s="108" t="e">
        <f>IF(VLOOKUP($C329,登録企業台帳!$A$2:$M$552,29,)=0,"",VLOOKUP($C329,登録企業台帳!$A$2:$M$552,29,))</f>
        <v>#REF!</v>
      </c>
      <c r="I329" s="113" t="e">
        <f>IF(VLOOKUP($C329,登録企業台帳!$A$2:$M$552,17,)=0,"",VLOOKUP($C329,登録企業台帳!$A$2:$M$552,17,))</f>
        <v>#REF!</v>
      </c>
    </row>
    <row r="330" spans="1:9" s="107" customFormat="1" ht="40.5">
      <c r="A330" s="105">
        <v>329</v>
      </c>
      <c r="B330" s="106" t="e">
        <f>VLOOKUP($C330,登録企業台帳!$A$2:$M$552,14,)</f>
        <v>#REF!</v>
      </c>
      <c r="C330" s="108" t="str">
        <f>登録企業台帳!A277</f>
        <v>院庄林業株式会社</v>
      </c>
      <c r="D330" s="106" t="str">
        <f>VLOOKUP($C330,登録企業台帳!$A$2:$M$552,4,)</f>
        <v>708-0013</v>
      </c>
      <c r="E330" s="106" t="e">
        <f>VLOOKUP($C330,登録企業台帳!$A$2:$M$552,18,)</f>
        <v>#REF!</v>
      </c>
      <c r="F330" s="113" t="e">
        <f>VLOOKUP($C330,登録企業台帳!$A$2:$M$552,15,)</f>
        <v>#REF!</v>
      </c>
      <c r="G330" s="108" t="e">
        <f>VLOOKUP($C330,登録企業台帳!$A$2:$M$552,19,)</f>
        <v>#REF!</v>
      </c>
      <c r="H330" s="108" t="e">
        <f>IF(VLOOKUP($C330,登録企業台帳!$A$2:$M$552,29,)=0,"",VLOOKUP($C330,登録企業台帳!$A$2:$M$552,29,))</f>
        <v>#REF!</v>
      </c>
      <c r="I330" s="113" t="e">
        <f>IF(VLOOKUP($C330,登録企業台帳!$A$2:$M$552,17,)=0,"",VLOOKUP($C330,登録企業台帳!$A$2:$M$552,17,))</f>
        <v>#REF!</v>
      </c>
    </row>
    <row r="331" spans="1:9" s="107" customFormat="1" ht="40.5">
      <c r="A331" s="105">
        <v>330</v>
      </c>
      <c r="B331" s="106" t="e">
        <f>VLOOKUP($C331,登録企業台帳!$A$2:$M$552,14,)</f>
        <v>#REF!</v>
      </c>
      <c r="C331" s="108" t="str">
        <f>登録企業台帳!A278</f>
        <v>医療法人天和会</v>
      </c>
      <c r="D331" s="106" t="str">
        <f>VLOOKUP($C331,登録企業台帳!$A$2:$M$552,4,)</f>
        <v>710-0056</v>
      </c>
      <c r="E331" s="106" t="e">
        <f>VLOOKUP($C331,登録企業台帳!$A$2:$M$552,18,)</f>
        <v>#REF!</v>
      </c>
      <c r="F331" s="113" t="e">
        <f>VLOOKUP($C331,登録企業台帳!$A$2:$M$552,15,)</f>
        <v>#REF!</v>
      </c>
      <c r="G331" s="108" t="e">
        <f>VLOOKUP($C331,登録企業台帳!$A$2:$M$552,19,)</f>
        <v>#REF!</v>
      </c>
      <c r="H331" s="108" t="e">
        <f>IF(VLOOKUP($C331,登録企業台帳!$A$2:$M$552,29,)=0,"",VLOOKUP($C331,登録企業台帳!$A$2:$M$552,29,))</f>
        <v>#REF!</v>
      </c>
      <c r="I331" s="113" t="e">
        <f>IF(VLOOKUP($C331,登録企業台帳!$A$2:$M$552,17,)=0,"",VLOOKUP($C331,登録企業台帳!$A$2:$M$552,17,))</f>
        <v>#REF!</v>
      </c>
    </row>
    <row r="332" spans="1:9" s="107" customFormat="1">
      <c r="A332" s="105">
        <v>331</v>
      </c>
      <c r="B332" s="106" t="e">
        <f>VLOOKUP($C332,登録企業台帳!$A$2:$M$552,14,)</f>
        <v>#REF!</v>
      </c>
      <c r="C332" s="108" t="str">
        <f>登録企業台帳!A279</f>
        <v>菱陽電機株式会社</v>
      </c>
      <c r="D332" s="106" t="str">
        <f>VLOOKUP($C332,登録企業台帳!$A$2:$M$552,4,)</f>
        <v>700-0853</v>
      </c>
      <c r="E332" s="106" t="e">
        <f>VLOOKUP($C332,登録企業台帳!$A$2:$M$552,18,)</f>
        <v>#REF!</v>
      </c>
      <c r="F332" s="113" t="e">
        <f>VLOOKUP($C332,登録企業台帳!$A$2:$M$552,15,)</f>
        <v>#REF!</v>
      </c>
      <c r="G332" s="108" t="e">
        <f>VLOOKUP($C332,登録企業台帳!$A$2:$M$552,19,)</f>
        <v>#REF!</v>
      </c>
      <c r="H332" s="108" t="e">
        <f>IF(VLOOKUP($C332,登録企業台帳!$A$2:$M$552,29,)=0,"",VLOOKUP($C332,登録企業台帳!$A$2:$M$552,29,))</f>
        <v>#REF!</v>
      </c>
      <c r="I332" s="113" t="e">
        <f>IF(VLOOKUP($C332,登録企業台帳!$A$2:$M$552,17,)=0,"",VLOOKUP($C332,登録企業台帳!$A$2:$M$552,17,))</f>
        <v>#REF!</v>
      </c>
    </row>
    <row r="333" spans="1:9" s="107" customFormat="1" ht="40.5">
      <c r="A333" s="105">
        <v>332</v>
      </c>
      <c r="B333" s="106" t="e">
        <f>VLOOKUP($C333,登録企業台帳!$A$2:$M$552,14,)</f>
        <v>#REF!</v>
      </c>
      <c r="C333" s="108" t="str">
        <f>登録企業台帳!A280</f>
        <v>株式会社タイガーチヨダ</v>
      </c>
      <c r="D333" s="106" t="str">
        <f>VLOOKUP($C333,登録企業台帳!$A$2:$M$552,4,)</f>
        <v>716-0061</v>
      </c>
      <c r="E333" s="106" t="e">
        <f>VLOOKUP($C333,登録企業台帳!$A$2:$M$552,18,)</f>
        <v>#REF!</v>
      </c>
      <c r="F333" s="113" t="e">
        <f>VLOOKUP($C333,登録企業台帳!$A$2:$M$552,15,)</f>
        <v>#REF!</v>
      </c>
      <c r="G333" s="108" t="e">
        <f>VLOOKUP($C333,登録企業台帳!$A$2:$M$552,19,)</f>
        <v>#REF!</v>
      </c>
      <c r="H333" s="108" t="e">
        <f>IF(VLOOKUP($C333,登録企業台帳!$A$2:$M$552,29,)=0,"",VLOOKUP($C333,登録企業台帳!$A$2:$M$552,29,))</f>
        <v>#REF!</v>
      </c>
      <c r="I333" s="113" t="e">
        <f>IF(VLOOKUP($C333,登録企業台帳!$A$2:$M$552,17,)=0,"",VLOOKUP($C333,登録企業台帳!$A$2:$M$552,17,))</f>
        <v>#REF!</v>
      </c>
    </row>
    <row r="334" spans="1:9" s="107" customFormat="1">
      <c r="A334" s="105">
        <v>333</v>
      </c>
      <c r="B334" s="106" t="e">
        <f>VLOOKUP($C334,登録企業台帳!$A$2:$M$552,14,)</f>
        <v>#REF!</v>
      </c>
      <c r="C334" s="108" t="str">
        <f>登録企業台帳!A281</f>
        <v>有限会社金澤電子</v>
      </c>
      <c r="D334" s="106" t="str">
        <f>VLOOKUP($C334,登録企業台帳!$A$2:$M$552,4,)</f>
        <v>719-1136</v>
      </c>
      <c r="E334" s="106" t="e">
        <f>VLOOKUP($C334,登録企業台帳!$A$2:$M$552,18,)</f>
        <v>#REF!</v>
      </c>
      <c r="F334" s="113" t="e">
        <f>VLOOKUP($C334,登録企業台帳!$A$2:$M$552,15,)</f>
        <v>#REF!</v>
      </c>
      <c r="G334" s="108" t="e">
        <f>VLOOKUP($C334,登録企業台帳!$A$2:$M$552,19,)</f>
        <v>#REF!</v>
      </c>
      <c r="H334" s="108" t="e">
        <f>IF(VLOOKUP($C334,登録企業台帳!$A$2:$M$552,29,)=0,"",VLOOKUP($C334,登録企業台帳!$A$2:$M$552,29,))</f>
        <v>#REF!</v>
      </c>
      <c r="I334" s="113" t="e">
        <f>IF(VLOOKUP($C334,登録企業台帳!$A$2:$M$552,17,)=0,"",VLOOKUP($C334,登録企業台帳!$A$2:$M$552,17,))</f>
        <v>#REF!</v>
      </c>
    </row>
    <row r="335" spans="1:9" s="107" customFormat="1" ht="40.5">
      <c r="A335" s="105">
        <v>334</v>
      </c>
      <c r="B335" s="106" t="e">
        <f>VLOOKUP($C335,登録企業台帳!$A$2:$M$552,14,)</f>
        <v>#REF!</v>
      </c>
      <c r="C335" s="108" t="str">
        <f>登録企業台帳!A282</f>
        <v>平松エンタープライズ株式会社</v>
      </c>
      <c r="D335" s="106" t="str">
        <f>VLOOKUP($C335,登録企業台帳!$A$2:$M$552,4,)</f>
        <v>710-0057</v>
      </c>
      <c r="E335" s="106" t="e">
        <f>VLOOKUP($C335,登録企業台帳!$A$2:$M$552,18,)</f>
        <v>#REF!</v>
      </c>
      <c r="F335" s="113" t="e">
        <f>VLOOKUP($C335,登録企業台帳!$A$2:$M$552,15,)</f>
        <v>#REF!</v>
      </c>
      <c r="G335" s="108" t="e">
        <f>VLOOKUP($C335,登録企業台帳!$A$2:$M$552,19,)</f>
        <v>#REF!</v>
      </c>
      <c r="H335" s="108" t="e">
        <f>IF(VLOOKUP($C335,登録企業台帳!$A$2:$M$552,29,)=0,"",VLOOKUP($C335,登録企業台帳!$A$2:$M$552,29,))</f>
        <v>#REF!</v>
      </c>
      <c r="I335" s="113" t="e">
        <f>IF(VLOOKUP($C335,登録企業台帳!$A$2:$M$552,17,)=0,"",VLOOKUP($C335,登録企業台帳!$A$2:$M$552,17,))</f>
        <v>#REF!</v>
      </c>
    </row>
    <row r="336" spans="1:9" s="107" customFormat="1" ht="40.5">
      <c r="A336" s="105">
        <v>335</v>
      </c>
      <c r="B336" s="106" t="e">
        <f>VLOOKUP($C336,登録企業台帳!$A$2:$M$552,14,)</f>
        <v>#REF!</v>
      </c>
      <c r="C336" s="108" t="str">
        <f>登録企業台帳!A283</f>
        <v>社会福祉法人恵愛会</v>
      </c>
      <c r="D336" s="106" t="str">
        <f>VLOOKUP($C336,登録企業台帳!$A$2:$M$552,4,)</f>
        <v>719-3506</v>
      </c>
      <c r="E336" s="106" t="e">
        <f>VLOOKUP($C336,登録企業台帳!$A$2:$M$552,18,)</f>
        <v>#REF!</v>
      </c>
      <c r="F336" s="113" t="e">
        <f>VLOOKUP($C336,登録企業台帳!$A$2:$M$552,15,)</f>
        <v>#REF!</v>
      </c>
      <c r="G336" s="108" t="e">
        <f>VLOOKUP($C336,登録企業台帳!$A$2:$M$552,19,)</f>
        <v>#REF!</v>
      </c>
      <c r="H336" s="108" t="e">
        <f>IF(VLOOKUP($C336,登録企業台帳!$A$2:$M$552,29,)=0,"",VLOOKUP($C336,登録企業台帳!$A$2:$M$552,29,))</f>
        <v>#REF!</v>
      </c>
      <c r="I336" s="113" t="e">
        <f>IF(VLOOKUP($C336,登録企業台帳!$A$2:$M$552,17,)=0,"",VLOOKUP($C336,登録企業台帳!$A$2:$M$552,17,))</f>
        <v>#REF!</v>
      </c>
    </row>
    <row r="337" spans="1:9" s="107" customFormat="1" ht="40.5">
      <c r="A337" s="105">
        <v>336</v>
      </c>
      <c r="B337" s="106" t="e">
        <f>VLOOKUP($C337,登録企業台帳!$A$2:$M$552,14,)</f>
        <v>#REF!</v>
      </c>
      <c r="C337" s="108" t="str">
        <f>登録企業台帳!A284</f>
        <v>ユーサン精密株式会社</v>
      </c>
      <c r="D337" s="106" t="str">
        <f>VLOOKUP($C337,登録企業台帳!$A$2:$M$552,4,)</f>
        <v>709-2331</v>
      </c>
      <c r="E337" s="106" t="e">
        <f>VLOOKUP($C337,登録企業台帳!$A$2:$M$552,18,)</f>
        <v>#REF!</v>
      </c>
      <c r="F337" s="113" t="e">
        <f>VLOOKUP($C337,登録企業台帳!$A$2:$M$552,15,)</f>
        <v>#REF!</v>
      </c>
      <c r="G337" s="108" t="e">
        <f>VLOOKUP($C337,登録企業台帳!$A$2:$M$552,19,)</f>
        <v>#REF!</v>
      </c>
      <c r="H337" s="108" t="e">
        <f>IF(VLOOKUP($C337,登録企業台帳!$A$2:$M$552,29,)=0,"",VLOOKUP($C337,登録企業台帳!$A$2:$M$552,29,))</f>
        <v>#REF!</v>
      </c>
      <c r="I337" s="113" t="e">
        <f>IF(VLOOKUP($C337,登録企業台帳!$A$2:$M$552,17,)=0,"",VLOOKUP($C337,登録企業台帳!$A$2:$M$552,17,))</f>
        <v>#REF!</v>
      </c>
    </row>
    <row r="338" spans="1:9" s="107" customFormat="1" ht="27">
      <c r="A338" s="105">
        <v>337</v>
      </c>
      <c r="B338" s="106" t="e">
        <f>VLOOKUP($C338,登録企業台帳!$A$2:$M$552,14,)</f>
        <v>#REF!</v>
      </c>
      <c r="C338" s="108" t="str">
        <f>登録企業台帳!A285</f>
        <v>株式会社楓</v>
      </c>
      <c r="D338" s="106" t="str">
        <f>VLOOKUP($C338,登録企業台帳!$A$2:$M$552,4,)</f>
        <v>718-0301</v>
      </c>
      <c r="E338" s="106" t="e">
        <f>VLOOKUP($C338,登録企業台帳!$A$2:$M$552,18,)</f>
        <v>#REF!</v>
      </c>
      <c r="F338" s="113" t="e">
        <f>VLOOKUP($C338,登録企業台帳!$A$2:$M$552,15,)</f>
        <v>#REF!</v>
      </c>
      <c r="G338" s="108" t="e">
        <f>VLOOKUP($C338,登録企業台帳!$A$2:$M$552,19,)</f>
        <v>#REF!</v>
      </c>
      <c r="H338" s="108" t="e">
        <f>IF(VLOOKUP($C338,登録企業台帳!$A$2:$M$552,29,)=0,"",VLOOKUP($C338,登録企業台帳!$A$2:$M$552,29,))</f>
        <v>#REF!</v>
      </c>
      <c r="I338" s="113" t="e">
        <f>IF(VLOOKUP($C338,登録企業台帳!$A$2:$M$552,17,)=0,"",VLOOKUP($C338,登録企業台帳!$A$2:$M$552,17,))</f>
        <v>#REF!</v>
      </c>
    </row>
    <row r="339" spans="1:9" s="107" customFormat="1" ht="27">
      <c r="A339" s="105">
        <v>338</v>
      </c>
      <c r="B339" s="106" t="e">
        <f>VLOOKUP($C339,登録企業台帳!$A$2:$M$552,14,)</f>
        <v>#REF!</v>
      </c>
      <c r="C339" s="108" t="str">
        <f>登録企業台帳!A286</f>
        <v>株式会社岡山エコール</v>
      </c>
      <c r="D339" s="106" t="str">
        <f>VLOOKUP($C339,登録企業台帳!$A$2:$M$552,4,)</f>
        <v>700-0977</v>
      </c>
      <c r="E339" s="106" t="e">
        <f>VLOOKUP($C339,登録企業台帳!$A$2:$M$552,18,)</f>
        <v>#REF!</v>
      </c>
      <c r="F339" s="113" t="e">
        <f>VLOOKUP($C339,登録企業台帳!$A$2:$M$552,15,)</f>
        <v>#REF!</v>
      </c>
      <c r="G339" s="108" t="e">
        <f>VLOOKUP($C339,登録企業台帳!$A$2:$M$552,19,)</f>
        <v>#REF!</v>
      </c>
      <c r="H339" s="108" t="e">
        <f>IF(VLOOKUP($C339,登録企業台帳!$A$2:$M$552,29,)=0,"",VLOOKUP($C339,登録企業台帳!$A$2:$M$552,29,))</f>
        <v>#REF!</v>
      </c>
      <c r="I339" s="113" t="e">
        <f>IF(VLOOKUP($C339,登録企業台帳!$A$2:$M$552,17,)=0,"",VLOOKUP($C339,登録企業台帳!$A$2:$M$552,17,))</f>
        <v>#REF!</v>
      </c>
    </row>
    <row r="340" spans="1:9" s="107" customFormat="1" ht="40.5">
      <c r="A340" s="105">
        <v>339</v>
      </c>
      <c r="B340" s="106" t="e">
        <f>VLOOKUP($C340,登録企業台帳!$A$2:$M$552,14,)</f>
        <v>#REF!</v>
      </c>
      <c r="C340" s="108" t="str">
        <f>登録企業台帳!A287</f>
        <v>株式会社西文明堂</v>
      </c>
      <c r="D340" s="106" t="str">
        <f>VLOOKUP($C340,登録企業台帳!$A$2:$M$552,4,)</f>
        <v>700-0815</v>
      </c>
      <c r="E340" s="106" t="e">
        <f>VLOOKUP($C340,登録企業台帳!$A$2:$M$552,18,)</f>
        <v>#REF!</v>
      </c>
      <c r="F340" s="113" t="e">
        <f>VLOOKUP($C340,登録企業台帳!$A$2:$M$552,15,)</f>
        <v>#REF!</v>
      </c>
      <c r="G340" s="108" t="e">
        <f>VLOOKUP($C340,登録企業台帳!$A$2:$M$552,19,)</f>
        <v>#REF!</v>
      </c>
      <c r="H340" s="108" t="e">
        <f>IF(VLOOKUP($C340,登録企業台帳!$A$2:$M$552,29,)=0,"",VLOOKUP($C340,登録企業台帳!$A$2:$M$552,29,))</f>
        <v>#REF!</v>
      </c>
      <c r="I340" s="113" t="e">
        <f>IF(VLOOKUP($C340,登録企業台帳!$A$2:$M$552,17,)=0,"",VLOOKUP($C340,登録企業台帳!$A$2:$M$552,17,))</f>
        <v>#REF!</v>
      </c>
    </row>
    <row r="341" spans="1:9" s="107" customFormat="1" ht="27">
      <c r="A341" s="105">
        <v>340</v>
      </c>
      <c r="B341" s="106" t="e">
        <f>VLOOKUP($C341,登録企業台帳!$A$2:$M$552,14,)</f>
        <v>#REF!</v>
      </c>
      <c r="C341" s="108" t="str">
        <f>登録企業台帳!A288</f>
        <v>株式会社オフィスコンビニエンスクラブ</v>
      </c>
      <c r="D341" s="106" t="str">
        <f>VLOOKUP($C341,登録企業台帳!$A$2:$M$552,4,)</f>
        <v>700-0977</v>
      </c>
      <c r="E341" s="106" t="e">
        <f>VLOOKUP($C341,登録企業台帳!$A$2:$M$552,18,)</f>
        <v>#REF!</v>
      </c>
      <c r="F341" s="113" t="e">
        <f>VLOOKUP($C341,登録企業台帳!$A$2:$M$552,15,)</f>
        <v>#REF!</v>
      </c>
      <c r="G341" s="108" t="e">
        <f>VLOOKUP($C341,登録企業台帳!$A$2:$M$552,19,)</f>
        <v>#REF!</v>
      </c>
      <c r="H341" s="108" t="e">
        <f>IF(VLOOKUP($C341,登録企業台帳!$A$2:$M$552,29,)=0,"",VLOOKUP($C341,登録企業台帳!$A$2:$M$552,29,))</f>
        <v>#REF!</v>
      </c>
      <c r="I341" s="113" t="e">
        <f>IF(VLOOKUP($C341,登録企業台帳!$A$2:$M$552,17,)=0,"",VLOOKUP($C341,登録企業台帳!$A$2:$M$552,17,))</f>
        <v>#REF!</v>
      </c>
    </row>
    <row r="342" spans="1:9" s="107" customFormat="1" ht="40.5">
      <c r="A342" s="105">
        <v>341</v>
      </c>
      <c r="B342" s="106" t="e">
        <f>VLOOKUP($C342,登録企業台帳!$A$2:$M$552,14,)</f>
        <v>#REF!</v>
      </c>
      <c r="C342" s="108" t="str">
        <f>登録企業台帳!A289</f>
        <v>株式会社オービス</v>
      </c>
      <c r="D342" s="106" t="str">
        <f>VLOOKUP($C342,登録企業台帳!$A$2:$M$552,4,)</f>
        <v xml:space="preserve">701-0165 </v>
      </c>
      <c r="E342" s="106" t="e">
        <f>VLOOKUP($C342,登録企業台帳!$A$2:$M$552,18,)</f>
        <v>#REF!</v>
      </c>
      <c r="F342" s="113" t="e">
        <f>VLOOKUP($C342,登録企業台帳!$A$2:$M$552,15,)</f>
        <v>#REF!</v>
      </c>
      <c r="G342" s="108" t="e">
        <f>VLOOKUP($C342,登録企業台帳!$A$2:$M$552,19,)</f>
        <v>#REF!</v>
      </c>
      <c r="H342" s="108" t="e">
        <f>IF(VLOOKUP($C342,登録企業台帳!$A$2:$M$552,29,)=0,"",VLOOKUP($C342,登録企業台帳!$A$2:$M$552,29,))</f>
        <v>#REF!</v>
      </c>
      <c r="I342" s="113" t="e">
        <f>IF(VLOOKUP($C342,登録企業台帳!$A$2:$M$552,17,)=0,"",VLOOKUP($C342,登録企業台帳!$A$2:$M$552,17,))</f>
        <v>#REF!</v>
      </c>
    </row>
    <row r="343" spans="1:9" s="107" customFormat="1" ht="40.5">
      <c r="A343" s="105">
        <v>342</v>
      </c>
      <c r="B343" s="106" t="e">
        <f>VLOOKUP($C343,登録企業台帳!$A$2:$M$552,14,)</f>
        <v>#REF!</v>
      </c>
      <c r="C343" s="108" t="str">
        <f>登録企業台帳!A290</f>
        <v>岡山指月株式会社</v>
      </c>
      <c r="D343" s="106" t="str">
        <f>VLOOKUP($C343,登録企業台帳!$A$2:$M$552,4,)</f>
        <v>719-1152</v>
      </c>
      <c r="E343" s="106" t="e">
        <f>VLOOKUP($C343,登録企業台帳!$A$2:$M$552,18,)</f>
        <v>#REF!</v>
      </c>
      <c r="F343" s="113" t="e">
        <f>VLOOKUP($C343,登録企業台帳!$A$2:$M$552,15,)</f>
        <v>#REF!</v>
      </c>
      <c r="G343" s="108" t="e">
        <f>VLOOKUP($C343,登録企業台帳!$A$2:$M$552,19,)</f>
        <v>#REF!</v>
      </c>
      <c r="H343" s="108" t="e">
        <f>IF(VLOOKUP($C343,登録企業台帳!$A$2:$M$552,29,)=0,"",VLOOKUP($C343,登録企業台帳!$A$2:$M$552,29,))</f>
        <v>#REF!</v>
      </c>
      <c r="I343" s="113" t="e">
        <f>IF(VLOOKUP($C343,登録企業台帳!$A$2:$M$552,17,)=0,"",VLOOKUP($C343,登録企業台帳!$A$2:$M$552,17,))</f>
        <v>#REF!</v>
      </c>
    </row>
    <row r="344" spans="1:9" s="107" customFormat="1" ht="40.5">
      <c r="A344" s="105">
        <v>343</v>
      </c>
      <c r="B344" s="106" t="e">
        <f>VLOOKUP($C344,登録企業台帳!$A$2:$M$552,14,)</f>
        <v>#REF!</v>
      </c>
      <c r="C344" s="108" t="str">
        <f>登録企業台帳!A291</f>
        <v>株式会社徳山電機製作所</v>
      </c>
      <c r="D344" s="106" t="str">
        <f>VLOOKUP($C344,登録企業台帳!$A$2:$M$552,4,)</f>
        <v>704-8161</v>
      </c>
      <c r="E344" s="106" t="e">
        <f>VLOOKUP($C344,登録企業台帳!$A$2:$M$552,18,)</f>
        <v>#REF!</v>
      </c>
      <c r="F344" s="113" t="e">
        <f>VLOOKUP($C344,登録企業台帳!$A$2:$M$552,15,)</f>
        <v>#REF!</v>
      </c>
      <c r="G344" s="108" t="e">
        <f>VLOOKUP($C344,登録企業台帳!$A$2:$M$552,19,)</f>
        <v>#REF!</v>
      </c>
      <c r="H344" s="108" t="e">
        <f>IF(VLOOKUP($C344,登録企業台帳!$A$2:$M$552,29,)=0,"",VLOOKUP($C344,登録企業台帳!$A$2:$M$552,29,))</f>
        <v>#REF!</v>
      </c>
      <c r="I344" s="113" t="e">
        <f>IF(VLOOKUP($C344,登録企業台帳!$A$2:$M$552,17,)=0,"",VLOOKUP($C344,登録企業台帳!$A$2:$M$552,17,))</f>
        <v>#REF!</v>
      </c>
    </row>
    <row r="345" spans="1:9" s="107" customFormat="1" ht="40.5">
      <c r="A345" s="105">
        <v>344</v>
      </c>
      <c r="B345" s="106" t="e">
        <f>VLOOKUP($C345,登録企業台帳!$A$2:$M$552,14,)</f>
        <v>#REF!</v>
      </c>
      <c r="C345" s="108" t="str">
        <f>登録企業台帳!A292</f>
        <v>株式会社ユニテクス</v>
      </c>
      <c r="D345" s="106" t="str">
        <f>VLOOKUP($C345,登録企業台帳!$A$2:$M$552,4,)</f>
        <v>704-8161</v>
      </c>
      <c r="E345" s="106" t="e">
        <f>VLOOKUP($C345,登録企業台帳!$A$2:$M$552,18,)</f>
        <v>#REF!</v>
      </c>
      <c r="F345" s="113" t="e">
        <f>VLOOKUP($C345,登録企業台帳!$A$2:$M$552,15,)</f>
        <v>#REF!</v>
      </c>
      <c r="G345" s="108" t="e">
        <f>VLOOKUP($C345,登録企業台帳!$A$2:$M$552,19,)</f>
        <v>#REF!</v>
      </c>
      <c r="H345" s="108" t="e">
        <f>IF(VLOOKUP($C345,登録企業台帳!$A$2:$M$552,29,)=0,"",VLOOKUP($C345,登録企業台帳!$A$2:$M$552,29,))</f>
        <v>#REF!</v>
      </c>
      <c r="I345" s="113" t="e">
        <f>IF(VLOOKUP($C345,登録企業台帳!$A$2:$M$552,17,)=0,"",VLOOKUP($C345,登録企業台帳!$A$2:$M$552,17,))</f>
        <v>#REF!</v>
      </c>
    </row>
    <row r="346" spans="1:9" s="107" customFormat="1">
      <c r="A346" s="105">
        <v>345</v>
      </c>
      <c r="B346" s="106" t="e">
        <f>VLOOKUP($C346,登録企業台帳!$A$2:$M$552,14,)</f>
        <v>#REF!</v>
      </c>
      <c r="C346" s="108" t="e">
        <f>登録企業台帳!#REF!</f>
        <v>#REF!</v>
      </c>
      <c r="D346" s="106" t="e">
        <f>VLOOKUP($C346,登録企業台帳!$A$2:$M$552,4,)</f>
        <v>#REF!</v>
      </c>
      <c r="E346" s="106" t="e">
        <f>VLOOKUP($C346,登録企業台帳!$A$2:$M$552,18,)</f>
        <v>#REF!</v>
      </c>
      <c r="F346" s="113" t="e">
        <f>VLOOKUP($C346,登録企業台帳!$A$2:$M$552,15,)</f>
        <v>#REF!</v>
      </c>
      <c r="G346" s="108" t="e">
        <f>VLOOKUP($C346,登録企業台帳!$A$2:$M$552,19,)</f>
        <v>#REF!</v>
      </c>
      <c r="H346" s="108" t="e">
        <f>IF(VLOOKUP($C346,登録企業台帳!$A$2:$M$552,29,)=0,"",VLOOKUP($C346,登録企業台帳!$A$2:$M$552,29,))</f>
        <v>#REF!</v>
      </c>
      <c r="I346" s="113" t="e">
        <f>IF(VLOOKUP($C346,登録企業台帳!$A$2:$M$552,17,)=0,"",VLOOKUP($C346,登録企業台帳!$A$2:$M$552,17,))</f>
        <v>#REF!</v>
      </c>
    </row>
    <row r="347" spans="1:9" s="107" customFormat="1" ht="40.5">
      <c r="A347" s="105">
        <v>346</v>
      </c>
      <c r="B347" s="106" t="e">
        <f>VLOOKUP($C347,登録企業台帳!$A$2:$M$552,14,)</f>
        <v>#REF!</v>
      </c>
      <c r="C347" s="108" t="str">
        <f>登録企業台帳!A293</f>
        <v>岡山放送株式会社</v>
      </c>
      <c r="D347" s="106" t="str">
        <f>VLOOKUP($C347,登録企業台帳!$A$2:$M$552,4,)</f>
        <v>700-8635</v>
      </c>
      <c r="E347" s="106" t="e">
        <f>VLOOKUP($C347,登録企業台帳!$A$2:$M$552,18,)</f>
        <v>#REF!</v>
      </c>
      <c r="F347" s="113" t="e">
        <f>VLOOKUP($C347,登録企業台帳!$A$2:$M$552,15,)</f>
        <v>#REF!</v>
      </c>
      <c r="G347" s="108" t="e">
        <f>VLOOKUP($C347,登録企業台帳!$A$2:$M$552,19,)</f>
        <v>#REF!</v>
      </c>
      <c r="H347" s="108" t="e">
        <f>IF(VLOOKUP($C347,登録企業台帳!$A$2:$M$552,29,)=0,"",VLOOKUP($C347,登録企業台帳!$A$2:$M$552,29,))</f>
        <v>#REF!</v>
      </c>
      <c r="I347" s="113" t="e">
        <f>IF(VLOOKUP($C347,登録企業台帳!$A$2:$M$552,17,)=0,"",VLOOKUP($C347,登録企業台帳!$A$2:$M$552,17,))</f>
        <v>#REF!</v>
      </c>
    </row>
    <row r="348" spans="1:9" s="107" customFormat="1" ht="54">
      <c r="A348" s="105">
        <v>347</v>
      </c>
      <c r="B348" s="106" t="e">
        <f>VLOOKUP($C348,登録企業台帳!$A$2:$M$552,14,)</f>
        <v>#REF!</v>
      </c>
      <c r="C348" s="108" t="str">
        <f>登録企業台帳!A294</f>
        <v>東真産業株式会社</v>
      </c>
      <c r="D348" s="106" t="str">
        <f>VLOOKUP($C348,登録企業台帳!$A$2:$M$552,4,)</f>
        <v>717-0013</v>
      </c>
      <c r="E348" s="106" t="e">
        <f>VLOOKUP($C348,登録企業台帳!$A$2:$M$552,18,)</f>
        <v>#REF!</v>
      </c>
      <c r="F348" s="113" t="e">
        <f>VLOOKUP($C348,登録企業台帳!$A$2:$M$552,15,)</f>
        <v>#REF!</v>
      </c>
      <c r="G348" s="108" t="e">
        <f>VLOOKUP($C348,登録企業台帳!$A$2:$M$552,19,)</f>
        <v>#REF!</v>
      </c>
      <c r="H348" s="108" t="e">
        <f>IF(VLOOKUP($C348,登録企業台帳!$A$2:$M$552,29,)=0,"",VLOOKUP($C348,登録企業台帳!$A$2:$M$552,29,))</f>
        <v>#REF!</v>
      </c>
      <c r="I348" s="113" t="e">
        <f>IF(VLOOKUP($C348,登録企業台帳!$A$2:$M$552,17,)=0,"",VLOOKUP($C348,登録企業台帳!$A$2:$M$552,17,))</f>
        <v>#REF!</v>
      </c>
    </row>
    <row r="349" spans="1:9" s="107" customFormat="1" ht="27">
      <c r="A349" s="105">
        <v>348</v>
      </c>
      <c r="B349" s="106" t="e">
        <f>VLOOKUP($C349,登録企業台帳!$A$2:$M$552,14,)</f>
        <v>#REF!</v>
      </c>
      <c r="C349" s="108" t="str">
        <f>登録企業台帳!A295</f>
        <v>有限会社ビューティーわたなべ</v>
      </c>
      <c r="D349" s="106" t="str">
        <f>VLOOKUP($C349,登録企業台帳!$A$2:$M$552,4,)</f>
        <v>703-8262</v>
      </c>
      <c r="E349" s="106" t="e">
        <f>VLOOKUP($C349,登録企業台帳!$A$2:$M$552,18,)</f>
        <v>#REF!</v>
      </c>
      <c r="F349" s="113" t="e">
        <f>VLOOKUP($C349,登録企業台帳!$A$2:$M$552,15,)</f>
        <v>#REF!</v>
      </c>
      <c r="G349" s="108" t="e">
        <f>VLOOKUP($C349,登録企業台帳!$A$2:$M$552,19,)</f>
        <v>#REF!</v>
      </c>
      <c r="H349" s="108" t="e">
        <f>IF(VLOOKUP($C349,登録企業台帳!$A$2:$M$552,29,)=0,"",VLOOKUP($C349,登録企業台帳!$A$2:$M$552,29,))</f>
        <v>#REF!</v>
      </c>
      <c r="I349" s="113" t="e">
        <f>IF(VLOOKUP($C349,登録企業台帳!$A$2:$M$552,17,)=0,"",VLOOKUP($C349,登録企業台帳!$A$2:$M$552,17,))</f>
        <v>#REF!</v>
      </c>
    </row>
    <row r="350" spans="1:9" s="107" customFormat="1" ht="40.5">
      <c r="A350" s="105">
        <v>349</v>
      </c>
      <c r="B350" s="106" t="e">
        <f>VLOOKUP($C350,登録企業台帳!$A$2:$M$552,14,)</f>
        <v>#REF!</v>
      </c>
      <c r="C350" s="108" t="str">
        <f>登録企業台帳!A296</f>
        <v>株式会社哲多すずらん食品加工</v>
      </c>
      <c r="D350" s="106" t="str">
        <f>VLOOKUP($C350,登録企業台帳!$A$2:$M$552,4,)</f>
        <v>718-0302</v>
      </c>
      <c r="E350" s="106" t="e">
        <f>VLOOKUP($C350,登録企業台帳!$A$2:$M$552,18,)</f>
        <v>#REF!</v>
      </c>
      <c r="F350" s="113" t="e">
        <f>VLOOKUP($C350,登録企業台帳!$A$2:$M$552,15,)</f>
        <v>#REF!</v>
      </c>
      <c r="G350" s="108" t="e">
        <f>VLOOKUP($C350,登録企業台帳!$A$2:$M$552,19,)</f>
        <v>#REF!</v>
      </c>
      <c r="H350" s="108" t="e">
        <f>IF(VLOOKUP($C350,登録企業台帳!$A$2:$M$552,29,)=0,"",VLOOKUP($C350,登録企業台帳!$A$2:$M$552,29,))</f>
        <v>#REF!</v>
      </c>
      <c r="I350" s="113" t="e">
        <f>IF(VLOOKUP($C350,登録企業台帳!$A$2:$M$552,17,)=0,"",VLOOKUP($C350,登録企業台帳!$A$2:$M$552,17,))</f>
        <v>#REF!</v>
      </c>
    </row>
    <row r="351" spans="1:9" s="107" customFormat="1">
      <c r="A351" s="105">
        <v>350</v>
      </c>
      <c r="B351" s="106" t="e">
        <f>VLOOKUP($C351,登録企業台帳!$A$2:$M$552,14,)</f>
        <v>#REF!</v>
      </c>
      <c r="C351" s="108" t="e">
        <f>登録企業台帳!#REF!</f>
        <v>#REF!</v>
      </c>
      <c r="D351" s="106" t="e">
        <f>VLOOKUP($C351,登録企業台帳!$A$2:$M$552,4,)</f>
        <v>#REF!</v>
      </c>
      <c r="E351" s="106" t="e">
        <f>VLOOKUP($C351,登録企業台帳!$A$2:$M$552,18,)</f>
        <v>#REF!</v>
      </c>
      <c r="F351" s="113" t="e">
        <f>VLOOKUP($C351,登録企業台帳!$A$2:$M$552,15,)</f>
        <v>#REF!</v>
      </c>
      <c r="G351" s="108" t="e">
        <f>VLOOKUP($C351,登録企業台帳!$A$2:$M$552,19,)</f>
        <v>#REF!</v>
      </c>
      <c r="H351" s="108" t="e">
        <f>IF(VLOOKUP($C351,登録企業台帳!$A$2:$M$552,29,)=0,"",VLOOKUP($C351,登録企業台帳!$A$2:$M$552,29,))</f>
        <v>#REF!</v>
      </c>
      <c r="I351" s="113" t="e">
        <f>IF(VLOOKUP($C351,登録企業台帳!$A$2:$M$552,17,)=0,"",VLOOKUP($C351,登録企業台帳!$A$2:$M$552,17,))</f>
        <v>#REF!</v>
      </c>
    </row>
    <row r="352" spans="1:9" s="107" customFormat="1" ht="40.5">
      <c r="A352" s="105">
        <v>351</v>
      </c>
      <c r="B352" s="106" t="e">
        <f>VLOOKUP($C352,登録企業台帳!$A$2:$M$552,14,)</f>
        <v>#REF!</v>
      </c>
      <c r="C352" s="108" t="str">
        <f>登録企業台帳!A297</f>
        <v>備北粉化工業株式会社</v>
      </c>
      <c r="D352" s="106" t="str">
        <f>VLOOKUP($C352,登録企業台帳!$A$2:$M$552,4,)</f>
        <v>718-0017</v>
      </c>
      <c r="E352" s="106" t="e">
        <f>VLOOKUP($C352,登録企業台帳!$A$2:$M$552,18,)</f>
        <v>#REF!</v>
      </c>
      <c r="F352" s="113" t="e">
        <f>VLOOKUP($C352,登録企業台帳!$A$2:$M$552,15,)</f>
        <v>#REF!</v>
      </c>
      <c r="G352" s="108" t="e">
        <f>VLOOKUP($C352,登録企業台帳!$A$2:$M$552,19,)</f>
        <v>#REF!</v>
      </c>
      <c r="H352" s="108" t="e">
        <f>IF(VLOOKUP($C352,登録企業台帳!$A$2:$M$552,29,)=0,"",VLOOKUP($C352,登録企業台帳!$A$2:$M$552,29,))</f>
        <v>#REF!</v>
      </c>
      <c r="I352" s="113" t="e">
        <f>IF(VLOOKUP($C352,登録企業台帳!$A$2:$M$552,17,)=0,"",VLOOKUP($C352,登録企業台帳!$A$2:$M$552,17,))</f>
        <v>#REF!</v>
      </c>
    </row>
    <row r="353" spans="1:9" s="107" customFormat="1" ht="40.5">
      <c r="A353" s="105">
        <v>352</v>
      </c>
      <c r="B353" s="106" t="e">
        <f>VLOOKUP($C353,登録企業台帳!$A$2:$M$552,14,)</f>
        <v>#REF!</v>
      </c>
      <c r="C353" s="108" t="str">
        <f>登録企業台帳!A298</f>
        <v>医療法人協愛会</v>
      </c>
      <c r="D353" s="106" t="str">
        <f>VLOOKUP($C353,登録企業台帳!$A$2:$M$552,4,)</f>
        <v>711-0932</v>
      </c>
      <c r="E353" s="106" t="e">
        <f>VLOOKUP($C353,登録企業台帳!$A$2:$M$552,18,)</f>
        <v>#REF!</v>
      </c>
      <c r="F353" s="113" t="e">
        <f>VLOOKUP($C353,登録企業台帳!$A$2:$M$552,15,)</f>
        <v>#REF!</v>
      </c>
      <c r="G353" s="108" t="e">
        <f>VLOOKUP($C353,登録企業台帳!$A$2:$M$552,19,)</f>
        <v>#REF!</v>
      </c>
      <c r="H353" s="108" t="e">
        <f>IF(VLOOKUP($C353,登録企業台帳!$A$2:$M$552,29,)=0,"",VLOOKUP($C353,登録企業台帳!$A$2:$M$552,29,))</f>
        <v>#REF!</v>
      </c>
      <c r="I353" s="113" t="e">
        <f>IF(VLOOKUP($C353,登録企業台帳!$A$2:$M$552,17,)=0,"",VLOOKUP($C353,登録企業台帳!$A$2:$M$552,17,))</f>
        <v>#REF!</v>
      </c>
    </row>
    <row r="354" spans="1:9" s="107" customFormat="1" ht="27">
      <c r="A354" s="105">
        <v>353</v>
      </c>
      <c r="B354" s="106" t="e">
        <f>VLOOKUP($C354,登録企業台帳!$A$2:$M$552,14,)</f>
        <v>#REF!</v>
      </c>
      <c r="C354" s="108" t="str">
        <f>登録企業台帳!A299</f>
        <v>医療法人えんさこ医院</v>
      </c>
      <c r="D354" s="106" t="str">
        <f>VLOOKUP($C354,登録企業台帳!$A$2:$M$552,4,)</f>
        <v>701-0112</v>
      </c>
      <c r="E354" s="106" t="e">
        <f>VLOOKUP($C354,登録企業台帳!$A$2:$M$552,18,)</f>
        <v>#REF!</v>
      </c>
      <c r="F354" s="113" t="e">
        <f>VLOOKUP($C354,登録企業台帳!$A$2:$M$552,15,)</f>
        <v>#REF!</v>
      </c>
      <c r="G354" s="108" t="e">
        <f>VLOOKUP($C354,登録企業台帳!$A$2:$M$552,19,)</f>
        <v>#REF!</v>
      </c>
      <c r="H354" s="108" t="e">
        <f>IF(VLOOKUP($C354,登録企業台帳!$A$2:$M$552,29,)=0,"",VLOOKUP($C354,登録企業台帳!$A$2:$M$552,29,))</f>
        <v>#REF!</v>
      </c>
      <c r="I354" s="113" t="e">
        <f>IF(VLOOKUP($C354,登録企業台帳!$A$2:$M$552,17,)=0,"",VLOOKUP($C354,登録企業台帳!$A$2:$M$552,17,))</f>
        <v>#REF!</v>
      </c>
    </row>
    <row r="355" spans="1:9" s="107" customFormat="1">
      <c r="A355" s="105">
        <v>354</v>
      </c>
      <c r="B355" s="106" t="e">
        <f>VLOOKUP($C355,登録企業台帳!$A$2:$M$552,14,)</f>
        <v>#REF!</v>
      </c>
      <c r="C355" s="108" t="str">
        <f>登録企業台帳!A300</f>
        <v>有限会社ほほえみ</v>
      </c>
      <c r="D355" s="106" t="str">
        <f>VLOOKUP($C355,登録企業台帳!$A$2:$M$552,4,)</f>
        <v>701-0112</v>
      </c>
      <c r="E355" s="106" t="e">
        <f>VLOOKUP($C355,登録企業台帳!$A$2:$M$552,18,)</f>
        <v>#REF!</v>
      </c>
      <c r="F355" s="113" t="e">
        <f>VLOOKUP($C355,登録企業台帳!$A$2:$M$552,15,)</f>
        <v>#REF!</v>
      </c>
      <c r="G355" s="108" t="e">
        <f>VLOOKUP($C355,登録企業台帳!$A$2:$M$552,19,)</f>
        <v>#REF!</v>
      </c>
      <c r="H355" s="108" t="e">
        <f>IF(VLOOKUP($C355,登録企業台帳!$A$2:$M$552,29,)=0,"",VLOOKUP($C355,登録企業台帳!$A$2:$M$552,29,))</f>
        <v>#REF!</v>
      </c>
      <c r="I355" s="113" t="e">
        <f>IF(VLOOKUP($C355,登録企業台帳!$A$2:$M$552,17,)=0,"",VLOOKUP($C355,登録企業台帳!$A$2:$M$552,17,))</f>
        <v>#REF!</v>
      </c>
    </row>
    <row r="356" spans="1:9" s="107" customFormat="1" ht="27">
      <c r="A356" s="105">
        <v>355</v>
      </c>
      <c r="B356" s="106" t="e">
        <f>VLOOKUP($C356,登録企業台帳!$A$2:$M$552,14,)</f>
        <v>#REF!</v>
      </c>
      <c r="C356" s="108" t="str">
        <f>登録企業台帳!A301</f>
        <v>社会医療法人緑壮会　金田病院</v>
      </c>
      <c r="D356" s="106" t="str">
        <f>VLOOKUP($C356,登録企業台帳!$A$2:$M$552,4,)</f>
        <v>719-3193</v>
      </c>
      <c r="E356" s="106" t="e">
        <f>VLOOKUP($C356,登録企業台帳!$A$2:$M$552,18,)</f>
        <v>#REF!</v>
      </c>
      <c r="F356" s="113" t="e">
        <f>VLOOKUP($C356,登録企業台帳!$A$2:$M$552,15,)</f>
        <v>#REF!</v>
      </c>
      <c r="G356" s="108" t="e">
        <f>VLOOKUP($C356,登録企業台帳!$A$2:$M$552,19,)</f>
        <v>#REF!</v>
      </c>
      <c r="H356" s="108" t="e">
        <f>IF(VLOOKUP($C356,登録企業台帳!$A$2:$M$552,29,)=0,"",VLOOKUP($C356,登録企業台帳!$A$2:$M$552,29,))</f>
        <v>#REF!</v>
      </c>
      <c r="I356" s="113" t="e">
        <f>IF(VLOOKUP($C356,登録企業台帳!$A$2:$M$552,17,)=0,"",VLOOKUP($C356,登録企業台帳!$A$2:$M$552,17,))</f>
        <v>#REF!</v>
      </c>
    </row>
    <row r="357" spans="1:9" s="107" customFormat="1" ht="67.5">
      <c r="A357" s="105">
        <v>356</v>
      </c>
      <c r="B357" s="106" t="e">
        <f>VLOOKUP($C357,登録企業台帳!$A$2:$M$552,14,)</f>
        <v>#REF!</v>
      </c>
      <c r="C357" s="108" t="str">
        <f>登録企業台帳!A302</f>
        <v>公益財団法人仁和会ももの里病院</v>
      </c>
      <c r="D357" s="106" t="str">
        <f>VLOOKUP($C357,登録企業台帳!$A$2:$M$552,4,)</f>
        <v>714-0021</v>
      </c>
      <c r="E357" s="106" t="e">
        <f>VLOOKUP($C357,登録企業台帳!$A$2:$M$552,18,)</f>
        <v>#REF!</v>
      </c>
      <c r="F357" s="113" t="e">
        <f>VLOOKUP($C357,登録企業台帳!$A$2:$M$552,15,)</f>
        <v>#REF!</v>
      </c>
      <c r="G357" s="108" t="e">
        <f>VLOOKUP($C357,登録企業台帳!$A$2:$M$552,19,)</f>
        <v>#REF!</v>
      </c>
      <c r="H357" s="108" t="e">
        <f>IF(VLOOKUP($C357,登録企業台帳!$A$2:$M$552,29,)=0,"",VLOOKUP($C357,登録企業台帳!$A$2:$M$552,29,))</f>
        <v>#REF!</v>
      </c>
      <c r="I357" s="113" t="e">
        <f>IF(VLOOKUP($C357,登録企業台帳!$A$2:$M$552,17,)=0,"",VLOOKUP($C357,登録企業台帳!$A$2:$M$552,17,))</f>
        <v>#REF!</v>
      </c>
    </row>
    <row r="358" spans="1:9" s="107" customFormat="1" ht="27">
      <c r="A358" s="105">
        <v>357</v>
      </c>
      <c r="B358" s="106" t="e">
        <f>VLOOKUP($C358,登録企業台帳!$A$2:$M$552,14,)</f>
        <v>#REF!</v>
      </c>
      <c r="C358" s="108" t="str">
        <f>登録企業台帳!A303</f>
        <v>阿新クレーン株式会社</v>
      </c>
      <c r="D358" s="106" t="str">
        <f>VLOOKUP($C358,登録企業台帳!$A$2:$M$552,4,)</f>
        <v>718-0301</v>
      </c>
      <c r="E358" s="106" t="e">
        <f>VLOOKUP($C358,登録企業台帳!$A$2:$M$552,18,)</f>
        <v>#REF!</v>
      </c>
      <c r="F358" s="113" t="e">
        <f>VLOOKUP($C358,登録企業台帳!$A$2:$M$552,15,)</f>
        <v>#REF!</v>
      </c>
      <c r="G358" s="108" t="e">
        <f>VLOOKUP($C358,登録企業台帳!$A$2:$M$552,19,)</f>
        <v>#REF!</v>
      </c>
      <c r="H358" s="108" t="e">
        <f>IF(VLOOKUP($C358,登録企業台帳!$A$2:$M$552,29,)=0,"",VLOOKUP($C358,登録企業台帳!$A$2:$M$552,29,))</f>
        <v>#REF!</v>
      </c>
      <c r="I358" s="113" t="e">
        <f>IF(VLOOKUP($C358,登録企業台帳!$A$2:$M$552,17,)=0,"",VLOOKUP($C358,登録企業台帳!$A$2:$M$552,17,))</f>
        <v>#REF!</v>
      </c>
    </row>
    <row r="359" spans="1:9" s="107" customFormat="1" ht="54">
      <c r="A359" s="105">
        <v>358</v>
      </c>
      <c r="B359" s="106" t="e">
        <f>VLOOKUP($C359,登録企業台帳!$A$2:$M$552,14,)</f>
        <v>#REF!</v>
      </c>
      <c r="C359" s="108" t="str">
        <f>登録企業台帳!A304</f>
        <v>株式会社ヤマネモータース</v>
      </c>
      <c r="D359" s="106" t="str">
        <f>VLOOKUP($C359,登録企業台帳!$A$2:$M$552,4,)</f>
        <v>700-0941</v>
      </c>
      <c r="E359" s="106" t="e">
        <f>VLOOKUP($C359,登録企業台帳!$A$2:$M$552,18,)</f>
        <v>#REF!</v>
      </c>
      <c r="F359" s="113" t="e">
        <f>VLOOKUP($C359,登録企業台帳!$A$2:$M$552,15,)</f>
        <v>#REF!</v>
      </c>
      <c r="G359" s="108" t="e">
        <f>VLOOKUP($C359,登録企業台帳!$A$2:$M$552,19,)</f>
        <v>#REF!</v>
      </c>
      <c r="H359" s="108" t="e">
        <f>IF(VLOOKUP($C359,登録企業台帳!$A$2:$M$552,29,)=0,"",VLOOKUP($C359,登録企業台帳!$A$2:$M$552,29,))</f>
        <v>#REF!</v>
      </c>
      <c r="I359" s="113" t="e">
        <f>IF(VLOOKUP($C359,登録企業台帳!$A$2:$M$552,17,)=0,"",VLOOKUP($C359,登録企業台帳!$A$2:$M$552,17,))</f>
        <v>#REF!</v>
      </c>
    </row>
    <row r="360" spans="1:9" s="107" customFormat="1" ht="40.5">
      <c r="A360" s="105">
        <v>359</v>
      </c>
      <c r="B360" s="106" t="e">
        <f>VLOOKUP($C360,登録企業台帳!$A$2:$M$552,14,)</f>
        <v>#REF!</v>
      </c>
      <c r="C360" s="108" t="str">
        <f>登録企業台帳!A305</f>
        <v>医療法人社団吉美会吉備高原ルミエール病院</v>
      </c>
      <c r="D360" s="106" t="str">
        <f>VLOOKUP($C360,登録企業台帳!$A$2:$M$552,4,)</f>
        <v>716-1553</v>
      </c>
      <c r="E360" s="106" t="e">
        <f>VLOOKUP($C360,登録企業台帳!$A$2:$M$552,18,)</f>
        <v>#REF!</v>
      </c>
      <c r="F360" s="113" t="e">
        <f>VLOOKUP($C360,登録企業台帳!$A$2:$M$552,15,)</f>
        <v>#REF!</v>
      </c>
      <c r="G360" s="108" t="e">
        <f>VLOOKUP($C360,登録企業台帳!$A$2:$M$552,19,)</f>
        <v>#REF!</v>
      </c>
      <c r="H360" s="108" t="e">
        <f>IF(VLOOKUP($C360,登録企業台帳!$A$2:$M$552,29,)=0,"",VLOOKUP($C360,登録企業台帳!$A$2:$M$552,29,))</f>
        <v>#REF!</v>
      </c>
      <c r="I360" s="113" t="e">
        <f>IF(VLOOKUP($C360,登録企業台帳!$A$2:$M$552,17,)=0,"",VLOOKUP($C360,登録企業台帳!$A$2:$M$552,17,))</f>
        <v>#REF!</v>
      </c>
    </row>
    <row r="361" spans="1:9" s="107" customFormat="1" ht="40.5">
      <c r="A361" s="105">
        <v>360</v>
      </c>
      <c r="B361" s="106" t="e">
        <f>VLOOKUP($C361,登録企業台帳!$A$2:$M$552,14,)</f>
        <v>#REF!</v>
      </c>
      <c r="C361" s="108" t="str">
        <f>登録企業台帳!A306</f>
        <v>有限会社山田産業</v>
      </c>
      <c r="D361" s="106" t="str">
        <f>VLOOKUP($C361,登録企業台帳!$A$2:$M$552,4,)</f>
        <v>719-3506</v>
      </c>
      <c r="E361" s="106" t="e">
        <f>VLOOKUP($C361,登録企業台帳!$A$2:$M$552,18,)</f>
        <v>#REF!</v>
      </c>
      <c r="F361" s="113" t="e">
        <f>VLOOKUP($C361,登録企業台帳!$A$2:$M$552,15,)</f>
        <v>#REF!</v>
      </c>
      <c r="G361" s="108" t="e">
        <f>VLOOKUP($C361,登録企業台帳!$A$2:$M$552,19,)</f>
        <v>#REF!</v>
      </c>
      <c r="H361" s="108" t="e">
        <f>IF(VLOOKUP($C361,登録企業台帳!$A$2:$M$552,29,)=0,"",VLOOKUP($C361,登録企業台帳!$A$2:$M$552,29,))</f>
        <v>#REF!</v>
      </c>
      <c r="I361" s="113" t="e">
        <f>IF(VLOOKUP($C361,登録企業台帳!$A$2:$M$552,17,)=0,"",VLOOKUP($C361,登録企業台帳!$A$2:$M$552,17,))</f>
        <v>#REF!</v>
      </c>
    </row>
    <row r="362" spans="1:9" s="107" customFormat="1">
      <c r="A362" s="105">
        <v>361</v>
      </c>
      <c r="B362" s="106" t="e">
        <f>VLOOKUP($C362,登録企業台帳!$A$2:$M$552,14,)</f>
        <v>#REF!</v>
      </c>
      <c r="C362" s="108" t="e">
        <f>登録企業台帳!#REF!</f>
        <v>#REF!</v>
      </c>
      <c r="D362" s="106" t="e">
        <f>VLOOKUP($C362,登録企業台帳!$A$2:$M$552,4,)</f>
        <v>#REF!</v>
      </c>
      <c r="E362" s="106" t="e">
        <f>VLOOKUP($C362,登録企業台帳!$A$2:$M$552,18,)</f>
        <v>#REF!</v>
      </c>
      <c r="F362" s="113" t="e">
        <f>VLOOKUP($C362,登録企業台帳!$A$2:$M$552,15,)</f>
        <v>#REF!</v>
      </c>
      <c r="G362" s="108" t="e">
        <f>VLOOKUP($C362,登録企業台帳!$A$2:$M$552,19,)</f>
        <v>#REF!</v>
      </c>
      <c r="H362" s="108" t="e">
        <f>IF(VLOOKUP($C362,登録企業台帳!$A$2:$M$552,29,)=0,"",VLOOKUP($C362,登録企業台帳!$A$2:$M$552,29,))</f>
        <v>#REF!</v>
      </c>
      <c r="I362" s="113" t="e">
        <f>IF(VLOOKUP($C362,登録企業台帳!$A$2:$M$552,17,)=0,"",VLOOKUP($C362,登録企業台帳!$A$2:$M$552,17,))</f>
        <v>#REF!</v>
      </c>
    </row>
    <row r="363" spans="1:9" s="107" customFormat="1" ht="67.5">
      <c r="A363" s="105">
        <v>362</v>
      </c>
      <c r="B363" s="106" t="e">
        <f>VLOOKUP($C363,登録企業台帳!$A$2:$M$552,14,)</f>
        <v>#REF!</v>
      </c>
      <c r="C363" s="108" t="str">
        <f>登録企業台帳!A307</f>
        <v>株式会社山陽オカムラ</v>
      </c>
      <c r="D363" s="106" t="str">
        <f>VLOOKUP($C363,登録企業台帳!$A$2:$M$552,4,)</f>
        <v>716-0009</v>
      </c>
      <c r="E363" s="106" t="e">
        <f>VLOOKUP($C363,登録企業台帳!$A$2:$M$552,18,)</f>
        <v>#REF!</v>
      </c>
      <c r="F363" s="113" t="e">
        <f>VLOOKUP($C363,登録企業台帳!$A$2:$M$552,15,)</f>
        <v>#REF!</v>
      </c>
      <c r="G363" s="108" t="e">
        <f>VLOOKUP($C363,登録企業台帳!$A$2:$M$552,19,)</f>
        <v>#REF!</v>
      </c>
      <c r="H363" s="108" t="e">
        <f>IF(VLOOKUP($C363,登録企業台帳!$A$2:$M$552,29,)=0,"",VLOOKUP($C363,登録企業台帳!$A$2:$M$552,29,))</f>
        <v>#REF!</v>
      </c>
      <c r="I363" s="113" t="e">
        <f>IF(VLOOKUP($C363,登録企業台帳!$A$2:$M$552,17,)=0,"",VLOOKUP($C363,登録企業台帳!$A$2:$M$552,17,))</f>
        <v>#REF!</v>
      </c>
    </row>
    <row r="364" spans="1:9" s="107" customFormat="1" ht="40.5">
      <c r="A364" s="105">
        <v>363</v>
      </c>
      <c r="B364" s="106" t="e">
        <f>VLOOKUP($C364,登録企業台帳!$A$2:$M$552,14,)</f>
        <v>#REF!</v>
      </c>
      <c r="C364" s="108" t="str">
        <f>登録企業台帳!A308</f>
        <v>生熊石油株式会社</v>
      </c>
      <c r="D364" s="106" t="str">
        <f>VLOOKUP($C364,登録企業台帳!$A$2:$M$552,4,)</f>
        <v>719-3701</v>
      </c>
      <c r="E364" s="106" t="e">
        <f>VLOOKUP($C364,登録企業台帳!$A$2:$M$552,18,)</f>
        <v>#REF!</v>
      </c>
      <c r="F364" s="113" t="e">
        <f>VLOOKUP($C364,登録企業台帳!$A$2:$M$552,15,)</f>
        <v>#REF!</v>
      </c>
      <c r="G364" s="108" t="e">
        <f>VLOOKUP($C364,登録企業台帳!$A$2:$M$552,19,)</f>
        <v>#REF!</v>
      </c>
      <c r="H364" s="108" t="e">
        <f>IF(VLOOKUP($C364,登録企業台帳!$A$2:$M$552,29,)=0,"",VLOOKUP($C364,登録企業台帳!$A$2:$M$552,29,))</f>
        <v>#REF!</v>
      </c>
      <c r="I364" s="113" t="e">
        <f>IF(VLOOKUP($C364,登録企業台帳!$A$2:$M$552,17,)=0,"",VLOOKUP($C364,登録企業台帳!$A$2:$M$552,17,))</f>
        <v>#REF!</v>
      </c>
    </row>
    <row r="365" spans="1:9" s="107" customFormat="1" ht="54">
      <c r="A365" s="105">
        <v>364</v>
      </c>
      <c r="B365" s="106" t="e">
        <f>VLOOKUP($C365,登録企業台帳!$A$2:$M$552,14,)</f>
        <v>#REF!</v>
      </c>
      <c r="C365" s="108" t="str">
        <f>登録企業台帳!A309</f>
        <v>株式会社安達建設</v>
      </c>
      <c r="D365" s="106" t="str">
        <f>VLOOKUP($C365,登録企業台帳!$A$2:$M$552,4,)</f>
        <v>719-3503</v>
      </c>
      <c r="E365" s="106" t="e">
        <f>VLOOKUP($C365,登録企業台帳!$A$2:$M$552,18,)</f>
        <v>#REF!</v>
      </c>
      <c r="F365" s="113" t="e">
        <f>VLOOKUP($C365,登録企業台帳!$A$2:$M$552,15,)</f>
        <v>#REF!</v>
      </c>
      <c r="G365" s="108" t="e">
        <f>VLOOKUP($C365,登録企業台帳!$A$2:$M$552,19,)</f>
        <v>#REF!</v>
      </c>
      <c r="H365" s="108" t="e">
        <f>IF(VLOOKUP($C365,登録企業台帳!$A$2:$M$552,29,)=0,"",VLOOKUP($C365,登録企業台帳!$A$2:$M$552,29,))</f>
        <v>#REF!</v>
      </c>
      <c r="I365" s="113" t="e">
        <f>IF(VLOOKUP($C365,登録企業台帳!$A$2:$M$552,17,)=0,"",VLOOKUP($C365,登録企業台帳!$A$2:$M$552,17,))</f>
        <v>#REF!</v>
      </c>
    </row>
    <row r="366" spans="1:9" s="107" customFormat="1" ht="40.5">
      <c r="A366" s="105">
        <v>365</v>
      </c>
      <c r="B366" s="106" t="e">
        <f>VLOOKUP($C366,登録企業台帳!$A$2:$M$552,14,)</f>
        <v>#REF!</v>
      </c>
      <c r="C366" s="108" t="str">
        <f>登録企業台帳!A310</f>
        <v>社会福祉法人やすらぎ福祉会</v>
      </c>
      <c r="D366" s="106" t="str">
        <f>VLOOKUP($C366,登録企業台帳!$A$2:$M$552,4,)</f>
        <v>700-0043</v>
      </c>
      <c r="E366" s="106" t="e">
        <f>VLOOKUP($C366,登録企業台帳!$A$2:$M$552,18,)</f>
        <v>#REF!</v>
      </c>
      <c r="F366" s="113" t="e">
        <f>VLOOKUP($C366,登録企業台帳!$A$2:$M$552,15,)</f>
        <v>#REF!</v>
      </c>
      <c r="G366" s="108" t="e">
        <f>VLOOKUP($C366,登録企業台帳!$A$2:$M$552,19,)</f>
        <v>#REF!</v>
      </c>
      <c r="H366" s="108" t="e">
        <f>IF(VLOOKUP($C366,登録企業台帳!$A$2:$M$552,29,)=0,"",VLOOKUP($C366,登録企業台帳!$A$2:$M$552,29,))</f>
        <v>#REF!</v>
      </c>
      <c r="I366" s="113" t="e">
        <f>IF(VLOOKUP($C366,登録企業台帳!$A$2:$M$552,17,)=0,"",VLOOKUP($C366,登録企業台帳!$A$2:$M$552,17,))</f>
        <v>#REF!</v>
      </c>
    </row>
    <row r="367" spans="1:9" s="107" customFormat="1" ht="27">
      <c r="A367" s="105">
        <v>366</v>
      </c>
      <c r="B367" s="106" t="e">
        <f>VLOOKUP($C367,登録企業台帳!$A$2:$M$552,14,)</f>
        <v>#REF!</v>
      </c>
      <c r="C367" s="108" t="str">
        <f>登録企業台帳!A311</f>
        <v>日笠商事株式会社</v>
      </c>
      <c r="D367" s="106" t="str">
        <f>VLOOKUP($C367,登録企業台帳!$A$2:$M$552,4,)</f>
        <v>708-0016</v>
      </c>
      <c r="E367" s="106" t="e">
        <f>VLOOKUP($C367,登録企業台帳!$A$2:$M$552,18,)</f>
        <v>#REF!</v>
      </c>
      <c r="F367" s="113" t="e">
        <f>VLOOKUP($C367,登録企業台帳!$A$2:$M$552,15,)</f>
        <v>#REF!</v>
      </c>
      <c r="G367" s="108" t="e">
        <f>VLOOKUP($C367,登録企業台帳!$A$2:$M$552,19,)</f>
        <v>#REF!</v>
      </c>
      <c r="H367" s="108" t="e">
        <f>IF(VLOOKUP($C367,登録企業台帳!$A$2:$M$552,29,)=0,"",VLOOKUP($C367,登録企業台帳!$A$2:$M$552,29,))</f>
        <v>#REF!</v>
      </c>
      <c r="I367" s="113" t="e">
        <f>IF(VLOOKUP($C367,登録企業台帳!$A$2:$M$552,17,)=0,"",VLOOKUP($C367,登録企業台帳!$A$2:$M$552,17,))</f>
        <v>#REF!</v>
      </c>
    </row>
    <row r="368" spans="1:9" s="107" customFormat="1" ht="27">
      <c r="A368" s="105">
        <v>367</v>
      </c>
      <c r="B368" s="106" t="e">
        <f>VLOOKUP($C368,登録企業台帳!$A$2:$M$552,14,)</f>
        <v>#REF!</v>
      </c>
      <c r="C368" s="108" t="str">
        <f>登録企業台帳!A312</f>
        <v>カーツ株式会社</v>
      </c>
      <c r="D368" s="106" t="str">
        <f>VLOOKUP($C368,登録企業台帳!$A$2:$M$552,4,)</f>
        <v>704-8588</v>
      </c>
      <c r="E368" s="106" t="e">
        <f>VLOOKUP($C368,登録企業台帳!$A$2:$M$552,18,)</f>
        <v>#REF!</v>
      </c>
      <c r="F368" s="113" t="e">
        <f>VLOOKUP($C368,登録企業台帳!$A$2:$M$552,15,)</f>
        <v>#REF!</v>
      </c>
      <c r="G368" s="108" t="e">
        <f>VLOOKUP($C368,登録企業台帳!$A$2:$M$552,19,)</f>
        <v>#REF!</v>
      </c>
      <c r="H368" s="108" t="e">
        <f>IF(VLOOKUP($C368,登録企業台帳!$A$2:$M$552,29,)=0,"",VLOOKUP($C368,登録企業台帳!$A$2:$M$552,29,))</f>
        <v>#REF!</v>
      </c>
      <c r="I368" s="113" t="e">
        <f>IF(VLOOKUP($C368,登録企業台帳!$A$2:$M$552,17,)=0,"",VLOOKUP($C368,登録企業台帳!$A$2:$M$552,17,))</f>
        <v>#REF!</v>
      </c>
    </row>
    <row r="369" spans="1:9" s="107" customFormat="1" ht="54">
      <c r="A369" s="105">
        <v>368</v>
      </c>
      <c r="B369" s="106" t="e">
        <f>VLOOKUP($C369,登録企業台帳!$A$2:$M$552,14,)</f>
        <v>#REF!</v>
      </c>
      <c r="C369" s="108" t="str">
        <f>登録企業台帳!A313</f>
        <v>株式会社JA岡山</v>
      </c>
      <c r="D369" s="106" t="str">
        <f>VLOOKUP($C369,登録企業台帳!$A$2:$M$552,4,)</f>
        <v>704-8191</v>
      </c>
      <c r="E369" s="106" t="e">
        <f>VLOOKUP($C369,登録企業台帳!$A$2:$M$552,18,)</f>
        <v>#REF!</v>
      </c>
      <c r="F369" s="113" t="e">
        <f>VLOOKUP($C369,登録企業台帳!$A$2:$M$552,15,)</f>
        <v>#REF!</v>
      </c>
      <c r="G369" s="108" t="e">
        <f>VLOOKUP($C369,登録企業台帳!$A$2:$M$552,19,)</f>
        <v>#REF!</v>
      </c>
      <c r="H369" s="108" t="e">
        <f>IF(VLOOKUP($C369,登録企業台帳!$A$2:$M$552,29,)=0,"",VLOOKUP($C369,登録企業台帳!$A$2:$M$552,29,))</f>
        <v>#REF!</v>
      </c>
      <c r="I369" s="113" t="e">
        <f>IF(VLOOKUP($C369,登録企業台帳!$A$2:$M$552,17,)=0,"",VLOOKUP($C369,登録企業台帳!$A$2:$M$552,17,))</f>
        <v>#REF!</v>
      </c>
    </row>
    <row r="370" spans="1:9" s="107" customFormat="1" ht="40.5">
      <c r="A370" s="105">
        <v>369</v>
      </c>
      <c r="B370" s="106" t="e">
        <f>VLOOKUP($C370,登録企業台帳!$A$2:$M$552,14,)</f>
        <v>#REF!</v>
      </c>
      <c r="C370" s="108" t="str">
        <f>登録企業台帳!A314</f>
        <v>一般財団法人共愛会</v>
      </c>
      <c r="D370" s="106" t="str">
        <f>VLOOKUP($C370,登録企業台帳!$A$2:$M$552,4,)</f>
        <v>708-0322</v>
      </c>
      <c r="E370" s="106" t="e">
        <f>VLOOKUP($C370,登録企業台帳!$A$2:$M$552,18,)</f>
        <v>#REF!</v>
      </c>
      <c r="F370" s="113" t="e">
        <f>VLOOKUP($C370,登録企業台帳!$A$2:$M$552,15,)</f>
        <v>#REF!</v>
      </c>
      <c r="G370" s="108" t="e">
        <f>VLOOKUP($C370,登録企業台帳!$A$2:$M$552,19,)</f>
        <v>#REF!</v>
      </c>
      <c r="H370" s="108" t="e">
        <f>IF(VLOOKUP($C370,登録企業台帳!$A$2:$M$552,29,)=0,"",VLOOKUP($C370,登録企業台帳!$A$2:$M$552,29,))</f>
        <v>#REF!</v>
      </c>
      <c r="I370" s="113" t="e">
        <f>IF(VLOOKUP($C370,登録企業台帳!$A$2:$M$552,17,)=0,"",VLOOKUP($C370,登録企業台帳!$A$2:$M$552,17,))</f>
        <v>#REF!</v>
      </c>
    </row>
    <row r="371" spans="1:9" s="107" customFormat="1" ht="40.5">
      <c r="A371" s="105">
        <v>370</v>
      </c>
      <c r="B371" s="106" t="e">
        <f>VLOOKUP($C371,登録企業台帳!$A$2:$M$552,14,)</f>
        <v>#REF!</v>
      </c>
      <c r="C371" s="108" t="str">
        <f>登録企業台帳!A315</f>
        <v>医療法人弘友会</v>
      </c>
      <c r="D371" s="106" t="str">
        <f>VLOOKUP($C371,登録企業台帳!$A$2:$M$552,4,)</f>
        <v>719-1155</v>
      </c>
      <c r="E371" s="106" t="e">
        <f>VLOOKUP($C371,登録企業台帳!$A$2:$M$552,18,)</f>
        <v>#REF!</v>
      </c>
      <c r="F371" s="113" t="e">
        <f>VLOOKUP($C371,登録企業台帳!$A$2:$M$552,15,)</f>
        <v>#REF!</v>
      </c>
      <c r="G371" s="108" t="e">
        <f>VLOOKUP($C371,登録企業台帳!$A$2:$M$552,19,)</f>
        <v>#REF!</v>
      </c>
      <c r="H371" s="108" t="e">
        <f>IF(VLOOKUP($C371,登録企業台帳!$A$2:$M$552,29,)=0,"",VLOOKUP($C371,登録企業台帳!$A$2:$M$552,29,))</f>
        <v>#REF!</v>
      </c>
      <c r="I371" s="113" t="e">
        <f>IF(VLOOKUP($C371,登録企業台帳!$A$2:$M$552,17,)=0,"",VLOOKUP($C371,登録企業台帳!$A$2:$M$552,17,))</f>
        <v>#REF!</v>
      </c>
    </row>
    <row r="372" spans="1:9" s="107" customFormat="1" ht="40.5">
      <c r="A372" s="105">
        <v>371</v>
      </c>
      <c r="B372" s="106" t="e">
        <f>VLOOKUP($C372,登録企業台帳!$A$2:$M$552,14,)</f>
        <v>#REF!</v>
      </c>
      <c r="C372" s="108" t="str">
        <f>登録企業台帳!A316</f>
        <v>人形峠原子力産業株式会社</v>
      </c>
      <c r="D372" s="106" t="str">
        <f>VLOOKUP($C372,登録企業台帳!$A$2:$M$552,4,)</f>
        <v>708-0601</v>
      </c>
      <c r="E372" s="106" t="e">
        <f>VLOOKUP($C372,登録企業台帳!$A$2:$M$552,18,)</f>
        <v>#REF!</v>
      </c>
      <c r="F372" s="113" t="e">
        <f>VLOOKUP($C372,登録企業台帳!$A$2:$M$552,15,)</f>
        <v>#REF!</v>
      </c>
      <c r="G372" s="108" t="e">
        <f>VLOOKUP($C372,登録企業台帳!$A$2:$M$552,19,)</f>
        <v>#REF!</v>
      </c>
      <c r="H372" s="108" t="e">
        <f>IF(VLOOKUP($C372,登録企業台帳!$A$2:$M$552,29,)=0,"",VLOOKUP($C372,登録企業台帳!$A$2:$M$552,29,))</f>
        <v>#REF!</v>
      </c>
      <c r="I372" s="113" t="e">
        <f>IF(VLOOKUP($C372,登録企業台帳!$A$2:$M$552,17,)=0,"",VLOOKUP($C372,登録企業台帳!$A$2:$M$552,17,))</f>
        <v>#REF!</v>
      </c>
    </row>
    <row r="373" spans="1:9" s="107" customFormat="1" ht="54">
      <c r="A373" s="105">
        <v>372</v>
      </c>
      <c r="B373" s="106" t="e">
        <f>VLOOKUP($C373,登録企業台帳!$A$2:$M$552,14,)</f>
        <v>#REF!</v>
      </c>
      <c r="C373" s="108" t="str">
        <f>登録企業台帳!A317</f>
        <v>社会医療法人盛全会</v>
      </c>
      <c r="D373" s="106" t="str">
        <f>VLOOKUP($C373,登録企業台帳!$A$2:$M$552,4,)</f>
        <v xml:space="preserve">704-8192 </v>
      </c>
      <c r="E373" s="106" t="e">
        <f>VLOOKUP($C373,登録企業台帳!$A$2:$M$552,18,)</f>
        <v>#REF!</v>
      </c>
      <c r="F373" s="113" t="e">
        <f>VLOOKUP($C373,登録企業台帳!$A$2:$M$552,15,)</f>
        <v>#REF!</v>
      </c>
      <c r="G373" s="108" t="e">
        <f>VLOOKUP($C373,登録企業台帳!$A$2:$M$552,19,)</f>
        <v>#REF!</v>
      </c>
      <c r="H373" s="108" t="e">
        <f>IF(VLOOKUP($C373,登録企業台帳!$A$2:$M$552,29,)=0,"",VLOOKUP($C373,登録企業台帳!$A$2:$M$552,29,))</f>
        <v>#REF!</v>
      </c>
      <c r="I373" s="113" t="e">
        <f>IF(VLOOKUP($C373,登録企業台帳!$A$2:$M$552,17,)=0,"",VLOOKUP($C373,登録企業台帳!$A$2:$M$552,17,))</f>
        <v>#REF!</v>
      </c>
    </row>
    <row r="374" spans="1:9" s="107" customFormat="1" ht="54">
      <c r="A374" s="105">
        <v>373</v>
      </c>
      <c r="B374" s="106" t="e">
        <f>VLOOKUP($C374,登録企業台帳!$A$2:$M$552,14,)</f>
        <v>#REF!</v>
      </c>
      <c r="C374" s="108" t="str">
        <f>登録企業台帳!A318</f>
        <v>医療法人慶真会　大杉病院</v>
      </c>
      <c r="D374" s="106" t="str">
        <f>VLOOKUP($C374,登録企業台帳!$A$2:$M$552,4,)</f>
        <v>716-0028</v>
      </c>
      <c r="E374" s="106" t="e">
        <f>VLOOKUP($C374,登録企業台帳!$A$2:$M$552,18,)</f>
        <v>#REF!</v>
      </c>
      <c r="F374" s="113" t="e">
        <f>VLOOKUP($C374,登録企業台帳!$A$2:$M$552,15,)</f>
        <v>#REF!</v>
      </c>
      <c r="G374" s="108" t="e">
        <f>VLOOKUP($C374,登録企業台帳!$A$2:$M$552,19,)</f>
        <v>#REF!</v>
      </c>
      <c r="H374" s="108" t="e">
        <f>IF(VLOOKUP($C374,登録企業台帳!$A$2:$M$552,29,)=0,"",VLOOKUP($C374,登録企業台帳!$A$2:$M$552,29,))</f>
        <v>#REF!</v>
      </c>
      <c r="I374" s="113" t="e">
        <f>IF(VLOOKUP($C374,登録企業台帳!$A$2:$M$552,17,)=0,"",VLOOKUP($C374,登録企業台帳!$A$2:$M$552,17,))</f>
        <v>#REF!</v>
      </c>
    </row>
    <row r="375" spans="1:9" s="107" customFormat="1" ht="27">
      <c r="A375" s="105">
        <v>374</v>
      </c>
      <c r="B375" s="106" t="e">
        <f>VLOOKUP($C375,登録企業台帳!$A$2:$M$552,14,)</f>
        <v>#REF!</v>
      </c>
      <c r="C375" s="108" t="str">
        <f>登録企業台帳!A319</f>
        <v>立花容器株式会社</v>
      </c>
      <c r="D375" s="106" t="str">
        <f>VLOOKUP($C375,登録企業台帳!$A$2:$M$552,4,)</f>
        <v>714-1225</v>
      </c>
      <c r="E375" s="106" t="e">
        <f>VLOOKUP($C375,登録企業台帳!$A$2:$M$552,18,)</f>
        <v>#REF!</v>
      </c>
      <c r="F375" s="113" t="e">
        <f>VLOOKUP($C375,登録企業台帳!$A$2:$M$552,15,)</f>
        <v>#REF!</v>
      </c>
      <c r="G375" s="108" t="e">
        <f>VLOOKUP($C375,登録企業台帳!$A$2:$M$552,19,)</f>
        <v>#REF!</v>
      </c>
      <c r="H375" s="108" t="e">
        <f>IF(VLOOKUP($C375,登録企業台帳!$A$2:$M$552,29,)=0,"",VLOOKUP($C375,登録企業台帳!$A$2:$M$552,29,))</f>
        <v>#REF!</v>
      </c>
      <c r="I375" s="113" t="e">
        <f>IF(VLOOKUP($C375,登録企業台帳!$A$2:$M$552,17,)=0,"",VLOOKUP($C375,登録企業台帳!$A$2:$M$552,17,))</f>
        <v>#REF!</v>
      </c>
    </row>
    <row r="376" spans="1:9" s="107" customFormat="1" ht="27">
      <c r="A376" s="105">
        <v>375</v>
      </c>
      <c r="B376" s="106" t="e">
        <f>VLOOKUP($C376,登録企業台帳!$A$2:$M$552,14,)</f>
        <v>#REF!</v>
      </c>
      <c r="C376" s="108" t="str">
        <f>登録企業台帳!A320</f>
        <v>中島硝子工業株式会社</v>
      </c>
      <c r="D376" s="106" t="str">
        <f>VLOOKUP($C376,登録企業台帳!$A$2:$M$552,4,)</f>
        <v>715-0004</v>
      </c>
      <c r="E376" s="106" t="e">
        <f>VLOOKUP($C376,登録企業台帳!$A$2:$M$552,18,)</f>
        <v>#REF!</v>
      </c>
      <c r="F376" s="113" t="e">
        <f>VLOOKUP($C376,登録企業台帳!$A$2:$M$552,15,)</f>
        <v>#REF!</v>
      </c>
      <c r="G376" s="108" t="e">
        <f>VLOOKUP($C376,登録企業台帳!$A$2:$M$552,19,)</f>
        <v>#REF!</v>
      </c>
      <c r="H376" s="108" t="e">
        <f>IF(VLOOKUP($C376,登録企業台帳!$A$2:$M$552,29,)=0,"",VLOOKUP($C376,登録企業台帳!$A$2:$M$552,29,))</f>
        <v>#REF!</v>
      </c>
      <c r="I376" s="113" t="e">
        <f>IF(VLOOKUP($C376,登録企業台帳!$A$2:$M$552,17,)=0,"",VLOOKUP($C376,登録企業台帳!$A$2:$M$552,17,))</f>
        <v>#REF!</v>
      </c>
    </row>
    <row r="377" spans="1:9" s="107" customFormat="1" ht="27">
      <c r="A377" s="105">
        <v>376</v>
      </c>
      <c r="B377" s="106" t="e">
        <f>VLOOKUP($C377,登録企業台帳!$A$2:$M$552,14,)</f>
        <v>#REF!</v>
      </c>
      <c r="C377" s="108" t="str">
        <f>登録企業台帳!A321</f>
        <v>株式会社ワシントン</v>
      </c>
      <c r="D377" s="106" t="str">
        <f>VLOOKUP($C377,登録企業台帳!$A$2:$M$552,4,)</f>
        <v>700-0151</v>
      </c>
      <c r="E377" s="106" t="e">
        <f>VLOOKUP($C377,登録企業台帳!$A$2:$M$552,18,)</f>
        <v>#REF!</v>
      </c>
      <c r="F377" s="113" t="e">
        <f>VLOOKUP($C377,登録企業台帳!$A$2:$M$552,15,)</f>
        <v>#REF!</v>
      </c>
      <c r="G377" s="108" t="e">
        <f>VLOOKUP($C377,登録企業台帳!$A$2:$M$552,19,)</f>
        <v>#REF!</v>
      </c>
      <c r="H377" s="108" t="e">
        <f>IF(VLOOKUP($C377,登録企業台帳!$A$2:$M$552,29,)=0,"",VLOOKUP($C377,登録企業台帳!$A$2:$M$552,29,))</f>
        <v>#REF!</v>
      </c>
      <c r="I377" s="113" t="e">
        <f>IF(VLOOKUP($C377,登録企業台帳!$A$2:$M$552,17,)=0,"",VLOOKUP($C377,登録企業台帳!$A$2:$M$552,17,))</f>
        <v>#REF!</v>
      </c>
    </row>
    <row r="378" spans="1:9" s="107" customFormat="1" ht="40.5">
      <c r="A378" s="105">
        <v>377</v>
      </c>
      <c r="B378" s="106" t="e">
        <f>VLOOKUP($C378,登録企業台帳!$A$2:$M$552,14,)</f>
        <v>#REF!</v>
      </c>
      <c r="C378" s="108" t="str">
        <f>登録企業台帳!A322</f>
        <v>三国工業株式会社</v>
      </c>
      <c r="D378" s="106" t="str">
        <f>VLOOKUP($C378,登録企業台帳!$A$2:$M$552,4,)</f>
        <v>706-0014</v>
      </c>
      <c r="E378" s="106" t="e">
        <f>VLOOKUP($C378,登録企業台帳!$A$2:$M$552,18,)</f>
        <v>#REF!</v>
      </c>
      <c r="F378" s="113" t="e">
        <f>VLOOKUP($C378,登録企業台帳!$A$2:$M$552,15,)</f>
        <v>#REF!</v>
      </c>
      <c r="G378" s="108" t="e">
        <f>VLOOKUP($C378,登録企業台帳!$A$2:$M$552,19,)</f>
        <v>#REF!</v>
      </c>
      <c r="H378" s="108" t="e">
        <f>IF(VLOOKUP($C378,登録企業台帳!$A$2:$M$552,29,)=0,"",VLOOKUP($C378,登録企業台帳!$A$2:$M$552,29,))</f>
        <v>#REF!</v>
      </c>
      <c r="I378" s="113" t="e">
        <f>IF(VLOOKUP($C378,登録企業台帳!$A$2:$M$552,17,)=0,"",VLOOKUP($C378,登録企業台帳!$A$2:$M$552,17,))</f>
        <v>#REF!</v>
      </c>
    </row>
    <row r="379" spans="1:9" s="107" customFormat="1" ht="40.5">
      <c r="A379" s="105">
        <v>378</v>
      </c>
      <c r="B379" s="106" t="e">
        <f>VLOOKUP($C379,登録企業台帳!$A$2:$M$552,14,)</f>
        <v>#REF!</v>
      </c>
      <c r="C379" s="108" t="str">
        <f>登録企業台帳!A323</f>
        <v>エム・イー・エス特機 株式会社　マリン・メンテ事業部</v>
      </c>
      <c r="D379" s="106" t="str">
        <f>VLOOKUP($C379,登録企業台帳!$A$2:$M$552,4,)</f>
        <v>706-8651</v>
      </c>
      <c r="E379" s="106" t="e">
        <f>VLOOKUP($C379,登録企業台帳!$A$2:$M$552,18,)</f>
        <v>#REF!</v>
      </c>
      <c r="F379" s="113" t="e">
        <f>VLOOKUP($C379,登録企業台帳!$A$2:$M$552,15,)</f>
        <v>#REF!</v>
      </c>
      <c r="G379" s="108" t="e">
        <f>VLOOKUP($C379,登録企業台帳!$A$2:$M$552,19,)</f>
        <v>#REF!</v>
      </c>
      <c r="H379" s="108" t="e">
        <f>IF(VLOOKUP($C379,登録企業台帳!$A$2:$M$552,29,)=0,"",VLOOKUP($C379,登録企業台帳!$A$2:$M$552,29,))</f>
        <v>#REF!</v>
      </c>
      <c r="I379" s="113" t="e">
        <f>IF(VLOOKUP($C379,登録企業台帳!$A$2:$M$552,17,)=0,"",VLOOKUP($C379,登録企業台帳!$A$2:$M$552,17,))</f>
        <v>#REF!</v>
      </c>
    </row>
    <row r="380" spans="1:9" s="107" customFormat="1" ht="27">
      <c r="A380" s="105">
        <v>379</v>
      </c>
      <c r="B380" s="106" t="e">
        <f>VLOOKUP($C380,登録企業台帳!$A$2:$M$552,14,)</f>
        <v>#REF!</v>
      </c>
      <c r="C380" s="108" t="str">
        <f>登録企業台帳!A324</f>
        <v>株式会社白十字</v>
      </c>
      <c r="D380" s="106" t="str">
        <f>VLOOKUP($C380,登録企業台帳!$A$2:$M$552,4,)</f>
        <v>701-0221</v>
      </c>
      <c r="E380" s="106" t="e">
        <f>VLOOKUP($C380,登録企業台帳!$A$2:$M$552,18,)</f>
        <v>#REF!</v>
      </c>
      <c r="F380" s="113" t="e">
        <f>VLOOKUP($C380,登録企業台帳!$A$2:$M$552,15,)</f>
        <v>#REF!</v>
      </c>
      <c r="G380" s="108" t="e">
        <f>VLOOKUP($C380,登録企業台帳!$A$2:$M$552,19,)</f>
        <v>#REF!</v>
      </c>
      <c r="H380" s="108" t="e">
        <f>IF(VLOOKUP($C380,登録企業台帳!$A$2:$M$552,29,)=0,"",VLOOKUP($C380,登録企業台帳!$A$2:$M$552,29,))</f>
        <v>#REF!</v>
      </c>
      <c r="I380" s="113" t="e">
        <f>IF(VLOOKUP($C380,登録企業台帳!$A$2:$M$552,17,)=0,"",VLOOKUP($C380,登録企業台帳!$A$2:$M$552,17,))</f>
        <v>#REF!</v>
      </c>
    </row>
    <row r="381" spans="1:9" s="107" customFormat="1" ht="54">
      <c r="A381" s="105">
        <v>380</v>
      </c>
      <c r="B381" s="106" t="e">
        <f>VLOOKUP($C381,登録企業台帳!$A$2:$M$552,14,)</f>
        <v>#REF!</v>
      </c>
      <c r="C381" s="108" t="str">
        <f>登録企業台帳!A325</f>
        <v>玉野食品株式会社</v>
      </c>
      <c r="D381" s="106" t="str">
        <f>VLOOKUP($C381,登録企業台帳!$A$2:$M$552,4,)</f>
        <v>706-0011</v>
      </c>
      <c r="E381" s="106" t="e">
        <f>VLOOKUP($C381,登録企業台帳!$A$2:$M$552,18,)</f>
        <v>#REF!</v>
      </c>
      <c r="F381" s="113" t="e">
        <f>VLOOKUP($C381,登録企業台帳!$A$2:$M$552,15,)</f>
        <v>#REF!</v>
      </c>
      <c r="G381" s="108" t="e">
        <f>VLOOKUP($C381,登録企業台帳!$A$2:$M$552,19,)</f>
        <v>#REF!</v>
      </c>
      <c r="H381" s="108" t="e">
        <f>IF(VLOOKUP($C381,登録企業台帳!$A$2:$M$552,29,)=0,"",VLOOKUP($C381,登録企業台帳!$A$2:$M$552,29,))</f>
        <v>#REF!</v>
      </c>
      <c r="I381" s="113" t="e">
        <f>IF(VLOOKUP($C381,登録企業台帳!$A$2:$M$552,17,)=0,"",VLOOKUP($C381,登録企業台帳!$A$2:$M$552,17,))</f>
        <v>#REF!</v>
      </c>
    </row>
    <row r="382" spans="1:9" s="107" customFormat="1" ht="27">
      <c r="A382" s="105">
        <v>381</v>
      </c>
      <c r="B382" s="106" t="e">
        <f>VLOOKUP($C382,登録企業台帳!$A$2:$M$552,14,)</f>
        <v>#REF!</v>
      </c>
      <c r="C382" s="108" t="str">
        <f>登録企業台帳!A326</f>
        <v>玉野食品販売株式会社</v>
      </c>
      <c r="D382" s="106" t="str">
        <f>VLOOKUP($C382,登録企業台帳!$A$2:$M$552,4,)</f>
        <v>706-0011</v>
      </c>
      <c r="E382" s="106" t="e">
        <f>VLOOKUP($C382,登録企業台帳!$A$2:$M$552,18,)</f>
        <v>#REF!</v>
      </c>
      <c r="F382" s="113" t="e">
        <f>VLOOKUP($C382,登録企業台帳!$A$2:$M$552,15,)</f>
        <v>#REF!</v>
      </c>
      <c r="G382" s="108" t="e">
        <f>VLOOKUP($C382,登録企業台帳!$A$2:$M$552,19,)</f>
        <v>#REF!</v>
      </c>
      <c r="H382" s="108" t="e">
        <f>IF(VLOOKUP($C382,登録企業台帳!$A$2:$M$552,29,)=0,"",VLOOKUP($C382,登録企業台帳!$A$2:$M$552,29,))</f>
        <v>#REF!</v>
      </c>
      <c r="I382" s="113" t="e">
        <f>IF(VLOOKUP($C382,登録企業台帳!$A$2:$M$552,17,)=0,"",VLOOKUP($C382,登録企業台帳!$A$2:$M$552,17,))</f>
        <v>#REF!</v>
      </c>
    </row>
    <row r="383" spans="1:9" s="107" customFormat="1">
      <c r="A383" s="105">
        <v>382</v>
      </c>
      <c r="B383" s="106" t="e">
        <f>VLOOKUP($C383,登録企業台帳!$A$2:$M$552,14,)</f>
        <v>#REF!</v>
      </c>
      <c r="C383" s="108" t="str">
        <f>登録企業台帳!A327</f>
        <v>株式会社清風</v>
      </c>
      <c r="D383" s="106" t="str">
        <f>VLOOKUP($C383,登録企業台帳!$A$2:$M$552,4,)</f>
        <v>704-8116</v>
      </c>
      <c r="E383" s="106" t="e">
        <f>VLOOKUP($C383,登録企業台帳!$A$2:$M$552,18,)</f>
        <v>#REF!</v>
      </c>
      <c r="F383" s="113" t="e">
        <f>VLOOKUP($C383,登録企業台帳!$A$2:$M$552,15,)</f>
        <v>#REF!</v>
      </c>
      <c r="G383" s="108" t="e">
        <f>VLOOKUP($C383,登録企業台帳!$A$2:$M$552,19,)</f>
        <v>#REF!</v>
      </c>
      <c r="H383" s="108" t="e">
        <f>IF(VLOOKUP($C383,登録企業台帳!$A$2:$M$552,29,)=0,"",VLOOKUP($C383,登録企業台帳!$A$2:$M$552,29,))</f>
        <v>#REF!</v>
      </c>
      <c r="I383" s="113" t="e">
        <f>IF(VLOOKUP($C383,登録企業台帳!$A$2:$M$552,17,)=0,"",VLOOKUP($C383,登録企業台帳!$A$2:$M$552,17,))</f>
        <v>#REF!</v>
      </c>
    </row>
    <row r="384" spans="1:9" s="107" customFormat="1">
      <c r="A384" s="105">
        <v>383</v>
      </c>
      <c r="B384" s="106" t="e">
        <f>VLOOKUP($C384,登録企業台帳!$A$2:$M$552,14,)</f>
        <v>#REF!</v>
      </c>
      <c r="C384" s="108" t="str">
        <f>登録企業台帳!A328</f>
        <v>有限会社機創</v>
      </c>
      <c r="D384" s="106" t="str">
        <f>VLOOKUP($C384,登録企業台帳!$A$2:$M$552,4,)</f>
        <v>702-8002</v>
      </c>
      <c r="E384" s="106" t="e">
        <f>VLOOKUP($C384,登録企業台帳!$A$2:$M$552,18,)</f>
        <v>#REF!</v>
      </c>
      <c r="F384" s="113" t="e">
        <f>VLOOKUP($C384,登録企業台帳!$A$2:$M$552,15,)</f>
        <v>#REF!</v>
      </c>
      <c r="G384" s="108" t="e">
        <f>VLOOKUP($C384,登録企業台帳!$A$2:$M$552,19,)</f>
        <v>#REF!</v>
      </c>
      <c r="H384" s="108" t="e">
        <f>IF(VLOOKUP($C384,登録企業台帳!$A$2:$M$552,29,)=0,"",VLOOKUP($C384,登録企業台帳!$A$2:$M$552,29,))</f>
        <v>#REF!</v>
      </c>
      <c r="I384" s="113" t="e">
        <f>IF(VLOOKUP($C384,登録企業台帳!$A$2:$M$552,17,)=0,"",VLOOKUP($C384,登録企業台帳!$A$2:$M$552,17,))</f>
        <v>#REF!</v>
      </c>
    </row>
    <row r="385" spans="1:9" s="107" customFormat="1" ht="27">
      <c r="A385" s="105">
        <v>384</v>
      </c>
      <c r="B385" s="106" t="e">
        <f>VLOOKUP($C385,登録企業台帳!$A$2:$M$552,14,)</f>
        <v>#REF!</v>
      </c>
      <c r="C385" s="108" t="e">
        <f>#REF!</f>
        <v>#REF!</v>
      </c>
      <c r="D385" s="106" t="e">
        <f>VLOOKUP($C385,登録企業台帳!$A$2:$M$552,4,)</f>
        <v>#REF!</v>
      </c>
      <c r="E385" s="106" t="e">
        <f>VLOOKUP($C385,登録企業台帳!$A$2:$M$552,18,)</f>
        <v>#REF!</v>
      </c>
      <c r="F385" s="113" t="e">
        <f>VLOOKUP($C385,登録企業台帳!$A$2:$M$552,15,)</f>
        <v>#REF!</v>
      </c>
      <c r="G385" s="108" t="e">
        <f>VLOOKUP($C385,登録企業台帳!$A$2:$M$552,19,)</f>
        <v>#REF!</v>
      </c>
      <c r="H385" s="108" t="e">
        <f>IF(VLOOKUP($C385,登録企業台帳!$A$2:$M$552,29,)=0,"",VLOOKUP($C385,登録企業台帳!$A$2:$M$552,29,))</f>
        <v>#REF!</v>
      </c>
      <c r="I385" s="113" t="e">
        <f>IF(VLOOKUP($C385,登録企業台帳!$A$2:$M$552,17,)=0,"",VLOOKUP($C385,登録企業台帳!$A$2:$M$552,17,))</f>
        <v>#REF!</v>
      </c>
    </row>
    <row r="386" spans="1:9" s="107" customFormat="1" ht="27">
      <c r="A386" s="105">
        <v>385</v>
      </c>
      <c r="B386" s="106" t="e">
        <f>VLOOKUP($C386,登録企業台帳!$A$2:$M$552,14,)</f>
        <v>#REF!</v>
      </c>
      <c r="C386" s="108" t="str">
        <f>登録企業台帳!A329</f>
        <v>医療法人社団恵風会　宮本整形外科病院</v>
      </c>
      <c r="D386" s="106" t="str">
        <f>VLOOKUP($C386,登録企業台帳!$A$2:$M$552,4,)</f>
        <v>703-8236</v>
      </c>
      <c r="E386" s="106" t="e">
        <f>VLOOKUP($C386,登録企業台帳!$A$2:$M$552,18,)</f>
        <v>#REF!</v>
      </c>
      <c r="F386" s="113" t="e">
        <f>VLOOKUP($C386,登録企業台帳!$A$2:$M$552,15,)</f>
        <v>#REF!</v>
      </c>
      <c r="G386" s="108" t="e">
        <f>VLOOKUP($C386,登録企業台帳!$A$2:$M$552,19,)</f>
        <v>#REF!</v>
      </c>
      <c r="H386" s="108" t="e">
        <f>IF(VLOOKUP($C386,登録企業台帳!$A$2:$M$552,29,)=0,"",VLOOKUP($C386,登録企業台帳!$A$2:$M$552,29,))</f>
        <v>#REF!</v>
      </c>
      <c r="I386" s="113" t="e">
        <f>IF(VLOOKUP($C386,登録企業台帳!$A$2:$M$552,17,)=0,"",VLOOKUP($C386,登録企業台帳!$A$2:$M$552,17,))</f>
        <v>#REF!</v>
      </c>
    </row>
    <row r="387" spans="1:9" s="107" customFormat="1" ht="27">
      <c r="A387" s="105">
        <v>386</v>
      </c>
      <c r="B387" s="106" t="e">
        <f>VLOOKUP($C387,登録企業台帳!$A$2:$M$552,14,)</f>
        <v>#REF!</v>
      </c>
      <c r="C387" s="108" t="str">
        <f>登録企業台帳!A330</f>
        <v>株式会社福岡ソノリク岡山支社</v>
      </c>
      <c r="D387" s="106" t="str">
        <f>VLOOKUP($C387,登録企業台帳!$A$2:$M$552,4,)</f>
        <v>711-0935</v>
      </c>
      <c r="E387" s="106" t="e">
        <f>VLOOKUP($C387,登録企業台帳!$A$2:$M$552,18,)</f>
        <v>#REF!</v>
      </c>
      <c r="F387" s="113" t="e">
        <f>VLOOKUP($C387,登録企業台帳!$A$2:$M$552,15,)</f>
        <v>#REF!</v>
      </c>
      <c r="G387" s="108" t="e">
        <f>VLOOKUP($C387,登録企業台帳!$A$2:$M$552,19,)</f>
        <v>#REF!</v>
      </c>
      <c r="H387" s="108" t="e">
        <f>IF(VLOOKUP($C387,登録企業台帳!$A$2:$M$552,29,)=0,"",VLOOKUP($C387,登録企業台帳!$A$2:$M$552,29,))</f>
        <v>#REF!</v>
      </c>
      <c r="I387" s="113" t="e">
        <f>IF(VLOOKUP($C387,登録企業台帳!$A$2:$M$552,17,)=0,"",VLOOKUP($C387,登録企業台帳!$A$2:$M$552,17,))</f>
        <v>#REF!</v>
      </c>
    </row>
    <row r="388" spans="1:9" s="107" customFormat="1" ht="54">
      <c r="A388" s="105">
        <v>387</v>
      </c>
      <c r="B388" s="106" t="e">
        <f>VLOOKUP($C388,登録企業台帳!$A$2:$M$552,14,)</f>
        <v>#REF!</v>
      </c>
      <c r="C388" s="108" t="str">
        <f>登録企業台帳!A331</f>
        <v>医療法人社団　良友会</v>
      </c>
      <c r="D388" s="106" t="str">
        <f>VLOOKUP($C388,登録企業台帳!$A$2:$M$552,4,)</f>
        <v>702-8006</v>
      </c>
      <c r="E388" s="106" t="e">
        <f>VLOOKUP($C388,登録企業台帳!$A$2:$M$552,18,)</f>
        <v>#REF!</v>
      </c>
      <c r="F388" s="113" t="e">
        <f>VLOOKUP($C388,登録企業台帳!$A$2:$M$552,15,)</f>
        <v>#REF!</v>
      </c>
      <c r="G388" s="108" t="e">
        <f>VLOOKUP($C388,登録企業台帳!$A$2:$M$552,19,)</f>
        <v>#REF!</v>
      </c>
      <c r="H388" s="108" t="e">
        <f>IF(VLOOKUP($C388,登録企業台帳!$A$2:$M$552,29,)=0,"",VLOOKUP($C388,登録企業台帳!$A$2:$M$552,29,))</f>
        <v>#REF!</v>
      </c>
      <c r="I388" s="114" t="s">
        <v>1974</v>
      </c>
    </row>
    <row r="389" spans="1:9" s="107" customFormat="1" ht="54">
      <c r="A389" s="105">
        <v>388</v>
      </c>
      <c r="B389" s="106" t="e">
        <f>VLOOKUP($C389,登録企業台帳!$A$2:$M$552,14,)</f>
        <v>#REF!</v>
      </c>
      <c r="C389" s="108" t="str">
        <f>登録企業台帳!A332</f>
        <v>公益財団法人岡山県環境保全事業団</v>
      </c>
      <c r="D389" s="106" t="str">
        <f>VLOOKUP($C389,登録企業台帳!$A$2:$M$552,4,)</f>
        <v>701-0212</v>
      </c>
      <c r="E389" s="106" t="e">
        <f>VLOOKUP($C389,登録企業台帳!$A$2:$M$552,18,)</f>
        <v>#REF!</v>
      </c>
      <c r="F389" s="113" t="e">
        <f>VLOOKUP($C389,登録企業台帳!$A$2:$M$552,15,)</f>
        <v>#REF!</v>
      </c>
      <c r="G389" s="108" t="e">
        <f>VLOOKUP($C389,登録企業台帳!$A$2:$M$552,19,)</f>
        <v>#REF!</v>
      </c>
      <c r="H389" s="108" t="e">
        <f>IF(VLOOKUP($C389,登録企業台帳!$A$2:$M$552,29,)=0,"",VLOOKUP($C389,登録企業台帳!$A$2:$M$552,29,))</f>
        <v>#REF!</v>
      </c>
      <c r="I389" s="113" t="e">
        <f>IF(VLOOKUP($C389,登録企業台帳!$A$2:$M$552,17,)=0,"",VLOOKUP($C389,登録企業台帳!$A$2:$M$552,17,))</f>
        <v>#REF!</v>
      </c>
    </row>
    <row r="390" spans="1:9" s="107" customFormat="1" ht="40.5">
      <c r="A390" s="105">
        <v>389</v>
      </c>
      <c r="B390" s="106" t="e">
        <f>VLOOKUP($C390,登録企業台帳!$A$2:$M$552,14,)</f>
        <v>#REF!</v>
      </c>
      <c r="C390" s="108" t="str">
        <f>登録企業台帳!A333</f>
        <v>株式会社ライフプランニング</v>
      </c>
      <c r="D390" s="106" t="str">
        <f>VLOOKUP($C390,登録企業台帳!$A$2:$M$552,4,)</f>
        <v>702-8001</v>
      </c>
      <c r="E390" s="106" t="e">
        <f>VLOOKUP($C390,登録企業台帳!$A$2:$M$552,18,)</f>
        <v>#REF!</v>
      </c>
      <c r="F390" s="113" t="e">
        <f>VLOOKUP($C390,登録企業台帳!$A$2:$M$552,15,)</f>
        <v>#REF!</v>
      </c>
      <c r="G390" s="108" t="e">
        <f>VLOOKUP($C390,登録企業台帳!$A$2:$M$552,19,)</f>
        <v>#REF!</v>
      </c>
      <c r="H390" s="108" t="e">
        <f>IF(VLOOKUP($C390,登録企業台帳!$A$2:$M$552,29,)=0,"",VLOOKUP($C390,登録企業台帳!$A$2:$M$552,29,))</f>
        <v>#REF!</v>
      </c>
      <c r="I390" s="113" t="e">
        <f>IF(VLOOKUP($C390,登録企業台帳!$A$2:$M$552,17,)=0,"",VLOOKUP($C390,登録企業台帳!$A$2:$M$552,17,))</f>
        <v>#REF!</v>
      </c>
    </row>
    <row r="391" spans="1:9" s="107" customFormat="1" ht="27">
      <c r="A391" s="105">
        <v>390</v>
      </c>
      <c r="B391" s="106" t="e">
        <f>VLOOKUP($C391,登録企業台帳!$A$2:$M$552,14,)</f>
        <v>#REF!</v>
      </c>
      <c r="C391" s="108" t="str">
        <f>登録企業台帳!A334</f>
        <v>特別養護老人ホームいこい荘</v>
      </c>
      <c r="D391" s="106" t="str">
        <f>VLOOKUP($C391,登録企業台帳!$A$2:$M$552,4,)</f>
        <v>706-0151</v>
      </c>
      <c r="E391" s="106" t="e">
        <f>VLOOKUP($C391,登録企業台帳!$A$2:$M$552,18,)</f>
        <v>#REF!</v>
      </c>
      <c r="F391" s="113" t="e">
        <f>VLOOKUP($C391,登録企業台帳!$A$2:$M$552,15,)</f>
        <v>#REF!</v>
      </c>
      <c r="G391" s="108" t="e">
        <f>VLOOKUP($C391,登録企業台帳!$A$2:$M$552,19,)</f>
        <v>#REF!</v>
      </c>
      <c r="H391" s="108" t="e">
        <f>IF(VLOOKUP($C391,登録企業台帳!$A$2:$M$552,29,)=0,"",VLOOKUP($C391,登録企業台帳!$A$2:$M$552,29,))</f>
        <v>#REF!</v>
      </c>
      <c r="I391" s="113" t="e">
        <f>IF(VLOOKUP($C391,登録企業台帳!$A$2:$M$552,17,)=0,"",VLOOKUP($C391,登録企業台帳!$A$2:$M$552,17,))</f>
        <v>#REF!</v>
      </c>
    </row>
    <row r="392" spans="1:9" s="107" customFormat="1" ht="27">
      <c r="A392" s="105">
        <v>391</v>
      </c>
      <c r="B392" s="106" t="e">
        <f>VLOOKUP($C392,登録企業台帳!$A$2:$M$552,14,)</f>
        <v>#REF!</v>
      </c>
      <c r="C392" s="108" t="str">
        <f>登録企業台帳!A335</f>
        <v>株式会社エフピコ笠岡</v>
      </c>
      <c r="D392" s="106" t="str">
        <f>VLOOKUP($C392,登録企業台帳!$A$2:$M$552,4,)</f>
        <v>714-0066</v>
      </c>
      <c r="E392" s="106" t="e">
        <f>VLOOKUP($C392,登録企業台帳!$A$2:$M$552,18,)</f>
        <v>#REF!</v>
      </c>
      <c r="F392" s="113" t="e">
        <f>VLOOKUP($C392,登録企業台帳!$A$2:$M$552,15,)</f>
        <v>#REF!</v>
      </c>
      <c r="G392" s="108" t="e">
        <f>VLOOKUP($C392,登録企業台帳!$A$2:$M$552,19,)</f>
        <v>#REF!</v>
      </c>
      <c r="H392" s="108" t="e">
        <f>IF(VLOOKUP($C392,登録企業台帳!$A$2:$M$552,29,)=0,"",VLOOKUP($C392,登録企業台帳!$A$2:$M$552,29,))</f>
        <v>#REF!</v>
      </c>
      <c r="I392" s="113" t="e">
        <f>IF(VLOOKUP($C392,登録企業台帳!$A$2:$M$552,17,)=0,"",VLOOKUP($C392,登録企業台帳!$A$2:$M$552,17,))</f>
        <v>#REF!</v>
      </c>
    </row>
    <row r="393" spans="1:9" s="107" customFormat="1" ht="54">
      <c r="A393" s="105">
        <v>392</v>
      </c>
      <c r="B393" s="106" t="e">
        <f>VLOOKUP($C393,登録企業台帳!$A$2:$M$552,14,)</f>
        <v>#REF!</v>
      </c>
      <c r="C393" s="108" t="str">
        <f>登録企業台帳!A336</f>
        <v>社会福祉法人恵風会</v>
      </c>
      <c r="D393" s="106" t="str">
        <f>VLOOKUP($C393,登録企業台帳!$A$2:$M$552,4,)</f>
        <v>703-8226</v>
      </c>
      <c r="E393" s="106" t="e">
        <f>VLOOKUP($C393,登録企業台帳!$A$2:$M$552,18,)</f>
        <v>#REF!</v>
      </c>
      <c r="F393" s="113" t="e">
        <f>VLOOKUP($C393,登録企業台帳!$A$2:$M$552,15,)</f>
        <v>#REF!</v>
      </c>
      <c r="G393" s="108" t="e">
        <f>VLOOKUP($C393,登録企業台帳!$A$2:$M$552,19,)</f>
        <v>#REF!</v>
      </c>
      <c r="H393" s="108" t="e">
        <f>IF(VLOOKUP($C393,登録企業台帳!$A$2:$M$552,29,)=0,"",VLOOKUP($C393,登録企業台帳!$A$2:$M$552,29,))</f>
        <v>#REF!</v>
      </c>
      <c r="I393" s="113" t="e">
        <f>IF(VLOOKUP($C393,登録企業台帳!$A$2:$M$552,17,)=0,"",VLOOKUP($C393,登録企業台帳!$A$2:$M$552,17,))</f>
        <v>#REF!</v>
      </c>
    </row>
    <row r="394" spans="1:9" s="107" customFormat="1" ht="54">
      <c r="A394" s="105">
        <v>393</v>
      </c>
      <c r="B394" s="106" t="e">
        <f>VLOOKUP($C394,登録企業台帳!$A$2:$M$552,14,)</f>
        <v>#REF!</v>
      </c>
      <c r="C394" s="108" t="str">
        <f>登録企業台帳!A337</f>
        <v>株式会社共和鋳造所</v>
      </c>
      <c r="D394" s="106" t="str">
        <f>VLOOKUP($C394,登録企業台帳!$A$2:$M$552,4,)</f>
        <v>715-0006</v>
      </c>
      <c r="E394" s="106" t="e">
        <f>VLOOKUP($C394,登録企業台帳!$A$2:$M$552,18,)</f>
        <v>#REF!</v>
      </c>
      <c r="F394" s="113" t="e">
        <f>VLOOKUP($C394,登録企業台帳!$A$2:$M$552,15,)</f>
        <v>#REF!</v>
      </c>
      <c r="G394" s="108" t="e">
        <f>VLOOKUP($C394,登録企業台帳!$A$2:$M$552,19,)</f>
        <v>#REF!</v>
      </c>
      <c r="H394" s="108" t="e">
        <f>IF(VLOOKUP($C394,登録企業台帳!$A$2:$M$552,29,)=0,"",VLOOKUP($C394,登録企業台帳!$A$2:$M$552,29,))</f>
        <v>#REF!</v>
      </c>
      <c r="I394" s="113" t="e">
        <f>IF(VLOOKUP($C394,登録企業台帳!$A$2:$M$552,17,)=0,"",VLOOKUP($C394,登録企業台帳!$A$2:$M$552,17,))</f>
        <v>#REF!</v>
      </c>
    </row>
    <row r="395" spans="1:9" s="107" customFormat="1" ht="40.5">
      <c r="A395" s="105">
        <v>394</v>
      </c>
      <c r="B395" s="106" t="e">
        <f>VLOOKUP($C395,登録企業台帳!$A$2:$M$552,14,)</f>
        <v>#REF!</v>
      </c>
      <c r="C395" s="108" t="str">
        <f>登録企業台帳!A338</f>
        <v>石川工業株式会社</v>
      </c>
      <c r="D395" s="106" t="str">
        <f>VLOOKUP($C395,登録企業台帳!$A$2:$M$552,4,)</f>
        <v xml:space="preserve">701-1204 </v>
      </c>
      <c r="E395" s="106" t="e">
        <f>VLOOKUP($C395,登録企業台帳!$A$2:$M$552,18,)</f>
        <v>#REF!</v>
      </c>
      <c r="F395" s="113" t="e">
        <f>VLOOKUP($C395,登録企業台帳!$A$2:$M$552,15,)</f>
        <v>#REF!</v>
      </c>
      <c r="G395" s="108" t="e">
        <f>VLOOKUP($C395,登録企業台帳!$A$2:$M$552,19,)</f>
        <v>#REF!</v>
      </c>
      <c r="H395" s="108" t="e">
        <f>IF(VLOOKUP($C395,登録企業台帳!$A$2:$M$552,29,)=0,"",VLOOKUP($C395,登録企業台帳!$A$2:$M$552,29,))</f>
        <v>#REF!</v>
      </c>
      <c r="I395" s="113" t="e">
        <f>IF(VLOOKUP($C395,登録企業台帳!$A$2:$M$552,17,)=0,"",VLOOKUP($C395,登録企業台帳!$A$2:$M$552,17,))</f>
        <v>#REF!</v>
      </c>
    </row>
    <row r="396" spans="1:9" s="107" customFormat="1" ht="27">
      <c r="A396" s="105">
        <v>395</v>
      </c>
      <c r="B396" s="106" t="e">
        <f>VLOOKUP($C396,登録企業台帳!$A$2:$M$552,14,)</f>
        <v>#REF!</v>
      </c>
      <c r="C396" s="108" t="str">
        <f>登録企業台帳!A339</f>
        <v>株式会社山陽新聞事業社</v>
      </c>
      <c r="D396" s="106" t="str">
        <f>VLOOKUP($C396,登録企業台帳!$A$2:$M$552,4,)</f>
        <v>700-0904</v>
      </c>
      <c r="E396" s="106" t="e">
        <f>VLOOKUP($C396,登録企業台帳!$A$2:$M$552,18,)</f>
        <v>#REF!</v>
      </c>
      <c r="F396" s="113" t="e">
        <f>VLOOKUP($C396,登録企業台帳!$A$2:$M$552,15,)</f>
        <v>#REF!</v>
      </c>
      <c r="G396" s="108" t="e">
        <f>VLOOKUP($C396,登録企業台帳!$A$2:$M$552,19,)</f>
        <v>#REF!</v>
      </c>
      <c r="H396" s="108" t="e">
        <f>IF(VLOOKUP($C396,登録企業台帳!$A$2:$M$552,29,)=0,"",VLOOKUP($C396,登録企業台帳!$A$2:$M$552,29,))</f>
        <v>#REF!</v>
      </c>
      <c r="I396" s="113" t="e">
        <f>IF(VLOOKUP($C396,登録企業台帳!$A$2:$M$552,17,)=0,"",VLOOKUP($C396,登録企業台帳!$A$2:$M$552,17,))</f>
        <v>#REF!</v>
      </c>
    </row>
    <row r="397" spans="1:9" s="107" customFormat="1" ht="27">
      <c r="A397" s="105">
        <v>396</v>
      </c>
      <c r="B397" s="106" t="e">
        <f>VLOOKUP($C397,登録企業台帳!$A$2:$M$552,14,)</f>
        <v>#REF!</v>
      </c>
      <c r="C397" s="108" t="str">
        <f>登録企業台帳!A340</f>
        <v>ナイカイ塩業株式会社</v>
      </c>
      <c r="D397" s="106" t="str">
        <f>VLOOKUP($C397,登録企業台帳!$A$2:$M$552,4,)</f>
        <v>706-0305</v>
      </c>
      <c r="E397" s="106" t="e">
        <f>VLOOKUP($C397,登録企業台帳!$A$2:$M$552,18,)</f>
        <v>#REF!</v>
      </c>
      <c r="F397" s="113" t="e">
        <f>VLOOKUP($C397,登録企業台帳!$A$2:$M$552,15,)</f>
        <v>#REF!</v>
      </c>
      <c r="G397" s="108" t="e">
        <f>VLOOKUP($C397,登録企業台帳!$A$2:$M$552,19,)</f>
        <v>#REF!</v>
      </c>
      <c r="H397" s="108" t="e">
        <f>IF(VLOOKUP($C397,登録企業台帳!$A$2:$M$552,29,)=0,"",VLOOKUP($C397,登録企業台帳!$A$2:$M$552,29,))</f>
        <v>#REF!</v>
      </c>
      <c r="I397" s="113" t="e">
        <f>IF(VLOOKUP($C397,登録企業台帳!$A$2:$M$552,17,)=0,"",VLOOKUP($C397,登録企業台帳!$A$2:$M$552,17,))</f>
        <v>#REF!</v>
      </c>
    </row>
    <row r="398" spans="1:9" s="107" customFormat="1" ht="40.5">
      <c r="A398" s="105">
        <v>397</v>
      </c>
      <c r="B398" s="106" t="e">
        <f>VLOOKUP($C398,登録企業台帳!$A$2:$M$552,14,)</f>
        <v>#REF!</v>
      </c>
      <c r="C398" s="108" t="str">
        <f>登録企業台帳!A341</f>
        <v>三井造船生活協同組合</v>
      </c>
      <c r="D398" s="106" t="str">
        <f>VLOOKUP($C398,登録企業台帳!$A$2:$M$552,4,)</f>
        <v>706-8501</v>
      </c>
      <c r="E398" s="106" t="e">
        <f>VLOOKUP($C398,登録企業台帳!$A$2:$M$552,18,)</f>
        <v>#REF!</v>
      </c>
      <c r="F398" s="113" t="e">
        <f>VLOOKUP($C398,登録企業台帳!$A$2:$M$552,15,)</f>
        <v>#REF!</v>
      </c>
      <c r="G398" s="108" t="e">
        <f>VLOOKUP($C398,登録企業台帳!$A$2:$M$552,19,)</f>
        <v>#REF!</v>
      </c>
      <c r="H398" s="108" t="e">
        <f>IF(VLOOKUP($C398,登録企業台帳!$A$2:$M$552,29,)=0,"",VLOOKUP($C398,登録企業台帳!$A$2:$M$552,29,))</f>
        <v>#REF!</v>
      </c>
      <c r="I398" s="113" t="e">
        <f>IF(VLOOKUP($C398,登録企業台帳!$A$2:$M$552,17,)=0,"",VLOOKUP($C398,登録企業台帳!$A$2:$M$552,17,))</f>
        <v>#REF!</v>
      </c>
    </row>
    <row r="399" spans="1:9" s="107" customFormat="1" ht="27">
      <c r="A399" s="105">
        <v>398</v>
      </c>
      <c r="B399" s="106" t="e">
        <f>VLOOKUP($C399,登録企業台帳!$A$2:$M$552,14,)</f>
        <v>#REF!</v>
      </c>
      <c r="C399" s="108" t="str">
        <f>登録企業台帳!A342</f>
        <v>株式会社岡山調剤薬局</v>
      </c>
      <c r="D399" s="106" t="str">
        <f>VLOOKUP($C399,登録企業台帳!$A$2:$M$552,4,)</f>
        <v>703-8266</v>
      </c>
      <c r="E399" s="106" t="e">
        <f>VLOOKUP($C399,登録企業台帳!$A$2:$M$552,18,)</f>
        <v>#REF!</v>
      </c>
      <c r="F399" s="113" t="e">
        <f>VLOOKUP($C399,登録企業台帳!$A$2:$M$552,15,)</f>
        <v>#REF!</v>
      </c>
      <c r="G399" s="108" t="e">
        <f>VLOOKUP($C399,登録企業台帳!$A$2:$M$552,19,)</f>
        <v>#REF!</v>
      </c>
      <c r="H399" s="108" t="e">
        <f>IF(VLOOKUP($C399,登録企業台帳!$A$2:$M$552,29,)=0,"",VLOOKUP($C399,登録企業台帳!$A$2:$M$552,29,))</f>
        <v>#REF!</v>
      </c>
      <c r="I399" s="113" t="e">
        <f>IF(VLOOKUP($C399,登録企業台帳!$A$2:$M$552,17,)=0,"",VLOOKUP($C399,登録企業台帳!$A$2:$M$552,17,))</f>
        <v>#REF!</v>
      </c>
    </row>
    <row r="400" spans="1:9" s="107" customFormat="1" ht="27">
      <c r="A400" s="105">
        <v>399</v>
      </c>
      <c r="B400" s="106" t="e">
        <f>VLOOKUP($C400,登録企業台帳!$A$2:$M$552,14,)</f>
        <v>#REF!</v>
      </c>
      <c r="C400" s="108" t="str">
        <f>登録企業台帳!A343</f>
        <v>有限会社エス・ティー・ケイ</v>
      </c>
      <c r="D400" s="106" t="str">
        <f>VLOOKUP($C400,登録企業台帳!$A$2:$M$552,4,)</f>
        <v>701-0204</v>
      </c>
      <c r="E400" s="106" t="e">
        <f>VLOOKUP($C400,登録企業台帳!$A$2:$M$552,18,)</f>
        <v>#REF!</v>
      </c>
      <c r="F400" s="113" t="e">
        <f>VLOOKUP($C400,登録企業台帳!$A$2:$M$552,15,)</f>
        <v>#REF!</v>
      </c>
      <c r="G400" s="108" t="e">
        <f>VLOOKUP($C400,登録企業台帳!$A$2:$M$552,19,)</f>
        <v>#REF!</v>
      </c>
      <c r="H400" s="108" t="e">
        <f>IF(VLOOKUP($C400,登録企業台帳!$A$2:$M$552,29,)=0,"",VLOOKUP($C400,登録企業台帳!$A$2:$M$552,29,))</f>
        <v>#REF!</v>
      </c>
      <c r="I400" s="113" t="e">
        <f>IF(VLOOKUP($C400,登録企業台帳!$A$2:$M$552,17,)=0,"",VLOOKUP($C400,登録企業台帳!$A$2:$M$552,17,))</f>
        <v>#REF!</v>
      </c>
    </row>
    <row r="401" spans="1:9" s="107" customFormat="1" ht="40.5">
      <c r="A401" s="105">
        <v>400</v>
      </c>
      <c r="B401" s="106" t="e">
        <f>VLOOKUP($C401,登録企業台帳!$A$2:$M$552,14,)</f>
        <v>#REF!</v>
      </c>
      <c r="C401" s="108" t="str">
        <f>登録企業台帳!A344</f>
        <v>テレビせとうち株式会社</v>
      </c>
      <c r="D401" s="106" t="str">
        <f>VLOOKUP($C401,登録企業台帳!$A$2:$M$552,4,)</f>
        <v>700-8677</v>
      </c>
      <c r="E401" s="106" t="e">
        <f>VLOOKUP($C401,登録企業台帳!$A$2:$M$552,18,)</f>
        <v>#REF!</v>
      </c>
      <c r="F401" s="113" t="e">
        <f>VLOOKUP($C401,登録企業台帳!$A$2:$M$552,15,)</f>
        <v>#REF!</v>
      </c>
      <c r="G401" s="108" t="e">
        <f>VLOOKUP($C401,登録企業台帳!$A$2:$M$552,19,)</f>
        <v>#REF!</v>
      </c>
      <c r="H401" s="108" t="e">
        <f>IF(VLOOKUP($C401,登録企業台帳!$A$2:$M$552,29,)=0,"",VLOOKUP($C401,登録企業台帳!$A$2:$M$552,29,))</f>
        <v>#REF!</v>
      </c>
      <c r="I401" s="113" t="e">
        <f>IF(VLOOKUP($C401,登録企業台帳!$A$2:$M$552,17,)=0,"",VLOOKUP($C401,登録企業台帳!$A$2:$M$552,17,))</f>
        <v>#REF!</v>
      </c>
    </row>
    <row r="402" spans="1:9" s="107" customFormat="1">
      <c r="A402" s="105">
        <v>401</v>
      </c>
      <c r="B402" s="106" t="e">
        <f>VLOOKUP($C402,登録企業台帳!$A$2:$M$552,14,)</f>
        <v>#REF!</v>
      </c>
      <c r="C402" s="108" t="e">
        <f>登録企業台帳!#REF!</f>
        <v>#REF!</v>
      </c>
      <c r="D402" s="106" t="e">
        <f>VLOOKUP($C402,登録企業台帳!$A$2:$M$552,4,)</f>
        <v>#REF!</v>
      </c>
      <c r="E402" s="106" t="e">
        <f>VLOOKUP($C402,登録企業台帳!$A$2:$M$552,18,)</f>
        <v>#REF!</v>
      </c>
      <c r="F402" s="113" t="e">
        <f>VLOOKUP($C402,登録企業台帳!$A$2:$M$552,15,)</f>
        <v>#REF!</v>
      </c>
      <c r="G402" s="108" t="e">
        <f>VLOOKUP($C402,登録企業台帳!$A$2:$M$552,19,)</f>
        <v>#REF!</v>
      </c>
      <c r="H402" s="108" t="e">
        <f>IF(VLOOKUP($C402,登録企業台帳!$A$2:$M$552,29,)=0,"",VLOOKUP($C402,登録企業台帳!$A$2:$M$552,29,))</f>
        <v>#REF!</v>
      </c>
      <c r="I402" s="113" t="e">
        <f>IF(VLOOKUP($C402,登録企業台帳!$A$2:$M$552,17,)=0,"",VLOOKUP($C402,登録企業台帳!$A$2:$M$552,17,))</f>
        <v>#REF!</v>
      </c>
    </row>
    <row r="403" spans="1:9" s="107" customFormat="1">
      <c r="A403" s="105">
        <v>402</v>
      </c>
      <c r="B403" s="106" t="e">
        <f>VLOOKUP($C403,登録企業台帳!$A$2:$M$552,14,)</f>
        <v>#REF!</v>
      </c>
      <c r="C403" s="108" t="e">
        <f>登録企業台帳!#REF!</f>
        <v>#REF!</v>
      </c>
      <c r="D403" s="106" t="e">
        <f>VLOOKUP($C403,登録企業台帳!$A$2:$M$552,4,)</f>
        <v>#REF!</v>
      </c>
      <c r="E403" s="106" t="e">
        <f>VLOOKUP($C403,登録企業台帳!$A$2:$M$552,18,)</f>
        <v>#REF!</v>
      </c>
      <c r="F403" s="113" t="e">
        <f>VLOOKUP($C403,登録企業台帳!$A$2:$M$552,15,)</f>
        <v>#REF!</v>
      </c>
      <c r="G403" s="108" t="e">
        <f>VLOOKUP($C403,登録企業台帳!$A$2:$M$552,19,)</f>
        <v>#REF!</v>
      </c>
      <c r="H403" s="108" t="e">
        <f>IF(VLOOKUP($C403,登録企業台帳!$A$2:$M$552,29,)=0,"",VLOOKUP($C403,登録企業台帳!$A$2:$M$552,29,))</f>
        <v>#REF!</v>
      </c>
      <c r="I403" s="113" t="e">
        <f>IF(VLOOKUP($C403,登録企業台帳!$A$2:$M$552,17,)=0,"",VLOOKUP($C403,登録企業台帳!$A$2:$M$552,17,))</f>
        <v>#REF!</v>
      </c>
    </row>
    <row r="404" spans="1:9" s="107" customFormat="1">
      <c r="A404" s="105">
        <v>403</v>
      </c>
      <c r="B404" s="106" t="e">
        <f>VLOOKUP($C404,登録企業台帳!$A$2:$M$552,14,)</f>
        <v>#REF!</v>
      </c>
      <c r="C404" s="108" t="e">
        <f>登録企業台帳!#REF!</f>
        <v>#REF!</v>
      </c>
      <c r="D404" s="106" t="e">
        <f>VLOOKUP($C404,登録企業台帳!$A$2:$M$552,4,)</f>
        <v>#REF!</v>
      </c>
      <c r="E404" s="106" t="e">
        <f>VLOOKUP($C404,登録企業台帳!$A$2:$M$552,18,)</f>
        <v>#REF!</v>
      </c>
      <c r="F404" s="113" t="e">
        <f>VLOOKUP($C404,登録企業台帳!$A$2:$M$552,15,)</f>
        <v>#REF!</v>
      </c>
      <c r="G404" s="108" t="e">
        <f>VLOOKUP($C404,登録企業台帳!$A$2:$M$552,19,)</f>
        <v>#REF!</v>
      </c>
      <c r="H404" s="108" t="e">
        <f>IF(VLOOKUP($C404,登録企業台帳!$A$2:$M$552,29,)=0,"",VLOOKUP($C404,登録企業台帳!$A$2:$M$552,29,))</f>
        <v>#REF!</v>
      </c>
      <c r="I404" s="113" t="e">
        <f>IF(VLOOKUP($C404,登録企業台帳!$A$2:$M$552,17,)=0,"",VLOOKUP($C404,登録企業台帳!$A$2:$M$552,17,))</f>
        <v>#REF!</v>
      </c>
    </row>
    <row r="405" spans="1:9" s="107" customFormat="1">
      <c r="A405" s="105">
        <v>404</v>
      </c>
      <c r="B405" s="106" t="e">
        <f>VLOOKUP($C405,登録企業台帳!$A$2:$M$552,14,)</f>
        <v>#REF!</v>
      </c>
      <c r="C405" s="108" t="e">
        <f>登録企業台帳!#REF!</f>
        <v>#REF!</v>
      </c>
      <c r="D405" s="106" t="e">
        <f>VLOOKUP($C405,登録企業台帳!$A$2:$M$552,4,)</f>
        <v>#REF!</v>
      </c>
      <c r="E405" s="106" t="e">
        <f>VLOOKUP($C405,登録企業台帳!$A$2:$M$552,18,)</f>
        <v>#REF!</v>
      </c>
      <c r="F405" s="113" t="e">
        <f>VLOOKUP($C405,登録企業台帳!$A$2:$M$552,15,)</f>
        <v>#REF!</v>
      </c>
      <c r="G405" s="108" t="e">
        <f>VLOOKUP($C405,登録企業台帳!$A$2:$M$552,19,)</f>
        <v>#REF!</v>
      </c>
      <c r="H405" s="108" t="e">
        <f>IF(VLOOKUP($C405,登録企業台帳!$A$2:$M$552,29,)=0,"",VLOOKUP($C405,登録企業台帳!$A$2:$M$552,29,))</f>
        <v>#REF!</v>
      </c>
      <c r="I405" s="113" t="e">
        <f>IF(VLOOKUP($C405,登録企業台帳!$A$2:$M$552,17,)=0,"",VLOOKUP($C405,登録企業台帳!$A$2:$M$552,17,))</f>
        <v>#REF!</v>
      </c>
    </row>
    <row r="406" spans="1:9" s="107" customFormat="1">
      <c r="A406" s="105">
        <v>405</v>
      </c>
      <c r="B406" s="106" t="e">
        <f>VLOOKUP($C406,登録企業台帳!$A$2:$M$552,14,)</f>
        <v>#REF!</v>
      </c>
      <c r="C406" s="108" t="e">
        <f>登録企業台帳!#REF!</f>
        <v>#REF!</v>
      </c>
      <c r="D406" s="106" t="e">
        <f>VLOOKUP($C406,登録企業台帳!$A$2:$M$552,4,)</f>
        <v>#REF!</v>
      </c>
      <c r="E406" s="106" t="e">
        <f>VLOOKUP($C406,登録企業台帳!$A$2:$M$552,18,)</f>
        <v>#REF!</v>
      </c>
      <c r="F406" s="113" t="e">
        <f>VLOOKUP($C406,登録企業台帳!$A$2:$M$552,15,)</f>
        <v>#REF!</v>
      </c>
      <c r="G406" s="108" t="e">
        <f>VLOOKUP($C406,登録企業台帳!$A$2:$M$552,19,)</f>
        <v>#REF!</v>
      </c>
      <c r="H406" s="108" t="e">
        <f>IF(VLOOKUP($C406,登録企業台帳!$A$2:$M$552,29,)=0,"",VLOOKUP($C406,登録企業台帳!$A$2:$M$552,29,))</f>
        <v>#REF!</v>
      </c>
      <c r="I406" s="113" t="e">
        <f>IF(VLOOKUP($C406,登録企業台帳!$A$2:$M$552,17,)=0,"",VLOOKUP($C406,登録企業台帳!$A$2:$M$552,17,))</f>
        <v>#REF!</v>
      </c>
    </row>
    <row r="407" spans="1:9" s="107" customFormat="1" ht="27">
      <c r="A407" s="105">
        <v>406</v>
      </c>
      <c r="B407" s="106" t="e">
        <f>VLOOKUP($C407,登録企業台帳!$A$2:$M$552,14,)</f>
        <v>#REF!</v>
      </c>
      <c r="C407" s="108" t="str">
        <f>登録企業台帳!A345</f>
        <v>株式会社中四国クボタ</v>
      </c>
      <c r="D407" s="106" t="str">
        <f>VLOOKUP($C407,登録企業台帳!$A$2:$M$552,4,)</f>
        <v>703-8216</v>
      </c>
      <c r="E407" s="106" t="e">
        <f>VLOOKUP($C407,登録企業台帳!$A$2:$M$552,18,)</f>
        <v>#REF!</v>
      </c>
      <c r="F407" s="113" t="e">
        <f>VLOOKUP($C407,登録企業台帳!$A$2:$M$552,15,)</f>
        <v>#REF!</v>
      </c>
      <c r="G407" s="108" t="e">
        <f>VLOOKUP($C407,登録企業台帳!$A$2:$M$552,19,)</f>
        <v>#REF!</v>
      </c>
      <c r="H407" s="108" t="e">
        <f>IF(VLOOKUP($C407,登録企業台帳!$A$2:$M$552,29,)=0,"",VLOOKUP($C407,登録企業台帳!$A$2:$M$552,29,))</f>
        <v>#REF!</v>
      </c>
      <c r="I407" s="113" t="e">
        <f>IF(VLOOKUP($C407,登録企業台帳!$A$2:$M$552,17,)=0,"",VLOOKUP($C407,登録企業台帳!$A$2:$M$552,17,))</f>
        <v>#REF!</v>
      </c>
    </row>
    <row r="408" spans="1:9" s="107" customFormat="1" ht="27">
      <c r="A408" s="105">
        <v>407</v>
      </c>
      <c r="B408" s="106" t="e">
        <f>VLOOKUP($C408,登録企業台帳!$A$2:$M$552,14,)</f>
        <v>#REF!</v>
      </c>
      <c r="C408" s="108" t="str">
        <f>登録企業台帳!A346</f>
        <v>株式会社三井E&amp;Sテクニカルリサーチ</v>
      </c>
      <c r="D408" s="106" t="str">
        <f>VLOOKUP($C408,登録企業台帳!$A$2:$M$552,4,)</f>
        <v>706-0012</v>
      </c>
      <c r="E408" s="106" t="e">
        <f>VLOOKUP($C408,登録企業台帳!$A$2:$M$552,18,)</f>
        <v>#REF!</v>
      </c>
      <c r="F408" s="113" t="e">
        <f>VLOOKUP($C408,登録企業台帳!$A$2:$M$552,15,)</f>
        <v>#REF!</v>
      </c>
      <c r="G408" s="108" t="e">
        <f>VLOOKUP($C408,登録企業台帳!$A$2:$M$552,19,)</f>
        <v>#REF!</v>
      </c>
      <c r="H408" s="108" t="e">
        <f>IF(VLOOKUP($C408,登録企業台帳!$A$2:$M$552,29,)=0,"",VLOOKUP($C408,登録企業台帳!$A$2:$M$552,29,))</f>
        <v>#REF!</v>
      </c>
      <c r="I408" s="113" t="e">
        <f>IF(VLOOKUP($C408,登録企業台帳!$A$2:$M$552,17,)=0,"",VLOOKUP($C408,登録企業台帳!$A$2:$M$552,17,))</f>
        <v>#REF!</v>
      </c>
    </row>
    <row r="409" spans="1:9" s="107" customFormat="1" ht="27">
      <c r="A409" s="105">
        <v>408</v>
      </c>
      <c r="B409" s="106" t="e">
        <f>VLOOKUP($C409,登録企業台帳!$A$2:$M$552,14,)</f>
        <v>#REF!</v>
      </c>
      <c r="C409" s="108" t="str">
        <f>登録企業台帳!A347</f>
        <v>学校法人倉敷ファッションカレッジ</v>
      </c>
      <c r="D409" s="106" t="str">
        <f>VLOOKUP($C409,登録企業台帳!$A$2:$M$552,4,)</f>
        <v>710-0055</v>
      </c>
      <c r="E409" s="106" t="e">
        <f>VLOOKUP($C409,登録企業台帳!$A$2:$M$552,18,)</f>
        <v>#REF!</v>
      </c>
      <c r="F409" s="113" t="e">
        <f>VLOOKUP($C409,登録企業台帳!$A$2:$M$552,15,)</f>
        <v>#REF!</v>
      </c>
      <c r="G409" s="108" t="e">
        <f>VLOOKUP($C409,登録企業台帳!$A$2:$M$552,19,)</f>
        <v>#REF!</v>
      </c>
      <c r="H409" s="108" t="e">
        <f>IF(VLOOKUP($C409,登録企業台帳!$A$2:$M$552,29,)=0,"",VLOOKUP($C409,登録企業台帳!$A$2:$M$552,29,))</f>
        <v>#REF!</v>
      </c>
      <c r="I409" s="113" t="e">
        <f>IF(VLOOKUP($C409,登録企業台帳!$A$2:$M$552,17,)=0,"",VLOOKUP($C409,登録企業台帳!$A$2:$M$552,17,))</f>
        <v>#REF!</v>
      </c>
    </row>
    <row r="410" spans="1:9" s="107" customFormat="1" ht="40.5">
      <c r="A410" s="105">
        <v>409</v>
      </c>
      <c r="B410" s="106" t="e">
        <f>VLOOKUP($C410,登録企業台帳!$A$2:$M$552,14,)</f>
        <v>#REF!</v>
      </c>
      <c r="C410" s="108" t="str">
        <f>登録企業台帳!A348</f>
        <v>坂本産業株式会社</v>
      </c>
      <c r="D410" s="106" t="str">
        <f>VLOOKUP($C410,登録企業台帳!$A$2:$M$552,4,)</f>
        <v>714-0001</v>
      </c>
      <c r="E410" s="106" t="e">
        <f>VLOOKUP($C410,登録企業台帳!$A$2:$M$552,18,)</f>
        <v>#REF!</v>
      </c>
      <c r="F410" s="113" t="e">
        <f>VLOOKUP($C410,登録企業台帳!$A$2:$M$552,15,)</f>
        <v>#REF!</v>
      </c>
      <c r="G410" s="108" t="e">
        <f>VLOOKUP($C410,登録企業台帳!$A$2:$M$552,19,)</f>
        <v>#REF!</v>
      </c>
      <c r="H410" s="108" t="e">
        <f>IF(VLOOKUP($C410,登録企業台帳!$A$2:$M$552,29,)=0,"",VLOOKUP($C410,登録企業台帳!$A$2:$M$552,29,))</f>
        <v>#REF!</v>
      </c>
      <c r="I410" s="113" t="e">
        <f>IF(VLOOKUP($C410,登録企業台帳!$A$2:$M$552,17,)=0,"",VLOOKUP($C410,登録企業台帳!$A$2:$M$552,17,))</f>
        <v>#REF!</v>
      </c>
    </row>
    <row r="411" spans="1:9" s="107" customFormat="1" ht="40.5">
      <c r="A411" s="105">
        <v>410</v>
      </c>
      <c r="B411" s="106" t="e">
        <f>VLOOKUP($C411,登録企業台帳!$A$2:$M$552,14,)</f>
        <v>#REF!</v>
      </c>
      <c r="C411" s="108" t="str">
        <f>登録企業台帳!A349</f>
        <v>株式会社山陽新聞印刷センター</v>
      </c>
      <c r="D411" s="106" t="str">
        <f>VLOOKUP($C411,登録企業台帳!$A$2:$M$552,4,)</f>
        <v>710-0805</v>
      </c>
      <c r="E411" s="106" t="e">
        <f>VLOOKUP($C411,登録企業台帳!$A$2:$M$552,18,)</f>
        <v>#REF!</v>
      </c>
      <c r="F411" s="113" t="e">
        <f>VLOOKUP($C411,登録企業台帳!$A$2:$M$552,15,)</f>
        <v>#REF!</v>
      </c>
      <c r="G411" s="108" t="e">
        <f>VLOOKUP($C411,登録企業台帳!$A$2:$M$552,19,)</f>
        <v>#REF!</v>
      </c>
      <c r="H411" s="108" t="e">
        <f>IF(VLOOKUP($C411,登録企業台帳!$A$2:$M$552,29,)=0,"",VLOOKUP($C411,登録企業台帳!$A$2:$M$552,29,))</f>
        <v>#REF!</v>
      </c>
      <c r="I411" s="113" t="e">
        <f>IF(VLOOKUP($C411,登録企業台帳!$A$2:$M$552,17,)=0,"",VLOOKUP($C411,登録企業台帳!$A$2:$M$552,17,))</f>
        <v>#REF!</v>
      </c>
    </row>
    <row r="412" spans="1:9" s="107" customFormat="1" ht="27">
      <c r="A412" s="105">
        <v>411</v>
      </c>
      <c r="B412" s="106" t="e">
        <f>VLOOKUP($C412,登録企業台帳!$A$2:$M$552,14,)</f>
        <v>#REF!</v>
      </c>
      <c r="C412" s="108" t="str">
        <f>登録企業台帳!A350</f>
        <v>山陽新聞倉敷販売株式会社</v>
      </c>
      <c r="D412" s="106" t="str">
        <f>VLOOKUP($C412,登録企業台帳!$A$2:$M$552,4,)</f>
        <v>710-0824</v>
      </c>
      <c r="E412" s="106" t="e">
        <f>VLOOKUP($C412,登録企業台帳!$A$2:$M$552,18,)</f>
        <v>#REF!</v>
      </c>
      <c r="F412" s="113" t="e">
        <f>VLOOKUP($C412,登録企業台帳!$A$2:$M$552,15,)</f>
        <v>#REF!</v>
      </c>
      <c r="G412" s="108" t="e">
        <f>VLOOKUP($C412,登録企業台帳!$A$2:$M$552,19,)</f>
        <v>#REF!</v>
      </c>
      <c r="H412" s="108" t="e">
        <f>IF(VLOOKUP($C412,登録企業台帳!$A$2:$M$552,29,)=0,"",VLOOKUP($C412,登録企業台帳!$A$2:$M$552,29,))</f>
        <v>#REF!</v>
      </c>
      <c r="I412" s="113" t="e">
        <f>IF(VLOOKUP($C412,登録企業台帳!$A$2:$M$552,17,)=0,"",VLOOKUP($C412,登録企業台帳!$A$2:$M$552,17,))</f>
        <v>#REF!</v>
      </c>
    </row>
    <row r="413" spans="1:9" s="107" customFormat="1" ht="27">
      <c r="A413" s="105">
        <v>412</v>
      </c>
      <c r="B413" s="106" t="e">
        <f>VLOOKUP($C413,登録企業台帳!$A$2:$M$552,14,)</f>
        <v>#REF!</v>
      </c>
      <c r="C413" s="108" t="str">
        <f>登録企業台帳!A351</f>
        <v>有限会社三協鋲螺</v>
      </c>
      <c r="D413" s="106" t="str">
        <f>VLOOKUP($C413,登録企業台帳!$A$2:$M$552,4,)</f>
        <v>706-0151</v>
      </c>
      <c r="E413" s="106" t="e">
        <f>VLOOKUP($C413,登録企業台帳!$A$2:$M$552,18,)</f>
        <v>#REF!</v>
      </c>
      <c r="F413" s="113" t="e">
        <f>VLOOKUP($C413,登録企業台帳!$A$2:$M$552,15,)</f>
        <v>#REF!</v>
      </c>
      <c r="G413" s="108" t="e">
        <f>VLOOKUP($C413,登録企業台帳!$A$2:$M$552,19,)</f>
        <v>#REF!</v>
      </c>
      <c r="H413" s="108" t="e">
        <f>IF(VLOOKUP($C413,登録企業台帳!$A$2:$M$552,29,)=0,"",VLOOKUP($C413,登録企業台帳!$A$2:$M$552,29,))</f>
        <v>#REF!</v>
      </c>
      <c r="I413" s="113" t="e">
        <f>IF(VLOOKUP($C413,登録企業台帳!$A$2:$M$552,17,)=0,"",VLOOKUP($C413,登録企業台帳!$A$2:$M$552,17,))</f>
        <v>#REF!</v>
      </c>
    </row>
    <row r="414" spans="1:9" s="107" customFormat="1" ht="40.5">
      <c r="A414" s="105">
        <v>413</v>
      </c>
      <c r="B414" s="106" t="e">
        <f>VLOOKUP($C414,登録企業台帳!$A$2:$M$552,14,)</f>
        <v>#REF!</v>
      </c>
      <c r="C414" s="108" t="str">
        <f>登録企業台帳!A352</f>
        <v>株式会社三協設計</v>
      </c>
      <c r="D414" s="106" t="str">
        <f>VLOOKUP($C414,登録企業台帳!$A$2:$M$552,4,)</f>
        <v>701-0221</v>
      </c>
      <c r="E414" s="106" t="e">
        <f>VLOOKUP($C414,登録企業台帳!$A$2:$M$552,18,)</f>
        <v>#REF!</v>
      </c>
      <c r="F414" s="113" t="e">
        <f>VLOOKUP($C414,登録企業台帳!$A$2:$M$552,15,)</f>
        <v>#REF!</v>
      </c>
      <c r="G414" s="108" t="e">
        <f>VLOOKUP($C414,登録企業台帳!$A$2:$M$552,19,)</f>
        <v>#REF!</v>
      </c>
      <c r="H414" s="108" t="e">
        <f>IF(VLOOKUP($C414,登録企業台帳!$A$2:$M$552,29,)=0,"",VLOOKUP($C414,登録企業台帳!$A$2:$M$552,29,))</f>
        <v>#REF!</v>
      </c>
      <c r="I414" s="113" t="e">
        <f>IF(VLOOKUP($C414,登録企業台帳!$A$2:$M$552,17,)=0,"",VLOOKUP($C414,登録企業台帳!$A$2:$M$552,17,))</f>
        <v>#REF!</v>
      </c>
    </row>
    <row r="415" spans="1:9" s="107" customFormat="1">
      <c r="A415" s="105">
        <v>414</v>
      </c>
      <c r="B415" s="106" t="e">
        <f>VLOOKUP($C415,登録企業台帳!$A$2:$M$552,14,)</f>
        <v>#REF!</v>
      </c>
      <c r="C415" s="108" t="e">
        <f>登録企業台帳!#REF!</f>
        <v>#REF!</v>
      </c>
      <c r="D415" s="106" t="e">
        <f>VLOOKUP($C415,登録企業台帳!$A$2:$M$552,4,)</f>
        <v>#REF!</v>
      </c>
      <c r="E415" s="106" t="e">
        <f>VLOOKUP($C415,登録企業台帳!$A$2:$M$552,18,)</f>
        <v>#REF!</v>
      </c>
      <c r="F415" s="113" t="e">
        <f>VLOOKUP($C415,登録企業台帳!$A$2:$M$552,15,)</f>
        <v>#REF!</v>
      </c>
      <c r="G415" s="108" t="e">
        <f>VLOOKUP($C415,登録企業台帳!$A$2:$M$552,19,)</f>
        <v>#REF!</v>
      </c>
      <c r="H415" s="108" t="e">
        <f>IF(VLOOKUP($C415,登録企業台帳!$A$2:$M$552,29,)=0,"",VLOOKUP($C415,登録企業台帳!$A$2:$M$552,29,))</f>
        <v>#REF!</v>
      </c>
      <c r="I415" s="113" t="e">
        <f>IF(VLOOKUP($C415,登録企業台帳!$A$2:$M$552,17,)=0,"",VLOOKUP($C415,登録企業台帳!$A$2:$M$552,17,))</f>
        <v>#REF!</v>
      </c>
    </row>
    <row r="416" spans="1:9" s="107" customFormat="1" ht="40.5">
      <c r="A416" s="105">
        <v>415</v>
      </c>
      <c r="B416" s="106" t="e">
        <f>VLOOKUP($C416,登録企業台帳!$A$2:$M$552,14,)</f>
        <v>#REF!</v>
      </c>
      <c r="C416" s="108" t="str">
        <f>登録企業台帳!A353</f>
        <v>社会保険労務士・行政書士　義若智康事務所</v>
      </c>
      <c r="D416" s="106" t="str">
        <f>VLOOKUP($C416,登録企業台帳!$A$2:$M$552,4,)</f>
        <v>703-8263</v>
      </c>
      <c r="E416" s="106" t="e">
        <f>VLOOKUP($C416,登録企業台帳!$A$2:$M$552,18,)</f>
        <v>#REF!</v>
      </c>
      <c r="F416" s="113" t="e">
        <f>VLOOKUP($C416,登録企業台帳!$A$2:$M$552,15,)</f>
        <v>#REF!</v>
      </c>
      <c r="G416" s="108" t="e">
        <f>VLOOKUP($C416,登録企業台帳!$A$2:$M$552,19,)</f>
        <v>#REF!</v>
      </c>
      <c r="H416" s="108" t="e">
        <f>IF(VLOOKUP($C416,登録企業台帳!$A$2:$M$552,29,)=0,"",VLOOKUP($C416,登録企業台帳!$A$2:$M$552,29,))</f>
        <v>#REF!</v>
      </c>
      <c r="I416" s="113" t="e">
        <f>IF(VLOOKUP($C416,登録企業台帳!$A$2:$M$552,17,)=0,"",VLOOKUP($C416,登録企業台帳!$A$2:$M$552,17,))</f>
        <v>#REF!</v>
      </c>
    </row>
    <row r="417" spans="1:9" s="107" customFormat="1" ht="40.5">
      <c r="A417" s="105">
        <v>416</v>
      </c>
      <c r="B417" s="106" t="e">
        <f>VLOOKUP($C417,登録企業台帳!$A$2:$M$552,14,)</f>
        <v>#REF!</v>
      </c>
      <c r="C417" s="108" t="str">
        <f>登録企業台帳!A354</f>
        <v>槙本運送株式会社</v>
      </c>
      <c r="D417" s="106" t="str">
        <f>VLOOKUP($C417,登録企業台帳!$A$2:$M$552,4,)</f>
        <v>705-0021</v>
      </c>
      <c r="E417" s="106" t="e">
        <f>VLOOKUP($C417,登録企業台帳!$A$2:$M$552,18,)</f>
        <v>#REF!</v>
      </c>
      <c r="F417" s="113" t="e">
        <f>VLOOKUP($C417,登録企業台帳!$A$2:$M$552,15,)</f>
        <v>#REF!</v>
      </c>
      <c r="G417" s="108" t="e">
        <f>VLOOKUP($C417,登録企業台帳!$A$2:$M$552,19,)</f>
        <v>#REF!</v>
      </c>
      <c r="H417" s="108" t="e">
        <f>IF(VLOOKUP($C417,登録企業台帳!$A$2:$M$552,29,)=0,"",VLOOKUP($C417,登録企業台帳!$A$2:$M$552,29,))</f>
        <v>#REF!</v>
      </c>
      <c r="I417" s="113" t="e">
        <f>IF(VLOOKUP($C417,登録企業台帳!$A$2:$M$552,17,)=0,"",VLOOKUP($C417,登録企業台帳!$A$2:$M$552,17,))</f>
        <v>#REF!</v>
      </c>
    </row>
    <row r="418" spans="1:9" s="107" customFormat="1" ht="40.5">
      <c r="A418" s="105">
        <v>417</v>
      </c>
      <c r="B418" s="106" t="e">
        <f>VLOOKUP($C418,登録企業台帳!$A$2:$M$552,14,)</f>
        <v>#REF!</v>
      </c>
      <c r="C418" s="108" t="str">
        <f>登録企業台帳!A355</f>
        <v>社会福祉法人新生寿会特別養護老人ホームきのこ荘</v>
      </c>
      <c r="D418" s="106" t="str">
        <f>VLOOKUP($C418,登録企業台帳!$A$2:$M$552,4,)</f>
        <v>715-0004</v>
      </c>
      <c r="E418" s="106" t="e">
        <f>VLOOKUP($C418,登録企業台帳!$A$2:$M$552,18,)</f>
        <v>#REF!</v>
      </c>
      <c r="F418" s="113" t="e">
        <f>VLOOKUP($C418,登録企業台帳!$A$2:$M$552,15,)</f>
        <v>#REF!</v>
      </c>
      <c r="G418" s="108" t="e">
        <f>VLOOKUP($C418,登録企業台帳!$A$2:$M$552,19,)</f>
        <v>#REF!</v>
      </c>
      <c r="H418" s="108" t="e">
        <f>IF(VLOOKUP($C418,登録企業台帳!$A$2:$M$552,29,)=0,"",VLOOKUP($C418,登録企業台帳!$A$2:$M$552,29,))</f>
        <v>#REF!</v>
      </c>
      <c r="I418" s="113" t="e">
        <f>IF(VLOOKUP($C418,登録企業台帳!$A$2:$M$552,17,)=0,"",VLOOKUP($C418,登録企業台帳!$A$2:$M$552,17,))</f>
        <v>#REF!</v>
      </c>
    </row>
    <row r="419" spans="1:9" s="107" customFormat="1" ht="40.5">
      <c r="A419" s="105">
        <v>418</v>
      </c>
      <c r="B419" s="106" t="e">
        <f>VLOOKUP($C419,登録企業台帳!$A$2:$M$552,14,)</f>
        <v>#REF!</v>
      </c>
      <c r="C419" s="108" t="str">
        <f>登録企業台帳!A356</f>
        <v>有限会社上原動物病院</v>
      </c>
      <c r="D419" s="106" t="str">
        <f>VLOOKUP($C419,登録企業台帳!$A$2:$M$552,4,)</f>
        <v>703-8232</v>
      </c>
      <c r="E419" s="106" t="e">
        <f>VLOOKUP($C419,登録企業台帳!$A$2:$M$552,18,)</f>
        <v>#REF!</v>
      </c>
      <c r="F419" s="113" t="e">
        <f>VLOOKUP($C419,登録企業台帳!$A$2:$M$552,15,)</f>
        <v>#REF!</v>
      </c>
      <c r="G419" s="108" t="e">
        <f>VLOOKUP($C419,登録企業台帳!$A$2:$M$552,19,)</f>
        <v>#REF!</v>
      </c>
      <c r="H419" s="108" t="e">
        <f>IF(VLOOKUP($C419,登録企業台帳!$A$2:$M$552,29,)=0,"",VLOOKUP($C419,登録企業台帳!$A$2:$M$552,29,))</f>
        <v>#REF!</v>
      </c>
      <c r="I419" s="113" t="e">
        <f>IF(VLOOKUP($C419,登録企業台帳!$A$2:$M$552,17,)=0,"",VLOOKUP($C419,登録企業台帳!$A$2:$M$552,17,))</f>
        <v>#REF!</v>
      </c>
    </row>
    <row r="420" spans="1:9" s="107" customFormat="1" ht="40.5">
      <c r="A420" s="105">
        <v>419</v>
      </c>
      <c r="B420" s="106" t="e">
        <f>VLOOKUP($C420,登録企業台帳!$A$2:$M$552,14,)</f>
        <v>#REF!</v>
      </c>
      <c r="C420" s="108" t="str">
        <f>登録企業台帳!A357</f>
        <v>有限会社福田事務所</v>
      </c>
      <c r="D420" s="106" t="str">
        <f>VLOOKUP($C420,登録企業台帳!$A$2:$M$552,4,)</f>
        <v>702-8027</v>
      </c>
      <c r="E420" s="106" t="e">
        <f>VLOOKUP($C420,登録企業台帳!$A$2:$M$552,18,)</f>
        <v>#REF!</v>
      </c>
      <c r="F420" s="113" t="e">
        <f>VLOOKUP($C420,登録企業台帳!$A$2:$M$552,15,)</f>
        <v>#REF!</v>
      </c>
      <c r="G420" s="108" t="e">
        <f>VLOOKUP($C420,登録企業台帳!$A$2:$M$552,19,)</f>
        <v>#REF!</v>
      </c>
      <c r="H420" s="108" t="e">
        <f>IF(VLOOKUP($C420,登録企業台帳!$A$2:$M$552,29,)=0,"",VLOOKUP($C420,登録企業台帳!$A$2:$M$552,29,))</f>
        <v>#REF!</v>
      </c>
      <c r="I420" s="113" t="e">
        <f>IF(VLOOKUP($C420,登録企業台帳!$A$2:$M$552,17,)=0,"",VLOOKUP($C420,登録企業台帳!$A$2:$M$552,17,))</f>
        <v>#REF!</v>
      </c>
    </row>
    <row r="421" spans="1:9" s="107" customFormat="1" ht="40.5">
      <c r="A421" s="105">
        <v>420</v>
      </c>
      <c r="B421" s="106" t="e">
        <f>VLOOKUP($C421,登録企業台帳!$A$2:$M$552,14,)</f>
        <v>#REF!</v>
      </c>
      <c r="C421" s="108" t="str">
        <f>登録企業台帳!A358</f>
        <v>株式会社アステア矢掛</v>
      </c>
      <c r="D421" s="106" t="str">
        <f>VLOOKUP($C421,登録企業台帳!$A$2:$M$552,4,)</f>
        <v>714-1203</v>
      </c>
      <c r="E421" s="106" t="e">
        <f>VLOOKUP($C421,登録企業台帳!$A$2:$M$552,18,)</f>
        <v>#REF!</v>
      </c>
      <c r="F421" s="113" t="e">
        <f>VLOOKUP($C421,登録企業台帳!$A$2:$M$552,15,)</f>
        <v>#REF!</v>
      </c>
      <c r="G421" s="108" t="e">
        <f>VLOOKUP($C421,登録企業台帳!$A$2:$M$552,19,)</f>
        <v>#REF!</v>
      </c>
      <c r="H421" s="108" t="e">
        <f>IF(VLOOKUP($C421,登録企業台帳!$A$2:$M$552,29,)=0,"",VLOOKUP($C421,登録企業台帳!$A$2:$M$552,29,))</f>
        <v>#REF!</v>
      </c>
      <c r="I421" s="113" t="e">
        <f>IF(VLOOKUP($C421,登録企業台帳!$A$2:$M$552,17,)=0,"",VLOOKUP($C421,登録企業台帳!$A$2:$M$552,17,))</f>
        <v>#REF!</v>
      </c>
    </row>
    <row r="422" spans="1:9" s="107" customFormat="1" ht="40.5">
      <c r="A422" s="105">
        <v>421</v>
      </c>
      <c r="B422" s="106" t="e">
        <f>VLOOKUP($C422,登録企業台帳!$A$2:$M$552,14,)</f>
        <v>#REF!</v>
      </c>
      <c r="C422" s="108" t="str">
        <f>登録企業台帳!A359</f>
        <v>株式会社砂田会計</v>
      </c>
      <c r="D422" s="106" t="str">
        <f>VLOOKUP($C422,登録企業台帳!$A$2:$M$552,4,)</f>
        <v>702-8035</v>
      </c>
      <c r="E422" s="106" t="e">
        <f>VLOOKUP($C422,登録企業台帳!$A$2:$M$552,18,)</f>
        <v>#REF!</v>
      </c>
      <c r="F422" s="113" t="e">
        <f>VLOOKUP($C422,登録企業台帳!$A$2:$M$552,15,)</f>
        <v>#REF!</v>
      </c>
      <c r="G422" s="108" t="e">
        <f>VLOOKUP($C422,登録企業台帳!$A$2:$M$552,19,)</f>
        <v>#REF!</v>
      </c>
      <c r="H422" s="108" t="e">
        <f>IF(VLOOKUP($C422,登録企業台帳!$A$2:$M$552,29,)=0,"",VLOOKUP($C422,登録企業台帳!$A$2:$M$552,29,))</f>
        <v>#REF!</v>
      </c>
      <c r="I422" s="113" t="e">
        <f>IF(VLOOKUP($C422,登録企業台帳!$A$2:$M$552,17,)=0,"",VLOOKUP($C422,登録企業台帳!$A$2:$M$552,17,))</f>
        <v>#REF!</v>
      </c>
    </row>
    <row r="423" spans="1:9" s="107" customFormat="1" ht="27">
      <c r="A423" s="105">
        <v>422</v>
      </c>
      <c r="B423" s="106" t="e">
        <f>VLOOKUP($C423,登録企業台帳!$A$2:$M$552,14,)</f>
        <v>#REF!</v>
      </c>
      <c r="C423" s="108" t="str">
        <f>登録企業台帳!A360</f>
        <v>株式会社ショット</v>
      </c>
      <c r="D423" s="106" t="str">
        <f>VLOOKUP($C423,登録企業台帳!$A$2:$M$552,4,)</f>
        <v>711-0911</v>
      </c>
      <c r="E423" s="106" t="e">
        <f>VLOOKUP($C423,登録企業台帳!$A$2:$M$552,18,)</f>
        <v>#REF!</v>
      </c>
      <c r="F423" s="113" t="e">
        <f>VLOOKUP($C423,登録企業台帳!$A$2:$M$552,15,)</f>
        <v>#REF!</v>
      </c>
      <c r="G423" s="108" t="e">
        <f>VLOOKUP($C423,登録企業台帳!$A$2:$M$552,19,)</f>
        <v>#REF!</v>
      </c>
      <c r="H423" s="108" t="e">
        <f>IF(VLOOKUP($C423,登録企業台帳!$A$2:$M$552,29,)=0,"",VLOOKUP($C423,登録企業台帳!$A$2:$M$552,29,))</f>
        <v>#REF!</v>
      </c>
      <c r="I423" s="113" t="e">
        <f>IF(VLOOKUP($C423,登録企業台帳!$A$2:$M$552,17,)=0,"",VLOOKUP($C423,登録企業台帳!$A$2:$M$552,17,))</f>
        <v>#REF!</v>
      </c>
    </row>
    <row r="424" spans="1:9" s="107" customFormat="1" ht="40.5">
      <c r="A424" s="105">
        <v>423</v>
      </c>
      <c r="B424" s="106" t="e">
        <f>VLOOKUP($C424,登録企業台帳!$A$2:$M$552,14,)</f>
        <v>#REF!</v>
      </c>
      <c r="C424" s="108" t="str">
        <f>登録企業台帳!A361</f>
        <v>有限会社コーモト薬局</v>
      </c>
      <c r="D424" s="106" t="str">
        <f>VLOOKUP($C424,登録企業台帳!$A$2:$M$552,4,)</f>
        <v>713-8113</v>
      </c>
      <c r="E424" s="106" t="e">
        <f>VLOOKUP($C424,登録企業台帳!$A$2:$M$552,18,)</f>
        <v>#REF!</v>
      </c>
      <c r="F424" s="113" t="e">
        <f>VLOOKUP($C424,登録企業台帳!$A$2:$M$552,15,)</f>
        <v>#REF!</v>
      </c>
      <c r="G424" s="108" t="e">
        <f>VLOOKUP($C424,登録企業台帳!$A$2:$M$552,19,)</f>
        <v>#REF!</v>
      </c>
      <c r="H424" s="108" t="e">
        <f>IF(VLOOKUP($C424,登録企業台帳!$A$2:$M$552,29,)=0,"",VLOOKUP($C424,登録企業台帳!$A$2:$M$552,29,))</f>
        <v>#REF!</v>
      </c>
      <c r="I424" s="113" t="e">
        <f>IF(VLOOKUP($C424,登録企業台帳!$A$2:$M$552,17,)=0,"",VLOOKUP($C424,登録企業台帳!$A$2:$M$552,17,))</f>
        <v>#REF!</v>
      </c>
    </row>
    <row r="425" spans="1:9" s="107" customFormat="1" ht="27">
      <c r="A425" s="105">
        <v>424</v>
      </c>
      <c r="B425" s="106" t="e">
        <f>VLOOKUP($C425,登録企業台帳!$A$2:$M$552,14,)</f>
        <v>#REF!</v>
      </c>
      <c r="C425" s="108" t="str">
        <f>登録企業台帳!A362</f>
        <v>株式会社チヂキ</v>
      </c>
      <c r="D425" s="106" t="str">
        <f>VLOOKUP($C425,登録企業台帳!$A$2:$M$552,4,)</f>
        <v>701-0221</v>
      </c>
      <c r="E425" s="106" t="e">
        <f>VLOOKUP($C425,登録企業台帳!$A$2:$M$552,18,)</f>
        <v>#REF!</v>
      </c>
      <c r="F425" s="113" t="e">
        <f>VLOOKUP($C425,登録企業台帳!$A$2:$M$552,15,)</f>
        <v>#REF!</v>
      </c>
      <c r="G425" s="108" t="e">
        <f>VLOOKUP($C425,登録企業台帳!$A$2:$M$552,19,)</f>
        <v>#REF!</v>
      </c>
      <c r="H425" s="108" t="e">
        <f>IF(VLOOKUP($C425,登録企業台帳!$A$2:$M$552,29,)=0,"",VLOOKUP($C425,登録企業台帳!$A$2:$M$552,29,))</f>
        <v>#REF!</v>
      </c>
      <c r="I425" s="113" t="e">
        <f>IF(VLOOKUP($C425,登録企業台帳!$A$2:$M$552,17,)=0,"",VLOOKUP($C425,登録企業台帳!$A$2:$M$552,17,))</f>
        <v>#REF!</v>
      </c>
    </row>
    <row r="426" spans="1:9" s="107" customFormat="1" ht="40.5">
      <c r="A426" s="105">
        <v>425</v>
      </c>
      <c r="B426" s="106" t="e">
        <f>VLOOKUP($C426,登録企業台帳!$A$2:$M$552,14,)</f>
        <v>#REF!</v>
      </c>
      <c r="C426" s="108" t="str">
        <f>登録企業台帳!A363</f>
        <v>株式会社精電社</v>
      </c>
      <c r="D426" s="106" t="str">
        <f>VLOOKUP($C426,登録企業台帳!$A$2:$M$552,4,)</f>
        <v>706-0014</v>
      </c>
      <c r="E426" s="106" t="e">
        <f>VLOOKUP($C426,登録企業台帳!$A$2:$M$552,18,)</f>
        <v>#REF!</v>
      </c>
      <c r="F426" s="113" t="e">
        <f>VLOOKUP($C426,登録企業台帳!$A$2:$M$552,15,)</f>
        <v>#REF!</v>
      </c>
      <c r="G426" s="108" t="e">
        <f>VLOOKUP($C426,登録企業台帳!$A$2:$M$552,19,)</f>
        <v>#REF!</v>
      </c>
      <c r="H426" s="108" t="e">
        <f>IF(VLOOKUP($C426,登録企業台帳!$A$2:$M$552,29,)=0,"",VLOOKUP($C426,登録企業台帳!$A$2:$M$552,29,))</f>
        <v>#REF!</v>
      </c>
      <c r="I426" s="113" t="e">
        <f>IF(VLOOKUP($C426,登録企業台帳!$A$2:$M$552,17,)=0,"",VLOOKUP($C426,登録企業台帳!$A$2:$M$552,17,))</f>
        <v>#REF!</v>
      </c>
    </row>
    <row r="427" spans="1:9" s="107" customFormat="1">
      <c r="A427" s="105">
        <v>426</v>
      </c>
      <c r="B427" s="106" t="e">
        <f>VLOOKUP($C427,登録企業台帳!$A$2:$M$552,14,)</f>
        <v>#REF!</v>
      </c>
      <c r="C427" s="108" t="str">
        <f>登録企業台帳!A364</f>
        <v>株式会社ウィッシュ</v>
      </c>
      <c r="D427" s="106" t="str">
        <f>VLOOKUP($C427,登録企業台帳!$A$2:$M$552,4,)</f>
        <v xml:space="preserve">700-0975 </v>
      </c>
      <c r="E427" s="106" t="e">
        <f>VLOOKUP($C427,登録企業台帳!$A$2:$M$552,18,)</f>
        <v>#REF!</v>
      </c>
      <c r="F427" s="113" t="e">
        <f>VLOOKUP($C427,登録企業台帳!$A$2:$M$552,15,)</f>
        <v>#REF!</v>
      </c>
      <c r="G427" s="108" t="e">
        <f>VLOOKUP($C427,登録企業台帳!$A$2:$M$552,19,)</f>
        <v>#REF!</v>
      </c>
      <c r="H427" s="108" t="e">
        <f>IF(VLOOKUP($C427,登録企業台帳!$A$2:$M$552,29,)=0,"",VLOOKUP($C427,登録企業台帳!$A$2:$M$552,29,))</f>
        <v>#REF!</v>
      </c>
      <c r="I427" s="113" t="e">
        <f>IF(VLOOKUP($C427,登録企業台帳!$A$2:$M$552,17,)=0,"",VLOOKUP($C427,登録企業台帳!$A$2:$M$552,17,))</f>
        <v>#REF!</v>
      </c>
    </row>
    <row r="428" spans="1:9" s="107" customFormat="1">
      <c r="A428" s="105">
        <v>427</v>
      </c>
      <c r="B428" s="106" t="e">
        <f>VLOOKUP($C428,登録企業台帳!$A$2:$M$552,14,)</f>
        <v>#REF!</v>
      </c>
      <c r="C428" s="108" t="str">
        <f>登録企業台帳!A365</f>
        <v>株式会社ブルーム</v>
      </c>
      <c r="D428" s="106" t="str">
        <f>VLOOKUP($C428,登録企業台帳!$A$2:$M$552,4,)</f>
        <v>700-0091</v>
      </c>
      <c r="E428" s="106" t="e">
        <f>VLOOKUP($C428,登録企業台帳!$A$2:$M$552,18,)</f>
        <v>#REF!</v>
      </c>
      <c r="F428" s="113" t="e">
        <f>VLOOKUP($C428,登録企業台帳!$A$2:$M$552,15,)</f>
        <v>#REF!</v>
      </c>
      <c r="G428" s="108" t="e">
        <f>VLOOKUP($C428,登録企業台帳!$A$2:$M$552,19,)</f>
        <v>#REF!</v>
      </c>
      <c r="H428" s="108" t="e">
        <f>IF(VLOOKUP($C428,登録企業台帳!$A$2:$M$552,29,)=0,"",VLOOKUP($C428,登録企業台帳!$A$2:$M$552,29,))</f>
        <v>#REF!</v>
      </c>
      <c r="I428" s="113" t="e">
        <f>IF(VLOOKUP($C428,登録企業台帳!$A$2:$M$552,17,)=0,"",VLOOKUP($C428,登録企業台帳!$A$2:$M$552,17,))</f>
        <v>#REF!</v>
      </c>
    </row>
    <row r="429" spans="1:9" s="107" customFormat="1">
      <c r="A429" s="105">
        <v>428</v>
      </c>
      <c r="B429" s="106" t="e">
        <f>VLOOKUP($C429,登録企業台帳!$A$2:$M$552,14,)</f>
        <v>#REF!</v>
      </c>
      <c r="C429" s="108" t="str">
        <f>登録企業台帳!A366</f>
        <v>有限会社アフェクト</v>
      </c>
      <c r="D429" s="106" t="str">
        <f>VLOOKUP($C429,登録企業台帳!$A$2:$M$552,4,)</f>
        <v>700-0971</v>
      </c>
      <c r="E429" s="106" t="e">
        <f>VLOOKUP($C429,登録企業台帳!$A$2:$M$552,18,)</f>
        <v>#REF!</v>
      </c>
      <c r="F429" s="113" t="e">
        <f>VLOOKUP($C429,登録企業台帳!$A$2:$M$552,15,)</f>
        <v>#REF!</v>
      </c>
      <c r="G429" s="108" t="e">
        <f>VLOOKUP($C429,登録企業台帳!$A$2:$M$552,19,)</f>
        <v>#REF!</v>
      </c>
      <c r="H429" s="108" t="e">
        <f>IF(VLOOKUP($C429,登録企業台帳!$A$2:$M$552,29,)=0,"",VLOOKUP($C429,登録企業台帳!$A$2:$M$552,29,))</f>
        <v>#REF!</v>
      </c>
      <c r="I429" s="113" t="e">
        <f>IF(VLOOKUP($C429,登録企業台帳!$A$2:$M$552,17,)=0,"",VLOOKUP($C429,登録企業台帳!$A$2:$M$552,17,))</f>
        <v>#REF!</v>
      </c>
    </row>
    <row r="430" spans="1:9" s="107" customFormat="1" ht="40.5">
      <c r="A430" s="105">
        <v>429</v>
      </c>
      <c r="B430" s="106" t="e">
        <f>VLOOKUP($C430,登録企業台帳!$A$2:$M$552,14,)</f>
        <v>#REF!</v>
      </c>
      <c r="C430" s="108" t="str">
        <f>登録企業台帳!A367</f>
        <v>山陽調味株式会社</v>
      </c>
      <c r="D430" s="106" t="str">
        <f>VLOOKUP($C430,登録企業台帳!$A$2:$M$552,4,)</f>
        <v>700-0943</v>
      </c>
      <c r="E430" s="106" t="e">
        <f>VLOOKUP($C430,登録企業台帳!$A$2:$M$552,18,)</f>
        <v>#REF!</v>
      </c>
      <c r="F430" s="113" t="e">
        <f>VLOOKUP($C430,登録企業台帳!$A$2:$M$552,15,)</f>
        <v>#REF!</v>
      </c>
      <c r="G430" s="108" t="e">
        <f>VLOOKUP($C430,登録企業台帳!$A$2:$M$552,19,)</f>
        <v>#REF!</v>
      </c>
      <c r="H430" s="108" t="e">
        <f>IF(VLOOKUP($C430,登録企業台帳!$A$2:$M$552,29,)=0,"",VLOOKUP($C430,登録企業台帳!$A$2:$M$552,29,))</f>
        <v>#REF!</v>
      </c>
      <c r="I430" s="113" t="e">
        <f>IF(VLOOKUP($C430,登録企業台帳!$A$2:$M$552,17,)=0,"",VLOOKUP($C430,登録企業台帳!$A$2:$M$552,17,))</f>
        <v>#REF!</v>
      </c>
    </row>
    <row r="431" spans="1:9" s="107" customFormat="1">
      <c r="A431" s="105">
        <v>430</v>
      </c>
      <c r="B431" s="106" t="e">
        <f>VLOOKUP($C431,登録企業台帳!$A$2:$M$552,14,)</f>
        <v>#REF!</v>
      </c>
      <c r="C431" s="108" t="str">
        <f>登録企業台帳!A368</f>
        <v>株式会社つるや</v>
      </c>
      <c r="D431" s="106" t="str">
        <f>VLOOKUP($C431,登録企業台帳!$A$2:$M$552,4,)</f>
        <v>708-1224</v>
      </c>
      <c r="E431" s="106" t="e">
        <f>VLOOKUP($C431,登録企業台帳!$A$2:$M$552,18,)</f>
        <v>#REF!</v>
      </c>
      <c r="F431" s="113" t="e">
        <f>VLOOKUP($C431,登録企業台帳!$A$2:$M$552,15,)</f>
        <v>#REF!</v>
      </c>
      <c r="G431" s="108" t="e">
        <f>VLOOKUP($C431,登録企業台帳!$A$2:$M$552,19,)</f>
        <v>#REF!</v>
      </c>
      <c r="H431" s="108" t="e">
        <f>IF(VLOOKUP($C431,登録企業台帳!$A$2:$M$552,29,)=0,"",VLOOKUP($C431,登録企業台帳!$A$2:$M$552,29,))</f>
        <v>#REF!</v>
      </c>
      <c r="I431" s="113" t="e">
        <f>IF(VLOOKUP($C431,登録企業台帳!$A$2:$M$552,17,)=0,"",VLOOKUP($C431,登録企業台帳!$A$2:$M$552,17,))</f>
        <v>#REF!</v>
      </c>
    </row>
    <row r="432" spans="1:9" s="107" customFormat="1" ht="40.5">
      <c r="A432" s="105">
        <v>431</v>
      </c>
      <c r="B432" s="106" t="e">
        <f>VLOOKUP($C432,登録企業台帳!$A$2:$M$552,14,)</f>
        <v>#REF!</v>
      </c>
      <c r="C432" s="108" t="str">
        <f>登録企業台帳!A369</f>
        <v>株式会社日建</v>
      </c>
      <c r="D432" s="106" t="str">
        <f>VLOOKUP($C432,登録企業台帳!$A$2:$M$552,4,)</f>
        <v>700-0945</v>
      </c>
      <c r="E432" s="106" t="e">
        <f>VLOOKUP($C432,登録企業台帳!$A$2:$M$552,18,)</f>
        <v>#REF!</v>
      </c>
      <c r="F432" s="113" t="e">
        <f>VLOOKUP($C432,登録企業台帳!$A$2:$M$552,15,)</f>
        <v>#REF!</v>
      </c>
      <c r="G432" s="108" t="e">
        <f>VLOOKUP($C432,登録企業台帳!$A$2:$M$552,19,)</f>
        <v>#REF!</v>
      </c>
      <c r="H432" s="108" t="e">
        <f>IF(VLOOKUP($C432,登録企業台帳!$A$2:$M$552,29,)=0,"",VLOOKUP($C432,登録企業台帳!$A$2:$M$552,29,))</f>
        <v>#REF!</v>
      </c>
      <c r="I432" s="113" t="e">
        <f>IF(VLOOKUP($C432,登録企業台帳!$A$2:$M$552,17,)=0,"",VLOOKUP($C432,登録企業台帳!$A$2:$M$552,17,))</f>
        <v>#REF!</v>
      </c>
    </row>
    <row r="433" spans="1:9" s="107" customFormat="1" ht="40.5">
      <c r="A433" s="105">
        <v>432</v>
      </c>
      <c r="B433" s="106" t="e">
        <f>VLOOKUP($C433,登録企業台帳!$A$2:$M$552,14,)</f>
        <v>#REF!</v>
      </c>
      <c r="C433" s="108" t="str">
        <f>登録企業台帳!A370</f>
        <v>有限会社大光設備工業</v>
      </c>
      <c r="D433" s="106" t="str">
        <f>VLOOKUP($C433,登録企業台帳!$A$2:$M$552,4,)</f>
        <v>701-0221</v>
      </c>
      <c r="E433" s="106" t="e">
        <f>VLOOKUP($C433,登録企業台帳!$A$2:$M$552,18,)</f>
        <v>#REF!</v>
      </c>
      <c r="F433" s="113" t="e">
        <f>VLOOKUP($C433,登録企業台帳!$A$2:$M$552,15,)</f>
        <v>#REF!</v>
      </c>
      <c r="G433" s="108" t="e">
        <f>VLOOKUP($C433,登録企業台帳!$A$2:$M$552,19,)</f>
        <v>#REF!</v>
      </c>
      <c r="H433" s="108" t="e">
        <f>IF(VLOOKUP($C433,登録企業台帳!$A$2:$M$552,29,)=0,"",VLOOKUP($C433,登録企業台帳!$A$2:$M$552,29,))</f>
        <v>#REF!</v>
      </c>
      <c r="I433" s="113" t="e">
        <f>IF(VLOOKUP($C433,登録企業台帳!$A$2:$M$552,17,)=0,"",VLOOKUP($C433,登録企業台帳!$A$2:$M$552,17,))</f>
        <v>#REF!</v>
      </c>
    </row>
    <row r="434" spans="1:9" s="107" customFormat="1" ht="40.5">
      <c r="A434" s="105">
        <v>433</v>
      </c>
      <c r="B434" s="106" t="e">
        <f>VLOOKUP($C434,登録企業台帳!$A$2:$M$552,14,)</f>
        <v>#REF!</v>
      </c>
      <c r="C434" s="108" t="str">
        <f>登録企業台帳!A371</f>
        <v>株式会社桂スチール</v>
      </c>
      <c r="D434" s="106" t="str">
        <f>VLOOKUP($C434,登録企業台帳!$A$2:$M$552,4,)</f>
        <v xml:space="preserve">705-0132 </v>
      </c>
      <c r="E434" s="106" t="e">
        <f>VLOOKUP($C434,登録企業台帳!$A$2:$M$552,18,)</f>
        <v>#REF!</v>
      </c>
      <c r="F434" s="113" t="e">
        <f>VLOOKUP($C434,登録企業台帳!$A$2:$M$552,15,)</f>
        <v>#REF!</v>
      </c>
      <c r="G434" s="108" t="e">
        <f>VLOOKUP($C434,登録企業台帳!$A$2:$M$552,19,)</f>
        <v>#REF!</v>
      </c>
      <c r="H434" s="108" t="e">
        <f>IF(VLOOKUP($C434,登録企業台帳!$A$2:$M$552,29,)=0,"",VLOOKUP($C434,登録企業台帳!$A$2:$M$552,29,))</f>
        <v>#REF!</v>
      </c>
      <c r="I434" s="113" t="e">
        <f>IF(VLOOKUP($C434,登録企業台帳!$A$2:$M$552,17,)=0,"",VLOOKUP($C434,登録企業台帳!$A$2:$M$552,17,))</f>
        <v>#REF!</v>
      </c>
    </row>
    <row r="435" spans="1:9" s="107" customFormat="1" ht="81">
      <c r="A435" s="105">
        <v>434</v>
      </c>
      <c r="B435" s="106" t="e">
        <f>VLOOKUP($C435,登録企業台帳!$A$2:$M$552,14,)</f>
        <v>#REF!</v>
      </c>
      <c r="C435" s="108" t="str">
        <f>登録企業台帳!A372</f>
        <v>株式会社ソフィア</v>
      </c>
      <c r="D435" s="106" t="str">
        <f>VLOOKUP($C435,登録企業台帳!$A$2:$M$552,4,)</f>
        <v>708-0033</v>
      </c>
      <c r="E435" s="106" t="e">
        <f>VLOOKUP($C435,登録企業台帳!$A$2:$M$552,18,)</f>
        <v>#REF!</v>
      </c>
      <c r="F435" s="113" t="e">
        <f>VLOOKUP($C435,登録企業台帳!$A$2:$M$552,15,)</f>
        <v>#REF!</v>
      </c>
      <c r="G435" s="108" t="e">
        <f>VLOOKUP($C435,登録企業台帳!$A$2:$M$552,19,)</f>
        <v>#REF!</v>
      </c>
      <c r="H435" s="108" t="e">
        <f>IF(VLOOKUP($C435,登録企業台帳!$A$2:$M$552,29,)=0,"",VLOOKUP($C435,登録企業台帳!$A$2:$M$552,29,))</f>
        <v>#REF!</v>
      </c>
      <c r="I435" s="113" t="e">
        <f>IF(VLOOKUP($C435,登録企業台帳!$A$2:$M$552,17,)=0,"",VLOOKUP($C435,登録企業台帳!$A$2:$M$552,17,))</f>
        <v>#REF!</v>
      </c>
    </row>
    <row r="436" spans="1:9" s="107" customFormat="1" ht="40.5">
      <c r="A436" s="105">
        <v>435</v>
      </c>
      <c r="B436" s="106" t="e">
        <f>VLOOKUP($C436,登録企業台帳!$A$2:$M$552,14,)</f>
        <v>#REF!</v>
      </c>
      <c r="C436" s="108" t="str">
        <f>登録企業台帳!A373</f>
        <v>山陽印刷株式会社</v>
      </c>
      <c r="D436" s="106" t="str">
        <f>VLOOKUP($C436,登録企業台帳!$A$2:$M$552,4,)</f>
        <v>701-1133</v>
      </c>
      <c r="E436" s="106" t="e">
        <f>VLOOKUP($C436,登録企業台帳!$A$2:$M$552,18,)</f>
        <v>#REF!</v>
      </c>
      <c r="F436" s="113" t="e">
        <f>VLOOKUP($C436,登録企業台帳!$A$2:$M$552,15,)</f>
        <v>#REF!</v>
      </c>
      <c r="G436" s="108" t="e">
        <f>VLOOKUP($C436,登録企業台帳!$A$2:$M$552,19,)</f>
        <v>#REF!</v>
      </c>
      <c r="H436" s="108" t="e">
        <f>IF(VLOOKUP($C436,登録企業台帳!$A$2:$M$552,29,)=0,"",VLOOKUP($C436,登録企業台帳!$A$2:$M$552,29,))</f>
        <v>#REF!</v>
      </c>
      <c r="I436" s="113" t="e">
        <f>IF(VLOOKUP($C436,登録企業台帳!$A$2:$M$552,17,)=0,"",VLOOKUP($C436,登録企業台帳!$A$2:$M$552,17,))</f>
        <v>#REF!</v>
      </c>
    </row>
    <row r="437" spans="1:9" s="107" customFormat="1" ht="40.5">
      <c r="A437" s="105">
        <v>436</v>
      </c>
      <c r="B437" s="106" t="e">
        <f>VLOOKUP($C437,登録企業台帳!$A$2:$M$552,14,)</f>
        <v>#REF!</v>
      </c>
      <c r="C437" s="108" t="str">
        <f>登録企業台帳!A374</f>
        <v>株式会社アイシ･フュージョン･アソシエイツ</v>
      </c>
      <c r="D437" s="106" t="str">
        <f>VLOOKUP($C437,登録企業台帳!$A$2:$M$552,4,)</f>
        <v>701-0837</v>
      </c>
      <c r="E437" s="106" t="e">
        <f>VLOOKUP($C437,登録企業台帳!$A$2:$M$552,18,)</f>
        <v>#REF!</v>
      </c>
      <c r="F437" s="113" t="e">
        <f>VLOOKUP($C437,登録企業台帳!$A$2:$M$552,15,)</f>
        <v>#REF!</v>
      </c>
      <c r="G437" s="108" t="e">
        <f>VLOOKUP($C437,登録企業台帳!$A$2:$M$552,19,)</f>
        <v>#REF!</v>
      </c>
      <c r="H437" s="108" t="e">
        <f>IF(VLOOKUP($C437,登録企業台帳!$A$2:$M$552,29,)=0,"",VLOOKUP($C437,登録企業台帳!$A$2:$M$552,29,))</f>
        <v>#REF!</v>
      </c>
      <c r="I437" s="113" t="e">
        <f>IF(VLOOKUP($C437,登録企業台帳!$A$2:$M$552,17,)=0,"",VLOOKUP($C437,登録企業台帳!$A$2:$M$552,17,))</f>
        <v>#REF!</v>
      </c>
    </row>
    <row r="438" spans="1:9" s="107" customFormat="1" ht="40.5">
      <c r="A438" s="105">
        <v>437</v>
      </c>
      <c r="B438" s="106" t="e">
        <f>VLOOKUP($C438,登録企業台帳!$A$2:$M$552,14,)</f>
        <v>#REF!</v>
      </c>
      <c r="C438" s="108" t="str">
        <f>登録企業台帳!A375</f>
        <v>医療法人さとう記念病院</v>
      </c>
      <c r="D438" s="106" t="str">
        <f>VLOOKUP($C438,登録企業台帳!$A$2:$M$552,4,)</f>
        <v>709-4312</v>
      </c>
      <c r="E438" s="106" t="e">
        <f>VLOOKUP($C438,登録企業台帳!$A$2:$M$552,18,)</f>
        <v>#REF!</v>
      </c>
      <c r="F438" s="113" t="e">
        <f>VLOOKUP($C438,登録企業台帳!$A$2:$M$552,15,)</f>
        <v>#REF!</v>
      </c>
      <c r="G438" s="108" t="e">
        <f>VLOOKUP($C438,登録企業台帳!$A$2:$M$552,19,)</f>
        <v>#REF!</v>
      </c>
      <c r="H438" s="108" t="e">
        <f>IF(VLOOKUP($C438,登録企業台帳!$A$2:$M$552,29,)=0,"",VLOOKUP($C438,登録企業台帳!$A$2:$M$552,29,))</f>
        <v>#REF!</v>
      </c>
      <c r="I438" s="113" t="e">
        <f>IF(VLOOKUP($C438,登録企業台帳!$A$2:$M$552,17,)=0,"",VLOOKUP($C438,登録企業台帳!$A$2:$M$552,17,))</f>
        <v>#REF!</v>
      </c>
    </row>
    <row r="439" spans="1:9" s="107" customFormat="1" ht="27">
      <c r="A439" s="105">
        <v>438</v>
      </c>
      <c r="B439" s="106" t="e">
        <f>VLOOKUP($C439,登録企業台帳!$A$2:$M$552,14,)</f>
        <v>#REF!</v>
      </c>
      <c r="C439" s="108" t="str">
        <f>登録企業台帳!A376</f>
        <v>岡山ルートサービス株式会社</v>
      </c>
      <c r="D439" s="106" t="str">
        <f>VLOOKUP($C439,登録企業台帳!$A$2:$M$552,4,)</f>
        <v>701-1152</v>
      </c>
      <c r="E439" s="106" t="e">
        <f>VLOOKUP($C439,登録企業台帳!$A$2:$M$552,18,)</f>
        <v>#REF!</v>
      </c>
      <c r="F439" s="113" t="e">
        <f>VLOOKUP($C439,登録企業台帳!$A$2:$M$552,15,)</f>
        <v>#REF!</v>
      </c>
      <c r="G439" s="108" t="e">
        <f>VLOOKUP($C439,登録企業台帳!$A$2:$M$552,19,)</f>
        <v>#REF!</v>
      </c>
      <c r="H439" s="108" t="e">
        <f>IF(VLOOKUP($C439,登録企業台帳!$A$2:$M$552,29,)=0,"",VLOOKUP($C439,登録企業台帳!$A$2:$M$552,29,))</f>
        <v>#REF!</v>
      </c>
      <c r="I439" s="113" t="e">
        <f>IF(VLOOKUP($C439,登録企業台帳!$A$2:$M$552,17,)=0,"",VLOOKUP($C439,登録企業台帳!$A$2:$M$552,17,))</f>
        <v>#REF!</v>
      </c>
    </row>
    <row r="440" spans="1:9" s="107" customFormat="1" ht="27">
      <c r="A440" s="105">
        <v>439</v>
      </c>
      <c r="B440" s="106" t="e">
        <f>VLOOKUP($C440,登録企業台帳!$A$2:$M$552,14,)</f>
        <v>#REF!</v>
      </c>
      <c r="C440" s="108" t="str">
        <f>登録企業台帳!A377</f>
        <v>株式会社ナンバ</v>
      </c>
      <c r="D440" s="106" t="str">
        <f>VLOOKUP($C440,登録企業台帳!$A$2:$M$552,4,)</f>
        <v>708-8507</v>
      </c>
      <c r="E440" s="106" t="e">
        <f>VLOOKUP($C440,登録企業台帳!$A$2:$M$552,18,)</f>
        <v>#REF!</v>
      </c>
      <c r="F440" s="113" t="e">
        <f>VLOOKUP($C440,登録企業台帳!$A$2:$M$552,15,)</f>
        <v>#REF!</v>
      </c>
      <c r="G440" s="108" t="e">
        <f>VLOOKUP($C440,登録企業台帳!$A$2:$M$552,19,)</f>
        <v>#REF!</v>
      </c>
      <c r="H440" s="108" t="e">
        <f>IF(VLOOKUP($C440,登録企業台帳!$A$2:$M$552,29,)=0,"",VLOOKUP($C440,登録企業台帳!$A$2:$M$552,29,))</f>
        <v>#REF!</v>
      </c>
      <c r="I440" s="113" t="e">
        <f>IF(VLOOKUP($C440,登録企業台帳!$A$2:$M$552,17,)=0,"",VLOOKUP($C440,登録企業台帳!$A$2:$M$552,17,))</f>
        <v>#REF!</v>
      </c>
    </row>
    <row r="441" spans="1:9" s="107" customFormat="1" ht="27">
      <c r="A441" s="105">
        <v>440</v>
      </c>
      <c r="B441" s="106" t="e">
        <f>VLOOKUP($C441,登録企業台帳!$A$2:$M$552,14,)</f>
        <v>#REF!</v>
      </c>
      <c r="C441" s="108" t="str">
        <f>登録企業台帳!A378</f>
        <v>有限会社美咲ファーム</v>
      </c>
      <c r="D441" s="106" t="str">
        <f>VLOOKUP($C441,登録企業台帳!$A$2:$M$552,4,)</f>
        <v>709-3711</v>
      </c>
      <c r="E441" s="106" t="e">
        <f>VLOOKUP($C441,登録企業台帳!$A$2:$M$552,18,)</f>
        <v>#REF!</v>
      </c>
      <c r="F441" s="113" t="e">
        <f>VLOOKUP($C441,登録企業台帳!$A$2:$M$552,15,)</f>
        <v>#REF!</v>
      </c>
      <c r="G441" s="108" t="e">
        <f>VLOOKUP($C441,登録企業台帳!$A$2:$M$552,19,)</f>
        <v>#REF!</v>
      </c>
      <c r="H441" s="108" t="e">
        <f>IF(VLOOKUP($C441,登録企業台帳!$A$2:$M$552,29,)=0,"",VLOOKUP($C441,登録企業台帳!$A$2:$M$552,29,))</f>
        <v>#REF!</v>
      </c>
      <c r="I441" s="113" t="e">
        <f>IF(VLOOKUP($C441,登録企業台帳!$A$2:$M$552,17,)=0,"",VLOOKUP($C441,登録企業台帳!$A$2:$M$552,17,))</f>
        <v>#REF!</v>
      </c>
    </row>
    <row r="442" spans="1:9" s="107" customFormat="1">
      <c r="A442" s="105">
        <v>441</v>
      </c>
      <c r="B442" s="106" t="e">
        <f>VLOOKUP($C442,登録企業台帳!$A$2:$M$552,14,)</f>
        <v>#REF!</v>
      </c>
      <c r="C442" s="108" t="str">
        <f>登録企業台帳!A379</f>
        <v>株式会社タカラ</v>
      </c>
      <c r="D442" s="106" t="str">
        <f>VLOOKUP($C442,登録企業台帳!$A$2:$M$552,4,)</f>
        <v>700-0818</v>
      </c>
      <c r="E442" s="106" t="e">
        <f>VLOOKUP($C442,登録企業台帳!$A$2:$M$552,18,)</f>
        <v>#REF!</v>
      </c>
      <c r="F442" s="113" t="e">
        <f>VLOOKUP($C442,登録企業台帳!$A$2:$M$552,15,)</f>
        <v>#REF!</v>
      </c>
      <c r="G442" s="108" t="e">
        <f>VLOOKUP($C442,登録企業台帳!$A$2:$M$552,19,)</f>
        <v>#REF!</v>
      </c>
      <c r="H442" s="108" t="e">
        <f>IF(VLOOKUP($C442,登録企業台帳!$A$2:$M$552,29,)=0,"",VLOOKUP($C442,登録企業台帳!$A$2:$M$552,29,))</f>
        <v>#REF!</v>
      </c>
      <c r="I442" s="113" t="e">
        <f>IF(VLOOKUP($C442,登録企業台帳!$A$2:$M$552,17,)=0,"",VLOOKUP($C442,登録企業台帳!$A$2:$M$552,17,))</f>
        <v>#REF!</v>
      </c>
    </row>
    <row r="443" spans="1:9" s="107" customFormat="1">
      <c r="A443" s="105">
        <v>442</v>
      </c>
      <c r="B443" s="106" t="e">
        <f>VLOOKUP($C443,登録企業台帳!$A$2:$M$552,14,)</f>
        <v>#REF!</v>
      </c>
      <c r="C443" s="108" t="e">
        <f>登録企業台帳!#REF!</f>
        <v>#REF!</v>
      </c>
      <c r="D443" s="106" t="e">
        <f>VLOOKUP($C443,登録企業台帳!$A$2:$M$552,4,)</f>
        <v>#REF!</v>
      </c>
      <c r="E443" s="106" t="e">
        <f>VLOOKUP($C443,登録企業台帳!$A$2:$M$552,18,)</f>
        <v>#REF!</v>
      </c>
      <c r="F443" s="113" t="e">
        <f>VLOOKUP($C443,登録企業台帳!$A$2:$M$552,15,)</f>
        <v>#REF!</v>
      </c>
      <c r="G443" s="108" t="e">
        <f>VLOOKUP($C443,登録企業台帳!$A$2:$M$552,19,)</f>
        <v>#REF!</v>
      </c>
      <c r="H443" s="108" t="e">
        <f>IF(VLOOKUP($C443,登録企業台帳!$A$2:$M$552,29,)=0,"",VLOOKUP($C443,登録企業台帳!$A$2:$M$552,29,))</f>
        <v>#REF!</v>
      </c>
      <c r="I443" s="113" t="e">
        <f>IF(VLOOKUP($C443,登録企業台帳!$A$2:$M$552,17,)=0,"",VLOOKUP($C443,登録企業台帳!$A$2:$M$552,17,))</f>
        <v>#REF!</v>
      </c>
    </row>
    <row r="444" spans="1:9" s="107" customFormat="1" ht="40.5">
      <c r="A444" s="105">
        <v>443</v>
      </c>
      <c r="B444" s="106" t="e">
        <f>VLOOKUP($C444,登録企業台帳!$A$2:$M$552,14,)</f>
        <v>#REF!</v>
      </c>
      <c r="C444" s="108" t="str">
        <f>登録企業台帳!A380</f>
        <v>岡山県経営者協会</v>
      </c>
      <c r="D444" s="106" t="str">
        <f>VLOOKUP($C444,登録企業台帳!$A$2:$M$552,4,)</f>
        <v>700-0985</v>
      </c>
      <c r="E444" s="106" t="e">
        <f>VLOOKUP($C444,登録企業台帳!$A$2:$M$552,18,)</f>
        <v>#REF!</v>
      </c>
      <c r="F444" s="113" t="e">
        <f>VLOOKUP($C444,登録企業台帳!$A$2:$M$552,15,)</f>
        <v>#REF!</v>
      </c>
      <c r="G444" s="108" t="e">
        <f>VLOOKUP($C444,登録企業台帳!$A$2:$M$552,19,)</f>
        <v>#REF!</v>
      </c>
      <c r="H444" s="108" t="e">
        <f>IF(VLOOKUP($C444,登録企業台帳!$A$2:$M$552,29,)=0,"",VLOOKUP($C444,登録企業台帳!$A$2:$M$552,29,))</f>
        <v>#REF!</v>
      </c>
      <c r="I444" s="113" t="e">
        <f>IF(VLOOKUP($C444,登録企業台帳!$A$2:$M$552,17,)=0,"",VLOOKUP($C444,登録企業台帳!$A$2:$M$552,17,))</f>
        <v>#REF!</v>
      </c>
    </row>
    <row r="445" spans="1:9" s="107" customFormat="1" ht="40.5">
      <c r="A445" s="105">
        <v>444</v>
      </c>
      <c r="B445" s="106" t="e">
        <f>VLOOKUP($C445,登録企業台帳!$A$2:$M$552,14,)</f>
        <v>#REF!</v>
      </c>
      <c r="C445" s="108" t="str">
        <f>登録企業台帳!A381</f>
        <v>社会福祉法人日本原荘</v>
      </c>
      <c r="D445" s="106" t="str">
        <f>VLOOKUP($C445,登録企業台帳!$A$2:$M$552,4,)</f>
        <v>708-1205</v>
      </c>
      <c r="E445" s="106" t="e">
        <f>VLOOKUP($C445,登録企業台帳!$A$2:$M$552,18,)</f>
        <v>#REF!</v>
      </c>
      <c r="F445" s="113" t="e">
        <f>VLOOKUP($C445,登録企業台帳!$A$2:$M$552,15,)</f>
        <v>#REF!</v>
      </c>
      <c r="G445" s="108" t="e">
        <f>VLOOKUP($C445,登録企業台帳!$A$2:$M$552,19,)</f>
        <v>#REF!</v>
      </c>
      <c r="H445" s="108" t="e">
        <f>IF(VLOOKUP($C445,登録企業台帳!$A$2:$M$552,29,)=0,"",VLOOKUP($C445,登録企業台帳!$A$2:$M$552,29,))</f>
        <v>#REF!</v>
      </c>
      <c r="I445" s="113" t="e">
        <f>IF(VLOOKUP($C445,登録企業台帳!$A$2:$M$552,17,)=0,"",VLOOKUP($C445,登録企業台帳!$A$2:$M$552,17,))</f>
        <v>#REF!</v>
      </c>
    </row>
    <row r="446" spans="1:9" s="107" customFormat="1" ht="54">
      <c r="A446" s="105">
        <v>445</v>
      </c>
      <c r="B446" s="106" t="e">
        <f>VLOOKUP($C446,登録企業台帳!$A$2:$M$552,14,)</f>
        <v>#REF!</v>
      </c>
      <c r="C446" s="108" t="str">
        <f>登録企業台帳!A382</f>
        <v>株式会社大三商行</v>
      </c>
      <c r="D446" s="106" t="str">
        <f>VLOOKUP($C446,登録企業台帳!$A$2:$M$552,4,)</f>
        <v>700-0973</v>
      </c>
      <c r="E446" s="106" t="e">
        <f>VLOOKUP($C446,登録企業台帳!$A$2:$M$552,18,)</f>
        <v>#REF!</v>
      </c>
      <c r="F446" s="113" t="e">
        <f>VLOOKUP($C446,登録企業台帳!$A$2:$M$552,15,)</f>
        <v>#REF!</v>
      </c>
      <c r="G446" s="108" t="e">
        <f>VLOOKUP($C446,登録企業台帳!$A$2:$M$552,19,)</f>
        <v>#REF!</v>
      </c>
      <c r="H446" s="108" t="e">
        <f>IF(VLOOKUP($C446,登録企業台帳!$A$2:$M$552,29,)=0,"",VLOOKUP($C446,登録企業台帳!$A$2:$M$552,29,))</f>
        <v>#REF!</v>
      </c>
      <c r="I446" s="113" t="e">
        <f>IF(VLOOKUP($C446,登録企業台帳!$A$2:$M$552,17,)=0,"",VLOOKUP($C446,登録企業台帳!$A$2:$M$552,17,))</f>
        <v>#REF!</v>
      </c>
    </row>
    <row r="447" spans="1:9" s="107" customFormat="1" ht="54">
      <c r="A447" s="105">
        <v>446</v>
      </c>
      <c r="B447" s="106" t="e">
        <f>VLOOKUP($C447,登録企業台帳!$A$2:$M$552,14,)</f>
        <v>#REF!</v>
      </c>
      <c r="C447" s="108" t="str">
        <f>登録企業台帳!A383</f>
        <v>ヒカリ産業株式会社</v>
      </c>
      <c r="D447" s="106" t="str">
        <f>VLOOKUP($C447,登録企業台帳!$A$2:$M$552,4,)</f>
        <v>704-8126</v>
      </c>
      <c r="E447" s="106" t="e">
        <f>VLOOKUP($C447,登録企業台帳!$A$2:$M$552,18,)</f>
        <v>#REF!</v>
      </c>
      <c r="F447" s="113" t="e">
        <f>VLOOKUP($C447,登録企業台帳!$A$2:$M$552,15,)</f>
        <v>#REF!</v>
      </c>
      <c r="G447" s="108" t="e">
        <f>VLOOKUP($C447,登録企業台帳!$A$2:$M$552,19,)</f>
        <v>#REF!</v>
      </c>
      <c r="H447" s="108" t="e">
        <f>IF(VLOOKUP($C447,登録企業台帳!$A$2:$M$552,29,)=0,"",VLOOKUP($C447,登録企業台帳!$A$2:$M$552,29,))</f>
        <v>#REF!</v>
      </c>
      <c r="I447" s="113" t="e">
        <f>IF(VLOOKUP($C447,登録企業台帳!$A$2:$M$552,17,)=0,"",VLOOKUP($C447,登録企業台帳!$A$2:$M$552,17,))</f>
        <v>#REF!</v>
      </c>
    </row>
    <row r="448" spans="1:9" s="107" customFormat="1" ht="40.5">
      <c r="A448" s="105">
        <v>447</v>
      </c>
      <c r="B448" s="106" t="e">
        <f>VLOOKUP($C448,登録企業台帳!$A$2:$M$552,14,)</f>
        <v>#REF!</v>
      </c>
      <c r="C448" s="108" t="str">
        <f>登録企業台帳!A384</f>
        <v>社会医療法人岡村一心堂病院</v>
      </c>
      <c r="D448" s="106" t="str">
        <f>VLOOKUP($C448,登録企業台帳!$A$2:$M$552,4,)</f>
        <v>704-8117</v>
      </c>
      <c r="E448" s="106" t="e">
        <f>VLOOKUP($C448,登録企業台帳!$A$2:$M$552,18,)</f>
        <v>#REF!</v>
      </c>
      <c r="F448" s="113" t="e">
        <f>VLOOKUP($C448,登録企業台帳!$A$2:$M$552,15,)</f>
        <v>#REF!</v>
      </c>
      <c r="G448" s="108" t="e">
        <f>VLOOKUP($C448,登録企業台帳!$A$2:$M$552,19,)</f>
        <v>#REF!</v>
      </c>
      <c r="H448" s="108" t="e">
        <f>IF(VLOOKUP($C448,登録企業台帳!$A$2:$M$552,29,)=0,"",VLOOKUP($C448,登録企業台帳!$A$2:$M$552,29,))</f>
        <v>#REF!</v>
      </c>
      <c r="I448" s="113" t="e">
        <f>IF(VLOOKUP($C448,登録企業台帳!$A$2:$M$552,17,)=0,"",VLOOKUP($C448,登録企業台帳!$A$2:$M$552,17,))</f>
        <v>#REF!</v>
      </c>
    </row>
    <row r="449" spans="1:9" s="107" customFormat="1" ht="67.5">
      <c r="A449" s="105">
        <v>448</v>
      </c>
      <c r="B449" s="106" t="e">
        <f>VLOOKUP($C449,登録企業台帳!$A$2:$M$552,14,)</f>
        <v>#REF!</v>
      </c>
      <c r="C449" s="108" t="str">
        <f>登録企業台帳!A385</f>
        <v>株式会社岡山ビューティ</v>
      </c>
      <c r="D449" s="106" t="str">
        <f>VLOOKUP($C449,登録企業台帳!$A$2:$M$552,4,)</f>
        <v>709-0874</v>
      </c>
      <c r="E449" s="106" t="e">
        <f>VLOOKUP($C449,登録企業台帳!$A$2:$M$552,18,)</f>
        <v>#REF!</v>
      </c>
      <c r="F449" s="113" t="e">
        <f>VLOOKUP($C449,登録企業台帳!$A$2:$M$552,15,)</f>
        <v>#REF!</v>
      </c>
      <c r="G449" s="108" t="e">
        <f>VLOOKUP($C449,登録企業台帳!$A$2:$M$552,19,)</f>
        <v>#REF!</v>
      </c>
      <c r="H449" s="108" t="e">
        <f>IF(VLOOKUP($C449,登録企業台帳!$A$2:$M$552,29,)=0,"",VLOOKUP($C449,登録企業台帳!$A$2:$M$552,29,))</f>
        <v>#REF!</v>
      </c>
      <c r="I449" s="113" t="e">
        <f>IF(VLOOKUP($C449,登録企業台帳!$A$2:$M$552,17,)=0,"",VLOOKUP($C449,登録企業台帳!$A$2:$M$552,17,))</f>
        <v>#REF!</v>
      </c>
    </row>
    <row r="450" spans="1:9" s="107" customFormat="1" ht="27">
      <c r="A450" s="105">
        <v>449</v>
      </c>
      <c r="B450" s="106" t="e">
        <f>VLOOKUP($C450,登録企業台帳!$A$2:$M$552,14,)</f>
        <v>#REF!</v>
      </c>
      <c r="C450" s="108" t="str">
        <f>登録企業台帳!A386</f>
        <v>セイテック株式会社</v>
      </c>
      <c r="D450" s="106" t="str">
        <f>VLOOKUP($C450,登録企業台帳!$A$2:$M$552,4,)</f>
        <v>709-0732</v>
      </c>
      <c r="E450" s="106" t="e">
        <f>VLOOKUP($C450,登録企業台帳!$A$2:$M$552,18,)</f>
        <v>#REF!</v>
      </c>
      <c r="F450" s="113" t="e">
        <f>VLOOKUP($C450,登録企業台帳!$A$2:$M$552,15,)</f>
        <v>#REF!</v>
      </c>
      <c r="G450" s="108" t="e">
        <f>VLOOKUP($C450,登録企業台帳!$A$2:$M$552,19,)</f>
        <v>#REF!</v>
      </c>
      <c r="H450" s="108" t="e">
        <f>IF(VLOOKUP($C450,登録企業台帳!$A$2:$M$552,29,)=0,"",VLOOKUP($C450,登録企業台帳!$A$2:$M$552,29,))</f>
        <v>#REF!</v>
      </c>
      <c r="I450" s="113" t="e">
        <f>IF(VLOOKUP($C450,登録企業台帳!$A$2:$M$552,17,)=0,"",VLOOKUP($C450,登録企業台帳!$A$2:$M$552,17,))</f>
        <v>#REF!</v>
      </c>
    </row>
    <row r="451" spans="1:9" s="107" customFormat="1" ht="27">
      <c r="A451" s="105">
        <v>450</v>
      </c>
      <c r="B451" s="106" t="e">
        <f>VLOOKUP($C451,登録企業台帳!$A$2:$M$552,14,)</f>
        <v>#REF!</v>
      </c>
      <c r="C451" s="108" t="str">
        <f>登録企業台帳!A387</f>
        <v>株式会社ティ・シー・シー</v>
      </c>
      <c r="D451" s="106" t="str">
        <f>VLOOKUP($C451,登録企業台帳!$A$2:$M$552,4,)</f>
        <v>700-0901</v>
      </c>
      <c r="E451" s="106" t="e">
        <f>VLOOKUP($C451,登録企業台帳!$A$2:$M$552,18,)</f>
        <v>#REF!</v>
      </c>
      <c r="F451" s="113" t="e">
        <f>VLOOKUP($C451,登録企業台帳!$A$2:$M$552,15,)</f>
        <v>#REF!</v>
      </c>
      <c r="G451" s="108" t="e">
        <f>VLOOKUP($C451,登録企業台帳!$A$2:$M$552,19,)</f>
        <v>#REF!</v>
      </c>
      <c r="H451" s="108" t="e">
        <f>IF(VLOOKUP($C451,登録企業台帳!$A$2:$M$552,29,)=0,"",VLOOKUP($C451,登録企業台帳!$A$2:$M$552,29,))</f>
        <v>#REF!</v>
      </c>
      <c r="I451" s="113" t="e">
        <f>IF(VLOOKUP($C451,登録企業台帳!$A$2:$M$552,17,)=0,"",VLOOKUP($C451,登録企業台帳!$A$2:$M$552,17,))</f>
        <v>#REF!</v>
      </c>
    </row>
    <row r="452" spans="1:9" s="107" customFormat="1" ht="27">
      <c r="A452" s="105">
        <v>451</v>
      </c>
      <c r="B452" s="106" t="e">
        <f>VLOOKUP($C452,登録企業台帳!$A$2:$M$552,14,)</f>
        <v>#REF!</v>
      </c>
      <c r="C452" s="108" t="str">
        <f>登録企業台帳!A388</f>
        <v>株式会社岡山シティエフエム</v>
      </c>
      <c r="D452" s="106" t="str">
        <f>VLOOKUP($C452,登録企業台帳!$A$2:$M$552,4,)</f>
        <v>700-0821</v>
      </c>
      <c r="E452" s="106" t="e">
        <f>VLOOKUP($C452,登録企業台帳!$A$2:$M$552,18,)</f>
        <v>#REF!</v>
      </c>
      <c r="F452" s="113" t="e">
        <f>VLOOKUP($C452,登録企業台帳!$A$2:$M$552,15,)</f>
        <v>#REF!</v>
      </c>
      <c r="G452" s="108" t="e">
        <f>VLOOKUP($C452,登録企業台帳!$A$2:$M$552,19,)</f>
        <v>#REF!</v>
      </c>
      <c r="H452" s="108" t="e">
        <f>IF(VLOOKUP($C452,登録企業台帳!$A$2:$M$552,29,)=0,"",VLOOKUP($C452,登録企業台帳!$A$2:$M$552,29,))</f>
        <v>#REF!</v>
      </c>
      <c r="I452" s="113" t="e">
        <f>IF(VLOOKUP($C452,登録企業台帳!$A$2:$M$552,17,)=0,"",VLOOKUP($C452,登録企業台帳!$A$2:$M$552,17,))</f>
        <v>#REF!</v>
      </c>
    </row>
    <row r="453" spans="1:9" s="107" customFormat="1" ht="27">
      <c r="A453" s="105">
        <v>452</v>
      </c>
      <c r="B453" s="106" t="e">
        <f>VLOOKUP($C453,登録企業台帳!$A$2:$M$552,14,)</f>
        <v>#REF!</v>
      </c>
      <c r="C453" s="108" t="str">
        <f>登録企業台帳!A389</f>
        <v>社会福祉法人誠和</v>
      </c>
      <c r="D453" s="106" t="str">
        <f>VLOOKUP($C453,登録企業台帳!$A$2:$M$552,4,)</f>
        <v>701-4301</v>
      </c>
      <c r="E453" s="106" t="e">
        <f>VLOOKUP($C453,登録企業台帳!$A$2:$M$552,18,)</f>
        <v>#REF!</v>
      </c>
      <c r="F453" s="113" t="e">
        <f>VLOOKUP($C453,登録企業台帳!$A$2:$M$552,15,)</f>
        <v>#REF!</v>
      </c>
      <c r="G453" s="108" t="e">
        <f>VLOOKUP($C453,登録企業台帳!$A$2:$M$552,19,)</f>
        <v>#REF!</v>
      </c>
      <c r="H453" s="108" t="e">
        <f>IF(VLOOKUP($C453,登録企業台帳!$A$2:$M$552,29,)=0,"",VLOOKUP($C453,登録企業台帳!$A$2:$M$552,29,))</f>
        <v>#REF!</v>
      </c>
      <c r="I453" s="113" t="e">
        <f>IF(VLOOKUP($C453,登録企業台帳!$A$2:$M$552,17,)=0,"",VLOOKUP($C453,登録企業台帳!$A$2:$M$552,17,))</f>
        <v>#REF!</v>
      </c>
    </row>
    <row r="454" spans="1:9" s="107" customFormat="1" ht="27">
      <c r="A454" s="105">
        <v>453</v>
      </c>
      <c r="B454" s="106" t="e">
        <f>VLOOKUP($C454,登録企業台帳!$A$2:$M$552,14,)</f>
        <v>#REF!</v>
      </c>
      <c r="C454" s="108" t="str">
        <f>登録企業台帳!A390</f>
        <v>せとうちデリバリーサービス株式会社</v>
      </c>
      <c r="D454" s="106" t="str">
        <f>VLOOKUP($C454,登録企業台帳!$A$2:$M$552,4,)</f>
        <v>703-8263</v>
      </c>
      <c r="E454" s="106" t="e">
        <f>VLOOKUP($C454,登録企業台帳!$A$2:$M$552,18,)</f>
        <v>#REF!</v>
      </c>
      <c r="F454" s="113" t="e">
        <f>VLOOKUP($C454,登録企業台帳!$A$2:$M$552,15,)</f>
        <v>#REF!</v>
      </c>
      <c r="G454" s="108" t="e">
        <f>VLOOKUP($C454,登録企業台帳!$A$2:$M$552,19,)</f>
        <v>#REF!</v>
      </c>
      <c r="H454" s="108" t="e">
        <f>IF(VLOOKUP($C454,登録企業台帳!$A$2:$M$552,29,)=0,"",VLOOKUP($C454,登録企業台帳!$A$2:$M$552,29,))</f>
        <v>#REF!</v>
      </c>
      <c r="I454" s="113" t="e">
        <f>IF(VLOOKUP($C454,登録企業台帳!$A$2:$M$552,17,)=0,"",VLOOKUP($C454,登録企業台帳!$A$2:$M$552,17,))</f>
        <v>#REF!</v>
      </c>
    </row>
    <row r="455" spans="1:9" s="107" customFormat="1" ht="40.5">
      <c r="A455" s="105">
        <v>454</v>
      </c>
      <c r="B455" s="106" t="e">
        <f>VLOOKUP($C455,登録企業台帳!$A$2:$M$552,14,)</f>
        <v>#REF!</v>
      </c>
      <c r="C455" s="108" t="str">
        <f>登録企業台帳!A391</f>
        <v>株式会社カーワークス</v>
      </c>
      <c r="D455" s="106" t="str">
        <f>VLOOKUP($C455,登録企業台帳!$A$2:$M$552,4,)</f>
        <v>709-0614</v>
      </c>
      <c r="E455" s="106" t="e">
        <f>VLOOKUP($C455,登録企業台帳!$A$2:$M$552,18,)</f>
        <v>#REF!</v>
      </c>
      <c r="F455" s="113" t="e">
        <f>VLOOKUP($C455,登録企業台帳!$A$2:$M$552,15,)</f>
        <v>#REF!</v>
      </c>
      <c r="G455" s="108" t="e">
        <f>VLOOKUP($C455,登録企業台帳!$A$2:$M$552,19,)</f>
        <v>#REF!</v>
      </c>
      <c r="H455" s="108" t="e">
        <f>IF(VLOOKUP($C455,登録企業台帳!$A$2:$M$552,29,)=0,"",VLOOKUP($C455,登録企業台帳!$A$2:$M$552,29,))</f>
        <v>#REF!</v>
      </c>
      <c r="I455" s="113" t="e">
        <f>IF(VLOOKUP($C455,登録企業台帳!$A$2:$M$552,17,)=0,"",VLOOKUP($C455,登録企業台帳!$A$2:$M$552,17,))</f>
        <v>#REF!</v>
      </c>
    </row>
    <row r="456" spans="1:9" s="107" customFormat="1" ht="27">
      <c r="A456" s="105">
        <v>455</v>
      </c>
      <c r="B456" s="106" t="e">
        <f>VLOOKUP($C456,登録企業台帳!$A$2:$M$552,14,)</f>
        <v>#REF!</v>
      </c>
      <c r="C456" s="108" t="str">
        <f>登録企業台帳!A392</f>
        <v>株式会社NKC</v>
      </c>
      <c r="D456" s="106" t="str">
        <f>VLOOKUP($C456,登録企業台帳!$A$2:$M$552,4,)</f>
        <v>700-0815</v>
      </c>
      <c r="E456" s="106" t="e">
        <f>VLOOKUP($C456,登録企業台帳!$A$2:$M$552,18,)</f>
        <v>#REF!</v>
      </c>
      <c r="F456" s="113" t="e">
        <f>VLOOKUP($C456,登録企業台帳!$A$2:$M$552,15,)</f>
        <v>#REF!</v>
      </c>
      <c r="G456" s="108" t="e">
        <f>VLOOKUP($C456,登録企業台帳!$A$2:$M$552,19,)</f>
        <v>#REF!</v>
      </c>
      <c r="H456" s="108" t="e">
        <f>IF(VLOOKUP($C456,登録企業台帳!$A$2:$M$552,29,)=0,"",VLOOKUP($C456,登録企業台帳!$A$2:$M$552,29,))</f>
        <v>#REF!</v>
      </c>
      <c r="I456" s="113" t="e">
        <f>IF(VLOOKUP($C456,登録企業台帳!$A$2:$M$552,17,)=0,"",VLOOKUP($C456,登録企業台帳!$A$2:$M$552,17,))</f>
        <v>#REF!</v>
      </c>
    </row>
    <row r="457" spans="1:9" s="107" customFormat="1">
      <c r="A457" s="105">
        <v>456</v>
      </c>
      <c r="B457" s="106" t="e">
        <f>VLOOKUP($C457,登録企業台帳!$A$2:$M$552,14,)</f>
        <v>#REF!</v>
      </c>
      <c r="C457" s="108" t="str">
        <f>登録企業台帳!A393</f>
        <v>株式会社アストロ</v>
      </c>
      <c r="D457" s="106" t="str">
        <f>VLOOKUP($C457,登録企業台帳!$A$2:$M$552,4,)</f>
        <v>703-8248</v>
      </c>
      <c r="E457" s="106" t="e">
        <f>VLOOKUP($C457,登録企業台帳!$A$2:$M$552,18,)</f>
        <v>#REF!</v>
      </c>
      <c r="F457" s="113" t="e">
        <f>VLOOKUP($C457,登録企業台帳!$A$2:$M$552,15,)</f>
        <v>#REF!</v>
      </c>
      <c r="G457" s="108" t="e">
        <f>VLOOKUP($C457,登録企業台帳!$A$2:$M$552,19,)</f>
        <v>#REF!</v>
      </c>
      <c r="H457" s="108" t="e">
        <f>IF(VLOOKUP($C457,登録企業台帳!$A$2:$M$552,29,)=0,"",VLOOKUP($C457,登録企業台帳!$A$2:$M$552,29,))</f>
        <v>#REF!</v>
      </c>
      <c r="I457" s="113" t="e">
        <f>IF(VLOOKUP($C457,登録企業台帳!$A$2:$M$552,17,)=0,"",VLOOKUP($C457,登録企業台帳!$A$2:$M$552,17,))</f>
        <v>#REF!</v>
      </c>
    </row>
    <row r="458" spans="1:9" s="107" customFormat="1" ht="40.5">
      <c r="A458" s="105">
        <v>457</v>
      </c>
      <c r="B458" s="106" t="e">
        <f>VLOOKUP($C458,登録企業台帳!$A$2:$M$552,14,)</f>
        <v>#REF!</v>
      </c>
      <c r="C458" s="108" t="str">
        <f>登録企業台帳!A394</f>
        <v>備北信用金庫</v>
      </c>
      <c r="D458" s="106" t="str">
        <f>VLOOKUP($C458,登録企業台帳!$A$2:$M$552,4,)</f>
        <v>716-0037</v>
      </c>
      <c r="E458" s="106" t="e">
        <f>VLOOKUP($C458,登録企業台帳!$A$2:$M$552,18,)</f>
        <v>#REF!</v>
      </c>
      <c r="F458" s="113" t="e">
        <f>VLOOKUP($C458,登録企業台帳!$A$2:$M$552,15,)</f>
        <v>#REF!</v>
      </c>
      <c r="G458" s="108" t="e">
        <f>VLOOKUP($C458,登録企業台帳!$A$2:$M$552,19,)</f>
        <v>#REF!</v>
      </c>
      <c r="H458" s="108" t="e">
        <f>IF(VLOOKUP($C458,登録企業台帳!$A$2:$M$552,29,)=0,"",VLOOKUP($C458,登録企業台帳!$A$2:$M$552,29,))</f>
        <v>#REF!</v>
      </c>
      <c r="I458" s="113" t="e">
        <f>IF(VLOOKUP($C458,登録企業台帳!$A$2:$M$552,17,)=0,"",VLOOKUP($C458,登録企業台帳!$A$2:$M$552,17,))</f>
        <v>#REF!</v>
      </c>
    </row>
    <row r="459" spans="1:9" s="107" customFormat="1" ht="27">
      <c r="A459" s="105">
        <v>458</v>
      </c>
      <c r="B459" s="106" t="e">
        <f>VLOOKUP($C459,登録企業台帳!$A$2:$M$552,14,)</f>
        <v>#REF!</v>
      </c>
      <c r="C459" s="108" t="str">
        <f>登録企業台帳!A395</f>
        <v>株式会社シーピーパンドーラ</v>
      </c>
      <c r="D459" s="106" t="str">
        <f>VLOOKUP($C459,登録企業台帳!$A$2:$M$552,4,)</f>
        <v>700-0052</v>
      </c>
      <c r="E459" s="106" t="e">
        <f>VLOOKUP($C459,登録企業台帳!$A$2:$M$552,18,)</f>
        <v>#REF!</v>
      </c>
      <c r="F459" s="113" t="e">
        <f>VLOOKUP($C459,登録企業台帳!$A$2:$M$552,15,)</f>
        <v>#REF!</v>
      </c>
      <c r="G459" s="108" t="e">
        <f>VLOOKUP($C459,登録企業台帳!$A$2:$M$552,19,)</f>
        <v>#REF!</v>
      </c>
      <c r="H459" s="108" t="e">
        <f>IF(VLOOKUP($C459,登録企業台帳!$A$2:$M$552,29,)=0,"",VLOOKUP($C459,登録企業台帳!$A$2:$M$552,29,))</f>
        <v>#REF!</v>
      </c>
      <c r="I459" s="113" t="e">
        <f>IF(VLOOKUP($C459,登録企業台帳!$A$2:$M$552,17,)=0,"",VLOOKUP($C459,登録企業台帳!$A$2:$M$552,17,))</f>
        <v>#REF!</v>
      </c>
    </row>
    <row r="460" spans="1:9" s="107" customFormat="1" ht="27">
      <c r="A460" s="105">
        <v>459</v>
      </c>
      <c r="B460" s="106" t="e">
        <f>VLOOKUP($C460,登録企業台帳!$A$2:$M$552,14,)</f>
        <v>#REF!</v>
      </c>
      <c r="C460" s="108" t="str">
        <f>登録企業台帳!A396</f>
        <v>蒜山酪農農業協同組合</v>
      </c>
      <c r="D460" s="106" t="str">
        <f>VLOOKUP($C460,登録企業台帳!$A$2:$M$552,4,)</f>
        <v>717-0501</v>
      </c>
      <c r="E460" s="106" t="e">
        <f>VLOOKUP($C460,登録企業台帳!$A$2:$M$552,18,)</f>
        <v>#REF!</v>
      </c>
      <c r="F460" s="113" t="e">
        <f>VLOOKUP($C460,登録企業台帳!$A$2:$M$552,15,)</f>
        <v>#REF!</v>
      </c>
      <c r="G460" s="108" t="e">
        <f>VLOOKUP($C460,登録企業台帳!$A$2:$M$552,19,)</f>
        <v>#REF!</v>
      </c>
      <c r="H460" s="108" t="e">
        <f>IF(VLOOKUP($C460,登録企業台帳!$A$2:$M$552,29,)=0,"",VLOOKUP($C460,登録企業台帳!$A$2:$M$552,29,))</f>
        <v>#REF!</v>
      </c>
      <c r="I460" s="113" t="e">
        <f>IF(VLOOKUP($C460,登録企業台帳!$A$2:$M$552,17,)=0,"",VLOOKUP($C460,登録企業台帳!$A$2:$M$552,17,))</f>
        <v>#REF!</v>
      </c>
    </row>
    <row r="461" spans="1:9" s="107" customFormat="1" ht="54">
      <c r="A461" s="105">
        <v>460</v>
      </c>
      <c r="B461" s="106" t="e">
        <f>VLOOKUP($C461,登録企業台帳!$A$2:$M$552,14,)</f>
        <v>#REF!</v>
      </c>
      <c r="C461" s="108" t="str">
        <f>登録企業台帳!A397</f>
        <v>学校法人川崎学園</v>
      </c>
      <c r="D461" s="106" t="str">
        <f>VLOOKUP($C461,登録企業台帳!$A$2:$M$552,4,)</f>
        <v>701-0192</v>
      </c>
      <c r="E461" s="106" t="e">
        <f>VLOOKUP($C461,登録企業台帳!$A$2:$M$552,18,)</f>
        <v>#REF!</v>
      </c>
      <c r="F461" s="113" t="e">
        <f>VLOOKUP($C461,登録企業台帳!$A$2:$M$552,15,)</f>
        <v>#REF!</v>
      </c>
      <c r="G461" s="108" t="e">
        <f>VLOOKUP($C461,登録企業台帳!$A$2:$M$552,19,)</f>
        <v>#REF!</v>
      </c>
      <c r="H461" s="108" t="e">
        <f>IF(VLOOKUP($C461,登録企業台帳!$A$2:$M$552,29,)=0,"",VLOOKUP($C461,登録企業台帳!$A$2:$M$552,29,))</f>
        <v>#REF!</v>
      </c>
      <c r="I461" s="114" t="s">
        <v>1974</v>
      </c>
    </row>
    <row r="462" spans="1:9" s="107" customFormat="1" ht="27">
      <c r="A462" s="105">
        <v>461</v>
      </c>
      <c r="B462" s="106" t="e">
        <f>VLOOKUP($C462,登録企業台帳!$A$2:$M$552,14,)</f>
        <v>#REF!</v>
      </c>
      <c r="C462" s="108" t="str">
        <f>登録企業台帳!A398</f>
        <v>カバヤ食品株式会社</v>
      </c>
      <c r="D462" s="106" t="str">
        <f>VLOOKUP($C462,登録企業台帳!$A$2:$M$552,4,)</f>
        <v>709-2196</v>
      </c>
      <c r="E462" s="106" t="e">
        <f>VLOOKUP($C462,登録企業台帳!$A$2:$M$552,18,)</f>
        <v>#REF!</v>
      </c>
      <c r="F462" s="113" t="e">
        <f>VLOOKUP($C462,登録企業台帳!$A$2:$M$552,15,)</f>
        <v>#REF!</v>
      </c>
      <c r="G462" s="108" t="e">
        <f>VLOOKUP($C462,登録企業台帳!$A$2:$M$552,19,)</f>
        <v>#REF!</v>
      </c>
      <c r="H462" s="108" t="e">
        <f>IF(VLOOKUP($C462,登録企業台帳!$A$2:$M$552,29,)=0,"",VLOOKUP($C462,登録企業台帳!$A$2:$M$552,29,))</f>
        <v>#REF!</v>
      </c>
      <c r="I462" s="113" t="e">
        <f>IF(VLOOKUP($C462,登録企業台帳!$A$2:$M$552,17,)=0,"",VLOOKUP($C462,登録企業台帳!$A$2:$M$552,17,))</f>
        <v>#REF!</v>
      </c>
    </row>
    <row r="463" spans="1:9" s="107" customFormat="1" ht="54">
      <c r="A463" s="105">
        <v>462</v>
      </c>
      <c r="B463" s="106" t="e">
        <f>VLOOKUP($C463,登録企業台帳!$A$2:$M$552,14,)</f>
        <v>#REF!</v>
      </c>
      <c r="C463" s="108" t="str">
        <f>登録企業台帳!A399</f>
        <v>オカネツ工業株式会社</v>
      </c>
      <c r="D463" s="106" t="str">
        <f>VLOOKUP($C463,登録企業台帳!$A$2:$M$552,4,)</f>
        <v>704-8161</v>
      </c>
      <c r="E463" s="106" t="e">
        <f>VLOOKUP($C463,登録企業台帳!$A$2:$M$552,18,)</f>
        <v>#REF!</v>
      </c>
      <c r="F463" s="113" t="e">
        <f>VLOOKUP($C463,登録企業台帳!$A$2:$M$552,15,)</f>
        <v>#REF!</v>
      </c>
      <c r="G463" s="108" t="e">
        <f>VLOOKUP($C463,登録企業台帳!$A$2:$M$552,19,)</f>
        <v>#REF!</v>
      </c>
      <c r="H463" s="108" t="e">
        <f>IF(VLOOKUP($C463,登録企業台帳!$A$2:$M$552,29,)=0,"",VLOOKUP($C463,登録企業台帳!$A$2:$M$552,29,))</f>
        <v>#REF!</v>
      </c>
      <c r="I463" s="113" t="e">
        <f>IF(VLOOKUP($C463,登録企業台帳!$A$2:$M$552,17,)=0,"",VLOOKUP($C463,登録企業台帳!$A$2:$M$552,17,))</f>
        <v>#REF!</v>
      </c>
    </row>
    <row r="464" spans="1:9" s="107" customFormat="1" ht="40.5">
      <c r="A464" s="105">
        <v>463</v>
      </c>
      <c r="B464" s="106" t="e">
        <f>VLOOKUP($C464,登録企業台帳!$A$2:$M$552,14,)</f>
        <v>#REF!</v>
      </c>
      <c r="C464" s="108" t="str">
        <f>登録企業台帳!A400</f>
        <v>有限会社エヌ・ケイ・シー</v>
      </c>
      <c r="D464" s="106" t="str">
        <f>VLOOKUP($C464,登録企業台帳!$A$2:$M$552,4,)</f>
        <v>701-0205</v>
      </c>
      <c r="E464" s="106" t="e">
        <f>VLOOKUP($C464,登録企業台帳!$A$2:$M$552,18,)</f>
        <v>#REF!</v>
      </c>
      <c r="F464" s="113" t="e">
        <f>VLOOKUP($C464,登録企業台帳!$A$2:$M$552,15,)</f>
        <v>#REF!</v>
      </c>
      <c r="G464" s="108" t="e">
        <f>VLOOKUP($C464,登録企業台帳!$A$2:$M$552,19,)</f>
        <v>#REF!</v>
      </c>
      <c r="H464" s="108" t="e">
        <f>IF(VLOOKUP($C464,登録企業台帳!$A$2:$M$552,29,)=0,"",VLOOKUP($C464,登録企業台帳!$A$2:$M$552,29,))</f>
        <v>#REF!</v>
      </c>
      <c r="I464" s="113" t="e">
        <f>IF(VLOOKUP($C464,登録企業台帳!$A$2:$M$552,17,)=0,"",VLOOKUP($C464,登録企業台帳!$A$2:$M$552,17,))</f>
        <v>#REF!</v>
      </c>
    </row>
    <row r="465" spans="1:9" s="107" customFormat="1" ht="27">
      <c r="A465" s="105">
        <v>464</v>
      </c>
      <c r="B465" s="106" t="e">
        <f>VLOOKUP($C465,登録企業台帳!$A$2:$M$552,14,)</f>
        <v>#REF!</v>
      </c>
      <c r="C465" s="108" t="str">
        <f>登録企業台帳!A401</f>
        <v>株式会社創商</v>
      </c>
      <c r="D465" s="106" t="str">
        <f>VLOOKUP($C465,登録企業台帳!$A$2:$M$552,4,)</f>
        <v>700-0925</v>
      </c>
      <c r="E465" s="106" t="e">
        <f>VLOOKUP($C465,登録企業台帳!$A$2:$M$552,18,)</f>
        <v>#REF!</v>
      </c>
      <c r="F465" s="113" t="e">
        <f>VLOOKUP($C465,登録企業台帳!$A$2:$M$552,15,)</f>
        <v>#REF!</v>
      </c>
      <c r="G465" s="108" t="e">
        <f>VLOOKUP($C465,登録企業台帳!$A$2:$M$552,19,)</f>
        <v>#REF!</v>
      </c>
      <c r="H465" s="108" t="e">
        <f>IF(VLOOKUP($C465,登録企業台帳!$A$2:$M$552,29,)=0,"",VLOOKUP($C465,登録企業台帳!$A$2:$M$552,29,))</f>
        <v>#REF!</v>
      </c>
      <c r="I465" s="113" t="e">
        <f>IF(VLOOKUP($C465,登録企業台帳!$A$2:$M$552,17,)=0,"",VLOOKUP($C465,登録企業台帳!$A$2:$M$552,17,))</f>
        <v>#REF!</v>
      </c>
    </row>
    <row r="466" spans="1:9" s="107" customFormat="1" ht="27">
      <c r="A466" s="105">
        <v>465</v>
      </c>
      <c r="B466" s="106" t="e">
        <f>VLOOKUP($C466,登録企業台帳!$A$2:$M$552,14,)</f>
        <v>#REF!</v>
      </c>
      <c r="C466" s="108" t="str">
        <f>登録企業台帳!A402</f>
        <v>株式会社オカビ</v>
      </c>
      <c r="D466" s="106" t="str">
        <f>VLOOKUP($C466,登録企業台帳!$A$2:$M$552,4,)</f>
        <v>700-0964</v>
      </c>
      <c r="E466" s="106" t="e">
        <f>VLOOKUP($C466,登録企業台帳!$A$2:$M$552,18,)</f>
        <v>#REF!</v>
      </c>
      <c r="F466" s="113" t="e">
        <f>VLOOKUP($C466,登録企業台帳!$A$2:$M$552,15,)</f>
        <v>#REF!</v>
      </c>
      <c r="G466" s="108" t="e">
        <f>VLOOKUP($C466,登録企業台帳!$A$2:$M$552,19,)</f>
        <v>#REF!</v>
      </c>
      <c r="H466" s="108" t="e">
        <f>IF(VLOOKUP($C466,登録企業台帳!$A$2:$M$552,29,)=0,"",VLOOKUP($C466,登録企業台帳!$A$2:$M$552,29,))</f>
        <v>#REF!</v>
      </c>
      <c r="I466" s="113" t="e">
        <f>IF(VLOOKUP($C466,登録企業台帳!$A$2:$M$552,17,)=0,"",VLOOKUP($C466,登録企業台帳!$A$2:$M$552,17,))</f>
        <v>#REF!</v>
      </c>
    </row>
    <row r="467" spans="1:9" s="107" customFormat="1">
      <c r="A467" s="105">
        <v>466</v>
      </c>
      <c r="B467" s="106" t="e">
        <f>VLOOKUP($C467,登録企業台帳!$A$2:$M$552,14,)</f>
        <v>#REF!</v>
      </c>
      <c r="C467" s="108" t="str">
        <f>登録企業台帳!A403</f>
        <v>東通商事株式会社</v>
      </c>
      <c r="D467" s="106" t="str">
        <f>VLOOKUP($C467,登録企業台帳!$A$2:$M$552,4,)</f>
        <v>700-0964</v>
      </c>
      <c r="E467" s="106" t="e">
        <f>VLOOKUP($C467,登録企業台帳!$A$2:$M$552,18,)</f>
        <v>#REF!</v>
      </c>
      <c r="F467" s="113" t="e">
        <f>VLOOKUP($C467,登録企業台帳!$A$2:$M$552,15,)</f>
        <v>#REF!</v>
      </c>
      <c r="G467" s="108" t="e">
        <f>VLOOKUP($C467,登録企業台帳!$A$2:$M$552,19,)</f>
        <v>#REF!</v>
      </c>
      <c r="H467" s="108" t="e">
        <f>IF(VLOOKUP($C467,登録企業台帳!$A$2:$M$552,29,)=0,"",VLOOKUP($C467,登録企業台帳!$A$2:$M$552,29,))</f>
        <v>#REF!</v>
      </c>
      <c r="I467" s="113" t="e">
        <f>IF(VLOOKUP($C467,登録企業台帳!$A$2:$M$552,17,)=0,"",VLOOKUP($C467,登録企業台帳!$A$2:$M$552,17,))</f>
        <v>#REF!</v>
      </c>
    </row>
    <row r="468" spans="1:9" s="107" customFormat="1" ht="67.5">
      <c r="A468" s="105">
        <v>467</v>
      </c>
      <c r="B468" s="106" t="e">
        <f>VLOOKUP($C468,登録企業台帳!$A$2:$M$552,14,)</f>
        <v>#REF!</v>
      </c>
      <c r="C468" s="108" t="str">
        <f>登録企業台帳!A404</f>
        <v>みのる産業株式会社</v>
      </c>
      <c r="D468" s="106" t="str">
        <f>VLOOKUP($C468,登録企業台帳!$A$2:$M$552,4,)</f>
        <v>709-0892</v>
      </c>
      <c r="E468" s="106" t="e">
        <f>VLOOKUP($C468,登録企業台帳!$A$2:$M$552,18,)</f>
        <v>#REF!</v>
      </c>
      <c r="F468" s="113" t="e">
        <f>VLOOKUP($C468,登録企業台帳!$A$2:$M$552,15,)</f>
        <v>#REF!</v>
      </c>
      <c r="G468" s="108" t="e">
        <f>VLOOKUP($C468,登録企業台帳!$A$2:$M$552,19,)</f>
        <v>#REF!</v>
      </c>
      <c r="H468" s="108" t="e">
        <f>IF(VLOOKUP($C468,登録企業台帳!$A$2:$M$552,29,)=0,"",VLOOKUP($C468,登録企業台帳!$A$2:$M$552,29,))</f>
        <v>#REF!</v>
      </c>
      <c r="I468" s="113" t="e">
        <f>IF(VLOOKUP($C468,登録企業台帳!$A$2:$M$552,17,)=0,"",VLOOKUP($C468,登録企業台帳!$A$2:$M$552,17,))</f>
        <v>#REF!</v>
      </c>
    </row>
    <row r="469" spans="1:9" s="107" customFormat="1" ht="40.5">
      <c r="A469" s="105">
        <v>468</v>
      </c>
      <c r="B469" s="106" t="e">
        <f>VLOOKUP($C469,登録企業台帳!$A$2:$M$552,14,)</f>
        <v>#REF!</v>
      </c>
      <c r="C469" s="108" t="str">
        <f>登録企業台帳!A405</f>
        <v>三成興業株式会社</v>
      </c>
      <c r="D469" s="106" t="str">
        <f>VLOOKUP($C469,登録企業台帳!$A$2:$M$552,4,)</f>
        <v>712-8071</v>
      </c>
      <c r="E469" s="106" t="e">
        <f>VLOOKUP($C469,登録企業台帳!$A$2:$M$552,18,)</f>
        <v>#REF!</v>
      </c>
      <c r="F469" s="113" t="e">
        <f>VLOOKUP($C469,登録企業台帳!$A$2:$M$552,15,)</f>
        <v>#REF!</v>
      </c>
      <c r="G469" s="108" t="e">
        <f>VLOOKUP($C469,登録企業台帳!$A$2:$M$552,19,)</f>
        <v>#REF!</v>
      </c>
      <c r="H469" s="108" t="e">
        <f>IF(VLOOKUP($C469,登録企業台帳!$A$2:$M$552,29,)=0,"",VLOOKUP($C469,登録企業台帳!$A$2:$M$552,29,))</f>
        <v>#REF!</v>
      </c>
      <c r="I469" s="113" t="e">
        <f>IF(VLOOKUP($C469,登録企業台帳!$A$2:$M$552,17,)=0,"",VLOOKUP($C469,登録企業台帳!$A$2:$M$552,17,))</f>
        <v>#REF!</v>
      </c>
    </row>
    <row r="470" spans="1:9" s="107" customFormat="1" ht="40.5">
      <c r="A470" s="105">
        <v>469</v>
      </c>
      <c r="B470" s="106" t="e">
        <f>VLOOKUP($C470,登録企業台帳!$A$2:$M$552,14,)</f>
        <v>#REF!</v>
      </c>
      <c r="C470" s="108" t="str">
        <f>登録企業台帳!A406</f>
        <v>三菱ケミカルハイテクニカ株式会社筑波水島フィルム工場</v>
      </c>
      <c r="D470" s="106" t="str">
        <f>VLOOKUP($C470,登録企業台帳!$A$2:$M$552,4,)</f>
        <v>712-8502</v>
      </c>
      <c r="E470" s="106" t="e">
        <f>VLOOKUP($C470,登録企業台帳!$A$2:$M$552,18,)</f>
        <v>#REF!</v>
      </c>
      <c r="F470" s="113" t="e">
        <f>VLOOKUP($C470,登録企業台帳!$A$2:$M$552,15,)</f>
        <v>#REF!</v>
      </c>
      <c r="G470" s="108" t="e">
        <f>VLOOKUP($C470,登録企業台帳!$A$2:$M$552,19,)</f>
        <v>#REF!</v>
      </c>
      <c r="H470" s="108" t="e">
        <f>IF(VLOOKUP($C470,登録企業台帳!$A$2:$M$552,29,)=0,"",VLOOKUP($C470,登録企業台帳!$A$2:$M$552,29,))</f>
        <v>#REF!</v>
      </c>
      <c r="I470" s="113" t="e">
        <f>IF(VLOOKUP($C470,登録企業台帳!$A$2:$M$552,17,)=0,"",VLOOKUP($C470,登録企業台帳!$A$2:$M$552,17,))</f>
        <v>#REF!</v>
      </c>
    </row>
    <row r="471" spans="1:9" s="107" customFormat="1" ht="27">
      <c r="A471" s="105">
        <v>470</v>
      </c>
      <c r="B471" s="106" t="e">
        <f>VLOOKUP($C471,登録企業台帳!$A$2:$M$552,14,)</f>
        <v>#REF!</v>
      </c>
      <c r="C471" s="108" t="str">
        <f>登録企業台帳!A407</f>
        <v>株式会社山陽計算センター</v>
      </c>
      <c r="D471" s="106" t="str">
        <f>VLOOKUP($C471,登録企業台帳!$A$2:$M$552,4,)</f>
        <v>700-0986</v>
      </c>
      <c r="E471" s="106" t="e">
        <f>VLOOKUP($C471,登録企業台帳!$A$2:$M$552,18,)</f>
        <v>#REF!</v>
      </c>
      <c r="F471" s="113" t="e">
        <f>VLOOKUP($C471,登録企業台帳!$A$2:$M$552,15,)</f>
        <v>#REF!</v>
      </c>
      <c r="G471" s="108" t="e">
        <f>VLOOKUP($C471,登録企業台帳!$A$2:$M$552,19,)</f>
        <v>#REF!</v>
      </c>
      <c r="H471" s="108" t="e">
        <f>IF(VLOOKUP($C471,登録企業台帳!$A$2:$M$552,29,)=0,"",VLOOKUP($C471,登録企業台帳!$A$2:$M$552,29,))</f>
        <v>#REF!</v>
      </c>
      <c r="I471" s="113" t="e">
        <f>IF(VLOOKUP($C471,登録企業台帳!$A$2:$M$552,17,)=0,"",VLOOKUP($C471,登録企業台帳!$A$2:$M$552,17,))</f>
        <v>#REF!</v>
      </c>
    </row>
    <row r="472" spans="1:9" s="107" customFormat="1" ht="27">
      <c r="A472" s="105">
        <v>471</v>
      </c>
      <c r="B472" s="106" t="e">
        <f>VLOOKUP($C472,登録企業台帳!$A$2:$M$552,14,)</f>
        <v>#REF!</v>
      </c>
      <c r="C472" s="108" t="str">
        <f>登録企業台帳!A408</f>
        <v>日本クレスト株式会社</v>
      </c>
      <c r="D472" s="106" t="str">
        <f>VLOOKUP($C472,登録企業台帳!$A$2:$M$552,4,)</f>
        <v>704-8164</v>
      </c>
      <c r="E472" s="106" t="e">
        <f>VLOOKUP($C472,登録企業台帳!$A$2:$M$552,18,)</f>
        <v>#REF!</v>
      </c>
      <c r="F472" s="113" t="e">
        <f>VLOOKUP($C472,登録企業台帳!$A$2:$M$552,15,)</f>
        <v>#REF!</v>
      </c>
      <c r="G472" s="108" t="e">
        <f>VLOOKUP($C472,登録企業台帳!$A$2:$M$552,19,)</f>
        <v>#REF!</v>
      </c>
      <c r="H472" s="108" t="e">
        <f>IF(VLOOKUP($C472,登録企業台帳!$A$2:$M$552,29,)=0,"",VLOOKUP($C472,登録企業台帳!$A$2:$M$552,29,))</f>
        <v>#REF!</v>
      </c>
      <c r="I472" s="113" t="e">
        <f>IF(VLOOKUP($C472,登録企業台帳!$A$2:$M$552,17,)=0,"",VLOOKUP($C472,登録企業台帳!$A$2:$M$552,17,))</f>
        <v>#REF!</v>
      </c>
    </row>
    <row r="473" spans="1:9" s="107" customFormat="1" ht="54">
      <c r="A473" s="105">
        <v>472</v>
      </c>
      <c r="B473" s="106" t="e">
        <f>VLOOKUP($C473,登録企業台帳!$A$2:$M$552,14,)</f>
        <v>#REF!</v>
      </c>
      <c r="C473" s="108" t="str">
        <f>登録企業台帳!A409</f>
        <v>有限会社創和</v>
      </c>
      <c r="D473" s="106" t="str">
        <f>VLOOKUP($C473,登録企業台帳!$A$2:$M$552,4,)</f>
        <v>709-0824</v>
      </c>
      <c r="E473" s="106" t="e">
        <f>VLOOKUP($C473,登録企業台帳!$A$2:$M$552,18,)</f>
        <v>#REF!</v>
      </c>
      <c r="F473" s="113" t="e">
        <f>VLOOKUP($C473,登録企業台帳!$A$2:$M$552,15,)</f>
        <v>#REF!</v>
      </c>
      <c r="G473" s="108" t="e">
        <f>VLOOKUP($C473,登録企業台帳!$A$2:$M$552,19,)</f>
        <v>#REF!</v>
      </c>
      <c r="H473" s="108" t="e">
        <f>IF(VLOOKUP($C473,登録企業台帳!$A$2:$M$552,29,)=0,"",VLOOKUP($C473,登録企業台帳!$A$2:$M$552,29,))</f>
        <v>#REF!</v>
      </c>
      <c r="I473" s="113" t="e">
        <f>IF(VLOOKUP($C473,登録企業台帳!$A$2:$M$552,17,)=0,"",VLOOKUP($C473,登録企業台帳!$A$2:$M$552,17,))</f>
        <v>#REF!</v>
      </c>
    </row>
    <row r="474" spans="1:9" s="107" customFormat="1" ht="27">
      <c r="A474" s="105">
        <v>473</v>
      </c>
      <c r="B474" s="106" t="e">
        <f>VLOOKUP($C474,登録企業台帳!$A$2:$M$552,14,)</f>
        <v>#REF!</v>
      </c>
      <c r="C474" s="108" t="str">
        <f>登録企業台帳!A410</f>
        <v>株式会社ＮＴＮ備前製作所</v>
      </c>
      <c r="D474" s="106" t="str">
        <f>VLOOKUP($C474,登録企業台帳!$A$2:$M$552,4,)</f>
        <v>701-2225</v>
      </c>
      <c r="E474" s="106" t="e">
        <f>VLOOKUP($C474,登録企業台帳!$A$2:$M$552,18,)</f>
        <v>#REF!</v>
      </c>
      <c r="F474" s="113" t="e">
        <f>VLOOKUP($C474,登録企業台帳!$A$2:$M$552,15,)</f>
        <v>#REF!</v>
      </c>
      <c r="G474" s="108" t="e">
        <f>VLOOKUP($C474,登録企業台帳!$A$2:$M$552,19,)</f>
        <v>#REF!</v>
      </c>
      <c r="H474" s="108" t="e">
        <f>IF(VLOOKUP($C474,登録企業台帳!$A$2:$M$552,29,)=0,"",VLOOKUP($C474,登録企業台帳!$A$2:$M$552,29,))</f>
        <v>#REF!</v>
      </c>
      <c r="I474" s="113" t="e">
        <f>IF(VLOOKUP($C474,登録企業台帳!$A$2:$M$552,17,)=0,"",VLOOKUP($C474,登録企業台帳!$A$2:$M$552,17,))</f>
        <v>#REF!</v>
      </c>
    </row>
    <row r="475" spans="1:9" s="107" customFormat="1" ht="40.5">
      <c r="A475" s="105">
        <v>474</v>
      </c>
      <c r="B475" s="106" t="e">
        <f>VLOOKUP($C475,登録企業台帳!$A$2:$M$552,14,)</f>
        <v>#REF!</v>
      </c>
      <c r="C475" s="108" t="str">
        <f>登録企業台帳!A411</f>
        <v>医療法人社団淳和会長谷川紀念病院</v>
      </c>
      <c r="D475" s="106" t="str">
        <f>VLOOKUP($C475,登録企業台帳!$A$2:$M$552,4,)</f>
        <v>718-0003</v>
      </c>
      <c r="E475" s="106" t="e">
        <f>VLOOKUP($C475,登録企業台帳!$A$2:$M$552,18,)</f>
        <v>#REF!</v>
      </c>
      <c r="F475" s="113" t="e">
        <f>VLOOKUP($C475,登録企業台帳!$A$2:$M$552,15,)</f>
        <v>#REF!</v>
      </c>
      <c r="G475" s="108" t="e">
        <f>VLOOKUP($C475,登録企業台帳!$A$2:$M$552,19,)</f>
        <v>#REF!</v>
      </c>
      <c r="H475" s="108" t="e">
        <f>IF(VLOOKUP($C475,登録企業台帳!$A$2:$M$552,29,)=0,"",VLOOKUP($C475,登録企業台帳!$A$2:$M$552,29,))</f>
        <v>#REF!</v>
      </c>
      <c r="I475" s="113" t="e">
        <f>IF(VLOOKUP($C475,登録企業台帳!$A$2:$M$552,17,)=0,"",VLOOKUP($C475,登録企業台帳!$A$2:$M$552,17,))</f>
        <v>#REF!</v>
      </c>
    </row>
    <row r="476" spans="1:9" s="107" customFormat="1" ht="40.5">
      <c r="A476" s="105">
        <v>475</v>
      </c>
      <c r="B476" s="106" t="e">
        <f>VLOOKUP($C476,登録企業台帳!$A$2:$M$552,14,)</f>
        <v>#REF!</v>
      </c>
      <c r="C476" s="108" t="str">
        <f>登録企業台帳!A412</f>
        <v>株式会社アビス</v>
      </c>
      <c r="D476" s="106" t="str">
        <f>VLOOKUP($C476,登録企業台帳!$A$2:$M$552,4,)</f>
        <v>700-0975</v>
      </c>
      <c r="E476" s="106" t="e">
        <f>VLOOKUP($C476,登録企業台帳!$A$2:$M$552,18,)</f>
        <v>#REF!</v>
      </c>
      <c r="F476" s="113" t="e">
        <f>VLOOKUP($C476,登録企業台帳!$A$2:$M$552,15,)</f>
        <v>#REF!</v>
      </c>
      <c r="G476" s="108" t="e">
        <f>VLOOKUP($C476,登録企業台帳!$A$2:$M$552,19,)</f>
        <v>#REF!</v>
      </c>
      <c r="H476" s="108" t="e">
        <f>IF(VLOOKUP($C476,登録企業台帳!$A$2:$M$552,29,)=0,"",VLOOKUP($C476,登録企業台帳!$A$2:$M$552,29,))</f>
        <v>#REF!</v>
      </c>
      <c r="I476" s="113" t="e">
        <f>IF(VLOOKUP($C476,登録企業台帳!$A$2:$M$552,17,)=0,"",VLOOKUP($C476,登録企業台帳!$A$2:$M$552,17,))</f>
        <v>#REF!</v>
      </c>
    </row>
    <row r="477" spans="1:9" s="107" customFormat="1" ht="40.5">
      <c r="A477" s="105">
        <v>476</v>
      </c>
      <c r="B477" s="106" t="e">
        <f>VLOOKUP($C477,登録企業台帳!$A$2:$M$552,14,)</f>
        <v>#REF!</v>
      </c>
      <c r="C477" s="108" t="str">
        <f>登録企業台帳!A413</f>
        <v>医療法人福寿会　介護老人保健施設倉敷藤戸荘</v>
      </c>
      <c r="D477" s="106" t="str">
        <f>VLOOKUP($C477,登録企業台帳!$A$2:$M$552,4,)</f>
        <v>710-0133</v>
      </c>
      <c r="E477" s="106" t="e">
        <f>VLOOKUP($C477,登録企業台帳!$A$2:$M$552,18,)</f>
        <v>#REF!</v>
      </c>
      <c r="F477" s="113" t="e">
        <f>VLOOKUP($C477,登録企業台帳!$A$2:$M$552,15,)</f>
        <v>#REF!</v>
      </c>
      <c r="G477" s="108" t="e">
        <f>VLOOKUP($C477,登録企業台帳!$A$2:$M$552,19,)</f>
        <v>#REF!</v>
      </c>
      <c r="H477" s="108" t="e">
        <f>IF(VLOOKUP($C477,登録企業台帳!$A$2:$M$552,29,)=0,"",VLOOKUP($C477,登録企業台帳!$A$2:$M$552,29,))</f>
        <v>#REF!</v>
      </c>
      <c r="I477" s="113" t="e">
        <f>IF(VLOOKUP($C477,登録企業台帳!$A$2:$M$552,17,)=0,"",VLOOKUP($C477,登録企業台帳!$A$2:$M$552,17,))</f>
        <v>#REF!</v>
      </c>
    </row>
    <row r="478" spans="1:9" s="107" customFormat="1" ht="40.5">
      <c r="A478" s="105">
        <v>477</v>
      </c>
      <c r="B478" s="106" t="e">
        <f>VLOOKUP($C478,登録企業台帳!$A$2:$M$552,14,)</f>
        <v>#REF!</v>
      </c>
      <c r="C478" s="108" t="str">
        <f>登録企業台帳!A414</f>
        <v>有限会社ラベルワークスきゃんず</v>
      </c>
      <c r="D478" s="106" t="str">
        <f>VLOOKUP($C478,登録企業台帳!$A$2:$M$552,4,)</f>
        <v>709-0802</v>
      </c>
      <c r="E478" s="106" t="e">
        <f>VLOOKUP($C478,登録企業台帳!$A$2:$M$552,18,)</f>
        <v>#REF!</v>
      </c>
      <c r="F478" s="113" t="e">
        <f>VLOOKUP($C478,登録企業台帳!$A$2:$M$552,15,)</f>
        <v>#REF!</v>
      </c>
      <c r="G478" s="108" t="e">
        <f>VLOOKUP($C478,登録企業台帳!$A$2:$M$552,19,)</f>
        <v>#REF!</v>
      </c>
      <c r="H478" s="108" t="e">
        <f>IF(VLOOKUP($C478,登録企業台帳!$A$2:$M$552,29,)=0,"",VLOOKUP($C478,登録企業台帳!$A$2:$M$552,29,))</f>
        <v>#REF!</v>
      </c>
      <c r="I478" s="113" t="e">
        <f>IF(VLOOKUP($C478,登録企業台帳!$A$2:$M$552,17,)=0,"",VLOOKUP($C478,登録企業台帳!$A$2:$M$552,17,))</f>
        <v>#REF!</v>
      </c>
    </row>
    <row r="479" spans="1:9" s="107" customFormat="1" ht="40.5">
      <c r="A479" s="105">
        <v>478</v>
      </c>
      <c r="B479" s="106" t="e">
        <f>VLOOKUP($C479,登録企業台帳!$A$2:$M$552,14,)</f>
        <v>#REF!</v>
      </c>
      <c r="C479" s="108" t="str">
        <f>登録企業台帳!A415</f>
        <v>柊整骨院</v>
      </c>
      <c r="D479" s="106" t="str">
        <f>VLOOKUP($C479,登録企業台帳!$A$2:$M$552,4,)</f>
        <v>704-8174</v>
      </c>
      <c r="E479" s="106" t="e">
        <f>VLOOKUP($C479,登録企業台帳!$A$2:$M$552,18,)</f>
        <v>#REF!</v>
      </c>
      <c r="F479" s="113" t="e">
        <f>VLOOKUP($C479,登録企業台帳!$A$2:$M$552,15,)</f>
        <v>#REF!</v>
      </c>
      <c r="G479" s="108" t="e">
        <f>VLOOKUP($C479,登録企業台帳!$A$2:$M$552,19,)</f>
        <v>#REF!</v>
      </c>
      <c r="H479" s="108" t="e">
        <f>IF(VLOOKUP($C479,登録企業台帳!$A$2:$M$552,29,)=0,"",VLOOKUP($C479,登録企業台帳!$A$2:$M$552,29,))</f>
        <v>#REF!</v>
      </c>
      <c r="I479" s="113" t="e">
        <f>IF(VLOOKUP($C479,登録企業台帳!$A$2:$M$552,17,)=0,"",VLOOKUP($C479,登録企業台帳!$A$2:$M$552,17,))</f>
        <v>#REF!</v>
      </c>
    </row>
    <row r="480" spans="1:9" s="107" customFormat="1" ht="27">
      <c r="A480" s="105">
        <v>479</v>
      </c>
      <c r="B480" s="106" t="e">
        <f>VLOOKUP($C480,登録企業台帳!$A$2:$M$552,14,)</f>
        <v>#REF!</v>
      </c>
      <c r="C480" s="108" t="str">
        <f>登録企業台帳!A416</f>
        <v>公益社団法人岡山東法人会</v>
      </c>
      <c r="D480" s="106" t="str">
        <f>VLOOKUP($C480,登録企業台帳!$A$2:$M$552,4,)</f>
        <v>700-0018</v>
      </c>
      <c r="E480" s="106" t="e">
        <f>VLOOKUP($C480,登録企業台帳!$A$2:$M$552,18,)</f>
        <v>#REF!</v>
      </c>
      <c r="F480" s="113" t="e">
        <f>VLOOKUP($C480,登録企業台帳!$A$2:$M$552,15,)</f>
        <v>#REF!</v>
      </c>
      <c r="G480" s="108" t="e">
        <f>VLOOKUP($C480,登録企業台帳!$A$2:$M$552,19,)</f>
        <v>#REF!</v>
      </c>
      <c r="H480" s="108" t="e">
        <f>IF(VLOOKUP($C480,登録企業台帳!$A$2:$M$552,29,)=0,"",VLOOKUP($C480,登録企業台帳!$A$2:$M$552,29,))</f>
        <v>#REF!</v>
      </c>
      <c r="I480" s="113" t="e">
        <f>IF(VLOOKUP($C480,登録企業台帳!$A$2:$M$552,17,)=0,"",VLOOKUP($C480,登録企業台帳!$A$2:$M$552,17,))</f>
        <v>#REF!</v>
      </c>
    </row>
    <row r="481" spans="1:9" s="107" customFormat="1" ht="40.5">
      <c r="A481" s="105">
        <v>480</v>
      </c>
      <c r="B481" s="106" t="e">
        <f>VLOOKUP($C481,登録企業台帳!$A$2:$M$552,14,)</f>
        <v>#REF!</v>
      </c>
      <c r="C481" s="108" t="str">
        <f>登録企業台帳!A417</f>
        <v>株式会社玉野清美社</v>
      </c>
      <c r="D481" s="106" t="str">
        <f>VLOOKUP($C481,登録企業台帳!$A$2:$M$552,4,)</f>
        <v>706-0011</v>
      </c>
      <c r="E481" s="106" t="e">
        <f>VLOOKUP($C481,登録企業台帳!$A$2:$M$552,18,)</f>
        <v>#REF!</v>
      </c>
      <c r="F481" s="113" t="e">
        <f>VLOOKUP($C481,登録企業台帳!$A$2:$M$552,15,)</f>
        <v>#REF!</v>
      </c>
      <c r="G481" s="108" t="e">
        <f>VLOOKUP($C481,登録企業台帳!$A$2:$M$552,19,)</f>
        <v>#REF!</v>
      </c>
      <c r="H481" s="108" t="e">
        <f>IF(VLOOKUP($C481,登録企業台帳!$A$2:$M$552,29,)=0,"",VLOOKUP($C481,登録企業台帳!$A$2:$M$552,29,))</f>
        <v>#REF!</v>
      </c>
      <c r="I481" s="113" t="e">
        <f>IF(VLOOKUP($C481,登録企業台帳!$A$2:$M$552,17,)=0,"",VLOOKUP($C481,登録企業台帳!$A$2:$M$552,17,))</f>
        <v>#REF!</v>
      </c>
    </row>
    <row r="482" spans="1:9" s="107" customFormat="1">
      <c r="A482" s="105">
        <v>481</v>
      </c>
      <c r="B482" s="106" t="e">
        <f>VLOOKUP($C482,登録企業台帳!$A$2:$M$552,14,)</f>
        <v>#REF!</v>
      </c>
      <c r="C482" s="108" t="e">
        <f>登録企業台帳!#REF!</f>
        <v>#REF!</v>
      </c>
      <c r="D482" s="106" t="e">
        <f>VLOOKUP($C482,登録企業台帳!$A$2:$M$552,4,)</f>
        <v>#REF!</v>
      </c>
      <c r="E482" s="106" t="e">
        <f>VLOOKUP($C482,登録企業台帳!$A$2:$M$552,18,)</f>
        <v>#REF!</v>
      </c>
      <c r="F482" s="113" t="e">
        <f>VLOOKUP($C482,登録企業台帳!$A$2:$M$552,15,)</f>
        <v>#REF!</v>
      </c>
      <c r="G482" s="108" t="e">
        <f>VLOOKUP($C482,登録企業台帳!$A$2:$M$552,19,)</f>
        <v>#REF!</v>
      </c>
      <c r="H482" s="108" t="e">
        <f>IF(VLOOKUP($C482,登録企業台帳!$A$2:$M$552,29,)=0,"",VLOOKUP($C482,登録企業台帳!$A$2:$M$552,29,))</f>
        <v>#REF!</v>
      </c>
      <c r="I482" s="113" t="e">
        <f>IF(VLOOKUP($C482,登録企業台帳!$A$2:$M$552,17,)=0,"",VLOOKUP($C482,登録企業台帳!$A$2:$M$552,17,))</f>
        <v>#REF!</v>
      </c>
    </row>
    <row r="483" spans="1:9" s="107" customFormat="1">
      <c r="A483" s="105">
        <v>482</v>
      </c>
      <c r="B483" s="106" t="e">
        <f>VLOOKUP($C483,登録企業台帳!$A$2:$M$552,14,)</f>
        <v>#REF!</v>
      </c>
      <c r="C483" s="108" t="str">
        <f>登録企業台帳!A418</f>
        <v>株式会社田井鉄工所</v>
      </c>
      <c r="D483" s="106" t="str">
        <f>VLOOKUP($C483,登録企業台帳!$A$2:$M$552,4,)</f>
        <v>706-0001</v>
      </c>
      <c r="E483" s="106" t="e">
        <f>VLOOKUP($C483,登録企業台帳!$A$2:$M$552,18,)</f>
        <v>#REF!</v>
      </c>
      <c r="F483" s="113" t="e">
        <f>VLOOKUP($C483,登録企業台帳!$A$2:$M$552,15,)</f>
        <v>#REF!</v>
      </c>
      <c r="G483" s="108" t="e">
        <f>VLOOKUP($C483,登録企業台帳!$A$2:$M$552,19,)</f>
        <v>#REF!</v>
      </c>
      <c r="H483" s="108" t="e">
        <f>IF(VLOOKUP($C483,登録企業台帳!$A$2:$M$552,29,)=0,"",VLOOKUP($C483,登録企業台帳!$A$2:$M$552,29,))</f>
        <v>#REF!</v>
      </c>
      <c r="I483" s="113" t="e">
        <f>IF(VLOOKUP($C483,登録企業台帳!$A$2:$M$552,17,)=0,"",VLOOKUP($C483,登録企業台帳!$A$2:$M$552,17,))</f>
        <v>#REF!</v>
      </c>
    </row>
    <row r="484" spans="1:9" s="107" customFormat="1" ht="40.5">
      <c r="A484" s="105">
        <v>483</v>
      </c>
      <c r="B484" s="106" t="e">
        <f>VLOOKUP($C484,登録企業台帳!$A$2:$M$552,14,)</f>
        <v>#REF!</v>
      </c>
      <c r="C484" s="108" t="str">
        <f>登録企業台帳!A419</f>
        <v>田井観光地開発株式会社　田井マウンテンゴルフ</v>
      </c>
      <c r="D484" s="106" t="str">
        <f>VLOOKUP($C484,登録企業台帳!$A$2:$M$552,4,)</f>
        <v>706-0224</v>
      </c>
      <c r="E484" s="106" t="e">
        <f>VLOOKUP($C484,登録企業台帳!$A$2:$M$552,18,)</f>
        <v>#REF!</v>
      </c>
      <c r="F484" s="113" t="e">
        <f>VLOOKUP($C484,登録企業台帳!$A$2:$M$552,15,)</f>
        <v>#REF!</v>
      </c>
      <c r="G484" s="108" t="e">
        <f>VLOOKUP($C484,登録企業台帳!$A$2:$M$552,19,)</f>
        <v>#REF!</v>
      </c>
      <c r="H484" s="108" t="e">
        <f>IF(VLOOKUP($C484,登録企業台帳!$A$2:$M$552,29,)=0,"",VLOOKUP($C484,登録企業台帳!$A$2:$M$552,29,))</f>
        <v>#REF!</v>
      </c>
      <c r="I484" s="113" t="e">
        <f>IF(VLOOKUP($C484,登録企業台帳!$A$2:$M$552,17,)=0,"",VLOOKUP($C484,登録企業台帳!$A$2:$M$552,17,))</f>
        <v>#REF!</v>
      </c>
    </row>
    <row r="485" spans="1:9" s="107" customFormat="1">
      <c r="A485" s="105">
        <v>484</v>
      </c>
      <c r="B485" s="106" t="e">
        <f>VLOOKUP($C485,登録企業台帳!$A$2:$M$552,14,)</f>
        <v>#REF!</v>
      </c>
      <c r="C485" s="108" t="str">
        <f>登録企業台帳!A420</f>
        <v>有限会社新生産業</v>
      </c>
      <c r="D485" s="106" t="str">
        <f>VLOOKUP($C485,登録企業台帳!$A$2:$M$552,4,)</f>
        <v>702-8048</v>
      </c>
      <c r="E485" s="106" t="e">
        <f>VLOOKUP($C485,登録企業台帳!$A$2:$M$552,18,)</f>
        <v>#REF!</v>
      </c>
      <c r="F485" s="113" t="e">
        <f>VLOOKUP($C485,登録企業台帳!$A$2:$M$552,15,)</f>
        <v>#REF!</v>
      </c>
      <c r="G485" s="108" t="e">
        <f>VLOOKUP($C485,登録企業台帳!$A$2:$M$552,19,)</f>
        <v>#REF!</v>
      </c>
      <c r="H485" s="108" t="e">
        <f>IF(VLOOKUP($C485,登録企業台帳!$A$2:$M$552,29,)=0,"",VLOOKUP($C485,登録企業台帳!$A$2:$M$552,29,))</f>
        <v>#REF!</v>
      </c>
      <c r="I485" s="113" t="e">
        <f>IF(VLOOKUP($C485,登録企業台帳!$A$2:$M$552,17,)=0,"",VLOOKUP($C485,登録企業台帳!$A$2:$M$552,17,))</f>
        <v>#REF!</v>
      </c>
    </row>
    <row r="486" spans="1:9" s="107" customFormat="1" ht="27">
      <c r="A486" s="105">
        <v>485</v>
      </c>
      <c r="B486" s="106" t="e">
        <f>VLOOKUP($C486,登録企業台帳!$A$2:$M$552,14,)</f>
        <v>#REF!</v>
      </c>
      <c r="C486" s="108" t="str">
        <f>登録企業台帳!A421</f>
        <v>株式会社大林商店</v>
      </c>
      <c r="D486" s="106" t="str">
        <f>VLOOKUP($C486,登録企業台帳!$A$2:$M$552,4,)</f>
        <v>702-8031</v>
      </c>
      <c r="E486" s="106" t="e">
        <f>VLOOKUP($C486,登録企業台帳!$A$2:$M$552,18,)</f>
        <v>#REF!</v>
      </c>
      <c r="F486" s="113" t="e">
        <f>VLOOKUP($C486,登録企業台帳!$A$2:$M$552,15,)</f>
        <v>#REF!</v>
      </c>
      <c r="G486" s="108" t="e">
        <f>VLOOKUP($C486,登録企業台帳!$A$2:$M$552,19,)</f>
        <v>#REF!</v>
      </c>
      <c r="H486" s="108" t="e">
        <f>IF(VLOOKUP($C486,登録企業台帳!$A$2:$M$552,29,)=0,"",VLOOKUP($C486,登録企業台帳!$A$2:$M$552,29,))</f>
        <v>#REF!</v>
      </c>
      <c r="I486" s="113" t="e">
        <f>IF(VLOOKUP($C486,登録企業台帳!$A$2:$M$552,17,)=0,"",VLOOKUP($C486,登録企業台帳!$A$2:$M$552,17,))</f>
        <v>#REF!</v>
      </c>
    </row>
    <row r="487" spans="1:9" s="107" customFormat="1" ht="27">
      <c r="A487" s="105">
        <v>486</v>
      </c>
      <c r="B487" s="106" t="e">
        <f>VLOOKUP($C487,登録企業台帳!$A$2:$M$552,14,)</f>
        <v>#REF!</v>
      </c>
      <c r="C487" s="108" t="str">
        <f>登録企業台帳!A422</f>
        <v>株式会社BEKKAN</v>
      </c>
      <c r="D487" s="106" t="str">
        <f>VLOOKUP($C487,登録企業台帳!$A$2:$M$552,4,)</f>
        <v>711-0926</v>
      </c>
      <c r="E487" s="106" t="e">
        <f>VLOOKUP($C487,登録企業台帳!$A$2:$M$552,18,)</f>
        <v>#REF!</v>
      </c>
      <c r="F487" s="113" t="e">
        <f>VLOOKUP($C487,登録企業台帳!$A$2:$M$552,15,)</f>
        <v>#REF!</v>
      </c>
      <c r="G487" s="108" t="e">
        <f>VLOOKUP($C487,登録企業台帳!$A$2:$M$552,19,)</f>
        <v>#REF!</v>
      </c>
      <c r="H487" s="108" t="e">
        <f>IF(VLOOKUP($C487,登録企業台帳!$A$2:$M$552,29,)=0,"",VLOOKUP($C487,登録企業台帳!$A$2:$M$552,29,))</f>
        <v>#REF!</v>
      </c>
      <c r="I487" s="113" t="e">
        <f>IF(VLOOKUP($C487,登録企業台帳!$A$2:$M$552,17,)=0,"",VLOOKUP($C487,登録企業台帳!$A$2:$M$552,17,))</f>
        <v>#REF!</v>
      </c>
    </row>
    <row r="488" spans="1:9" s="107" customFormat="1" ht="40.5">
      <c r="A488" s="105">
        <v>487</v>
      </c>
      <c r="B488" s="106" t="e">
        <f>VLOOKUP($C488,登録企業台帳!$A$2:$M$552,14,)</f>
        <v>#REF!</v>
      </c>
      <c r="C488" s="108" t="str">
        <f>登録企業台帳!A423</f>
        <v>株式会社くらしき天領</v>
      </c>
      <c r="D488" s="106" t="str">
        <f>VLOOKUP($C488,登録企業台帳!$A$2:$M$552,4,)</f>
        <v>710-0043</v>
      </c>
      <c r="E488" s="106" t="e">
        <f>VLOOKUP($C488,登録企業台帳!$A$2:$M$552,18,)</f>
        <v>#REF!</v>
      </c>
      <c r="F488" s="113" t="e">
        <f>VLOOKUP($C488,登録企業台帳!$A$2:$M$552,15,)</f>
        <v>#REF!</v>
      </c>
      <c r="G488" s="108" t="e">
        <f>VLOOKUP($C488,登録企業台帳!$A$2:$M$552,19,)</f>
        <v>#REF!</v>
      </c>
      <c r="H488" s="108" t="e">
        <f>IF(VLOOKUP($C488,登録企業台帳!$A$2:$M$552,29,)=0,"",VLOOKUP($C488,登録企業台帳!$A$2:$M$552,29,))</f>
        <v>#REF!</v>
      </c>
      <c r="I488" s="113" t="e">
        <f>IF(VLOOKUP($C488,登録企業台帳!$A$2:$M$552,17,)=0,"",VLOOKUP($C488,登録企業台帳!$A$2:$M$552,17,))</f>
        <v>#REF!</v>
      </c>
    </row>
    <row r="489" spans="1:9" s="107" customFormat="1" ht="27">
      <c r="A489" s="105">
        <v>488</v>
      </c>
      <c r="B489" s="106" t="e">
        <f>VLOOKUP($C489,登録企業台帳!$A$2:$M$552,14,)</f>
        <v>#REF!</v>
      </c>
      <c r="C489" s="108" t="str">
        <f>登録企業台帳!A424</f>
        <v>株式会社イデアス</v>
      </c>
      <c r="D489" s="106" t="str">
        <f>VLOOKUP($C489,登録企業台帳!$A$2:$M$552,4,)</f>
        <v>706-0012</v>
      </c>
      <c r="E489" s="106" t="e">
        <f>VLOOKUP($C489,登録企業台帳!$A$2:$M$552,18,)</f>
        <v>#REF!</v>
      </c>
      <c r="F489" s="113" t="e">
        <f>VLOOKUP($C489,登録企業台帳!$A$2:$M$552,15,)</f>
        <v>#REF!</v>
      </c>
      <c r="G489" s="108" t="e">
        <f>VLOOKUP($C489,登録企業台帳!$A$2:$M$552,19,)</f>
        <v>#REF!</v>
      </c>
      <c r="H489" s="108" t="e">
        <f>IF(VLOOKUP($C489,登録企業台帳!$A$2:$M$552,29,)=0,"",VLOOKUP($C489,登録企業台帳!$A$2:$M$552,29,))</f>
        <v>#REF!</v>
      </c>
      <c r="I489" s="113" t="e">
        <f>IF(VLOOKUP($C489,登録企業台帳!$A$2:$M$552,17,)=0,"",VLOOKUP($C489,登録企業台帳!$A$2:$M$552,17,))</f>
        <v>#REF!</v>
      </c>
    </row>
    <row r="490" spans="1:9" s="107" customFormat="1">
      <c r="A490" s="105">
        <v>489</v>
      </c>
      <c r="B490" s="106" t="e">
        <f>VLOOKUP($C490,登録企業台帳!$A$2:$M$552,14,)</f>
        <v>#REF!</v>
      </c>
      <c r="C490" s="108" t="str">
        <f>登録企業台帳!A425</f>
        <v>株式会社クゥティー</v>
      </c>
      <c r="D490" s="106" t="str">
        <f>VLOOKUP($C490,登録企業台帳!$A$2:$M$552,4,)</f>
        <v>710-0825</v>
      </c>
      <c r="E490" s="106" t="e">
        <f>VLOOKUP($C490,登録企業台帳!$A$2:$M$552,18,)</f>
        <v>#REF!</v>
      </c>
      <c r="F490" s="113" t="e">
        <f>VLOOKUP($C490,登録企業台帳!$A$2:$M$552,15,)</f>
        <v>#REF!</v>
      </c>
      <c r="G490" s="108" t="e">
        <f>VLOOKUP($C490,登録企業台帳!$A$2:$M$552,19,)</f>
        <v>#REF!</v>
      </c>
      <c r="H490" s="108" t="e">
        <f>IF(VLOOKUP($C490,登録企業台帳!$A$2:$M$552,29,)=0,"",VLOOKUP($C490,登録企業台帳!$A$2:$M$552,29,))</f>
        <v>#REF!</v>
      </c>
      <c r="I490" s="113" t="e">
        <f>IF(VLOOKUP($C490,登録企業台帳!$A$2:$M$552,17,)=0,"",VLOOKUP($C490,登録企業台帳!$A$2:$M$552,17,))</f>
        <v>#REF!</v>
      </c>
    </row>
    <row r="491" spans="1:9" s="107" customFormat="1" ht="27">
      <c r="A491" s="105">
        <v>490</v>
      </c>
      <c r="B491" s="106" t="e">
        <f>VLOOKUP($C491,登録企業台帳!$A$2:$M$552,14,)</f>
        <v>#REF!</v>
      </c>
      <c r="C491" s="108" t="str">
        <f>登録企業台帳!A426</f>
        <v>総社花萬株式会社</v>
      </c>
      <c r="D491" s="106" t="str">
        <f>VLOOKUP($C491,登録企業台帳!$A$2:$M$552,4,)</f>
        <v>719-1131</v>
      </c>
      <c r="E491" s="106" t="e">
        <f>VLOOKUP($C491,登録企業台帳!$A$2:$M$552,18,)</f>
        <v>#REF!</v>
      </c>
      <c r="F491" s="113" t="e">
        <f>VLOOKUP($C491,登録企業台帳!$A$2:$M$552,15,)</f>
        <v>#REF!</v>
      </c>
      <c r="G491" s="108" t="e">
        <f>VLOOKUP($C491,登録企業台帳!$A$2:$M$552,19,)</f>
        <v>#REF!</v>
      </c>
      <c r="H491" s="108" t="e">
        <f>IF(VLOOKUP($C491,登録企業台帳!$A$2:$M$552,29,)=0,"",VLOOKUP($C491,登録企業台帳!$A$2:$M$552,29,))</f>
        <v>#REF!</v>
      </c>
      <c r="I491" s="113" t="e">
        <f>IF(VLOOKUP($C491,登録企業台帳!$A$2:$M$552,17,)=0,"",VLOOKUP($C491,登録企業台帳!$A$2:$M$552,17,))</f>
        <v>#REF!</v>
      </c>
    </row>
    <row r="492" spans="1:9" s="107" customFormat="1">
      <c r="A492" s="105">
        <v>491</v>
      </c>
      <c r="B492" s="106" t="e">
        <f>VLOOKUP($C492,登録企業台帳!$A$2:$M$552,14,)</f>
        <v>#REF!</v>
      </c>
      <c r="C492" s="108" t="str">
        <f>登録企業台帳!A427</f>
        <v>株式会社エプロム</v>
      </c>
      <c r="D492" s="106" t="str">
        <f>VLOOKUP($C492,登録企業台帳!$A$2:$M$552,4,)</f>
        <v>712-8043</v>
      </c>
      <c r="E492" s="106" t="e">
        <f>VLOOKUP($C492,登録企業台帳!$A$2:$M$552,18,)</f>
        <v>#REF!</v>
      </c>
      <c r="F492" s="113" t="e">
        <f>VLOOKUP($C492,登録企業台帳!$A$2:$M$552,15,)</f>
        <v>#REF!</v>
      </c>
      <c r="G492" s="108" t="e">
        <f>VLOOKUP($C492,登録企業台帳!$A$2:$M$552,19,)</f>
        <v>#REF!</v>
      </c>
      <c r="H492" s="108" t="e">
        <f>IF(VLOOKUP($C492,登録企業台帳!$A$2:$M$552,29,)=0,"",VLOOKUP($C492,登録企業台帳!$A$2:$M$552,29,))</f>
        <v>#REF!</v>
      </c>
      <c r="I492" s="113" t="e">
        <f>IF(VLOOKUP($C492,登録企業台帳!$A$2:$M$552,17,)=0,"",VLOOKUP($C492,登録企業台帳!$A$2:$M$552,17,))</f>
        <v>#REF!</v>
      </c>
    </row>
    <row r="493" spans="1:9" s="107" customFormat="1">
      <c r="A493" s="105">
        <v>492</v>
      </c>
      <c r="B493" s="106" t="e">
        <f>VLOOKUP($C493,登録企業台帳!$A$2:$M$552,14,)</f>
        <v>#REF!</v>
      </c>
      <c r="C493" s="108" t="str">
        <f>登録企業台帳!A428</f>
        <v>洋菓子工房ベルジェ</v>
      </c>
      <c r="D493" s="106" t="str">
        <f>VLOOKUP($C493,登録企業台帳!$A$2:$M$552,4,)</f>
        <v>719-0104</v>
      </c>
      <c r="E493" s="106" t="e">
        <f>VLOOKUP($C493,登録企業台帳!$A$2:$M$552,18,)</f>
        <v>#REF!</v>
      </c>
      <c r="F493" s="113" t="e">
        <f>VLOOKUP($C493,登録企業台帳!$A$2:$M$552,15,)</f>
        <v>#REF!</v>
      </c>
      <c r="G493" s="108" t="e">
        <f>VLOOKUP($C493,登録企業台帳!$A$2:$M$552,19,)</f>
        <v>#REF!</v>
      </c>
      <c r="H493" s="108" t="e">
        <f>IF(VLOOKUP($C493,登録企業台帳!$A$2:$M$552,29,)=0,"",VLOOKUP($C493,登録企業台帳!$A$2:$M$552,29,))</f>
        <v>#REF!</v>
      </c>
      <c r="I493" s="113" t="e">
        <f>IF(VLOOKUP($C493,登録企業台帳!$A$2:$M$552,17,)=0,"",VLOOKUP($C493,登録企業台帳!$A$2:$M$552,17,))</f>
        <v>#REF!</v>
      </c>
    </row>
    <row r="494" spans="1:9" s="107" customFormat="1">
      <c r="A494" s="105">
        <v>493</v>
      </c>
      <c r="B494" s="106" t="e">
        <f>VLOOKUP($C494,登録企業台帳!$A$2:$M$552,14,)</f>
        <v>#REF!</v>
      </c>
      <c r="C494" s="108" t="str">
        <f>登録企業台帳!A429</f>
        <v>近藤工業株式会社</v>
      </c>
      <c r="D494" s="106" t="str">
        <f>VLOOKUP($C494,登録企業台帳!$A$2:$M$552,4,)</f>
        <v>706-0151</v>
      </c>
      <c r="E494" s="106" t="e">
        <f>VLOOKUP($C494,登録企業台帳!$A$2:$M$552,18,)</f>
        <v>#REF!</v>
      </c>
      <c r="F494" s="113" t="e">
        <f>VLOOKUP($C494,登録企業台帳!$A$2:$M$552,15,)</f>
        <v>#REF!</v>
      </c>
      <c r="G494" s="108" t="e">
        <f>VLOOKUP($C494,登録企業台帳!$A$2:$M$552,19,)</f>
        <v>#REF!</v>
      </c>
      <c r="H494" s="108" t="e">
        <f>IF(VLOOKUP($C494,登録企業台帳!$A$2:$M$552,29,)=0,"",VLOOKUP($C494,登録企業台帳!$A$2:$M$552,29,))</f>
        <v>#REF!</v>
      </c>
      <c r="I494" s="113" t="e">
        <f>IF(VLOOKUP($C494,登録企業台帳!$A$2:$M$552,17,)=0,"",VLOOKUP($C494,登録企業台帳!$A$2:$M$552,17,))</f>
        <v>#REF!</v>
      </c>
    </row>
    <row r="495" spans="1:9" s="107" customFormat="1" ht="54">
      <c r="A495" s="105">
        <v>494</v>
      </c>
      <c r="B495" s="106" t="e">
        <f>VLOOKUP($C495,登録企業台帳!$A$2:$M$552,14,)</f>
        <v>#REF!</v>
      </c>
      <c r="C495" s="108" t="str">
        <f>登録企業台帳!A430</f>
        <v>一般財団法人淳風会</v>
      </c>
      <c r="D495" s="106" t="str">
        <f>VLOOKUP($C495,登録企業台帳!$A$2:$M$552,4,)</f>
        <v>700-0072</v>
      </c>
      <c r="E495" s="106" t="e">
        <f>VLOOKUP($C495,登録企業台帳!$A$2:$M$552,18,)</f>
        <v>#REF!</v>
      </c>
      <c r="F495" s="113" t="e">
        <f>VLOOKUP($C495,登録企業台帳!$A$2:$M$552,15,)</f>
        <v>#REF!</v>
      </c>
      <c r="G495" s="108" t="e">
        <f>VLOOKUP($C495,登録企業台帳!$A$2:$M$552,19,)</f>
        <v>#REF!</v>
      </c>
      <c r="H495" s="108" t="e">
        <f>IF(VLOOKUP($C495,登録企業台帳!$A$2:$M$552,29,)=0,"",VLOOKUP($C495,登録企業台帳!$A$2:$M$552,29,))</f>
        <v>#REF!</v>
      </c>
      <c r="I495" s="113" t="e">
        <f>IF(VLOOKUP($C495,登録企業台帳!$A$2:$M$552,17,)=0,"",VLOOKUP($C495,登録企業台帳!$A$2:$M$552,17,))</f>
        <v>#REF!</v>
      </c>
    </row>
    <row r="496" spans="1:9" s="107" customFormat="1" ht="54">
      <c r="A496" s="105">
        <v>495</v>
      </c>
      <c r="B496" s="106" t="e">
        <f>VLOOKUP($C496,登録企業台帳!$A$2:$M$552,14,)</f>
        <v>#REF!</v>
      </c>
      <c r="C496" s="108" t="str">
        <f>登録企業台帳!A431</f>
        <v>社会福祉法人順正福祉会　特別養護老人ホームグリーンヒル順正</v>
      </c>
      <c r="D496" s="106" t="str">
        <f>VLOOKUP($C496,登録企業台帳!$A$2:$M$552,4,)</f>
        <v>716-0068</v>
      </c>
      <c r="E496" s="106" t="e">
        <f>VLOOKUP($C496,登録企業台帳!$A$2:$M$552,18,)</f>
        <v>#REF!</v>
      </c>
      <c r="F496" s="113" t="e">
        <f>VLOOKUP($C496,登録企業台帳!$A$2:$M$552,15,)</f>
        <v>#REF!</v>
      </c>
      <c r="G496" s="108" t="e">
        <f>VLOOKUP($C496,登録企業台帳!$A$2:$M$552,19,)</f>
        <v>#REF!</v>
      </c>
      <c r="H496" s="108" t="e">
        <f>IF(VLOOKUP($C496,登録企業台帳!$A$2:$M$552,29,)=0,"",VLOOKUP($C496,登録企業台帳!$A$2:$M$552,29,))</f>
        <v>#REF!</v>
      </c>
      <c r="I496" s="113" t="e">
        <f>IF(VLOOKUP($C496,登録企業台帳!$A$2:$M$552,17,)=0,"",VLOOKUP($C496,登録企業台帳!$A$2:$M$552,17,))</f>
        <v>#REF!</v>
      </c>
    </row>
    <row r="497" spans="1:9" s="107" customFormat="1">
      <c r="A497" s="105">
        <v>496</v>
      </c>
      <c r="B497" s="106" t="e">
        <f>VLOOKUP($C497,登録企業台帳!$A$2:$M$552,14,)</f>
        <v>#REF!</v>
      </c>
      <c r="C497" s="108" t="str">
        <f>登録企業台帳!A432</f>
        <v>有限会社宝興産</v>
      </c>
      <c r="D497" s="106" t="str">
        <f>VLOOKUP($C497,登録企業台帳!$A$2:$M$552,4,)</f>
        <v>708-1302</v>
      </c>
      <c r="E497" s="106" t="e">
        <f>VLOOKUP($C497,登録企業台帳!$A$2:$M$552,18,)</f>
        <v>#REF!</v>
      </c>
      <c r="F497" s="113" t="e">
        <f>VLOOKUP($C497,登録企業台帳!$A$2:$M$552,15,)</f>
        <v>#REF!</v>
      </c>
      <c r="G497" s="108" t="e">
        <f>VLOOKUP($C497,登録企業台帳!$A$2:$M$552,19,)</f>
        <v>#REF!</v>
      </c>
      <c r="H497" s="108" t="e">
        <f>IF(VLOOKUP($C497,登録企業台帳!$A$2:$M$552,29,)=0,"",VLOOKUP($C497,登録企業台帳!$A$2:$M$552,29,))</f>
        <v>#REF!</v>
      </c>
      <c r="I497" s="113" t="e">
        <f>IF(VLOOKUP($C497,登録企業台帳!$A$2:$M$552,17,)=0,"",VLOOKUP($C497,登録企業台帳!$A$2:$M$552,17,))</f>
        <v>#REF!</v>
      </c>
    </row>
    <row r="498" spans="1:9" s="107" customFormat="1" ht="40.5">
      <c r="A498" s="105">
        <v>497</v>
      </c>
      <c r="B498" s="106" t="e">
        <f>VLOOKUP($C498,登録企業台帳!$A$2:$M$552,14,)</f>
        <v>#REF!</v>
      </c>
      <c r="C498" s="108" t="str">
        <f>登録企業台帳!A433</f>
        <v>医療法人閑谷会</v>
      </c>
      <c r="D498" s="106" t="str">
        <f>VLOOKUP($C498,登録企業台帳!$A$2:$M$552,4,)</f>
        <v>705-0035</v>
      </c>
      <c r="E498" s="106" t="e">
        <f>VLOOKUP($C498,登録企業台帳!$A$2:$M$552,18,)</f>
        <v>#REF!</v>
      </c>
      <c r="F498" s="113" t="e">
        <f>VLOOKUP($C498,登録企業台帳!$A$2:$M$552,15,)</f>
        <v>#REF!</v>
      </c>
      <c r="G498" s="108" t="e">
        <f>VLOOKUP($C498,登録企業台帳!$A$2:$M$552,19,)</f>
        <v>#REF!</v>
      </c>
      <c r="H498" s="108" t="e">
        <f>IF(VLOOKUP($C498,登録企業台帳!$A$2:$M$552,29,)=0,"",VLOOKUP($C498,登録企業台帳!$A$2:$M$552,29,))</f>
        <v>#REF!</v>
      </c>
      <c r="I498" s="113" t="e">
        <f>IF(VLOOKUP($C498,登録企業台帳!$A$2:$M$552,17,)=0,"",VLOOKUP($C498,登録企業台帳!$A$2:$M$552,17,))</f>
        <v>#REF!</v>
      </c>
    </row>
    <row r="499" spans="1:9" s="107" customFormat="1" ht="54">
      <c r="A499" s="105">
        <v>498</v>
      </c>
      <c r="B499" s="106" t="e">
        <f>VLOOKUP($C499,登録企業台帳!$A$2:$M$552,14,)</f>
        <v>#REF!</v>
      </c>
      <c r="C499" s="108" t="str">
        <f>登録企業台帳!A434</f>
        <v>片山工業株式会社</v>
      </c>
      <c r="D499" s="106" t="str">
        <f>VLOOKUP($C499,登録企業台帳!$A$2:$M$552,4,)</f>
        <v>715-8502</v>
      </c>
      <c r="E499" s="106" t="e">
        <f>VLOOKUP($C499,登録企業台帳!$A$2:$M$552,18,)</f>
        <v>#REF!</v>
      </c>
      <c r="F499" s="113" t="e">
        <f>VLOOKUP($C499,登録企業台帳!$A$2:$M$552,15,)</f>
        <v>#REF!</v>
      </c>
      <c r="G499" s="108" t="e">
        <f>VLOOKUP($C499,登録企業台帳!$A$2:$M$552,19,)</f>
        <v>#REF!</v>
      </c>
      <c r="H499" s="108" t="e">
        <f>IF(VLOOKUP($C499,登録企業台帳!$A$2:$M$552,29,)=0,"",VLOOKUP($C499,登録企業台帳!$A$2:$M$552,29,))</f>
        <v>#REF!</v>
      </c>
      <c r="I499" s="114" t="s">
        <v>1977</v>
      </c>
    </row>
    <row r="500" spans="1:9" s="107" customFormat="1" ht="54">
      <c r="A500" s="105">
        <v>499</v>
      </c>
      <c r="B500" s="106" t="e">
        <f>VLOOKUP($C500,登録企業台帳!$A$2:$M$552,14,)</f>
        <v>#REF!</v>
      </c>
      <c r="C500" s="108" t="str">
        <f>登録企業台帳!A435</f>
        <v>医療法人　知誠会</v>
      </c>
      <c r="D500" s="106" t="str">
        <f>VLOOKUP($C500,登録企業台帳!$A$2:$M$552,4,)</f>
        <v>709-0855</v>
      </c>
      <c r="E500" s="106" t="e">
        <f>VLOOKUP($C500,登録企業台帳!$A$2:$M$552,18,)</f>
        <v>#REF!</v>
      </c>
      <c r="F500" s="113" t="e">
        <f>VLOOKUP($C500,登録企業台帳!$A$2:$M$552,15,)</f>
        <v>#REF!</v>
      </c>
      <c r="G500" s="108" t="e">
        <f>VLOOKUP($C500,登録企業台帳!$A$2:$M$552,19,)</f>
        <v>#REF!</v>
      </c>
      <c r="H500" s="108" t="e">
        <f>IF(VLOOKUP($C500,登録企業台帳!$A$2:$M$552,29,)=0,"",VLOOKUP($C500,登録企業台帳!$A$2:$M$552,29,))</f>
        <v>#REF!</v>
      </c>
      <c r="I500" s="113" t="e">
        <f>IF(VLOOKUP($C500,登録企業台帳!$A$2:$M$552,17,)=0,"",VLOOKUP($C500,登録企業台帳!$A$2:$M$552,17,))</f>
        <v>#REF!</v>
      </c>
    </row>
    <row r="501" spans="1:9" s="107" customFormat="1" ht="54">
      <c r="A501" s="105">
        <v>500</v>
      </c>
      <c r="B501" s="106" t="e">
        <f>VLOOKUP($C501,登録企業台帳!$A$2:$M$552,14,)</f>
        <v>#REF!</v>
      </c>
      <c r="C501" s="108" t="str">
        <f>登録企業台帳!A436</f>
        <v>株式会社　岡山村田製作所</v>
      </c>
      <c r="D501" s="106" t="str">
        <f>VLOOKUP($C501,登録企業台帳!$A$2:$M$552,4,)</f>
        <v>701-4241</v>
      </c>
      <c r="E501" s="106" t="e">
        <f>VLOOKUP($C501,登録企業台帳!$A$2:$M$552,18,)</f>
        <v>#REF!</v>
      </c>
      <c r="F501" s="113" t="e">
        <f>VLOOKUP($C501,登録企業台帳!$A$2:$M$552,15,)</f>
        <v>#REF!</v>
      </c>
      <c r="G501" s="108" t="e">
        <f>VLOOKUP($C501,登録企業台帳!$A$2:$M$552,19,)</f>
        <v>#REF!</v>
      </c>
      <c r="H501" s="108" t="e">
        <f>IF(VLOOKUP($C501,登録企業台帳!$A$2:$M$552,29,)=0,"",VLOOKUP($C501,登録企業台帳!$A$2:$M$552,29,))</f>
        <v>#REF!</v>
      </c>
      <c r="I501" s="114" t="s">
        <v>1976</v>
      </c>
    </row>
    <row r="502" spans="1:9" s="107" customFormat="1">
      <c r="A502" s="105">
        <v>501</v>
      </c>
      <c r="B502" s="106" t="e">
        <f>VLOOKUP($C502,登録企業台帳!$A$2:$M$552,14,)</f>
        <v>#REF!</v>
      </c>
      <c r="C502" s="108" t="e">
        <f>登録企業台帳!#REF!</f>
        <v>#REF!</v>
      </c>
      <c r="D502" s="106" t="e">
        <f>VLOOKUP($C502,登録企業台帳!$A$2:$M$552,4,)</f>
        <v>#REF!</v>
      </c>
      <c r="E502" s="106" t="e">
        <f>VLOOKUP($C502,登録企業台帳!$A$2:$M$552,18,)</f>
        <v>#REF!</v>
      </c>
      <c r="F502" s="113" t="e">
        <f>VLOOKUP($C502,登録企業台帳!$A$2:$M$552,15,)</f>
        <v>#REF!</v>
      </c>
      <c r="G502" s="108" t="e">
        <f>VLOOKUP($C502,登録企業台帳!$A$2:$M$552,19,)</f>
        <v>#REF!</v>
      </c>
      <c r="H502" s="108" t="e">
        <f>IF(VLOOKUP($C502,登録企業台帳!$A$2:$M$552,29,)=0,"",VLOOKUP($C502,登録企業台帳!$A$2:$M$552,29,))</f>
        <v>#REF!</v>
      </c>
      <c r="I502" s="113" t="e">
        <f>IF(VLOOKUP($C502,登録企業台帳!$A$2:$M$552,17,)=0,"",VLOOKUP($C502,登録企業台帳!$A$2:$M$552,17,))</f>
        <v>#REF!</v>
      </c>
    </row>
    <row r="503" spans="1:9" s="107" customFormat="1" ht="54">
      <c r="A503" s="105">
        <v>502</v>
      </c>
      <c r="B503" s="106" t="e">
        <f>VLOOKUP($C503,登録企業台帳!$A$2:$M$552,14,)</f>
        <v>#REF!</v>
      </c>
      <c r="C503" s="108" t="str">
        <f>登録企業台帳!A437</f>
        <v>丸五ゴム工業株式会社</v>
      </c>
      <c r="D503" s="106" t="str">
        <f>VLOOKUP($C503,登録企業台帳!$A$2:$M$552,4,)</f>
        <v>710-8505</v>
      </c>
      <c r="E503" s="106" t="e">
        <f>VLOOKUP($C503,登録企業台帳!$A$2:$M$552,18,)</f>
        <v>#REF!</v>
      </c>
      <c r="F503" s="113" t="e">
        <f>VLOOKUP($C503,登録企業台帳!$A$2:$M$552,15,)</f>
        <v>#REF!</v>
      </c>
      <c r="G503" s="108" t="e">
        <f>VLOOKUP($C503,登録企業台帳!$A$2:$M$552,19,)</f>
        <v>#REF!</v>
      </c>
      <c r="H503" s="108" t="e">
        <f>IF(VLOOKUP($C503,登録企業台帳!$A$2:$M$552,29,)=0,"",VLOOKUP($C503,登録企業台帳!$A$2:$M$552,29,))</f>
        <v>#REF!</v>
      </c>
      <c r="I503" s="114" t="s">
        <v>1976</v>
      </c>
    </row>
    <row r="504" spans="1:9" s="107" customFormat="1" ht="40.5">
      <c r="A504" s="105">
        <v>503</v>
      </c>
      <c r="B504" s="106" t="e">
        <f>VLOOKUP($C504,登録企業台帳!$A$2:$M$552,14,)</f>
        <v>#REF!</v>
      </c>
      <c r="C504" s="108" t="str">
        <f>登録企業台帳!A438</f>
        <v>フェニテックセミコンダクター株式会社</v>
      </c>
      <c r="D504" s="106" t="str">
        <f>VLOOKUP($C504,登録企業台帳!$A$2:$M$552,4,)</f>
        <v>715-8602</v>
      </c>
      <c r="E504" s="106" t="e">
        <f>VLOOKUP($C504,登録企業台帳!$A$2:$M$552,18,)</f>
        <v>#REF!</v>
      </c>
      <c r="F504" s="113" t="e">
        <f>VLOOKUP($C504,登録企業台帳!$A$2:$M$552,15,)</f>
        <v>#REF!</v>
      </c>
      <c r="G504" s="108" t="e">
        <f>VLOOKUP($C504,登録企業台帳!$A$2:$M$552,19,)</f>
        <v>#REF!</v>
      </c>
      <c r="H504" s="108" t="e">
        <f>IF(VLOOKUP($C504,登録企業台帳!$A$2:$M$552,29,)=0,"",VLOOKUP($C504,登録企業台帳!$A$2:$M$552,29,))</f>
        <v>#REF!</v>
      </c>
      <c r="I504" s="113" t="e">
        <f>IF(VLOOKUP($C504,登録企業台帳!$A$2:$M$552,17,)=0,"",VLOOKUP($C504,登録企業台帳!$A$2:$M$552,17,))</f>
        <v>#REF!</v>
      </c>
    </row>
    <row r="505" spans="1:9" s="107" customFormat="1" ht="40.5">
      <c r="A505" s="105">
        <v>504</v>
      </c>
      <c r="B505" s="106" t="e">
        <f>VLOOKUP($C505,登録企業台帳!$A$2:$M$552,14,)</f>
        <v>#REF!</v>
      </c>
      <c r="C505" s="108" t="str">
        <f>登録企業台帳!A439</f>
        <v>株式会社熊谷興産</v>
      </c>
      <c r="D505" s="106" t="str">
        <f>VLOOKUP($C505,登録企業台帳!$A$2:$M$552,4,)</f>
        <v>700-0491</v>
      </c>
      <c r="E505" s="106" t="e">
        <f>VLOOKUP($C505,登録企業台帳!$A$2:$M$552,18,)</f>
        <v>#REF!</v>
      </c>
      <c r="F505" s="113" t="e">
        <f>VLOOKUP($C505,登録企業台帳!$A$2:$M$552,15,)</f>
        <v>#REF!</v>
      </c>
      <c r="G505" s="108" t="e">
        <f>VLOOKUP($C505,登録企業台帳!$A$2:$M$552,19,)</f>
        <v>#REF!</v>
      </c>
      <c r="H505" s="108" t="e">
        <f>IF(VLOOKUP($C505,登録企業台帳!$A$2:$M$552,29,)=0,"",VLOOKUP($C505,登録企業台帳!$A$2:$M$552,29,))</f>
        <v>#REF!</v>
      </c>
      <c r="I505" s="113" t="e">
        <f>IF(VLOOKUP($C505,登録企業台帳!$A$2:$M$552,17,)=0,"",VLOOKUP($C505,登録企業台帳!$A$2:$M$552,17,))</f>
        <v>#REF!</v>
      </c>
    </row>
    <row r="506" spans="1:9" s="107" customFormat="1">
      <c r="A506" s="105">
        <v>505</v>
      </c>
      <c r="B506" s="106" t="e">
        <f>VLOOKUP($C506,登録企業台帳!$A$2:$M$552,14,)</f>
        <v>#REF!</v>
      </c>
      <c r="C506" s="108" t="str">
        <f>登録企業台帳!A440</f>
        <v>株式会社BC</v>
      </c>
      <c r="D506" s="106" t="str">
        <f>VLOOKUP($C506,登録企業台帳!$A$2:$M$552,4,)</f>
        <v>700-0966</v>
      </c>
      <c r="E506" s="106" t="e">
        <f>VLOOKUP($C506,登録企業台帳!$A$2:$M$552,18,)</f>
        <v>#REF!</v>
      </c>
      <c r="F506" s="113" t="e">
        <f>VLOOKUP($C506,登録企業台帳!$A$2:$M$552,15,)</f>
        <v>#REF!</v>
      </c>
      <c r="G506" s="108" t="e">
        <f>VLOOKUP($C506,登録企業台帳!$A$2:$M$552,19,)</f>
        <v>#REF!</v>
      </c>
      <c r="H506" s="108" t="e">
        <f>IF(VLOOKUP($C506,登録企業台帳!$A$2:$M$552,29,)=0,"",VLOOKUP($C506,登録企業台帳!$A$2:$M$552,29,))</f>
        <v>#REF!</v>
      </c>
      <c r="I506" s="113" t="e">
        <f>IF(VLOOKUP($C506,登録企業台帳!$A$2:$M$552,17,)=0,"",VLOOKUP($C506,登録企業台帳!$A$2:$M$552,17,))</f>
        <v>#REF!</v>
      </c>
    </row>
    <row r="507" spans="1:9" s="107" customFormat="1" ht="40.5">
      <c r="A507" s="105">
        <v>506</v>
      </c>
      <c r="B507" s="106" t="e">
        <f>VLOOKUP($C507,登録企業台帳!$A$2:$M$552,14,)</f>
        <v>#REF!</v>
      </c>
      <c r="C507" s="108" t="str">
        <f>登録企業台帳!A441</f>
        <v>有限会社　蔵</v>
      </c>
      <c r="D507" s="106" t="str">
        <f>VLOOKUP($C507,登録企業台帳!$A$2:$M$552,4,)</f>
        <v>704-0074</v>
      </c>
      <c r="E507" s="106" t="e">
        <f>VLOOKUP($C507,登録企業台帳!$A$2:$M$552,18,)</f>
        <v>#REF!</v>
      </c>
      <c r="F507" s="113" t="e">
        <f>VLOOKUP($C507,登録企業台帳!$A$2:$M$552,15,)</f>
        <v>#REF!</v>
      </c>
      <c r="G507" s="108" t="e">
        <f>VLOOKUP($C507,登録企業台帳!$A$2:$M$552,19,)</f>
        <v>#REF!</v>
      </c>
      <c r="H507" s="108" t="e">
        <f>IF(VLOOKUP($C507,登録企業台帳!$A$2:$M$552,29,)=0,"",VLOOKUP($C507,登録企業台帳!$A$2:$M$552,29,))</f>
        <v>#REF!</v>
      </c>
      <c r="I507" s="113" t="e">
        <f>IF(VLOOKUP($C507,登録企業台帳!$A$2:$M$552,17,)=0,"",VLOOKUP($C507,登録企業台帳!$A$2:$M$552,17,))</f>
        <v>#REF!</v>
      </c>
    </row>
    <row r="508" spans="1:9" s="107" customFormat="1" ht="40.5">
      <c r="A508" s="105">
        <v>507</v>
      </c>
      <c r="B508" s="106" t="e">
        <f>VLOOKUP($C508,登録企業台帳!$A$2:$M$552,14,)</f>
        <v>#REF!</v>
      </c>
      <c r="C508" s="108" t="str">
        <f>登録企業台帳!A442</f>
        <v>社会福祉法人翔洋会　藤田荘</v>
      </c>
      <c r="D508" s="106" t="str">
        <f>VLOOKUP($C508,登録企業台帳!$A$2:$M$552,4,)</f>
        <v>701-0221</v>
      </c>
      <c r="E508" s="106" t="e">
        <f>VLOOKUP($C508,登録企業台帳!$A$2:$M$552,18,)</f>
        <v>#REF!</v>
      </c>
      <c r="F508" s="113" t="e">
        <f>VLOOKUP($C508,登録企業台帳!$A$2:$M$552,15,)</f>
        <v>#REF!</v>
      </c>
      <c r="G508" s="108" t="e">
        <f>VLOOKUP($C508,登録企業台帳!$A$2:$M$552,19,)</f>
        <v>#REF!</v>
      </c>
      <c r="H508" s="108" t="e">
        <f>IF(VLOOKUP($C508,登録企業台帳!$A$2:$M$552,29,)=0,"",VLOOKUP($C508,登録企業台帳!$A$2:$M$552,29,))</f>
        <v>#REF!</v>
      </c>
      <c r="I508" s="113" t="e">
        <f>IF(VLOOKUP($C508,登録企業台帳!$A$2:$M$552,17,)=0,"",VLOOKUP($C508,登録企業台帳!$A$2:$M$552,17,))</f>
        <v>#REF!</v>
      </c>
    </row>
    <row r="509" spans="1:9" s="107" customFormat="1" ht="40.5">
      <c r="A509" s="105">
        <v>508</v>
      </c>
      <c r="B509" s="106" t="e">
        <f>VLOOKUP($C509,登録企業台帳!$A$2:$M$552,14,)</f>
        <v>#REF!</v>
      </c>
      <c r="C509" s="108" t="str">
        <f>登録企業台帳!A443</f>
        <v>株式会社ストライプインターナショナル</v>
      </c>
      <c r="D509" s="106" t="str">
        <f>VLOOKUP($C509,登録企業台帳!$A$2:$M$552,4,)</f>
        <v>700-0903</v>
      </c>
      <c r="E509" s="106" t="e">
        <f>VLOOKUP($C509,登録企業台帳!$A$2:$M$552,18,)</f>
        <v>#REF!</v>
      </c>
      <c r="F509" s="113" t="e">
        <f>VLOOKUP($C509,登録企業台帳!$A$2:$M$552,15,)</f>
        <v>#REF!</v>
      </c>
      <c r="G509" s="108" t="e">
        <f>VLOOKUP($C509,登録企業台帳!$A$2:$M$552,19,)</f>
        <v>#REF!</v>
      </c>
      <c r="H509" s="108" t="e">
        <f>IF(VLOOKUP($C509,登録企業台帳!$A$2:$M$552,29,)=0,"",VLOOKUP($C509,登録企業台帳!$A$2:$M$552,29,))</f>
        <v>#REF!</v>
      </c>
      <c r="I509" s="113" t="e">
        <f>IF(VLOOKUP($C509,登録企業台帳!$A$2:$M$552,17,)=0,"",VLOOKUP($C509,登録企業台帳!$A$2:$M$552,17,))</f>
        <v>#REF!</v>
      </c>
    </row>
    <row r="510" spans="1:9" s="107" customFormat="1">
      <c r="A510" s="105">
        <v>509</v>
      </c>
      <c r="B510" s="106" t="e">
        <f>VLOOKUP($C510,登録企業台帳!$A$2:$M$552,14,)</f>
        <v>#REF!</v>
      </c>
      <c r="C510" s="108" t="str">
        <f>登録企業台帳!A444</f>
        <v>岡山通運株式会社</v>
      </c>
      <c r="D510" s="106" t="str">
        <f>VLOOKUP($C510,登録企業台帳!$A$2:$M$552,4,)</f>
        <v>702-8003</v>
      </c>
      <c r="E510" s="106" t="e">
        <f>VLOOKUP($C510,登録企業台帳!$A$2:$M$552,18,)</f>
        <v>#REF!</v>
      </c>
      <c r="F510" s="113" t="e">
        <f>VLOOKUP($C510,登録企業台帳!$A$2:$M$552,15,)</f>
        <v>#REF!</v>
      </c>
      <c r="G510" s="108" t="e">
        <f>VLOOKUP($C510,登録企業台帳!$A$2:$M$552,19,)</f>
        <v>#REF!</v>
      </c>
      <c r="H510" s="108" t="e">
        <f>IF(VLOOKUP($C510,登録企業台帳!$A$2:$M$552,29,)=0,"",VLOOKUP($C510,登録企業台帳!$A$2:$M$552,29,))</f>
        <v>#REF!</v>
      </c>
      <c r="I510" s="113" t="e">
        <f>IF(VLOOKUP($C510,登録企業台帳!$A$2:$M$552,17,)=0,"",VLOOKUP($C510,登録企業台帳!$A$2:$M$552,17,))</f>
        <v>#REF!</v>
      </c>
    </row>
    <row r="511" spans="1:9" s="107" customFormat="1" ht="54">
      <c r="A511" s="105">
        <v>510</v>
      </c>
      <c r="B511" s="106" t="e">
        <f>VLOOKUP($C511,登録企業台帳!$A$2:$M$552,14,)</f>
        <v>#REF!</v>
      </c>
      <c r="C511" s="108" t="str">
        <f>登録企業台帳!A445</f>
        <v>株式会社日本政策金融公庫　岡山支店</v>
      </c>
      <c r="D511" s="106" t="str">
        <f>VLOOKUP($C511,登録企業台帳!$A$2:$M$552,4,)</f>
        <v>700-0904</v>
      </c>
      <c r="E511" s="106" t="e">
        <f>VLOOKUP($C511,登録企業台帳!$A$2:$M$552,18,)</f>
        <v>#REF!</v>
      </c>
      <c r="F511" s="113" t="e">
        <f>VLOOKUP($C511,登録企業台帳!$A$2:$M$552,15,)</f>
        <v>#REF!</v>
      </c>
      <c r="G511" s="108" t="e">
        <f>VLOOKUP($C511,登録企業台帳!$A$2:$M$552,19,)</f>
        <v>#REF!</v>
      </c>
      <c r="H511" s="108" t="e">
        <f>IF(VLOOKUP($C511,登録企業台帳!$A$2:$M$552,29,)=0,"",VLOOKUP($C511,登録企業台帳!$A$2:$M$552,29,))</f>
        <v>#REF!</v>
      </c>
      <c r="I511" s="114" t="s">
        <v>1977</v>
      </c>
    </row>
    <row r="512" spans="1:9" s="107" customFormat="1" ht="40.5">
      <c r="A512" s="105">
        <v>511</v>
      </c>
      <c r="B512" s="106" t="e">
        <f>VLOOKUP($C512,登録企業台帳!$A$2:$M$552,14,)</f>
        <v>#REF!</v>
      </c>
      <c r="C512" s="108" t="str">
        <f>登録企業台帳!A446</f>
        <v>株式会社日本政策金融公庫　倉敷支店</v>
      </c>
      <c r="D512" s="106" t="str">
        <f>VLOOKUP($C512,登録企業台帳!$A$2:$M$552,4,)</f>
        <v>710-0824</v>
      </c>
      <c r="E512" s="106" t="e">
        <f>VLOOKUP($C512,登録企業台帳!$A$2:$M$552,18,)</f>
        <v>#REF!</v>
      </c>
      <c r="F512" s="113" t="e">
        <f>VLOOKUP($C512,登録企業台帳!$A$2:$M$552,15,)</f>
        <v>#REF!</v>
      </c>
      <c r="G512" s="108" t="e">
        <f>VLOOKUP($C512,登録企業台帳!$A$2:$M$552,19,)</f>
        <v>#REF!</v>
      </c>
      <c r="H512" s="108" t="e">
        <f>IF(VLOOKUP($C512,登録企業台帳!$A$2:$M$552,29,)=0,"",VLOOKUP($C512,登録企業台帳!$A$2:$M$552,29,))</f>
        <v>#REF!</v>
      </c>
      <c r="I512" s="113" t="e">
        <f>IF(VLOOKUP($C512,登録企業台帳!$A$2:$M$552,17,)=0,"",VLOOKUP($C512,登録企業台帳!$A$2:$M$552,17,))</f>
        <v>#REF!</v>
      </c>
    </row>
    <row r="513" spans="1:9" s="107" customFormat="1" ht="27">
      <c r="A513" s="105">
        <v>512</v>
      </c>
      <c r="B513" s="106" t="e">
        <f>VLOOKUP($C513,登録企業台帳!$A$2:$M$552,14,)</f>
        <v>#REF!</v>
      </c>
      <c r="C513" s="108" t="str">
        <f>登録企業台帳!A447</f>
        <v>株式会社日本政策金融公庫　津山支店</v>
      </c>
      <c r="D513" s="106" t="str">
        <f>VLOOKUP($C513,登録企業台帳!$A$2:$M$552,4,)</f>
        <v>708-0022</v>
      </c>
      <c r="E513" s="106" t="e">
        <f>VLOOKUP($C513,登録企業台帳!$A$2:$M$552,18,)</f>
        <v>#REF!</v>
      </c>
      <c r="F513" s="113" t="e">
        <f>VLOOKUP($C513,登録企業台帳!$A$2:$M$552,15,)</f>
        <v>#REF!</v>
      </c>
      <c r="G513" s="108" t="e">
        <f>VLOOKUP($C513,登録企業台帳!$A$2:$M$552,19,)</f>
        <v>#REF!</v>
      </c>
      <c r="H513" s="108" t="e">
        <f>IF(VLOOKUP($C513,登録企業台帳!$A$2:$M$552,29,)=0,"",VLOOKUP($C513,登録企業台帳!$A$2:$M$552,29,))</f>
        <v>#REF!</v>
      </c>
      <c r="I513" s="113" t="e">
        <f>IF(VLOOKUP($C513,登録企業台帳!$A$2:$M$552,17,)=0,"",VLOOKUP($C513,登録企業台帳!$A$2:$M$552,17,))</f>
        <v>#REF!</v>
      </c>
    </row>
    <row r="514" spans="1:9" s="107" customFormat="1" ht="54">
      <c r="A514" s="105">
        <v>513</v>
      </c>
      <c r="B514" s="106" t="e">
        <f>VLOOKUP($C514,登録企業台帳!$A$2:$M$552,14,)</f>
        <v>#REF!</v>
      </c>
      <c r="C514" s="108" t="str">
        <f>登録企業台帳!A448</f>
        <v>株式会社　天満屋</v>
      </c>
      <c r="D514" s="106" t="str">
        <f>VLOOKUP($C514,登録企業台帳!$A$2:$M$552,4,)</f>
        <v>700-8625</v>
      </c>
      <c r="E514" s="106" t="e">
        <f>VLOOKUP($C514,登録企業台帳!$A$2:$M$552,18,)</f>
        <v>#REF!</v>
      </c>
      <c r="F514" s="113" t="e">
        <f>VLOOKUP($C514,登録企業台帳!$A$2:$M$552,15,)</f>
        <v>#REF!</v>
      </c>
      <c r="G514" s="108" t="e">
        <f>VLOOKUP($C514,登録企業台帳!$A$2:$M$552,19,)</f>
        <v>#REF!</v>
      </c>
      <c r="H514" s="108" t="e">
        <f>IF(VLOOKUP($C514,登録企業台帳!$A$2:$M$552,29,)=0,"",VLOOKUP($C514,登録企業台帳!$A$2:$M$552,29,))</f>
        <v>#REF!</v>
      </c>
      <c r="I514" s="114" t="s">
        <v>1977</v>
      </c>
    </row>
    <row r="515" spans="1:9" s="107" customFormat="1" ht="27">
      <c r="A515" s="105">
        <v>514</v>
      </c>
      <c r="B515" s="106" t="e">
        <f>VLOOKUP($C515,登録企業台帳!$A$2:$M$552,14,)</f>
        <v>#REF!</v>
      </c>
      <c r="C515" s="108" t="str">
        <f>登録企業台帳!A449</f>
        <v>社会福祉法人　王慈福祉会</v>
      </c>
      <c r="D515" s="106" t="str">
        <f>VLOOKUP($C515,登録企業台帳!$A$2:$M$552,4,)</f>
        <v>711-0906</v>
      </c>
      <c r="E515" s="106" t="e">
        <f>VLOOKUP($C515,登録企業台帳!$A$2:$M$552,18,)</f>
        <v>#REF!</v>
      </c>
      <c r="F515" s="113" t="e">
        <f>VLOOKUP($C515,登録企業台帳!$A$2:$M$552,15,)</f>
        <v>#REF!</v>
      </c>
      <c r="G515" s="108" t="e">
        <f>VLOOKUP($C515,登録企業台帳!$A$2:$M$552,19,)</f>
        <v>#REF!</v>
      </c>
      <c r="H515" s="108" t="e">
        <f>IF(VLOOKUP($C515,登録企業台帳!$A$2:$M$552,29,)=0,"",VLOOKUP($C515,登録企業台帳!$A$2:$M$552,29,))</f>
        <v>#REF!</v>
      </c>
      <c r="I515" s="113" t="e">
        <f>IF(VLOOKUP($C515,登録企業台帳!$A$2:$M$552,17,)=0,"",VLOOKUP($C515,登録企業台帳!$A$2:$M$552,17,))</f>
        <v>#REF!</v>
      </c>
    </row>
    <row r="516" spans="1:9" s="107" customFormat="1" ht="40.5">
      <c r="A516" s="105">
        <v>515</v>
      </c>
      <c r="B516" s="106" t="e">
        <f>VLOOKUP($C516,登録企業台帳!$A$2:$M$552,14,)</f>
        <v>#REF!</v>
      </c>
      <c r="C516" s="108" t="str">
        <f>登録企業台帳!A450</f>
        <v>株式会社　ファミリーマート　岡山西営業所</v>
      </c>
      <c r="D516" s="106" t="str">
        <f>VLOOKUP($C516,登録企業台帳!$A$2:$M$552,4,)</f>
        <v>700-0973</v>
      </c>
      <c r="E516" s="106" t="e">
        <f>VLOOKUP($C516,登録企業台帳!$A$2:$M$552,18,)</f>
        <v>#REF!</v>
      </c>
      <c r="F516" s="113" t="e">
        <f>VLOOKUP($C516,登録企業台帳!$A$2:$M$552,15,)</f>
        <v>#REF!</v>
      </c>
      <c r="G516" s="108" t="e">
        <f>VLOOKUP($C516,登録企業台帳!$A$2:$M$552,19,)</f>
        <v>#REF!</v>
      </c>
      <c r="H516" s="108" t="e">
        <f>IF(VLOOKUP($C516,登録企業台帳!$A$2:$M$552,29,)=0,"",VLOOKUP($C516,登録企業台帳!$A$2:$M$552,29,))</f>
        <v>#REF!</v>
      </c>
      <c r="I516" s="113" t="e">
        <f>IF(VLOOKUP($C516,登録企業台帳!$A$2:$M$552,17,)=0,"",VLOOKUP($C516,登録企業台帳!$A$2:$M$552,17,))</f>
        <v>#REF!</v>
      </c>
    </row>
    <row r="517" spans="1:9" s="107" customFormat="1" ht="54">
      <c r="A517" s="105">
        <v>516</v>
      </c>
      <c r="B517" s="106" t="e">
        <f>VLOOKUP($C517,登録企業台帳!$A$2:$M$552,14,)</f>
        <v>#REF!</v>
      </c>
      <c r="C517" s="108" t="str">
        <f>登録企業台帳!A451</f>
        <v>社会医療法人　光生病院</v>
      </c>
      <c r="D517" s="106" t="str">
        <f>VLOOKUP($C517,登録企業台帳!$A$2:$M$552,4,)</f>
        <v>700-0985</v>
      </c>
      <c r="E517" s="106" t="e">
        <f>VLOOKUP($C517,登録企業台帳!$A$2:$M$552,18,)</f>
        <v>#REF!</v>
      </c>
      <c r="F517" s="113" t="e">
        <f>VLOOKUP($C517,登録企業台帳!$A$2:$M$552,15,)</f>
        <v>#REF!</v>
      </c>
      <c r="G517" s="108" t="e">
        <f>VLOOKUP($C517,登録企業台帳!$A$2:$M$552,19,)</f>
        <v>#REF!</v>
      </c>
      <c r="H517" s="108" t="e">
        <f>IF(VLOOKUP($C517,登録企業台帳!$A$2:$M$552,29,)=0,"",VLOOKUP($C517,登録企業台帳!$A$2:$M$552,29,))</f>
        <v>#REF!</v>
      </c>
      <c r="I517" s="114" t="s">
        <v>1977</v>
      </c>
    </row>
    <row r="518" spans="1:9" s="107" customFormat="1" ht="54">
      <c r="A518" s="105">
        <v>517</v>
      </c>
      <c r="B518" s="106" t="e">
        <f>VLOOKUP($C518,登録企業台帳!$A$2:$M$552,14,)</f>
        <v>#REF!</v>
      </c>
      <c r="C518" s="108" t="str">
        <f>登録企業台帳!A452</f>
        <v>社会福祉法人　淳風福祉会</v>
      </c>
      <c r="D518" s="106" t="str">
        <f>VLOOKUP($C518,登録企業台帳!$A$2:$M$552,4,)</f>
        <v>701-0206</v>
      </c>
      <c r="E518" s="106" t="e">
        <f>VLOOKUP($C518,登録企業台帳!$A$2:$M$552,18,)</f>
        <v>#REF!</v>
      </c>
      <c r="F518" s="113" t="e">
        <f>VLOOKUP($C518,登録企業台帳!$A$2:$M$552,15,)</f>
        <v>#REF!</v>
      </c>
      <c r="G518" s="108" t="e">
        <f>VLOOKUP($C518,登録企業台帳!$A$2:$M$552,19,)</f>
        <v>#REF!</v>
      </c>
      <c r="H518" s="108" t="e">
        <f>IF(VLOOKUP($C518,登録企業台帳!$A$2:$M$552,29,)=0,"",VLOOKUP($C518,登録企業台帳!$A$2:$M$552,29,))</f>
        <v>#REF!</v>
      </c>
      <c r="I518" s="114" t="s">
        <v>1977</v>
      </c>
    </row>
    <row r="519" spans="1:9" s="107" customFormat="1" ht="27">
      <c r="A519" s="105">
        <v>518</v>
      </c>
      <c r="B519" s="106" t="e">
        <f>VLOOKUP($C519,登録企業台帳!$A$2:$M$552,14,)</f>
        <v>#REF!</v>
      </c>
      <c r="C519" s="108" t="str">
        <f>登録企業台帳!A453</f>
        <v>倉敷塗装　株式会社</v>
      </c>
      <c r="D519" s="106" t="str">
        <f>VLOOKUP($C519,登録企業台帳!$A$2:$M$552,4,)</f>
        <v>714-1201</v>
      </c>
      <c r="E519" s="106" t="e">
        <f>VLOOKUP($C519,登録企業台帳!$A$2:$M$552,18,)</f>
        <v>#REF!</v>
      </c>
      <c r="F519" s="113" t="e">
        <f>VLOOKUP($C519,登録企業台帳!$A$2:$M$552,15,)</f>
        <v>#REF!</v>
      </c>
      <c r="G519" s="108" t="e">
        <f>VLOOKUP($C519,登録企業台帳!$A$2:$M$552,19,)</f>
        <v>#REF!</v>
      </c>
      <c r="H519" s="108" t="e">
        <f>IF(VLOOKUP($C519,登録企業台帳!$A$2:$M$552,29,)=0,"",VLOOKUP($C519,登録企業台帳!$A$2:$M$552,29,))</f>
        <v>#REF!</v>
      </c>
      <c r="I519" s="113" t="e">
        <f>IF(VLOOKUP($C519,登録企業台帳!$A$2:$M$552,17,)=0,"",VLOOKUP($C519,登録企業台帳!$A$2:$M$552,17,))</f>
        <v>#REF!</v>
      </c>
    </row>
    <row r="520" spans="1:9" s="107" customFormat="1" ht="27">
      <c r="A520" s="105">
        <v>519</v>
      </c>
      <c r="B520" s="106" t="e">
        <f>VLOOKUP($C520,登録企業台帳!$A$2:$M$552,14,)</f>
        <v>#REF!</v>
      </c>
      <c r="C520" s="108" t="str">
        <f>登録企業台帳!A454</f>
        <v>倉敷木材　株式会社</v>
      </c>
      <c r="D520" s="106" t="str">
        <f>VLOOKUP($C520,登録企業台帳!$A$2:$M$552,4,)</f>
        <v>710-8581</v>
      </c>
      <c r="E520" s="106" t="e">
        <f>VLOOKUP($C520,登録企業台帳!$A$2:$M$552,18,)</f>
        <v>#REF!</v>
      </c>
      <c r="F520" s="113" t="e">
        <f>VLOOKUP($C520,登録企業台帳!$A$2:$M$552,15,)</f>
        <v>#REF!</v>
      </c>
      <c r="G520" s="108" t="e">
        <f>VLOOKUP($C520,登録企業台帳!$A$2:$M$552,19,)</f>
        <v>#REF!</v>
      </c>
      <c r="H520" s="108" t="e">
        <f>IF(VLOOKUP($C520,登録企業台帳!$A$2:$M$552,29,)=0,"",VLOOKUP($C520,登録企業台帳!$A$2:$M$552,29,))</f>
        <v>#REF!</v>
      </c>
      <c r="I520" s="113" t="e">
        <f>IF(VLOOKUP($C520,登録企業台帳!$A$2:$M$552,17,)=0,"",VLOOKUP($C520,登録企業台帳!$A$2:$M$552,17,))</f>
        <v>#REF!</v>
      </c>
    </row>
    <row r="521" spans="1:9" ht="27">
      <c r="A521" s="105">
        <v>520</v>
      </c>
      <c r="B521" s="106" t="e">
        <f>VLOOKUP($C521,登録企業台帳!$A$2:$M$552,14,)</f>
        <v>#REF!</v>
      </c>
      <c r="C521" s="108" t="str">
        <f>登録企業台帳!A455</f>
        <v>株式会社　Ｏｒｂ</v>
      </c>
      <c r="D521" s="106" t="str">
        <f>VLOOKUP($C521,登録企業台帳!$A$2:$M$552,4,)</f>
        <v xml:space="preserve">710-0055 </v>
      </c>
      <c r="E521" s="106" t="e">
        <f>VLOOKUP($C521,登録企業台帳!$A$2:$M$552,18,)</f>
        <v>#REF!</v>
      </c>
      <c r="F521" s="113" t="e">
        <f>VLOOKUP($C521,登録企業台帳!$A$2:$M$552,15,)</f>
        <v>#REF!</v>
      </c>
      <c r="G521" s="108" t="e">
        <f>VLOOKUP($C521,登録企業台帳!$A$2:$M$552,19,)</f>
        <v>#REF!</v>
      </c>
      <c r="H521" s="108" t="e">
        <f>IF(VLOOKUP($C521,登録企業台帳!$A$2:$M$552,29,)=0,"",VLOOKUP($C521,登録企業台帳!$A$2:$M$552,29,))</f>
        <v>#REF!</v>
      </c>
      <c r="I521" s="113" t="e">
        <f>IF(VLOOKUP($C521,登録企業台帳!$A$2:$M$552,17,)=0,"",VLOOKUP($C521,登録企業台帳!$A$2:$M$552,17,))</f>
        <v>#REF!</v>
      </c>
    </row>
    <row r="522" spans="1:9" ht="40.5">
      <c r="A522" s="105">
        <v>521</v>
      </c>
      <c r="B522" s="106" t="e">
        <f>VLOOKUP($C522,登録企業台帳!$A$2:$M$552,14,)</f>
        <v>#REF!</v>
      </c>
      <c r="C522" s="108" t="str">
        <f>登録企業台帳!A456</f>
        <v>学校法人　誠之学園　第二まこと幼稚園</v>
      </c>
      <c r="D522" s="106" t="str">
        <f>VLOOKUP($C522,登録企業台帳!$A$2:$M$552,4,)</f>
        <v>712-8007</v>
      </c>
      <c r="E522" s="106" t="e">
        <f>VLOOKUP($C522,登録企業台帳!$A$2:$M$552,18,)</f>
        <v>#REF!</v>
      </c>
      <c r="F522" s="113" t="e">
        <f>VLOOKUP($C522,登録企業台帳!$A$2:$M$552,15,)</f>
        <v>#REF!</v>
      </c>
      <c r="G522" s="108" t="e">
        <f>VLOOKUP($C522,登録企業台帳!$A$2:$M$552,19,)</f>
        <v>#REF!</v>
      </c>
      <c r="H522" s="108" t="e">
        <f>IF(VLOOKUP($C522,登録企業台帳!$A$2:$M$552,29,)=0,"",VLOOKUP($C522,登録企業台帳!$A$2:$M$552,29,))</f>
        <v>#REF!</v>
      </c>
      <c r="I522" s="113" t="e">
        <f>IF(VLOOKUP($C522,登録企業台帳!$A$2:$M$552,17,)=0,"",VLOOKUP($C522,登録企業台帳!$A$2:$M$552,17,))</f>
        <v>#REF!</v>
      </c>
    </row>
    <row r="523" spans="1:9">
      <c r="A523" s="105">
        <v>522</v>
      </c>
      <c r="B523" s="106" t="e">
        <f>VLOOKUP($C523,登録企業台帳!$A$2:$M$552,14,)</f>
        <v>#REF!</v>
      </c>
      <c r="C523" s="108" t="e">
        <f>登録企業台帳!#REF!</f>
        <v>#REF!</v>
      </c>
      <c r="D523" s="106" t="e">
        <f>VLOOKUP($C523,登録企業台帳!$A$2:$M$552,4,)</f>
        <v>#REF!</v>
      </c>
      <c r="E523" s="106" t="e">
        <f>VLOOKUP($C523,登録企業台帳!$A$2:$M$552,18,)</f>
        <v>#REF!</v>
      </c>
      <c r="F523" s="113" t="e">
        <f>VLOOKUP($C523,登録企業台帳!$A$2:$M$552,15,)</f>
        <v>#REF!</v>
      </c>
      <c r="G523" s="108" t="e">
        <f>VLOOKUP($C523,登録企業台帳!$A$2:$M$552,19,)</f>
        <v>#REF!</v>
      </c>
      <c r="H523" s="108" t="e">
        <f>IF(VLOOKUP($C523,登録企業台帳!$A$2:$M$552,29,)=0,"",VLOOKUP($C523,登録企業台帳!$A$2:$M$552,29,))</f>
        <v>#REF!</v>
      </c>
      <c r="I523" s="113" t="e">
        <f>IF(VLOOKUP($C523,登録企業台帳!$A$2:$M$552,17,)=0,"",VLOOKUP($C523,登録企業台帳!$A$2:$M$552,17,))</f>
        <v>#REF!</v>
      </c>
    </row>
    <row r="524" spans="1:9" ht="40.5">
      <c r="A524" s="105">
        <v>523</v>
      </c>
      <c r="B524" s="106" t="e">
        <f>VLOOKUP($C524,登録企業台帳!$A$2:$M$552,14,)</f>
        <v>#REF!</v>
      </c>
      <c r="C524" s="108" t="str">
        <f>登録企業台帳!A457</f>
        <v>特定非営利活動法人　元気ッズ</v>
      </c>
      <c r="D524" s="106" t="str">
        <f>VLOOKUP($C524,登録企業台帳!$A$2:$M$552,4,)</f>
        <v>708-0324</v>
      </c>
      <c r="E524" s="106" t="e">
        <f>VLOOKUP($C524,登録企業台帳!$A$2:$M$552,18,)</f>
        <v>#REF!</v>
      </c>
      <c r="F524" s="113" t="e">
        <f>VLOOKUP($C524,登録企業台帳!$A$2:$M$552,15,)</f>
        <v>#REF!</v>
      </c>
      <c r="G524" s="108" t="e">
        <f>VLOOKUP($C524,登録企業台帳!$A$2:$M$552,19,)</f>
        <v>#REF!</v>
      </c>
      <c r="H524" s="108" t="e">
        <f>IF(VLOOKUP($C524,登録企業台帳!$A$2:$M$552,29,)=0,"",VLOOKUP($C524,登録企業台帳!$A$2:$M$552,29,))</f>
        <v>#REF!</v>
      </c>
      <c r="I524" s="113" t="e">
        <f>IF(VLOOKUP($C524,登録企業台帳!$A$2:$M$552,17,)=0,"",VLOOKUP($C524,登録企業台帳!$A$2:$M$552,17,))</f>
        <v>#REF!</v>
      </c>
    </row>
    <row r="525" spans="1:9" ht="40.5">
      <c r="A525" s="105">
        <v>524</v>
      </c>
      <c r="B525" s="106" t="e">
        <f>VLOOKUP($C525,登録企業台帳!$A$2:$M$552,14,)</f>
        <v>#REF!</v>
      </c>
      <c r="C525" s="108" t="str">
        <f>登録企業台帳!A458</f>
        <v>社会福祉法人　江原恵明会</v>
      </c>
      <c r="D525" s="106" t="str">
        <f>VLOOKUP($C525,登録企業台帳!$A$2:$M$552,4,)</f>
        <v>708-0884</v>
      </c>
      <c r="E525" s="106" t="e">
        <f>VLOOKUP($C525,登録企業台帳!$A$2:$M$552,18,)</f>
        <v>#REF!</v>
      </c>
      <c r="F525" s="113" t="e">
        <f>VLOOKUP($C525,登録企業台帳!$A$2:$M$552,15,)</f>
        <v>#REF!</v>
      </c>
      <c r="G525" s="108" t="e">
        <f>VLOOKUP($C525,登録企業台帳!$A$2:$M$552,19,)</f>
        <v>#REF!</v>
      </c>
      <c r="H525" s="108" t="e">
        <f>IF(VLOOKUP($C525,登録企業台帳!$A$2:$M$552,29,)=0,"",VLOOKUP($C525,登録企業台帳!$A$2:$M$552,29,))</f>
        <v>#REF!</v>
      </c>
      <c r="I525" s="113" t="e">
        <f>IF(VLOOKUP($C525,登録企業台帳!$A$2:$M$552,17,)=0,"",VLOOKUP($C525,登録企業台帳!$A$2:$M$552,17,))</f>
        <v>#REF!</v>
      </c>
    </row>
    <row r="526" spans="1:9" ht="27">
      <c r="A526" s="105">
        <v>525</v>
      </c>
      <c r="B526" s="106" t="e">
        <f>VLOOKUP($C526,登録企業台帳!$A$2:$M$552,14,)</f>
        <v>#REF!</v>
      </c>
      <c r="C526" s="108" t="str">
        <f>登録企業台帳!A459</f>
        <v>一般財団法人津山慈風会　津山中央病院</v>
      </c>
      <c r="D526" s="106" t="str">
        <f>VLOOKUP($C526,登録企業台帳!$A$2:$M$552,4,)</f>
        <v>708-0841</v>
      </c>
      <c r="E526" s="106" t="e">
        <f>VLOOKUP($C526,登録企業台帳!$A$2:$M$552,18,)</f>
        <v>#REF!</v>
      </c>
      <c r="F526" s="113" t="e">
        <f>VLOOKUP($C526,登録企業台帳!$A$2:$M$552,15,)</f>
        <v>#REF!</v>
      </c>
      <c r="G526" s="108" t="e">
        <f>VLOOKUP($C526,登録企業台帳!$A$2:$M$552,19,)</f>
        <v>#REF!</v>
      </c>
      <c r="H526" s="108" t="e">
        <f>IF(VLOOKUP($C526,登録企業台帳!$A$2:$M$552,29,)=0,"",VLOOKUP($C526,登録企業台帳!$A$2:$M$552,29,))</f>
        <v>#REF!</v>
      </c>
      <c r="I526" s="113" t="e">
        <f>IF(VLOOKUP($C526,登録企業台帳!$A$2:$M$552,17,)=0,"",VLOOKUP($C526,登録企業台帳!$A$2:$M$552,17,))</f>
        <v>#REF!</v>
      </c>
    </row>
    <row r="527" spans="1:9" ht="54">
      <c r="A527" s="105">
        <v>526</v>
      </c>
      <c r="B527" s="106" t="e">
        <f>VLOOKUP($C527,登録企業台帳!$A$2:$M$552,14,)</f>
        <v>#REF!</v>
      </c>
      <c r="C527" s="108" t="str">
        <f>登録企業台帳!A460</f>
        <v>一般財団法人　赤堀病院</v>
      </c>
      <c r="D527" s="106" t="str">
        <f>VLOOKUP($C527,登録企業台帳!$A$2:$M$552,4,)</f>
        <v>708-0051</v>
      </c>
      <c r="E527" s="106" t="e">
        <f>VLOOKUP($C527,登録企業台帳!$A$2:$M$552,18,)</f>
        <v>#REF!</v>
      </c>
      <c r="F527" s="113" t="e">
        <f>VLOOKUP($C527,登録企業台帳!$A$2:$M$552,15,)</f>
        <v>#REF!</v>
      </c>
      <c r="G527" s="108" t="e">
        <f>VLOOKUP($C527,登録企業台帳!$A$2:$M$552,19,)</f>
        <v>#REF!</v>
      </c>
      <c r="H527" s="108" t="e">
        <f>IF(VLOOKUP($C527,登録企業台帳!$A$2:$M$552,29,)=0,"",VLOOKUP($C527,登録企業台帳!$A$2:$M$552,29,))</f>
        <v>#REF!</v>
      </c>
      <c r="I527" s="113" t="s">
        <v>2254</v>
      </c>
    </row>
    <row r="528" spans="1:9" ht="27">
      <c r="A528" s="105">
        <v>527</v>
      </c>
      <c r="B528" s="106" t="e">
        <f>VLOOKUP($C528,登録企業台帳!$A$2:$M$552,14,)</f>
        <v>#REF!</v>
      </c>
      <c r="C528" s="108" t="str">
        <f>登録企業台帳!A461</f>
        <v>津山信用金庫</v>
      </c>
      <c r="D528" s="106" t="str">
        <f>VLOOKUP($C528,登録企業台帳!$A$2:$M$552,4,)</f>
        <v>708-0022</v>
      </c>
      <c r="E528" s="106" t="e">
        <f>VLOOKUP($C528,登録企業台帳!$A$2:$M$552,18,)</f>
        <v>#REF!</v>
      </c>
      <c r="F528" s="113" t="e">
        <f>VLOOKUP($C528,登録企業台帳!$A$2:$M$552,15,)</f>
        <v>#REF!</v>
      </c>
      <c r="G528" s="108" t="e">
        <f>VLOOKUP($C528,登録企業台帳!$A$2:$M$552,19,)</f>
        <v>#REF!</v>
      </c>
      <c r="H528" s="108" t="e">
        <f>IF(VLOOKUP($C528,登録企業台帳!$A$2:$M$552,29,)=0,"",VLOOKUP($C528,登録企業台帳!$A$2:$M$552,29,))</f>
        <v>#REF!</v>
      </c>
      <c r="I528" s="113" t="e">
        <f>IF(VLOOKUP($C528,登録企業台帳!$A$2:$M$552,17,)=0,"",VLOOKUP($C528,登録企業台帳!$A$2:$M$552,17,))</f>
        <v>#REF!</v>
      </c>
    </row>
    <row r="529" spans="1:9" ht="40.5">
      <c r="A529" s="105">
        <v>528</v>
      </c>
      <c r="B529" s="106" t="e">
        <f>VLOOKUP($C529,登録企業台帳!$A$2:$M$552,14,)</f>
        <v>#REF!</v>
      </c>
      <c r="C529" s="108" t="str">
        <f>登録企業台帳!A462</f>
        <v>医療法人 東浩会 石川病院</v>
      </c>
      <c r="D529" s="106" t="str">
        <f>VLOOKUP($C529,登録企業台帳!$A$2:$M$552,4,)</f>
        <v>708-0841</v>
      </c>
      <c r="E529" s="106" t="e">
        <f>VLOOKUP($C529,登録企業台帳!$A$2:$M$552,18,)</f>
        <v>#REF!</v>
      </c>
      <c r="F529" s="113" t="e">
        <f>VLOOKUP($C529,登録企業台帳!$A$2:$M$552,15,)</f>
        <v>#REF!</v>
      </c>
      <c r="G529" s="108" t="e">
        <f>VLOOKUP($C529,登録企業台帳!$A$2:$M$552,19,)</f>
        <v>#REF!</v>
      </c>
      <c r="H529" s="108" t="e">
        <f>IF(VLOOKUP($C529,登録企業台帳!$A$2:$M$552,29,)=0,"",VLOOKUP($C529,登録企業台帳!$A$2:$M$552,29,))</f>
        <v>#REF!</v>
      </c>
      <c r="I529" s="113" t="e">
        <f>IF(VLOOKUP($C529,登録企業台帳!$A$2:$M$552,17,)=0,"",VLOOKUP($C529,登録企業台帳!$A$2:$M$552,17,))</f>
        <v>#REF!</v>
      </c>
    </row>
    <row r="530" spans="1:9" ht="40.5">
      <c r="A530" s="105">
        <v>529</v>
      </c>
      <c r="B530" s="106" t="e">
        <f>VLOOKUP($C530,登録企業台帳!$A$2:$M$552,14,)</f>
        <v>#REF!</v>
      </c>
      <c r="C530" s="108" t="str">
        <f>登録企業台帳!A463</f>
        <v>社会福祉法人鶯園 特別養護老人ホーム鶯園</v>
      </c>
      <c r="D530" s="106" t="str">
        <f>VLOOKUP($C530,登録企業台帳!$A$2:$M$552,4,)</f>
        <v>708-0844</v>
      </c>
      <c r="E530" s="106" t="e">
        <f>VLOOKUP($C530,登録企業台帳!$A$2:$M$552,18,)</f>
        <v>#REF!</v>
      </c>
      <c r="F530" s="113" t="e">
        <f>VLOOKUP($C530,登録企業台帳!$A$2:$M$552,15,)</f>
        <v>#REF!</v>
      </c>
      <c r="G530" s="108" t="e">
        <f>VLOOKUP($C530,登録企業台帳!$A$2:$M$552,19,)</f>
        <v>#REF!</v>
      </c>
      <c r="H530" s="108" t="e">
        <f>IF(VLOOKUP($C530,登録企業台帳!$A$2:$M$552,29,)=0,"",VLOOKUP($C530,登録企業台帳!$A$2:$M$552,29,))</f>
        <v>#REF!</v>
      </c>
      <c r="I530" s="113" t="e">
        <f>IF(VLOOKUP($C530,登録企業台帳!$A$2:$M$552,17,)=0,"",VLOOKUP($C530,登録企業台帳!$A$2:$M$552,17,))</f>
        <v>#REF!</v>
      </c>
    </row>
    <row r="531" spans="1:9">
      <c r="A531" s="105">
        <v>530</v>
      </c>
      <c r="B531" s="106" t="e">
        <f>VLOOKUP($C531,登録企業台帳!$A$2:$M$552,14,)</f>
        <v>#REF!</v>
      </c>
      <c r="C531" s="108" t="e">
        <f>登録企業台帳!#REF!</f>
        <v>#REF!</v>
      </c>
      <c r="D531" s="106" t="e">
        <f>VLOOKUP($C531,登録企業台帳!$A$2:$M$552,4,)</f>
        <v>#REF!</v>
      </c>
      <c r="E531" s="106" t="e">
        <f>VLOOKUP($C531,登録企業台帳!$A$2:$M$552,18,)</f>
        <v>#REF!</v>
      </c>
      <c r="F531" s="113" t="e">
        <f>VLOOKUP($C531,登録企業台帳!$A$2:$M$552,15,)</f>
        <v>#REF!</v>
      </c>
      <c r="G531" s="108" t="e">
        <f>VLOOKUP($C531,登録企業台帳!$A$2:$M$552,19,)</f>
        <v>#REF!</v>
      </c>
      <c r="H531" s="108" t="e">
        <f>IF(VLOOKUP($C531,登録企業台帳!$A$2:$M$552,29,)=0,"",VLOOKUP($C531,登録企業台帳!$A$2:$M$552,29,))</f>
        <v>#REF!</v>
      </c>
      <c r="I531" s="113" t="e">
        <f>IF(VLOOKUP($C531,登録企業台帳!$A$2:$M$552,17,)=0,"",VLOOKUP($C531,登録企業台帳!$A$2:$M$552,17,))</f>
        <v>#REF!</v>
      </c>
    </row>
    <row r="532" spans="1:9" ht="27">
      <c r="A532" s="105">
        <v>531</v>
      </c>
      <c r="B532" s="106" t="e">
        <f>VLOOKUP($C532,登録企業台帳!$A$2:$M$552,14,)</f>
        <v>#REF!</v>
      </c>
      <c r="C532" s="108" t="str">
        <f>登録企業台帳!A464</f>
        <v>丸本酒造　株式会社</v>
      </c>
      <c r="D532" s="106" t="str">
        <f>VLOOKUP($C532,登録企業台帳!$A$2:$M$552,4,)</f>
        <v>719-0232</v>
      </c>
      <c r="E532" s="106" t="e">
        <f>VLOOKUP($C532,登録企業台帳!$A$2:$M$552,18,)</f>
        <v>#REF!</v>
      </c>
      <c r="F532" s="113" t="e">
        <f>VLOOKUP($C532,登録企業台帳!$A$2:$M$552,15,)</f>
        <v>#REF!</v>
      </c>
      <c r="G532" s="108" t="e">
        <f>VLOOKUP($C532,登録企業台帳!$A$2:$M$552,19,)</f>
        <v>#REF!</v>
      </c>
      <c r="H532" s="108" t="e">
        <f>IF(VLOOKUP($C532,登録企業台帳!$A$2:$M$552,29,)=0,"",VLOOKUP($C532,登録企業台帳!$A$2:$M$552,29,))</f>
        <v>#REF!</v>
      </c>
      <c r="I532" s="113" t="e">
        <f>IF(VLOOKUP($C532,登録企業台帳!$A$2:$M$552,17,)=0,"",VLOOKUP($C532,登録企業台帳!$A$2:$M$552,17,))</f>
        <v>#REF!</v>
      </c>
    </row>
    <row r="533" spans="1:9" ht="40.5">
      <c r="A533" s="105">
        <v>532</v>
      </c>
      <c r="B533" s="106" t="e">
        <f>VLOOKUP($C533,登録企業台帳!$A$2:$M$552,14,)</f>
        <v>#REF!</v>
      </c>
      <c r="C533" s="108" t="str">
        <f>登録企業台帳!A465</f>
        <v>社会福祉法人 美作市社会福祉協議会</v>
      </c>
      <c r="D533" s="106" t="str">
        <f>VLOOKUP($C533,登録企業台帳!$A$2:$M$552,4,)</f>
        <v>709-4234</v>
      </c>
      <c r="E533" s="106" t="e">
        <f>VLOOKUP($C533,登録企業台帳!$A$2:$M$552,18,)</f>
        <v>#REF!</v>
      </c>
      <c r="F533" s="113" t="e">
        <f>VLOOKUP($C533,登録企業台帳!$A$2:$M$552,15,)</f>
        <v>#REF!</v>
      </c>
      <c r="G533" s="108" t="e">
        <f>VLOOKUP($C533,登録企業台帳!$A$2:$M$552,19,)</f>
        <v>#REF!</v>
      </c>
      <c r="H533" s="108" t="e">
        <f>IF(VLOOKUP($C533,登録企業台帳!$A$2:$M$552,29,)=0,"",VLOOKUP($C533,登録企業台帳!$A$2:$M$552,29,))</f>
        <v>#REF!</v>
      </c>
      <c r="I533" s="113" t="e">
        <f>IF(VLOOKUP($C533,登録企業台帳!$A$2:$M$552,17,)=0,"",VLOOKUP($C533,登録企業台帳!$A$2:$M$552,17,))</f>
        <v>#REF!</v>
      </c>
    </row>
    <row r="534" spans="1:9" ht="54">
      <c r="A534" s="105">
        <v>533</v>
      </c>
      <c r="B534" s="106" t="e">
        <f>VLOOKUP($C534,登録企業台帳!$A$2:$M$552,14,)</f>
        <v>#REF!</v>
      </c>
      <c r="C534" s="108" t="str">
        <f>登録企業台帳!A466</f>
        <v>日本植生　株式会社</v>
      </c>
      <c r="D534" s="106" t="str">
        <f>VLOOKUP($C534,登録企業台帳!$A$2:$M$552,4,)</f>
        <v>708-8652</v>
      </c>
      <c r="E534" s="106" t="e">
        <f>VLOOKUP($C534,登録企業台帳!$A$2:$M$552,18,)</f>
        <v>#REF!</v>
      </c>
      <c r="F534" s="113" t="e">
        <f>VLOOKUP($C534,登録企業台帳!$A$2:$M$552,15,)</f>
        <v>#REF!</v>
      </c>
      <c r="G534" s="108" t="e">
        <f>VLOOKUP($C534,登録企業台帳!$A$2:$M$552,19,)</f>
        <v>#REF!</v>
      </c>
      <c r="H534" s="108" t="e">
        <f>IF(VLOOKUP($C534,登録企業台帳!$A$2:$M$552,29,)=0,"",VLOOKUP($C534,登録企業台帳!$A$2:$M$552,29,))</f>
        <v>#REF!</v>
      </c>
      <c r="I534" s="113" t="e">
        <f>IF(VLOOKUP($C534,登録企業台帳!$A$2:$M$552,17,)=0,"",VLOOKUP($C534,登録企業台帳!$A$2:$M$552,17,))</f>
        <v>#REF!</v>
      </c>
    </row>
    <row r="535" spans="1:9" ht="27">
      <c r="A535" s="105">
        <v>534</v>
      </c>
      <c r="B535" s="106" t="e">
        <f>VLOOKUP($C535,登録企業台帳!$A$2:$M$552,14,)</f>
        <v>#REF!</v>
      </c>
      <c r="C535" s="108" t="str">
        <f>登録企業台帳!A467</f>
        <v>菅田　株式会社</v>
      </c>
      <c r="D535" s="106" t="str">
        <f>VLOOKUP($C535,登録企業台帳!$A$2:$M$552,4,)</f>
        <v>708-0841</v>
      </c>
      <c r="E535" s="106" t="e">
        <f>VLOOKUP($C535,登録企業台帳!$A$2:$M$552,18,)</f>
        <v>#REF!</v>
      </c>
      <c r="F535" s="113" t="e">
        <f>VLOOKUP($C535,登録企業台帳!$A$2:$M$552,15,)</f>
        <v>#REF!</v>
      </c>
      <c r="G535" s="108" t="e">
        <f>VLOOKUP($C535,登録企業台帳!$A$2:$M$552,19,)</f>
        <v>#REF!</v>
      </c>
      <c r="H535" s="108" t="e">
        <f>IF(VLOOKUP($C535,登録企業台帳!$A$2:$M$552,29,)=0,"",VLOOKUP($C535,登録企業台帳!$A$2:$M$552,29,))</f>
        <v>#REF!</v>
      </c>
      <c r="I535" s="113" t="e">
        <f>IF(VLOOKUP($C535,登録企業台帳!$A$2:$M$552,17,)=0,"",VLOOKUP($C535,登録企業台帳!$A$2:$M$552,17,))</f>
        <v>#REF!</v>
      </c>
    </row>
    <row r="536" spans="1:9" ht="40.5">
      <c r="A536" s="105">
        <v>535</v>
      </c>
      <c r="B536" s="106" t="e">
        <f>VLOOKUP($C536,登録企業台帳!$A$2:$M$552,14,)</f>
        <v>#REF!</v>
      </c>
      <c r="C536" s="108" t="str">
        <f>登録企業台帳!A468</f>
        <v>有限会社　立石タクシー</v>
      </c>
      <c r="D536" s="106" t="str">
        <f>VLOOKUP($C536,登録企業台帳!$A$2:$M$552,4,)</f>
        <v>708-0841</v>
      </c>
      <c r="E536" s="106" t="e">
        <f>VLOOKUP($C536,登録企業台帳!$A$2:$M$552,18,)</f>
        <v>#REF!</v>
      </c>
      <c r="F536" s="113" t="e">
        <f>VLOOKUP($C536,登録企業台帳!$A$2:$M$552,15,)</f>
        <v>#REF!</v>
      </c>
      <c r="G536" s="108" t="e">
        <f>VLOOKUP($C536,登録企業台帳!$A$2:$M$552,19,)</f>
        <v>#REF!</v>
      </c>
      <c r="H536" s="108" t="e">
        <f>IF(VLOOKUP($C536,登録企業台帳!$A$2:$M$552,29,)=0,"",VLOOKUP($C536,登録企業台帳!$A$2:$M$552,29,))</f>
        <v>#REF!</v>
      </c>
      <c r="I536" s="113" t="e">
        <f>IF(VLOOKUP($C536,登録企業台帳!$A$2:$M$552,17,)=0,"",VLOOKUP($C536,登録企業台帳!$A$2:$M$552,17,))</f>
        <v>#REF!</v>
      </c>
    </row>
    <row r="537" spans="1:9" ht="27">
      <c r="A537" s="105">
        <v>536</v>
      </c>
      <c r="B537" s="106" t="e">
        <f>VLOOKUP($C537,登録企業台帳!$A$2:$M$552,14,)</f>
        <v>#REF!</v>
      </c>
      <c r="C537" s="108" t="str">
        <f>登録企業台帳!A469</f>
        <v>株式会社　ＨＡＫＫＥＩＪＡＰＡＮ</v>
      </c>
      <c r="D537" s="106" t="str">
        <f>VLOOKUP($C537,登録企業台帳!$A$2:$M$552,4,)</f>
        <v>717-0406</v>
      </c>
      <c r="E537" s="106" t="e">
        <f>VLOOKUP($C537,登録企業台帳!$A$2:$M$552,18,)</f>
        <v>#REF!</v>
      </c>
      <c r="F537" s="113" t="e">
        <f>VLOOKUP($C537,登録企業台帳!$A$2:$M$552,15,)</f>
        <v>#REF!</v>
      </c>
      <c r="G537" s="108" t="e">
        <f>VLOOKUP($C537,登録企業台帳!$A$2:$M$552,19,)</f>
        <v>#REF!</v>
      </c>
      <c r="H537" s="108" t="e">
        <f>IF(VLOOKUP($C537,登録企業台帳!$A$2:$M$552,29,)=0,"",VLOOKUP($C537,登録企業台帳!$A$2:$M$552,29,))</f>
        <v>#REF!</v>
      </c>
      <c r="I537" s="113" t="e">
        <f>IF(VLOOKUP($C537,登録企業台帳!$A$2:$M$552,17,)=0,"",VLOOKUP($C537,登録企業台帳!$A$2:$M$552,17,))</f>
        <v>#REF!</v>
      </c>
    </row>
    <row r="538" spans="1:9" ht="27">
      <c r="A538" s="105">
        <v>537</v>
      </c>
      <c r="B538" s="106" t="e">
        <f>VLOOKUP($C538,登録企業台帳!$A$2:$M$552,14,)</f>
        <v>#REF!</v>
      </c>
      <c r="C538" s="108" t="str">
        <f>登録企業台帳!A470</f>
        <v>髙田織物　株式会社</v>
      </c>
      <c r="D538" s="106" t="str">
        <f>VLOOKUP($C538,登録企業台帳!$A$2:$M$552,4,)</f>
        <v>711-0904</v>
      </c>
      <c r="E538" s="106" t="e">
        <f>VLOOKUP($C538,登録企業台帳!$A$2:$M$552,18,)</f>
        <v>#REF!</v>
      </c>
      <c r="F538" s="113" t="e">
        <f>VLOOKUP($C538,登録企業台帳!$A$2:$M$552,15,)</f>
        <v>#REF!</v>
      </c>
      <c r="G538" s="108" t="e">
        <f>VLOOKUP($C538,登録企業台帳!$A$2:$M$552,19,)</f>
        <v>#REF!</v>
      </c>
      <c r="H538" s="108" t="e">
        <f>IF(VLOOKUP($C538,登録企業台帳!$A$2:$M$552,29,)=0,"",VLOOKUP($C538,登録企業台帳!$A$2:$M$552,29,))</f>
        <v>#REF!</v>
      </c>
      <c r="I538" s="113" t="e">
        <f>IF(VLOOKUP($C538,登録企業台帳!$A$2:$M$552,17,)=0,"",VLOOKUP($C538,登録企業台帳!$A$2:$M$552,17,))</f>
        <v>#REF!</v>
      </c>
    </row>
    <row r="539" spans="1:9" ht="40.5">
      <c r="A539" s="105">
        <v>538</v>
      </c>
      <c r="B539" s="106" t="e">
        <f>VLOOKUP($C539,登録企業台帳!$A$2:$M$552,14,)</f>
        <v>#REF!</v>
      </c>
      <c r="C539" s="108" t="str">
        <f>登録企業台帳!A471</f>
        <v>とら醤油　株式会社</v>
      </c>
      <c r="D539" s="106" t="str">
        <f>VLOOKUP($C539,登録企業台帳!$A$2:$M$552,4,)</f>
        <v>710-0801</v>
      </c>
      <c r="E539" s="106" t="e">
        <f>VLOOKUP($C539,登録企業台帳!$A$2:$M$552,18,)</f>
        <v>#REF!</v>
      </c>
      <c r="F539" s="113" t="e">
        <f>VLOOKUP($C539,登録企業台帳!$A$2:$M$552,15,)</f>
        <v>#REF!</v>
      </c>
      <c r="G539" s="108" t="e">
        <f>VLOOKUP($C539,登録企業台帳!$A$2:$M$552,19,)</f>
        <v>#REF!</v>
      </c>
      <c r="H539" s="108" t="e">
        <f>IF(VLOOKUP($C539,登録企業台帳!$A$2:$M$552,29,)=0,"",VLOOKUP($C539,登録企業台帳!$A$2:$M$552,29,))</f>
        <v>#REF!</v>
      </c>
      <c r="I539" s="113" t="e">
        <f>IF(VLOOKUP($C539,登録企業台帳!$A$2:$M$552,17,)=0,"",VLOOKUP($C539,登録企業台帳!$A$2:$M$552,17,))</f>
        <v>#REF!</v>
      </c>
    </row>
    <row r="540" spans="1:9">
      <c r="A540" s="105">
        <v>539</v>
      </c>
      <c r="B540" s="106" t="e">
        <f>VLOOKUP($C540,登録企業台帳!$A$2:$M$552,14,)</f>
        <v>#REF!</v>
      </c>
      <c r="C540" s="108" t="str">
        <f>登録企業台帳!A472</f>
        <v>有限会社　久米車輌</v>
      </c>
      <c r="D540" s="106" t="str">
        <f>VLOOKUP($C540,登録企業台帳!$A$2:$M$552,4,)</f>
        <v>709-4616</v>
      </c>
      <c r="E540" s="106" t="e">
        <f>VLOOKUP($C540,登録企業台帳!$A$2:$M$552,18,)</f>
        <v>#REF!</v>
      </c>
      <c r="F540" s="113" t="e">
        <f>VLOOKUP($C540,登録企業台帳!$A$2:$M$552,15,)</f>
        <v>#REF!</v>
      </c>
      <c r="G540" s="108" t="e">
        <f>VLOOKUP($C540,登録企業台帳!$A$2:$M$552,19,)</f>
        <v>#REF!</v>
      </c>
      <c r="H540" s="108" t="e">
        <f>IF(VLOOKUP($C540,登録企業台帳!$A$2:$M$552,29,)=0,"",VLOOKUP($C540,登録企業台帳!$A$2:$M$552,29,))</f>
        <v>#REF!</v>
      </c>
      <c r="I540" s="113" t="e">
        <f>IF(VLOOKUP($C540,登録企業台帳!$A$2:$M$552,17,)=0,"",VLOOKUP($C540,登録企業台帳!$A$2:$M$552,17,))</f>
        <v>#REF!</v>
      </c>
    </row>
    <row r="541" spans="1:9">
      <c r="A541" s="105">
        <v>540</v>
      </c>
      <c r="B541" s="106" t="e">
        <f>VLOOKUP($C541,登録企業台帳!$A$2:$M$552,14,)</f>
        <v>#REF!</v>
      </c>
      <c r="C541" s="108" t="e">
        <f>登録企業台帳!#REF!</f>
        <v>#REF!</v>
      </c>
      <c r="D541" s="106" t="e">
        <f>VLOOKUP($C541,登録企業台帳!$A$2:$M$552,4,)</f>
        <v>#REF!</v>
      </c>
      <c r="E541" s="106" t="e">
        <f>VLOOKUP($C541,登録企業台帳!$A$2:$M$552,18,)</f>
        <v>#REF!</v>
      </c>
      <c r="F541" s="113" t="e">
        <f>VLOOKUP($C541,登録企業台帳!$A$2:$M$552,15,)</f>
        <v>#REF!</v>
      </c>
      <c r="G541" s="108" t="e">
        <f>VLOOKUP($C541,登録企業台帳!$A$2:$M$552,19,)</f>
        <v>#REF!</v>
      </c>
      <c r="H541" s="108" t="e">
        <f>IF(VLOOKUP($C541,登録企業台帳!$A$2:$M$552,29,)=0,"",VLOOKUP($C541,登録企業台帳!$A$2:$M$552,29,))</f>
        <v>#REF!</v>
      </c>
      <c r="I541" s="113" t="e">
        <f>IF(VLOOKUP($C541,登録企業台帳!$A$2:$M$552,17,)=0,"",VLOOKUP($C541,登録企業台帳!$A$2:$M$552,17,))</f>
        <v>#REF!</v>
      </c>
    </row>
    <row r="542" spans="1:9">
      <c r="A542" s="105">
        <v>541</v>
      </c>
      <c r="B542" s="106" t="e">
        <f>VLOOKUP($C542,登録企業台帳!$A$2:$M$552,14,)</f>
        <v>#REF!</v>
      </c>
      <c r="C542" s="108" t="e">
        <f>登録企業台帳!#REF!</f>
        <v>#REF!</v>
      </c>
      <c r="D542" s="106" t="e">
        <f>VLOOKUP($C542,登録企業台帳!$A$2:$M$552,4,)</f>
        <v>#REF!</v>
      </c>
      <c r="E542" s="106" t="e">
        <f>VLOOKUP($C542,登録企業台帳!$A$2:$M$552,18,)</f>
        <v>#REF!</v>
      </c>
      <c r="F542" s="113" t="e">
        <f>VLOOKUP($C542,登録企業台帳!$A$2:$M$552,15,)</f>
        <v>#REF!</v>
      </c>
      <c r="G542" s="108" t="e">
        <f>VLOOKUP($C542,登録企業台帳!$A$2:$M$552,19,)</f>
        <v>#REF!</v>
      </c>
      <c r="H542" s="108" t="e">
        <f>IF(VLOOKUP($C542,登録企業台帳!$A$2:$M$552,29,)=0,"",VLOOKUP($C542,登録企業台帳!$A$2:$M$552,29,))</f>
        <v>#REF!</v>
      </c>
      <c r="I542" s="113" t="e">
        <f>IF(VLOOKUP($C542,登録企業台帳!$A$2:$M$552,17,)=0,"",VLOOKUP($C542,登録企業台帳!$A$2:$M$552,17,))</f>
        <v>#REF!</v>
      </c>
    </row>
    <row r="543" spans="1:9" ht="54">
      <c r="A543" s="105">
        <v>542</v>
      </c>
      <c r="B543" s="106" t="e">
        <f>VLOOKUP($C543,登録企業台帳!$A$2:$M$552,14,)</f>
        <v>#REF!</v>
      </c>
      <c r="C543" s="108" t="str">
        <f>登録企業台帳!A473</f>
        <v>医療法人社団和風会　中島病院</v>
      </c>
      <c r="D543" s="106" t="str">
        <f>VLOOKUP($C543,登録企業台帳!$A$2:$M$552,4,)</f>
        <v>708-0052</v>
      </c>
      <c r="E543" s="106" t="e">
        <f>VLOOKUP($C543,登録企業台帳!$A$2:$M$552,18,)</f>
        <v>#REF!</v>
      </c>
      <c r="F543" s="113" t="e">
        <f>VLOOKUP($C543,登録企業台帳!$A$2:$M$552,15,)</f>
        <v>#REF!</v>
      </c>
      <c r="G543" s="108" t="e">
        <f>VLOOKUP($C543,登録企業台帳!$A$2:$M$552,19,)</f>
        <v>#REF!</v>
      </c>
      <c r="H543" s="108" t="e">
        <f>IF(VLOOKUP($C543,登録企業台帳!$A$2:$M$552,29,)=0,"",VLOOKUP($C543,登録企業台帳!$A$2:$M$552,29,))</f>
        <v>#REF!</v>
      </c>
      <c r="I543" s="113" t="e">
        <f>IF(VLOOKUP($C543,登録企業台帳!$A$2:$M$552,17,)=0,"",VLOOKUP($C543,登録企業台帳!$A$2:$M$552,17,))</f>
        <v>#REF!</v>
      </c>
    </row>
    <row r="544" spans="1:9" ht="40.5">
      <c r="A544" s="105">
        <v>543</v>
      </c>
      <c r="B544" s="106" t="e">
        <f>VLOOKUP($C544,登録企業台帳!$A$2:$M$552,14,)</f>
        <v>#REF!</v>
      </c>
      <c r="C544" s="108" t="str">
        <f>登録企業台帳!A474</f>
        <v>公益財団法人　福武教育文化振興財団</v>
      </c>
      <c r="D544" s="106" t="str">
        <f>VLOOKUP($C544,登録企業台帳!$A$2:$M$552,4,)</f>
        <v>700-0807</v>
      </c>
      <c r="E544" s="106" t="e">
        <f>VLOOKUP($C544,登録企業台帳!$A$2:$M$552,18,)</f>
        <v>#REF!</v>
      </c>
      <c r="F544" s="113" t="e">
        <f>VLOOKUP($C544,登録企業台帳!$A$2:$M$552,15,)</f>
        <v>#REF!</v>
      </c>
      <c r="G544" s="108" t="e">
        <f>VLOOKUP($C544,登録企業台帳!$A$2:$M$552,19,)</f>
        <v>#REF!</v>
      </c>
      <c r="H544" s="108" t="e">
        <f>IF(VLOOKUP($C544,登録企業台帳!$A$2:$M$552,29,)=0,"",VLOOKUP($C544,登録企業台帳!$A$2:$M$552,29,))</f>
        <v>#REF!</v>
      </c>
      <c r="I544" s="113" t="e">
        <f>IF(VLOOKUP($C544,登録企業台帳!$A$2:$M$552,17,)=0,"",VLOOKUP($C544,登録企業台帳!$A$2:$M$552,17,))</f>
        <v>#REF!</v>
      </c>
    </row>
    <row r="545" spans="1:9">
      <c r="A545" s="105">
        <v>544</v>
      </c>
      <c r="B545" s="106" t="e">
        <f>VLOOKUP($C545,登録企業台帳!$A$2:$M$552,14,)</f>
        <v>#REF!</v>
      </c>
      <c r="C545" s="108" t="e">
        <f>登録企業台帳!#REF!</f>
        <v>#REF!</v>
      </c>
      <c r="D545" s="106" t="e">
        <f>VLOOKUP($C545,登録企業台帳!$A$2:$M$552,4,)</f>
        <v>#REF!</v>
      </c>
      <c r="E545" s="106" t="e">
        <f>VLOOKUP($C545,登録企業台帳!$A$2:$M$552,18,)</f>
        <v>#REF!</v>
      </c>
      <c r="F545" s="113" t="e">
        <f>VLOOKUP($C545,登録企業台帳!$A$2:$M$552,15,)</f>
        <v>#REF!</v>
      </c>
      <c r="G545" s="108" t="e">
        <f>VLOOKUP($C545,登録企業台帳!$A$2:$M$552,19,)</f>
        <v>#REF!</v>
      </c>
      <c r="H545" s="108" t="e">
        <f>IF(VLOOKUP($C545,登録企業台帳!$A$2:$M$552,29,)=0,"",VLOOKUP($C545,登録企業台帳!$A$2:$M$552,29,))</f>
        <v>#REF!</v>
      </c>
      <c r="I545" s="113" t="e">
        <f>IF(VLOOKUP($C545,登録企業台帳!$A$2:$M$552,17,)=0,"",VLOOKUP($C545,登録企業台帳!$A$2:$M$552,17,))</f>
        <v>#REF!</v>
      </c>
    </row>
    <row r="546" spans="1:9" ht="40.5">
      <c r="A546" s="105">
        <v>545</v>
      </c>
      <c r="B546" s="106" t="e">
        <f>VLOOKUP($C546,登録企業台帳!$A$2:$M$552,14,)</f>
        <v>#REF!</v>
      </c>
      <c r="C546" s="108" t="str">
        <f>登録企業台帳!A475</f>
        <v>倉敷製帽　株式会社</v>
      </c>
      <c r="D546" s="106" t="str">
        <f>VLOOKUP($C546,登録企業台帳!$A$2:$M$552,4,)</f>
        <v>710-0043</v>
      </c>
      <c r="E546" s="106" t="e">
        <f>VLOOKUP($C546,登録企業台帳!$A$2:$M$552,18,)</f>
        <v>#REF!</v>
      </c>
      <c r="F546" s="113" t="e">
        <f>VLOOKUP($C546,登録企業台帳!$A$2:$M$552,15,)</f>
        <v>#REF!</v>
      </c>
      <c r="G546" s="108" t="e">
        <f>VLOOKUP($C546,登録企業台帳!$A$2:$M$552,19,)</f>
        <v>#REF!</v>
      </c>
      <c r="H546" s="108" t="e">
        <f>IF(VLOOKUP($C546,登録企業台帳!$A$2:$M$552,29,)=0,"",VLOOKUP($C546,登録企業台帳!$A$2:$M$552,29,))</f>
        <v>#REF!</v>
      </c>
      <c r="I546" s="113" t="e">
        <f>IF(VLOOKUP($C546,登録企業台帳!$A$2:$M$552,17,)=0,"",VLOOKUP($C546,登録企業台帳!$A$2:$M$552,17,))</f>
        <v>#REF!</v>
      </c>
    </row>
    <row r="547" spans="1:9" ht="27">
      <c r="A547" s="105">
        <v>546</v>
      </c>
      <c r="B547" s="106" t="e">
        <f>VLOOKUP($C547,登録企業台帳!$A$2:$M$552,14,)</f>
        <v>#REF!</v>
      </c>
      <c r="C547" s="108" t="str">
        <f>登録企業台帳!A476</f>
        <v>医療法人　慈恵会　ひらいクリニック</v>
      </c>
      <c r="D547" s="106" t="str">
        <f>VLOOKUP($C547,登録企業台帳!$A$2:$M$552,4,)</f>
        <v>709-3931</v>
      </c>
      <c r="E547" s="106" t="e">
        <f>VLOOKUP($C547,登録企業台帳!$A$2:$M$552,18,)</f>
        <v>#REF!</v>
      </c>
      <c r="F547" s="113" t="e">
        <f>VLOOKUP($C547,登録企業台帳!$A$2:$M$552,15,)</f>
        <v>#REF!</v>
      </c>
      <c r="G547" s="108" t="e">
        <f>VLOOKUP($C547,登録企業台帳!$A$2:$M$552,19,)</f>
        <v>#REF!</v>
      </c>
      <c r="H547" s="108" t="e">
        <f>IF(VLOOKUP($C547,登録企業台帳!$A$2:$M$552,29,)=0,"",VLOOKUP($C547,登録企業台帳!$A$2:$M$552,29,))</f>
        <v>#REF!</v>
      </c>
      <c r="I547" s="113" t="e">
        <f>IF(VLOOKUP($C547,登録企業台帳!$A$2:$M$552,17,)=0,"",VLOOKUP($C547,登録企業台帳!$A$2:$M$552,17,))</f>
        <v>#REF!</v>
      </c>
    </row>
    <row r="548" spans="1:9" ht="40.5">
      <c r="A548" s="105">
        <v>547</v>
      </c>
      <c r="B548" s="106" t="e">
        <f>VLOOKUP($C548,登録企業台帳!$A$2:$M$552,14,)</f>
        <v>#REF!</v>
      </c>
      <c r="C548" s="108" t="str">
        <f>登録企業台帳!A477</f>
        <v>社会福祉法人 津山市社会福祉協議会</v>
      </c>
      <c r="D548" s="106" t="str">
        <f>VLOOKUP($C548,登録企業台帳!$A$2:$M$552,4,)</f>
        <v>708-0004</v>
      </c>
      <c r="E548" s="106" t="e">
        <f>VLOOKUP($C548,登録企業台帳!$A$2:$M$552,18,)</f>
        <v>#REF!</v>
      </c>
      <c r="F548" s="113" t="e">
        <f>VLOOKUP($C548,登録企業台帳!$A$2:$M$552,15,)</f>
        <v>#REF!</v>
      </c>
      <c r="G548" s="108" t="e">
        <f>VLOOKUP($C548,登録企業台帳!$A$2:$M$552,19,)</f>
        <v>#REF!</v>
      </c>
      <c r="H548" s="108" t="e">
        <f>IF(VLOOKUP($C548,登録企業台帳!$A$2:$M$552,29,)=0,"",VLOOKUP($C548,登録企業台帳!$A$2:$M$552,29,))</f>
        <v>#REF!</v>
      </c>
      <c r="I548" s="113" t="e">
        <f>IF(VLOOKUP($C548,登録企業台帳!$A$2:$M$552,17,)=0,"",VLOOKUP($C548,登録企業台帳!$A$2:$M$552,17,))</f>
        <v>#REF!</v>
      </c>
    </row>
    <row r="549" spans="1:9" ht="27">
      <c r="A549" s="105">
        <v>548</v>
      </c>
      <c r="B549" s="106" t="e">
        <f>VLOOKUP($C549,登録企業台帳!$A$2:$M$552,14,)</f>
        <v>#REF!</v>
      </c>
      <c r="C549" s="108" t="str">
        <f>登録企業台帳!A478</f>
        <v>公益社団法人　岡山県文化連盟</v>
      </c>
      <c r="D549" s="106" t="str">
        <f>VLOOKUP($C549,登録企業台帳!$A$2:$M$552,4,)</f>
        <v>700-0814</v>
      </c>
      <c r="E549" s="106" t="e">
        <f>VLOOKUP($C549,登録企業台帳!$A$2:$M$552,18,)</f>
        <v>#REF!</v>
      </c>
      <c r="F549" s="113" t="e">
        <f>VLOOKUP($C549,登録企業台帳!$A$2:$M$552,15,)</f>
        <v>#REF!</v>
      </c>
      <c r="G549" s="108" t="e">
        <f>VLOOKUP($C549,登録企業台帳!$A$2:$M$552,19,)</f>
        <v>#REF!</v>
      </c>
      <c r="H549" s="108" t="e">
        <f>IF(VLOOKUP($C549,登録企業台帳!$A$2:$M$552,29,)=0,"",VLOOKUP($C549,登録企業台帳!$A$2:$M$552,29,))</f>
        <v>#REF!</v>
      </c>
      <c r="I549" s="113" t="e">
        <f>IF(VLOOKUP($C549,登録企業台帳!$A$2:$M$552,17,)=0,"",VLOOKUP($C549,登録企業台帳!$A$2:$M$552,17,))</f>
        <v>#REF!</v>
      </c>
    </row>
    <row r="550" spans="1:9" ht="27">
      <c r="A550" s="105">
        <v>549</v>
      </c>
      <c r="B550" s="106" t="e">
        <f>VLOOKUP($C550,登録企業台帳!$A$2:$M$552,14,)</f>
        <v>#REF!</v>
      </c>
      <c r="C550" s="108" t="str">
        <f>登録企業台帳!A479</f>
        <v>社会福祉法人　真庭市社会福祉協議会</v>
      </c>
      <c r="D550" s="106" t="str">
        <f>VLOOKUP($C550,登録企業台帳!$A$2:$M$552,4,)</f>
        <v>719-3201</v>
      </c>
      <c r="E550" s="106" t="e">
        <f>VLOOKUP($C550,登録企業台帳!$A$2:$M$552,18,)</f>
        <v>#REF!</v>
      </c>
      <c r="F550" s="113" t="e">
        <f>VLOOKUP($C550,登録企業台帳!$A$2:$M$552,15,)</f>
        <v>#REF!</v>
      </c>
      <c r="G550" s="108" t="e">
        <f>VLOOKUP($C550,登録企業台帳!$A$2:$M$552,19,)</f>
        <v>#REF!</v>
      </c>
      <c r="H550" s="108" t="e">
        <f>IF(VLOOKUP($C550,登録企業台帳!$A$2:$M$552,29,)=0,"",VLOOKUP($C550,登録企業台帳!$A$2:$M$552,29,))</f>
        <v>#REF!</v>
      </c>
      <c r="I550" s="113" t="e">
        <f>IF(VLOOKUP($C550,登録企業台帳!$A$2:$M$552,17,)=0,"",VLOOKUP($C550,登録企業台帳!$A$2:$M$552,17,))</f>
        <v>#REF!</v>
      </c>
    </row>
    <row r="551" spans="1:9">
      <c r="A551" s="105">
        <v>550</v>
      </c>
      <c r="B551" s="106" t="e">
        <f>VLOOKUP($C551,登録企業台帳!$A$2:$M$552,14,)</f>
        <v>#REF!</v>
      </c>
      <c r="C551" s="108" t="e">
        <f>登録企業台帳!#REF!</f>
        <v>#REF!</v>
      </c>
      <c r="D551" s="106" t="e">
        <f>VLOOKUP($C551,登録企業台帳!$A$2:$M$552,4,)</f>
        <v>#REF!</v>
      </c>
      <c r="E551" s="106" t="e">
        <f>VLOOKUP($C551,登録企業台帳!$A$2:$M$552,18,)</f>
        <v>#REF!</v>
      </c>
      <c r="F551" s="113" t="e">
        <f>VLOOKUP($C551,登録企業台帳!$A$2:$M$552,15,)</f>
        <v>#REF!</v>
      </c>
      <c r="G551" s="108" t="e">
        <f>VLOOKUP($C551,登録企業台帳!$A$2:$M$552,19,)</f>
        <v>#REF!</v>
      </c>
      <c r="H551" s="108" t="e">
        <f>IF(VLOOKUP($C551,登録企業台帳!$A$2:$M$552,29,)=0,"",VLOOKUP($C551,登録企業台帳!$A$2:$M$552,29,))</f>
        <v>#REF!</v>
      </c>
      <c r="I551" s="113" t="e">
        <f>IF(VLOOKUP($C551,登録企業台帳!$A$2:$M$552,17,)=0,"",VLOOKUP($C551,登録企業台帳!$A$2:$M$552,17,))</f>
        <v>#REF!</v>
      </c>
    </row>
    <row r="552" spans="1:9" ht="40.5">
      <c r="A552" s="105">
        <v>551</v>
      </c>
      <c r="B552" s="106" t="e">
        <f>VLOOKUP($C552,登録企業台帳!$A$2:$M$552,14,)</f>
        <v>#REF!</v>
      </c>
      <c r="C552" s="108" t="str">
        <f>登録企業台帳!A480</f>
        <v>株式会社　ＢＡＬＡＮＣＥ.</v>
      </c>
      <c r="D552" s="106" t="str">
        <f>VLOOKUP($C552,登録企業台帳!$A$2:$M$552,4,)</f>
        <v>710-0253</v>
      </c>
      <c r="E552" s="106" t="e">
        <f>VLOOKUP($C552,登録企業台帳!$A$2:$M$552,18,)</f>
        <v>#REF!</v>
      </c>
      <c r="F552" s="113" t="e">
        <f>VLOOKUP($C552,登録企業台帳!$A$2:$M$552,15,)</f>
        <v>#REF!</v>
      </c>
      <c r="G552" s="108" t="e">
        <f>VLOOKUP($C552,登録企業台帳!$A$2:$M$552,19,)</f>
        <v>#REF!</v>
      </c>
      <c r="H552" s="108" t="e">
        <f>IF(VLOOKUP($C552,登録企業台帳!$A$2:$M$552,29,)=0,"",VLOOKUP($C552,登録企業台帳!$A$2:$M$552,29,))</f>
        <v>#REF!</v>
      </c>
      <c r="I552" s="113" t="e">
        <f>IF(VLOOKUP($C552,登録企業台帳!$A$2:$M$552,17,)=0,"",VLOOKUP($C552,登録企業台帳!$A$2:$M$552,17,))</f>
        <v>#REF!</v>
      </c>
    </row>
    <row r="553" spans="1:9" ht="40.5">
      <c r="A553" s="105">
        <v>552</v>
      </c>
      <c r="B553" s="106" t="e">
        <f>VLOOKUP($C553,登録企業台帳!$A$2:$M$552,14,)</f>
        <v>#REF!</v>
      </c>
      <c r="C553" s="108" t="str">
        <f>登録企業台帳!A481</f>
        <v>株式会社 電通西日本 岡山支社</v>
      </c>
      <c r="D553" s="106" t="str">
        <f>VLOOKUP($C553,登録企業台帳!$A$2:$M$552,4,)</f>
        <v>700-0826</v>
      </c>
      <c r="E553" s="106" t="e">
        <f>VLOOKUP($C553,登録企業台帳!$A$2:$M$552,18,)</f>
        <v>#REF!</v>
      </c>
      <c r="F553" s="113" t="e">
        <f>VLOOKUP($C553,登録企業台帳!$A$2:$M$552,15,)</f>
        <v>#REF!</v>
      </c>
      <c r="G553" s="108" t="e">
        <f>VLOOKUP($C553,登録企業台帳!$A$2:$M$552,19,)</f>
        <v>#REF!</v>
      </c>
      <c r="H553" s="108" t="e">
        <f>IF(VLOOKUP($C553,登録企業台帳!$A$2:$M$552,29,)=0,"",VLOOKUP($C553,登録企業台帳!$A$2:$M$552,29,))</f>
        <v>#REF!</v>
      </c>
      <c r="I553" s="113" t="e">
        <f>IF(VLOOKUP($C553,登録企業台帳!$A$2:$M$552,17,)=0,"",VLOOKUP($C553,登録企業台帳!$A$2:$M$552,17,))</f>
        <v>#REF!</v>
      </c>
    </row>
    <row r="554" spans="1:9" ht="40.5">
      <c r="A554" s="105">
        <v>553</v>
      </c>
      <c r="B554" s="106" t="e">
        <f>VLOOKUP($C554,登録企業台帳!$A$2:$M$552,14,)</f>
        <v>#REF!</v>
      </c>
      <c r="C554" s="108" t="str">
        <f>登録企業台帳!A482</f>
        <v>NPO法人 みる・あそぶ・そだつ 津山子ども広場</v>
      </c>
      <c r="D554" s="106" t="str">
        <f>VLOOKUP($C554,登録企業台帳!$A$2:$M$552,4,)</f>
        <v>708-0004</v>
      </c>
      <c r="E554" s="106" t="e">
        <f>VLOOKUP($C554,登録企業台帳!$A$2:$M$552,18,)</f>
        <v>#REF!</v>
      </c>
      <c r="F554" s="113" t="e">
        <f>VLOOKUP($C554,登録企業台帳!$A$2:$M$552,15,)</f>
        <v>#REF!</v>
      </c>
      <c r="G554" s="108" t="e">
        <f>VLOOKUP($C554,登録企業台帳!$A$2:$M$552,19,)</f>
        <v>#REF!</v>
      </c>
      <c r="H554" s="108" t="e">
        <f>IF(VLOOKUP($C554,登録企業台帳!$A$2:$M$552,29,)=0,"",VLOOKUP($C554,登録企業台帳!$A$2:$M$552,29,))</f>
        <v>#REF!</v>
      </c>
      <c r="I554" s="113" t="e">
        <f>IF(VLOOKUP($C554,登録企業台帳!$A$2:$M$552,17,)=0,"",VLOOKUP($C554,登録企業台帳!$A$2:$M$552,17,))</f>
        <v>#REF!</v>
      </c>
    </row>
    <row r="555" spans="1:9" ht="40.5">
      <c r="A555" s="105">
        <v>554</v>
      </c>
      <c r="B555" s="106" t="e">
        <f>VLOOKUP($C555,登録企業台帳!$A$2:$M$552,14,)</f>
        <v>#REF!</v>
      </c>
      <c r="C555" s="108" t="str">
        <f>登録企業台帳!A483</f>
        <v>大和建設　株式会社</v>
      </c>
      <c r="D555" s="106" t="str">
        <f>VLOOKUP($C555,登録企業台帳!$A$2:$M$552,4,)</f>
        <v>712-8031</v>
      </c>
      <c r="E555" s="106" t="e">
        <f>VLOOKUP($C555,登録企業台帳!$A$2:$M$552,18,)</f>
        <v>#REF!</v>
      </c>
      <c r="F555" s="113" t="e">
        <f>VLOOKUP($C555,登録企業台帳!$A$2:$M$552,15,)</f>
        <v>#REF!</v>
      </c>
      <c r="G555" s="108" t="e">
        <f>VLOOKUP($C555,登録企業台帳!$A$2:$M$552,19,)</f>
        <v>#REF!</v>
      </c>
      <c r="H555" s="108" t="e">
        <f>IF(VLOOKUP($C555,登録企業台帳!$A$2:$M$552,29,)=0,"",VLOOKUP($C555,登録企業台帳!$A$2:$M$552,29,))</f>
        <v>#REF!</v>
      </c>
      <c r="I555" s="113" t="e">
        <f>IF(VLOOKUP($C555,登録企業台帳!$A$2:$M$552,17,)=0,"",VLOOKUP($C555,登録企業台帳!$A$2:$M$552,17,))</f>
        <v>#REF!</v>
      </c>
    </row>
    <row r="556" spans="1:9" ht="27">
      <c r="A556" s="105">
        <v>555</v>
      </c>
      <c r="B556" s="106" t="e">
        <f>VLOOKUP($C556,登録企業台帳!$A$2:$M$552,14,)</f>
        <v>#REF!</v>
      </c>
      <c r="C556" s="108" t="str">
        <f>登録企業台帳!A484</f>
        <v>株式会社　クラビズ</v>
      </c>
      <c r="D556" s="106" t="str">
        <f>VLOOKUP($C556,登録企業台帳!$A$2:$M$552,4,)</f>
        <v>710-0055</v>
      </c>
      <c r="E556" s="106" t="e">
        <f>VLOOKUP($C556,登録企業台帳!$A$2:$M$552,18,)</f>
        <v>#REF!</v>
      </c>
      <c r="F556" s="113" t="e">
        <f>VLOOKUP($C556,登録企業台帳!$A$2:$M$552,15,)</f>
        <v>#REF!</v>
      </c>
      <c r="G556" s="108" t="e">
        <f>VLOOKUP($C556,登録企業台帳!$A$2:$M$552,19,)</f>
        <v>#REF!</v>
      </c>
      <c r="H556" s="108" t="e">
        <f>IF(VLOOKUP($C556,登録企業台帳!$A$2:$M$552,29,)=0,"",VLOOKUP($C556,登録企業台帳!$A$2:$M$552,29,))</f>
        <v>#REF!</v>
      </c>
      <c r="I556" s="113" t="e">
        <f>IF(VLOOKUP($C556,登録企業台帳!$A$2:$M$552,17,)=0,"",VLOOKUP($C556,登録企業台帳!$A$2:$M$552,17,))</f>
        <v>#REF!</v>
      </c>
    </row>
    <row r="557" spans="1:9" ht="40.5">
      <c r="A557" s="105">
        <v>556</v>
      </c>
      <c r="B557" s="106" t="e">
        <f>VLOOKUP($C557,登録企業台帳!$A$2:$M$552,14,)</f>
        <v>#REF!</v>
      </c>
      <c r="C557" s="108" t="str">
        <f>登録企業台帳!A485</f>
        <v>幸輝興業　株式会社</v>
      </c>
      <c r="D557" s="106" t="str">
        <f>VLOOKUP($C557,登録企業台帳!$A$2:$M$552,4,)</f>
        <v>712-8014</v>
      </c>
      <c r="E557" s="106" t="e">
        <f>VLOOKUP($C557,登録企業台帳!$A$2:$M$552,18,)</f>
        <v>#REF!</v>
      </c>
      <c r="F557" s="113" t="e">
        <f>VLOOKUP($C557,登録企業台帳!$A$2:$M$552,15,)</f>
        <v>#REF!</v>
      </c>
      <c r="G557" s="108" t="e">
        <f>VLOOKUP($C557,登録企業台帳!$A$2:$M$552,19,)</f>
        <v>#REF!</v>
      </c>
      <c r="H557" s="108" t="e">
        <f>IF(VLOOKUP($C557,登録企業台帳!$A$2:$M$552,29,)=0,"",VLOOKUP($C557,登録企業台帳!$A$2:$M$552,29,))</f>
        <v>#REF!</v>
      </c>
      <c r="I557" s="113" t="e">
        <f>IF(VLOOKUP($C557,登録企業台帳!$A$2:$M$552,17,)=0,"",VLOOKUP($C557,登録企業台帳!$A$2:$M$552,17,))</f>
        <v>#REF!</v>
      </c>
    </row>
    <row r="558" spans="1:9" ht="27">
      <c r="A558" s="105">
        <v>557</v>
      </c>
      <c r="B558" s="106" t="e">
        <f>VLOOKUP($C558,登録企業台帳!$A$2:$M$552,14,)</f>
        <v>#REF!</v>
      </c>
      <c r="C558" s="108" t="str">
        <f>登録企業台帳!A486</f>
        <v>ナカシマヘルスフォース株式会社</v>
      </c>
      <c r="D558" s="106" t="str">
        <f>VLOOKUP($C558,登録企業台帳!$A$2:$M$552,4,)</f>
        <v>709-0625</v>
      </c>
      <c r="E558" s="106" t="e">
        <f>VLOOKUP($C558,登録企業台帳!$A$2:$M$552,18,)</f>
        <v>#REF!</v>
      </c>
      <c r="F558" s="113" t="e">
        <f>VLOOKUP($C558,登録企業台帳!$A$2:$M$552,15,)</f>
        <v>#REF!</v>
      </c>
      <c r="G558" s="108" t="e">
        <f>VLOOKUP($C558,登録企業台帳!$A$2:$M$552,19,)</f>
        <v>#REF!</v>
      </c>
      <c r="H558" s="108" t="e">
        <f>IF(VLOOKUP($C558,登録企業台帳!$A$2:$M$552,29,)=0,"",VLOOKUP($C558,登録企業台帳!$A$2:$M$552,29,))</f>
        <v>#REF!</v>
      </c>
      <c r="I558" s="113" t="e">
        <f>IF(VLOOKUP($C558,登録企業台帳!$A$2:$M$552,17,)=0,"",VLOOKUP($C558,登録企業台帳!$A$2:$M$552,17,))</f>
        <v>#REF!</v>
      </c>
    </row>
    <row r="559" spans="1:9" ht="54">
      <c r="A559" s="105">
        <v>558</v>
      </c>
      <c r="B559" s="106" t="e">
        <f>VLOOKUP($C559,登録企業台帳!$A$2:$M$552,14,)</f>
        <v>#REF!</v>
      </c>
      <c r="C559" s="108" t="str">
        <f>登録企業台帳!A487</f>
        <v>医療法人　つばさ</v>
      </c>
      <c r="D559" s="106" t="str">
        <f>VLOOKUP($C559,登録企業台帳!$A$2:$M$552,4,)</f>
        <v>710-0047</v>
      </c>
      <c r="E559" s="106" t="e">
        <f>VLOOKUP($C559,登録企業台帳!$A$2:$M$552,18,)</f>
        <v>#REF!</v>
      </c>
      <c r="F559" s="113" t="e">
        <f>VLOOKUP($C559,登録企業台帳!$A$2:$M$552,15,)</f>
        <v>#REF!</v>
      </c>
      <c r="G559" s="108" t="e">
        <f>VLOOKUP($C559,登録企業台帳!$A$2:$M$552,19,)</f>
        <v>#REF!</v>
      </c>
      <c r="H559" s="108" t="e">
        <f>IF(VLOOKUP($C559,登録企業台帳!$A$2:$M$552,29,)=0,"",VLOOKUP($C559,登録企業台帳!$A$2:$M$552,29,))</f>
        <v>#REF!</v>
      </c>
      <c r="I559" s="113" t="s">
        <v>2254</v>
      </c>
    </row>
    <row r="560" spans="1:9" ht="27">
      <c r="A560" s="105">
        <v>559</v>
      </c>
      <c r="B560" s="106" t="e">
        <f>VLOOKUP($C560,登録企業台帳!$A$2:$M$552,14,)</f>
        <v>#REF!</v>
      </c>
      <c r="C560" s="108" t="str">
        <f>登録企業台帳!A488</f>
        <v>一般財団法人　倉敷成人病センター</v>
      </c>
      <c r="D560" s="106" t="str">
        <f>VLOOKUP($C560,登録企業台帳!$A$2:$M$552,4,)</f>
        <v>710-0824</v>
      </c>
      <c r="E560" s="106" t="e">
        <f>VLOOKUP($C560,登録企業台帳!$A$2:$M$552,18,)</f>
        <v>#REF!</v>
      </c>
      <c r="F560" s="113" t="e">
        <f>VLOOKUP($C560,登録企業台帳!$A$2:$M$552,15,)</f>
        <v>#REF!</v>
      </c>
      <c r="G560" s="108" t="e">
        <f>VLOOKUP($C560,登録企業台帳!$A$2:$M$552,19,)</f>
        <v>#REF!</v>
      </c>
      <c r="H560" s="108" t="e">
        <f>IF(VLOOKUP($C560,登録企業台帳!$A$2:$M$552,29,)=0,"",VLOOKUP($C560,登録企業台帳!$A$2:$M$552,29,))</f>
        <v>#REF!</v>
      </c>
      <c r="I560" s="113" t="e">
        <f>IF(VLOOKUP($C560,登録企業台帳!$A$2:$M$552,17,)=0,"",VLOOKUP($C560,登録企業台帳!$A$2:$M$552,17,))</f>
        <v>#REF!</v>
      </c>
    </row>
    <row r="561" spans="1:9" ht="54">
      <c r="A561" s="105">
        <v>560</v>
      </c>
      <c r="B561" s="106" t="e">
        <f>VLOOKUP($C561,登録企業台帳!$A$2:$M$552,14,)</f>
        <v>#REF!</v>
      </c>
      <c r="C561" s="108" t="str">
        <f>登録企業台帳!A489</f>
        <v>旭テクノプラント　株式会社</v>
      </c>
      <c r="D561" s="106" t="str">
        <f>VLOOKUP($C561,登録企業台帳!$A$2:$M$552,4,)</f>
        <v>710-0038</v>
      </c>
      <c r="E561" s="106" t="e">
        <f>VLOOKUP($C561,登録企業台帳!$A$2:$M$552,18,)</f>
        <v>#REF!</v>
      </c>
      <c r="F561" s="113" t="e">
        <f>VLOOKUP($C561,登録企業台帳!$A$2:$M$552,15,)</f>
        <v>#REF!</v>
      </c>
      <c r="G561" s="108" t="e">
        <f>VLOOKUP($C561,登録企業台帳!$A$2:$M$552,19,)</f>
        <v>#REF!</v>
      </c>
      <c r="H561" s="108" t="e">
        <f>IF(VLOOKUP($C561,登録企業台帳!$A$2:$M$552,29,)=0,"",VLOOKUP($C561,登録企業台帳!$A$2:$M$552,29,))</f>
        <v>#REF!</v>
      </c>
      <c r="I561" s="113" t="e">
        <f>IF(VLOOKUP($C561,登録企業台帳!$A$2:$M$552,17,)=0,"",VLOOKUP($C561,登録企業台帳!$A$2:$M$552,17,))</f>
        <v>#REF!</v>
      </c>
    </row>
    <row r="562" spans="1:9">
      <c r="A562" s="105">
        <v>561</v>
      </c>
      <c r="B562" s="106" t="e">
        <f>VLOOKUP($C562,登録企業台帳!$A$2:$M$552,14,)</f>
        <v>#REF!</v>
      </c>
      <c r="C562" s="108" t="str">
        <f>登録企業台帳!A490</f>
        <v>株式会社　山川</v>
      </c>
      <c r="D562" s="106" t="str">
        <f>VLOOKUP($C562,登録企業台帳!$A$2:$M$552,4,)</f>
        <v>709-0835</v>
      </c>
      <c r="E562" s="106" t="e">
        <f>VLOOKUP($C562,登録企業台帳!$A$2:$M$552,18,)</f>
        <v>#REF!</v>
      </c>
      <c r="F562" s="113" t="e">
        <f>VLOOKUP($C562,登録企業台帳!$A$2:$M$552,15,)</f>
        <v>#REF!</v>
      </c>
      <c r="G562" s="108" t="e">
        <f>VLOOKUP($C562,登録企業台帳!$A$2:$M$552,19,)</f>
        <v>#REF!</v>
      </c>
      <c r="H562" s="108" t="e">
        <f>IF(VLOOKUP($C562,登録企業台帳!$A$2:$M$552,29,)=0,"",VLOOKUP($C562,登録企業台帳!$A$2:$M$552,29,))</f>
        <v>#REF!</v>
      </c>
      <c r="I562" s="113" t="e">
        <f>IF(VLOOKUP($C562,登録企業台帳!$A$2:$M$552,17,)=0,"",VLOOKUP($C562,登録企業台帳!$A$2:$M$552,17,))</f>
        <v>#REF!</v>
      </c>
    </row>
    <row r="563" spans="1:9" ht="40.5">
      <c r="A563" s="105">
        <v>562</v>
      </c>
      <c r="B563" s="106" t="e">
        <f>VLOOKUP($C563,登録企業台帳!$A$2:$M$552,14,)</f>
        <v>#REF!</v>
      </c>
      <c r="C563" s="108" t="str">
        <f>登録企業台帳!A491</f>
        <v>株式会社　ビリーフ</v>
      </c>
      <c r="D563" s="106" t="str">
        <f>VLOOKUP($C563,登録企業台帳!$A$2:$M$552,4,)</f>
        <v>701-0151</v>
      </c>
      <c r="E563" s="106" t="e">
        <f>VLOOKUP($C563,登録企業台帳!$A$2:$M$552,18,)</f>
        <v>#REF!</v>
      </c>
      <c r="F563" s="113" t="e">
        <f>VLOOKUP($C563,登録企業台帳!$A$2:$M$552,15,)</f>
        <v>#REF!</v>
      </c>
      <c r="G563" s="108" t="e">
        <f>VLOOKUP($C563,登録企業台帳!$A$2:$M$552,19,)</f>
        <v>#REF!</v>
      </c>
      <c r="H563" s="108" t="e">
        <f>IF(VLOOKUP($C563,登録企業台帳!$A$2:$M$552,29,)=0,"",VLOOKUP($C563,登録企業台帳!$A$2:$M$552,29,))</f>
        <v>#REF!</v>
      </c>
      <c r="I563" s="113" t="e">
        <f>IF(VLOOKUP($C563,登録企業台帳!$A$2:$M$552,17,)=0,"",VLOOKUP($C563,登録企業台帳!$A$2:$M$552,17,))</f>
        <v>#REF!</v>
      </c>
    </row>
    <row r="564" spans="1:9" ht="40.5">
      <c r="A564" s="105">
        <v>563</v>
      </c>
      <c r="B564" s="106" t="e">
        <f>VLOOKUP($C564,登録企業台帳!$A$2:$M$552,14,)</f>
        <v>#REF!</v>
      </c>
      <c r="C564" s="108" t="str">
        <f>登録企業台帳!A492</f>
        <v>株式会社　讃岐屋</v>
      </c>
      <c r="D564" s="106" t="str">
        <f>VLOOKUP($C564,登録企業台帳!$A$2:$M$552,4,)</f>
        <v>714-0101</v>
      </c>
      <c r="E564" s="106" t="e">
        <f>VLOOKUP($C564,登録企業台帳!$A$2:$M$552,18,)</f>
        <v>#REF!</v>
      </c>
      <c r="F564" s="113" t="e">
        <f>VLOOKUP($C564,登録企業台帳!$A$2:$M$552,15,)</f>
        <v>#REF!</v>
      </c>
      <c r="G564" s="108" t="e">
        <f>VLOOKUP($C564,登録企業台帳!$A$2:$M$552,19,)</f>
        <v>#REF!</v>
      </c>
      <c r="H564" s="108" t="e">
        <f>IF(VLOOKUP($C564,登録企業台帳!$A$2:$M$552,29,)=0,"",VLOOKUP($C564,登録企業台帳!$A$2:$M$552,29,))</f>
        <v>#REF!</v>
      </c>
      <c r="I564" s="113" t="e">
        <f>IF(VLOOKUP($C564,登録企業台帳!$A$2:$M$552,17,)=0,"",VLOOKUP($C564,登録企業台帳!$A$2:$M$552,17,))</f>
        <v>#REF!</v>
      </c>
    </row>
    <row r="565" spans="1:9" ht="40.5">
      <c r="A565" s="105">
        <v>564</v>
      </c>
      <c r="B565" s="106" t="e">
        <f>VLOOKUP($C565,登録企業台帳!$A$2:$M$552,14,)</f>
        <v>#REF!</v>
      </c>
      <c r="C565" s="108" t="str">
        <f>登録企業台帳!A493</f>
        <v>株式会社　三友建装</v>
      </c>
      <c r="D565" s="106" t="str">
        <f>VLOOKUP($C565,登録企業台帳!$A$2:$M$552,4,)</f>
        <v>704-8161</v>
      </c>
      <c r="E565" s="106" t="e">
        <f>VLOOKUP($C565,登録企業台帳!$A$2:$M$552,18,)</f>
        <v>#REF!</v>
      </c>
      <c r="F565" s="113" t="e">
        <f>VLOOKUP($C565,登録企業台帳!$A$2:$M$552,15,)</f>
        <v>#REF!</v>
      </c>
      <c r="G565" s="108" t="e">
        <f>VLOOKUP($C565,登録企業台帳!$A$2:$M$552,19,)</f>
        <v>#REF!</v>
      </c>
      <c r="H565" s="108" t="e">
        <f>IF(VLOOKUP($C565,登録企業台帳!$A$2:$M$552,29,)=0,"",VLOOKUP($C565,登録企業台帳!$A$2:$M$552,29,))</f>
        <v>#REF!</v>
      </c>
      <c r="I565" s="113" t="e">
        <f>IF(VLOOKUP($C565,登録企業台帳!$A$2:$M$552,17,)=0,"",VLOOKUP($C565,登録企業台帳!$A$2:$M$552,17,))</f>
        <v>#REF!</v>
      </c>
    </row>
    <row r="566" spans="1:9" ht="27">
      <c r="A566" s="105">
        <v>565</v>
      </c>
      <c r="B566" s="106" t="e">
        <f>VLOOKUP($C566,登録企業台帳!$A$2:$M$552,14,)</f>
        <v>#REF!</v>
      </c>
      <c r="C566" s="108" t="str">
        <f>登録企業台帳!A494</f>
        <v>三弘自動車工業　株式会社</v>
      </c>
      <c r="D566" s="106" t="str">
        <f>VLOOKUP($C566,登録企業台帳!$A$2:$M$552,4,)</f>
        <v>712-8013</v>
      </c>
      <c r="E566" s="106" t="e">
        <f>VLOOKUP($C566,登録企業台帳!$A$2:$M$552,18,)</f>
        <v>#REF!</v>
      </c>
      <c r="F566" s="113" t="e">
        <f>VLOOKUP($C566,登録企業台帳!$A$2:$M$552,15,)</f>
        <v>#REF!</v>
      </c>
      <c r="G566" s="108" t="e">
        <f>VLOOKUP($C566,登録企業台帳!$A$2:$M$552,19,)</f>
        <v>#REF!</v>
      </c>
      <c r="H566" s="108" t="e">
        <f>IF(VLOOKUP($C566,登録企業台帳!$A$2:$M$552,29,)=0,"",VLOOKUP($C566,登録企業台帳!$A$2:$M$552,29,))</f>
        <v>#REF!</v>
      </c>
      <c r="I566" s="113" t="e">
        <f>IF(VLOOKUP($C566,登録企業台帳!$A$2:$M$552,17,)=0,"",VLOOKUP($C566,登録企業台帳!$A$2:$M$552,17,))</f>
        <v>#REF!</v>
      </c>
    </row>
    <row r="567" spans="1:9" ht="27">
      <c r="A567" s="105">
        <v>566</v>
      </c>
      <c r="B567" s="106" t="e">
        <f>VLOOKUP($C567,登録企業台帳!$A$2:$M$552,14,)</f>
        <v>#REF!</v>
      </c>
      <c r="C567" s="108" t="str">
        <f>登録企業台帳!A495</f>
        <v>有限会社　アージュ</v>
      </c>
      <c r="D567" s="106" t="str">
        <f>VLOOKUP($C567,登録企業台帳!$A$2:$M$552,4,)</f>
        <v>710-0841</v>
      </c>
      <c r="E567" s="106" t="e">
        <f>VLOOKUP($C567,登録企業台帳!$A$2:$M$552,18,)</f>
        <v>#REF!</v>
      </c>
      <c r="F567" s="113" t="e">
        <f>VLOOKUP($C567,登録企業台帳!$A$2:$M$552,15,)</f>
        <v>#REF!</v>
      </c>
      <c r="G567" s="108" t="e">
        <f>VLOOKUP($C567,登録企業台帳!$A$2:$M$552,19,)</f>
        <v>#REF!</v>
      </c>
      <c r="H567" s="108" t="e">
        <f>IF(VLOOKUP($C567,登録企業台帳!$A$2:$M$552,29,)=0,"",VLOOKUP($C567,登録企業台帳!$A$2:$M$552,29,))</f>
        <v>#REF!</v>
      </c>
      <c r="I567" s="113" t="e">
        <f>IF(VLOOKUP($C567,登録企業台帳!$A$2:$M$552,17,)=0,"",VLOOKUP($C567,登録企業台帳!$A$2:$M$552,17,))</f>
        <v>#REF!</v>
      </c>
    </row>
    <row r="568" spans="1:9" ht="27">
      <c r="A568" s="105">
        <v>567</v>
      </c>
      <c r="B568" s="106" t="e">
        <f>VLOOKUP($C568,登録企業台帳!$A$2:$M$552,14,)</f>
        <v>#REF!</v>
      </c>
      <c r="C568" s="108" t="str">
        <f>登録企業台帳!A496</f>
        <v>社会福祉法人　夕凪会</v>
      </c>
      <c r="D568" s="106" t="str">
        <f>VLOOKUP($C568,登録企業台帳!$A$2:$M$552,4,)</f>
        <v>704-8133</v>
      </c>
      <c r="E568" s="106" t="e">
        <f>VLOOKUP($C568,登録企業台帳!$A$2:$M$552,18,)</f>
        <v>#REF!</v>
      </c>
      <c r="F568" s="113" t="e">
        <f>VLOOKUP($C568,登録企業台帳!$A$2:$M$552,15,)</f>
        <v>#REF!</v>
      </c>
      <c r="G568" s="108" t="e">
        <f>VLOOKUP($C568,登録企業台帳!$A$2:$M$552,19,)</f>
        <v>#REF!</v>
      </c>
      <c r="H568" s="108" t="e">
        <f>IF(VLOOKUP($C568,登録企業台帳!$A$2:$M$552,29,)=0,"",VLOOKUP($C568,登録企業台帳!$A$2:$M$552,29,))</f>
        <v>#REF!</v>
      </c>
      <c r="I568" s="113" t="e">
        <f>IF(VLOOKUP($C568,登録企業台帳!$A$2:$M$552,17,)=0,"",VLOOKUP($C568,登録企業台帳!$A$2:$M$552,17,))</f>
        <v>#REF!</v>
      </c>
    </row>
    <row r="569" spans="1:9" ht="27">
      <c r="A569" s="105">
        <v>568</v>
      </c>
      <c r="B569" s="106" t="e">
        <f>VLOOKUP($C569,登録企業台帳!$A$2:$M$552,14,)</f>
        <v>#REF!</v>
      </c>
      <c r="C569" s="108" t="str">
        <f>登録企業台帳!A497</f>
        <v>企業組合　日本ユビックコマース</v>
      </c>
      <c r="D569" s="106" t="str">
        <f>VLOOKUP($C569,登録企業台帳!$A$2:$M$552,4,)</f>
        <v>700-0985</v>
      </c>
      <c r="E569" s="106" t="e">
        <f>VLOOKUP($C569,登録企業台帳!$A$2:$M$552,18,)</f>
        <v>#REF!</v>
      </c>
      <c r="F569" s="113" t="e">
        <f>VLOOKUP($C569,登録企業台帳!$A$2:$M$552,15,)</f>
        <v>#REF!</v>
      </c>
      <c r="G569" s="108" t="e">
        <f>VLOOKUP($C569,登録企業台帳!$A$2:$M$552,19,)</f>
        <v>#REF!</v>
      </c>
      <c r="H569" s="108" t="e">
        <f>IF(VLOOKUP($C569,登録企業台帳!$A$2:$M$552,29,)=0,"",VLOOKUP($C569,登録企業台帳!$A$2:$M$552,29,))</f>
        <v>#REF!</v>
      </c>
      <c r="I569" s="113" t="e">
        <f>IF(VLOOKUP($C569,登録企業台帳!$A$2:$M$552,17,)=0,"",VLOOKUP($C569,登録企業台帳!$A$2:$M$552,17,))</f>
        <v>#REF!</v>
      </c>
    </row>
    <row r="570" spans="1:9" ht="27">
      <c r="A570" s="105">
        <v>569</v>
      </c>
      <c r="B570" s="106" t="e">
        <f>VLOOKUP($C570,登録企業台帳!$A$2:$M$552,14,)</f>
        <v>#REF!</v>
      </c>
      <c r="C570" s="108" t="str">
        <f>登録企業台帳!A498</f>
        <v>有限会社　鈴木工業所</v>
      </c>
      <c r="D570" s="106" t="str">
        <f>VLOOKUP($C570,登録企業台帳!$A$2:$M$552,4,)</f>
        <v>708-1224</v>
      </c>
      <c r="E570" s="106" t="e">
        <f>VLOOKUP($C570,登録企業台帳!$A$2:$M$552,18,)</f>
        <v>#REF!</v>
      </c>
      <c r="F570" s="113" t="e">
        <f>VLOOKUP($C570,登録企業台帳!$A$2:$M$552,15,)</f>
        <v>#REF!</v>
      </c>
      <c r="G570" s="108" t="e">
        <f>VLOOKUP($C570,登録企業台帳!$A$2:$M$552,19,)</f>
        <v>#REF!</v>
      </c>
      <c r="H570" s="108" t="e">
        <f>IF(VLOOKUP($C570,登録企業台帳!$A$2:$M$552,29,)=0,"",VLOOKUP($C570,登録企業台帳!$A$2:$M$552,29,))</f>
        <v>#REF!</v>
      </c>
      <c r="I570" s="113" t="e">
        <f>IF(VLOOKUP($C570,登録企業台帳!$A$2:$M$552,17,)=0,"",VLOOKUP($C570,登録企業台帳!$A$2:$M$552,17,))</f>
        <v>#REF!</v>
      </c>
    </row>
    <row r="571" spans="1:9" ht="40.5">
      <c r="A571" s="105">
        <v>570</v>
      </c>
      <c r="B571" s="106" t="e">
        <f>VLOOKUP($C571,登録企業台帳!$A$2:$M$552,14,)</f>
        <v>#REF!</v>
      </c>
      <c r="C571" s="108" t="str">
        <f>登録企業台帳!A499</f>
        <v>株式会社　ビーハッピー</v>
      </c>
      <c r="D571" s="106" t="str">
        <f>VLOOKUP($C571,登録企業台帳!$A$2:$M$552,4,)</f>
        <v>708-0312</v>
      </c>
      <c r="E571" s="106" t="e">
        <f>VLOOKUP($C571,登録企業台帳!$A$2:$M$552,18,)</f>
        <v>#REF!</v>
      </c>
      <c r="F571" s="113" t="e">
        <f>VLOOKUP($C571,登録企業台帳!$A$2:$M$552,15,)</f>
        <v>#REF!</v>
      </c>
      <c r="G571" s="108" t="e">
        <f>VLOOKUP($C571,登録企業台帳!$A$2:$M$552,19,)</f>
        <v>#REF!</v>
      </c>
      <c r="H571" s="108" t="e">
        <f>IF(VLOOKUP($C571,登録企業台帳!$A$2:$M$552,29,)=0,"",VLOOKUP($C571,登録企業台帳!$A$2:$M$552,29,))</f>
        <v>#REF!</v>
      </c>
      <c r="I571" s="113" t="e">
        <f>IF(VLOOKUP($C571,登録企業台帳!$A$2:$M$552,17,)=0,"",VLOOKUP($C571,登録企業台帳!$A$2:$M$552,17,))</f>
        <v>#REF!</v>
      </c>
    </row>
    <row r="572" spans="1:9" ht="54">
      <c r="A572" s="105">
        <v>571</v>
      </c>
      <c r="B572" s="106" t="e">
        <f>VLOOKUP($C572,登録企業台帳!$A$2:$M$552,14,)</f>
        <v>#REF!</v>
      </c>
      <c r="C572" s="108" t="str">
        <f>登録企業台帳!A500</f>
        <v>有限会社　イシウラオート</v>
      </c>
      <c r="D572" s="106" t="str">
        <f>VLOOKUP($C572,登録企業台帳!$A$2:$M$552,4,)</f>
        <v>709-4312</v>
      </c>
      <c r="E572" s="106" t="e">
        <f>VLOOKUP($C572,登録企業台帳!$A$2:$M$552,18,)</f>
        <v>#REF!</v>
      </c>
      <c r="F572" s="113" t="e">
        <f>VLOOKUP($C572,登録企業台帳!$A$2:$M$552,15,)</f>
        <v>#REF!</v>
      </c>
      <c r="G572" s="108" t="e">
        <f>VLOOKUP($C572,登録企業台帳!$A$2:$M$552,19,)</f>
        <v>#REF!</v>
      </c>
      <c r="H572" s="108" t="e">
        <f>IF(VLOOKUP($C572,登録企業台帳!$A$2:$M$552,29,)=0,"",VLOOKUP($C572,登録企業台帳!$A$2:$M$552,29,))</f>
        <v>#REF!</v>
      </c>
      <c r="I572" s="113" t="e">
        <f>IF(VLOOKUP($C572,登録企業台帳!$A$2:$M$552,17,)=0,"",VLOOKUP($C572,登録企業台帳!$A$2:$M$552,17,))</f>
        <v>#REF!</v>
      </c>
    </row>
    <row r="573" spans="1:9" ht="40.5">
      <c r="A573" s="105">
        <v>572</v>
      </c>
      <c r="B573" s="106" t="e">
        <f>VLOOKUP($C573,登録企業台帳!$A$2:$M$552,14,)</f>
        <v>#REF!</v>
      </c>
      <c r="C573" s="108" t="str">
        <f>登録企業台帳!A501</f>
        <v>株式会社　親幸産業</v>
      </c>
      <c r="D573" s="106" t="str">
        <f>VLOOKUP($C573,登録企業台帳!$A$2:$M$552,4,)</f>
        <v>700-0945</v>
      </c>
      <c r="E573" s="106" t="e">
        <f>VLOOKUP($C573,登録企業台帳!$A$2:$M$552,18,)</f>
        <v>#REF!</v>
      </c>
      <c r="F573" s="113" t="e">
        <f>VLOOKUP($C573,登録企業台帳!$A$2:$M$552,15,)</f>
        <v>#REF!</v>
      </c>
      <c r="G573" s="108" t="e">
        <f>VLOOKUP($C573,登録企業台帳!$A$2:$M$552,19,)</f>
        <v>#REF!</v>
      </c>
      <c r="H573" s="108" t="e">
        <f>IF(VLOOKUP($C573,登録企業台帳!$A$2:$M$552,29,)=0,"",VLOOKUP($C573,登録企業台帳!$A$2:$M$552,29,))</f>
        <v>#REF!</v>
      </c>
      <c r="I573" s="113" t="e">
        <f>IF(VLOOKUP($C573,登録企業台帳!$A$2:$M$552,17,)=0,"",VLOOKUP($C573,登録企業台帳!$A$2:$M$552,17,))</f>
        <v>#REF!</v>
      </c>
    </row>
    <row r="574" spans="1:9" ht="27">
      <c r="A574" s="105">
        <v>573</v>
      </c>
      <c r="B574" s="106" t="e">
        <f>VLOOKUP($C574,登録企業台帳!$A$2:$M$552,14,)</f>
        <v>#REF!</v>
      </c>
      <c r="C574" s="108" t="str">
        <f>登録企業台帳!A502</f>
        <v>株式会社　チロロネット</v>
      </c>
      <c r="D574" s="106" t="str">
        <f>VLOOKUP($C574,登録企業台帳!$A$2:$M$552,4,)</f>
        <v>710-0844</v>
      </c>
      <c r="E574" s="106" t="e">
        <f>VLOOKUP($C574,登録企業台帳!$A$2:$M$552,18,)</f>
        <v>#REF!</v>
      </c>
      <c r="F574" s="113" t="e">
        <f>VLOOKUP($C574,登録企業台帳!$A$2:$M$552,15,)</f>
        <v>#REF!</v>
      </c>
      <c r="G574" s="108" t="e">
        <f>VLOOKUP($C574,登録企業台帳!$A$2:$M$552,19,)</f>
        <v>#REF!</v>
      </c>
      <c r="H574" s="108" t="e">
        <f>IF(VLOOKUP($C574,登録企業台帳!$A$2:$M$552,29,)=0,"",VLOOKUP($C574,登録企業台帳!$A$2:$M$552,29,))</f>
        <v>#REF!</v>
      </c>
      <c r="I574" s="113" t="e">
        <f>IF(VLOOKUP($C574,登録企業台帳!$A$2:$M$552,17,)=0,"",VLOOKUP($C574,登録企業台帳!$A$2:$M$552,17,))</f>
        <v>#REF!</v>
      </c>
    </row>
    <row r="575" spans="1:9" ht="54">
      <c r="A575" s="105">
        <v>574</v>
      </c>
      <c r="B575" s="106" t="e">
        <f>VLOOKUP($C575,登録企業台帳!$A$2:$M$552,14,)</f>
        <v>#REF!</v>
      </c>
      <c r="C575" s="108" t="str">
        <f>登録企業台帳!A503</f>
        <v>株式会社　ヤマダビーコミュニケーションズ</v>
      </c>
      <c r="D575" s="106" t="str">
        <f>VLOOKUP($C575,登録企業台帳!$A$2:$M$552,4,)</f>
        <v xml:space="preserve">700-0984 </v>
      </c>
      <c r="E575" s="106" t="e">
        <f>VLOOKUP($C575,登録企業台帳!$A$2:$M$552,18,)</f>
        <v>#REF!</v>
      </c>
      <c r="F575" s="113" t="e">
        <f>VLOOKUP($C575,登録企業台帳!$A$2:$M$552,15,)</f>
        <v>#REF!</v>
      </c>
      <c r="G575" s="108" t="e">
        <f>VLOOKUP($C575,登録企業台帳!$A$2:$M$552,19,)</f>
        <v>#REF!</v>
      </c>
      <c r="H575" s="108" t="e">
        <f>IF(VLOOKUP($C575,登録企業台帳!$A$2:$M$552,29,)=0,"",VLOOKUP($C575,登録企業台帳!$A$2:$M$552,29,))</f>
        <v>#REF!</v>
      </c>
      <c r="I575" s="113" t="s">
        <v>2254</v>
      </c>
    </row>
    <row r="576" spans="1:9" ht="27">
      <c r="A576" s="105">
        <v>575</v>
      </c>
      <c r="B576" s="106" t="e">
        <f>VLOOKUP($C576,登録企業台帳!$A$2:$M$552,14,)</f>
        <v>#REF!</v>
      </c>
      <c r="C576" s="108" t="str">
        <f>登録企業台帳!A504</f>
        <v>医療法人　医清会</v>
      </c>
      <c r="D576" s="106" t="str">
        <f>VLOOKUP($C576,登録企業台帳!$A$2:$M$552,4,)</f>
        <v>700-0944</v>
      </c>
      <c r="E576" s="106" t="e">
        <f>VLOOKUP($C576,登録企業台帳!$A$2:$M$552,18,)</f>
        <v>#REF!</v>
      </c>
      <c r="F576" s="113" t="e">
        <f>VLOOKUP($C576,登録企業台帳!$A$2:$M$552,15,)</f>
        <v>#REF!</v>
      </c>
      <c r="G576" s="108" t="e">
        <f>VLOOKUP($C576,登録企業台帳!$A$2:$M$552,19,)</f>
        <v>#REF!</v>
      </c>
      <c r="H576" s="108" t="e">
        <f>IF(VLOOKUP($C576,登録企業台帳!$A$2:$M$552,29,)=0,"",VLOOKUP($C576,登録企業台帳!$A$2:$M$552,29,))</f>
        <v>#REF!</v>
      </c>
      <c r="I576" s="113" t="e">
        <f>IF(VLOOKUP($C576,登録企業台帳!$A$2:$M$552,17,)=0,"",VLOOKUP($C576,登録企業台帳!$A$2:$M$552,17,))</f>
        <v>#REF!</v>
      </c>
    </row>
    <row r="577" spans="1:9" ht="40.5">
      <c r="A577" s="105">
        <v>576</v>
      </c>
      <c r="B577" s="106" t="e">
        <f>VLOOKUP($C577,登録企業台帳!$A$2:$M$552,14,)</f>
        <v>#REF!</v>
      </c>
      <c r="C577" s="108" t="str">
        <f>登録企業台帳!A505</f>
        <v>株式会社　山陽セフティ</v>
      </c>
      <c r="D577" s="106" t="str">
        <f>VLOOKUP($C577,登録企業台帳!$A$2:$M$552,4,)</f>
        <v>700-0965　</v>
      </c>
      <c r="E577" s="106" t="e">
        <f>VLOOKUP($C577,登録企業台帳!$A$2:$M$552,18,)</f>
        <v>#REF!</v>
      </c>
      <c r="F577" s="113" t="e">
        <f>VLOOKUP($C577,登録企業台帳!$A$2:$M$552,15,)</f>
        <v>#REF!</v>
      </c>
      <c r="G577" s="108" t="e">
        <f>VLOOKUP($C577,登録企業台帳!$A$2:$M$552,19,)</f>
        <v>#REF!</v>
      </c>
      <c r="H577" s="108" t="e">
        <f>IF(VLOOKUP($C577,登録企業台帳!$A$2:$M$552,29,)=0,"",VLOOKUP($C577,登録企業台帳!$A$2:$M$552,29,))</f>
        <v>#REF!</v>
      </c>
      <c r="I577" s="113" t="e">
        <f>IF(VLOOKUP($C577,登録企業台帳!$A$2:$M$552,17,)=0,"",VLOOKUP($C577,登録企業台帳!$A$2:$M$552,17,))</f>
        <v>#REF!</v>
      </c>
    </row>
    <row r="578" spans="1:9" ht="40.5">
      <c r="A578" s="105">
        <v>577</v>
      </c>
      <c r="B578" s="106" t="e">
        <f>VLOOKUP($C578,登録企業台帳!$A$2:$M$552,14,)</f>
        <v>#REF!</v>
      </c>
      <c r="C578" s="108" t="str">
        <f>登録企業台帳!A506</f>
        <v>株式会社　黒﨑塗装店</v>
      </c>
      <c r="D578" s="106" t="str">
        <f>VLOOKUP($C578,登録企業台帳!$A$2:$M$552,4,)</f>
        <v>700-0975</v>
      </c>
      <c r="E578" s="106" t="e">
        <f>VLOOKUP($C578,登録企業台帳!$A$2:$M$552,18,)</f>
        <v>#REF!</v>
      </c>
      <c r="F578" s="113" t="e">
        <f>VLOOKUP($C578,登録企業台帳!$A$2:$M$552,15,)</f>
        <v>#REF!</v>
      </c>
      <c r="G578" s="108" t="e">
        <f>VLOOKUP($C578,登録企業台帳!$A$2:$M$552,19,)</f>
        <v>#REF!</v>
      </c>
      <c r="H578" s="108" t="e">
        <f>IF(VLOOKUP($C578,登録企業台帳!$A$2:$M$552,29,)=0,"",VLOOKUP($C578,登録企業台帳!$A$2:$M$552,29,))</f>
        <v>#REF!</v>
      </c>
      <c r="I578" s="113" t="e">
        <f>IF(VLOOKUP($C578,登録企業台帳!$A$2:$M$552,17,)=0,"",VLOOKUP($C578,登録企業台帳!$A$2:$M$552,17,))</f>
        <v>#REF!</v>
      </c>
    </row>
    <row r="579" spans="1:9" ht="40.5">
      <c r="A579" s="105">
        <v>578</v>
      </c>
      <c r="B579" s="106" t="e">
        <f>VLOOKUP($C579,登録企業台帳!$A$2:$M$552,14,)</f>
        <v>#REF!</v>
      </c>
      <c r="C579" s="108" t="str">
        <f>登録企業台帳!A507</f>
        <v>株式会社　アスモ</v>
      </c>
      <c r="D579" s="106" t="str">
        <f>VLOOKUP($C579,登録企業台帳!$A$2:$M$552,4,)</f>
        <v>700-0924</v>
      </c>
      <c r="E579" s="106" t="e">
        <f>VLOOKUP($C579,登録企業台帳!$A$2:$M$552,18,)</f>
        <v>#REF!</v>
      </c>
      <c r="F579" s="113" t="e">
        <f>VLOOKUP($C579,登録企業台帳!$A$2:$M$552,15,)</f>
        <v>#REF!</v>
      </c>
      <c r="G579" s="108" t="e">
        <f>VLOOKUP($C579,登録企業台帳!$A$2:$M$552,19,)</f>
        <v>#REF!</v>
      </c>
      <c r="H579" s="108" t="e">
        <f>IF(VLOOKUP($C579,登録企業台帳!$A$2:$M$552,29,)=0,"",VLOOKUP($C579,登録企業台帳!$A$2:$M$552,29,))</f>
        <v>#REF!</v>
      </c>
      <c r="I579" s="113" t="e">
        <f>IF(VLOOKUP($C579,登録企業台帳!$A$2:$M$552,17,)=0,"",VLOOKUP($C579,登録企業台帳!$A$2:$M$552,17,))</f>
        <v>#REF!</v>
      </c>
    </row>
    <row r="580" spans="1:9" ht="40.5">
      <c r="A580" s="105">
        <v>579</v>
      </c>
      <c r="B580" s="106" t="e">
        <f>VLOOKUP($C580,登録企業台帳!$A$2:$M$552,14,)</f>
        <v>#REF!</v>
      </c>
      <c r="C580" s="108" t="str">
        <f>登録企業台帳!A508</f>
        <v>十合物産　株式会社</v>
      </c>
      <c r="D580" s="106" t="str">
        <f>VLOOKUP($C580,登録企業台帳!$A$2:$M$552,4,)</f>
        <v>710-0834</v>
      </c>
      <c r="E580" s="106" t="e">
        <f>VLOOKUP($C580,登録企業台帳!$A$2:$M$552,18,)</f>
        <v>#REF!</v>
      </c>
      <c r="F580" s="113" t="e">
        <f>VLOOKUP($C580,登録企業台帳!$A$2:$M$552,15,)</f>
        <v>#REF!</v>
      </c>
      <c r="G580" s="108" t="e">
        <f>VLOOKUP($C580,登録企業台帳!$A$2:$M$552,19,)</f>
        <v>#REF!</v>
      </c>
      <c r="H580" s="108" t="e">
        <f>IF(VLOOKUP($C580,登録企業台帳!$A$2:$M$552,29,)=0,"",VLOOKUP($C580,登録企業台帳!$A$2:$M$552,29,))</f>
        <v>#REF!</v>
      </c>
      <c r="I580" s="113" t="e">
        <f>IF(VLOOKUP($C580,登録企業台帳!$A$2:$M$552,17,)=0,"",VLOOKUP($C580,登録企業台帳!$A$2:$M$552,17,))</f>
        <v>#REF!</v>
      </c>
    </row>
    <row r="581" spans="1:9" ht="40.5">
      <c r="A581" s="105">
        <v>580</v>
      </c>
      <c r="B581" s="106" t="e">
        <f>VLOOKUP($C581,登録企業台帳!$A$2:$M$552,14,)</f>
        <v>#REF!</v>
      </c>
      <c r="C581" s="108" t="str">
        <f>登録企業台帳!A509</f>
        <v>有限会社　レディアンス</v>
      </c>
      <c r="D581" s="106" t="str">
        <f>VLOOKUP($C581,登録企業台帳!$A$2:$M$552,4,)</f>
        <v>700-0912</v>
      </c>
      <c r="E581" s="106" t="e">
        <f>VLOOKUP($C581,登録企業台帳!$A$2:$M$552,18,)</f>
        <v>#REF!</v>
      </c>
      <c r="F581" s="113" t="e">
        <f>VLOOKUP($C581,登録企業台帳!$A$2:$M$552,15,)</f>
        <v>#REF!</v>
      </c>
      <c r="G581" s="108" t="e">
        <f>VLOOKUP($C581,登録企業台帳!$A$2:$M$552,19,)</f>
        <v>#REF!</v>
      </c>
      <c r="H581" s="108" t="e">
        <f>IF(VLOOKUP($C581,登録企業台帳!$A$2:$M$552,29,)=0,"",VLOOKUP($C581,登録企業台帳!$A$2:$M$552,29,))</f>
        <v>#REF!</v>
      </c>
      <c r="I581" s="113" t="e">
        <f>IF(VLOOKUP($C581,登録企業台帳!$A$2:$M$552,17,)=0,"",VLOOKUP($C581,登録企業台帳!$A$2:$M$552,17,))</f>
        <v>#REF!</v>
      </c>
    </row>
    <row r="582" spans="1:9" ht="67.5">
      <c r="A582" s="105">
        <v>581</v>
      </c>
      <c r="B582" s="106" t="e">
        <f>VLOOKUP($C582,登録企業台帳!$A$2:$M$552,14,)</f>
        <v>#REF!</v>
      </c>
      <c r="C582" s="108" t="str">
        <f>登録企業台帳!A510</f>
        <v>モリマシナリー　株式会社</v>
      </c>
      <c r="D582" s="106" t="str">
        <f>VLOOKUP($C582,登録企業台帳!$A$2:$M$552,4,)</f>
        <v>701-2434</v>
      </c>
      <c r="E582" s="106" t="e">
        <f>VLOOKUP($C582,登録企業台帳!$A$2:$M$552,18,)</f>
        <v>#REF!</v>
      </c>
      <c r="F582" s="113" t="e">
        <f>VLOOKUP($C582,登録企業台帳!$A$2:$M$552,15,)</f>
        <v>#REF!</v>
      </c>
      <c r="G582" s="108" t="e">
        <f>VLOOKUP($C582,登録企業台帳!$A$2:$M$552,19,)</f>
        <v>#REF!</v>
      </c>
      <c r="H582" s="108" t="e">
        <f>IF(VLOOKUP($C582,登録企業台帳!$A$2:$M$552,29,)=0,"",VLOOKUP($C582,登録企業台帳!$A$2:$M$552,29,))</f>
        <v>#REF!</v>
      </c>
      <c r="I582" s="113" t="e">
        <f>IF(VLOOKUP($C582,登録企業台帳!$A$2:$M$552,17,)=0,"",VLOOKUP($C582,登録企業台帳!$A$2:$M$552,17,))</f>
        <v>#REF!</v>
      </c>
    </row>
    <row r="583" spans="1:9" ht="40.5">
      <c r="A583" s="105">
        <v>582</v>
      </c>
      <c r="B583" s="106" t="e">
        <f>VLOOKUP($C583,登録企業台帳!$A$2:$M$552,14,)</f>
        <v>#REF!</v>
      </c>
      <c r="C583" s="108" t="str">
        <f>登録企業台帳!A511</f>
        <v>株式会社　吉又商店</v>
      </c>
      <c r="D583" s="106" t="str">
        <f>VLOOKUP($C583,登録企業台帳!$A$2:$M$552,4,)</f>
        <v>711-0927</v>
      </c>
      <c r="E583" s="106" t="e">
        <f>VLOOKUP($C583,登録企業台帳!$A$2:$M$552,18,)</f>
        <v>#REF!</v>
      </c>
      <c r="F583" s="113" t="e">
        <f>VLOOKUP($C583,登録企業台帳!$A$2:$M$552,15,)</f>
        <v>#REF!</v>
      </c>
      <c r="G583" s="108" t="e">
        <f>VLOOKUP($C583,登録企業台帳!$A$2:$M$552,19,)</f>
        <v>#REF!</v>
      </c>
      <c r="H583" s="108" t="e">
        <f>IF(VLOOKUP($C583,登録企業台帳!$A$2:$M$552,29,)=0,"",VLOOKUP($C583,登録企業台帳!$A$2:$M$552,29,))</f>
        <v>#REF!</v>
      </c>
      <c r="I583" s="113" t="e">
        <f>IF(VLOOKUP($C583,登録企業台帳!$A$2:$M$552,17,)=0,"",VLOOKUP($C583,登録企業台帳!$A$2:$M$552,17,))</f>
        <v>#REF!</v>
      </c>
    </row>
    <row r="584" spans="1:9" ht="27">
      <c r="A584" s="105">
        <v>583</v>
      </c>
      <c r="B584" s="106" t="e">
        <f>VLOOKUP($C584,登録企業台帳!$A$2:$M$552,14,)</f>
        <v>#REF!</v>
      </c>
      <c r="C584" s="108" t="str">
        <f>登録企業台帳!A512</f>
        <v>社会医療法人水和会　水島中央病院</v>
      </c>
      <c r="D584" s="106" t="str">
        <f>VLOOKUP($C584,登録企業台帳!$A$2:$M$552,4,)</f>
        <v>712-8064</v>
      </c>
      <c r="E584" s="106" t="e">
        <f>VLOOKUP($C584,登録企業台帳!$A$2:$M$552,18,)</f>
        <v>#REF!</v>
      </c>
      <c r="F584" s="113" t="e">
        <f>VLOOKUP($C584,登録企業台帳!$A$2:$M$552,15,)</f>
        <v>#REF!</v>
      </c>
      <c r="G584" s="108" t="e">
        <f>VLOOKUP($C584,登録企業台帳!$A$2:$M$552,19,)</f>
        <v>#REF!</v>
      </c>
      <c r="H584" s="108" t="e">
        <f>IF(VLOOKUP($C584,登録企業台帳!$A$2:$M$552,29,)=0,"",VLOOKUP($C584,登録企業台帳!$A$2:$M$552,29,))</f>
        <v>#REF!</v>
      </c>
      <c r="I584" s="113" t="e">
        <f>IF(VLOOKUP($C584,登録企業台帳!$A$2:$M$552,17,)=0,"",VLOOKUP($C584,登録企業台帳!$A$2:$M$552,17,))</f>
        <v>#REF!</v>
      </c>
    </row>
    <row r="585" spans="1:9" ht="27">
      <c r="A585" s="105">
        <v>584</v>
      </c>
      <c r="B585" s="106" t="e">
        <f>VLOOKUP($C585,登録企業台帳!$A$2:$M$552,14,)</f>
        <v>#REF!</v>
      </c>
      <c r="C585" s="108" t="str">
        <f>登録企業台帳!A513</f>
        <v>オーエム産業　株式会社</v>
      </c>
      <c r="D585" s="106" t="str">
        <f>VLOOKUP($C585,登録企業台帳!$A$2:$M$552,4,)</f>
        <v>700-0971</v>
      </c>
      <c r="E585" s="106" t="e">
        <f>VLOOKUP($C585,登録企業台帳!$A$2:$M$552,18,)</f>
        <v>#REF!</v>
      </c>
      <c r="F585" s="113" t="e">
        <f>VLOOKUP($C585,登録企業台帳!$A$2:$M$552,15,)</f>
        <v>#REF!</v>
      </c>
      <c r="G585" s="108" t="e">
        <f>VLOOKUP($C585,登録企業台帳!$A$2:$M$552,19,)</f>
        <v>#REF!</v>
      </c>
      <c r="H585" s="108" t="e">
        <f>IF(VLOOKUP($C585,登録企業台帳!$A$2:$M$552,29,)=0,"",VLOOKUP($C585,登録企業台帳!$A$2:$M$552,29,))</f>
        <v>#REF!</v>
      </c>
      <c r="I585" s="113" t="e">
        <f>IF(VLOOKUP($C585,登録企業台帳!$A$2:$M$552,17,)=0,"",VLOOKUP($C585,登録企業台帳!$A$2:$M$552,17,))</f>
        <v>#REF!</v>
      </c>
    </row>
    <row r="586" spans="1:9" ht="27">
      <c r="A586" s="105">
        <v>585</v>
      </c>
      <c r="B586" s="106" t="e">
        <f>VLOOKUP($C586,登録企業台帳!$A$2:$M$552,14,)</f>
        <v>#REF!</v>
      </c>
      <c r="C586" s="108" t="str">
        <f>登録企業台帳!A514</f>
        <v>公益財団法人 岡山県健康づくり財団</v>
      </c>
      <c r="D586" s="106" t="str">
        <f>VLOOKUP($C586,登録企業台帳!$A$2:$M$552,4,)</f>
        <v>700-0952</v>
      </c>
      <c r="E586" s="106" t="e">
        <f>VLOOKUP($C586,登録企業台帳!$A$2:$M$552,18,)</f>
        <v>#REF!</v>
      </c>
      <c r="F586" s="113" t="e">
        <f>VLOOKUP($C586,登録企業台帳!$A$2:$M$552,15,)</f>
        <v>#REF!</v>
      </c>
      <c r="G586" s="108" t="e">
        <f>VLOOKUP($C586,登録企業台帳!$A$2:$M$552,19,)</f>
        <v>#REF!</v>
      </c>
      <c r="H586" s="108" t="e">
        <f>IF(VLOOKUP($C586,登録企業台帳!$A$2:$M$552,29,)=0,"",VLOOKUP($C586,登録企業台帳!$A$2:$M$552,29,))</f>
        <v>#REF!</v>
      </c>
      <c r="I586" s="113" t="e">
        <f>IF(VLOOKUP($C586,登録企業台帳!$A$2:$M$552,17,)=0,"",VLOOKUP($C586,登録企業台帳!$A$2:$M$552,17,))</f>
        <v>#REF!</v>
      </c>
    </row>
    <row r="587" spans="1:9" ht="40.5">
      <c r="A587" s="105">
        <v>586</v>
      </c>
      <c r="B587" s="106" t="e">
        <f>VLOOKUP($C587,登録企業台帳!$A$2:$M$552,14,)</f>
        <v>#REF!</v>
      </c>
      <c r="C587" s="108" t="str">
        <f>登録企業台帳!A515</f>
        <v>一般社団法人　岡山県薬剤師会</v>
      </c>
      <c r="D587" s="106" t="str">
        <f>VLOOKUP($C587,登録企業台帳!$A$2:$M$552,4,)</f>
        <v>700-0822</v>
      </c>
      <c r="E587" s="106" t="e">
        <f>VLOOKUP($C587,登録企業台帳!$A$2:$M$552,18,)</f>
        <v>#REF!</v>
      </c>
      <c r="F587" s="113" t="e">
        <f>VLOOKUP($C587,登録企業台帳!$A$2:$M$552,15,)</f>
        <v>#REF!</v>
      </c>
      <c r="G587" s="108" t="e">
        <f>VLOOKUP($C587,登録企業台帳!$A$2:$M$552,19,)</f>
        <v>#REF!</v>
      </c>
      <c r="H587" s="108" t="e">
        <f>IF(VLOOKUP($C587,登録企業台帳!$A$2:$M$552,29,)=0,"",VLOOKUP($C587,登録企業台帳!$A$2:$M$552,29,))</f>
        <v>#REF!</v>
      </c>
      <c r="I587" s="113" t="e">
        <f>IF(VLOOKUP($C587,登録企業台帳!$A$2:$M$552,17,)=0,"",VLOOKUP($C587,登録企業台帳!$A$2:$M$552,17,))</f>
        <v>#REF!</v>
      </c>
    </row>
    <row r="588" spans="1:9" ht="40.5">
      <c r="A588" s="105">
        <v>587</v>
      </c>
      <c r="B588" s="106" t="e">
        <f>VLOOKUP($C588,登録企業台帳!$A$2:$M$552,14,)</f>
        <v>#REF!</v>
      </c>
      <c r="C588" s="108" t="str">
        <f>登録企業台帳!A516</f>
        <v>オーエム機器　株式会社</v>
      </c>
      <c r="D588" s="106" t="str">
        <f>VLOOKUP($C588,登録企業台帳!$A$2:$M$552,4,)</f>
        <v>719-1121</v>
      </c>
      <c r="E588" s="106" t="e">
        <f>VLOOKUP($C588,登録企業台帳!$A$2:$M$552,18,)</f>
        <v>#REF!</v>
      </c>
      <c r="F588" s="113" t="e">
        <f>VLOOKUP($C588,登録企業台帳!$A$2:$M$552,15,)</f>
        <v>#REF!</v>
      </c>
      <c r="G588" s="108" t="e">
        <f>VLOOKUP($C588,登録企業台帳!$A$2:$M$552,19,)</f>
        <v>#REF!</v>
      </c>
      <c r="H588" s="108" t="e">
        <f>IF(VLOOKUP($C588,登録企業台帳!$A$2:$M$552,29,)=0,"",VLOOKUP($C588,登録企業台帳!$A$2:$M$552,29,))</f>
        <v>#REF!</v>
      </c>
      <c r="I588" s="113" t="e">
        <f>IF(VLOOKUP($C588,登録企業台帳!$A$2:$M$552,17,)=0,"",VLOOKUP($C588,登録企業台帳!$A$2:$M$552,17,))</f>
        <v>#REF!</v>
      </c>
    </row>
    <row r="589" spans="1:9" ht="40.5">
      <c r="A589" s="105">
        <v>588</v>
      </c>
      <c r="B589" s="106" t="e">
        <f>VLOOKUP($C589,登録企業台帳!$A$2:$M$552,14,)</f>
        <v>#REF!</v>
      </c>
      <c r="C589" s="108" t="str">
        <f>登録企業台帳!A517</f>
        <v>社会福祉法人　あすなろ福祉会</v>
      </c>
      <c r="D589" s="106" t="str">
        <f>VLOOKUP($C589,登録企業台帳!$A$2:$M$552,4,)</f>
        <v>703-8256</v>
      </c>
      <c r="E589" s="106" t="e">
        <f>VLOOKUP($C589,登録企業台帳!$A$2:$M$552,18,)</f>
        <v>#REF!</v>
      </c>
      <c r="F589" s="113" t="e">
        <f>VLOOKUP($C589,登録企業台帳!$A$2:$M$552,15,)</f>
        <v>#REF!</v>
      </c>
      <c r="G589" s="108" t="e">
        <f>VLOOKUP($C589,登録企業台帳!$A$2:$M$552,19,)</f>
        <v>#REF!</v>
      </c>
      <c r="H589" s="108" t="e">
        <f>IF(VLOOKUP($C589,登録企業台帳!$A$2:$M$552,29,)=0,"",VLOOKUP($C589,登録企業台帳!$A$2:$M$552,29,))</f>
        <v>#REF!</v>
      </c>
      <c r="I589" s="113" t="e">
        <f>IF(VLOOKUP($C589,登録企業台帳!$A$2:$M$552,17,)=0,"",VLOOKUP($C589,登録企業台帳!$A$2:$M$552,17,))</f>
        <v>#REF!</v>
      </c>
    </row>
    <row r="590" spans="1:9" ht="27">
      <c r="A590" s="105">
        <v>589</v>
      </c>
      <c r="B590" s="106" t="e">
        <f>VLOOKUP($C590,登録企業台帳!$A$2:$M$552,14,)</f>
        <v>#REF!</v>
      </c>
      <c r="C590" s="108" t="str">
        <f>登録企業台帳!A518</f>
        <v>日本赤十字社岡山県支部</v>
      </c>
      <c r="D590" s="106" t="str">
        <f>VLOOKUP($C590,登録企業台帳!$A$2:$M$552,4,)</f>
        <v>700-0823</v>
      </c>
      <c r="E590" s="106" t="e">
        <f>VLOOKUP($C590,登録企業台帳!$A$2:$M$552,18,)</f>
        <v>#REF!</v>
      </c>
      <c r="F590" s="113" t="e">
        <f>VLOOKUP($C590,登録企業台帳!$A$2:$M$552,15,)</f>
        <v>#REF!</v>
      </c>
      <c r="G590" s="108" t="e">
        <f>VLOOKUP($C590,登録企業台帳!$A$2:$M$552,19,)</f>
        <v>#REF!</v>
      </c>
      <c r="H590" s="108" t="e">
        <f>IF(VLOOKUP($C590,登録企業台帳!$A$2:$M$552,29,)=0,"",VLOOKUP($C590,登録企業台帳!$A$2:$M$552,29,))</f>
        <v>#REF!</v>
      </c>
      <c r="I590" s="113" t="e">
        <f>IF(VLOOKUP($C590,登録企業台帳!$A$2:$M$552,17,)=0,"",VLOOKUP($C590,登録企業台帳!$A$2:$M$552,17,))</f>
        <v>#REF!</v>
      </c>
    </row>
    <row r="591" spans="1:9" ht="40.5">
      <c r="A591" s="105">
        <v>590</v>
      </c>
      <c r="B591" s="106" t="e">
        <f>VLOOKUP($C591,登録企業台帳!$A$2:$M$552,14,)</f>
        <v>#REF!</v>
      </c>
      <c r="C591" s="108" t="str">
        <f>登録企業台帳!A519</f>
        <v>地方独立行政法人　岡山県精神科医療センター</v>
      </c>
      <c r="D591" s="106" t="str">
        <f>VLOOKUP($C591,登録企業台帳!$A$2:$M$552,4,)</f>
        <v>700-0915</v>
      </c>
      <c r="E591" s="106" t="e">
        <f>VLOOKUP($C591,登録企業台帳!$A$2:$M$552,18,)</f>
        <v>#REF!</v>
      </c>
      <c r="F591" s="113" t="e">
        <f>VLOOKUP($C591,登録企業台帳!$A$2:$M$552,15,)</f>
        <v>#REF!</v>
      </c>
      <c r="G591" s="108" t="e">
        <f>VLOOKUP($C591,登録企業台帳!$A$2:$M$552,19,)</f>
        <v>#REF!</v>
      </c>
      <c r="H591" s="108" t="e">
        <f>IF(VLOOKUP($C591,登録企業台帳!$A$2:$M$552,29,)=0,"",VLOOKUP($C591,登録企業台帳!$A$2:$M$552,29,))</f>
        <v>#REF!</v>
      </c>
      <c r="I591" s="113" t="e">
        <f>IF(VLOOKUP($C591,登録企業台帳!$A$2:$M$552,17,)=0,"",VLOOKUP($C591,登録企業台帳!$A$2:$M$552,17,))</f>
        <v>#REF!</v>
      </c>
    </row>
    <row r="592" spans="1:9">
      <c r="A592" s="105">
        <v>591</v>
      </c>
      <c r="B592" s="106" t="e">
        <f>VLOOKUP($C592,登録企業台帳!$A$2:$M$552,14,)</f>
        <v>#REF!</v>
      </c>
      <c r="C592" s="108" t="e">
        <f>登録企業台帳!#REF!</f>
        <v>#REF!</v>
      </c>
      <c r="D592" s="106" t="e">
        <f>VLOOKUP($C592,登録企業台帳!$A$2:$M$552,4,)</f>
        <v>#REF!</v>
      </c>
      <c r="E592" s="106" t="e">
        <f>VLOOKUP($C592,登録企業台帳!$A$2:$M$552,18,)</f>
        <v>#REF!</v>
      </c>
      <c r="F592" s="113" t="e">
        <f>VLOOKUP($C592,登録企業台帳!$A$2:$M$552,15,)</f>
        <v>#REF!</v>
      </c>
      <c r="G592" s="108" t="e">
        <f>VLOOKUP($C592,登録企業台帳!$A$2:$M$552,19,)</f>
        <v>#REF!</v>
      </c>
      <c r="H592" s="108" t="e">
        <f>IF(VLOOKUP($C592,登録企業台帳!$A$2:$M$552,29,)=0,"",VLOOKUP($C592,登録企業台帳!$A$2:$M$552,29,))</f>
        <v>#REF!</v>
      </c>
      <c r="I592" s="113" t="e">
        <f>IF(VLOOKUP($C592,登録企業台帳!$A$2:$M$552,17,)=0,"",VLOOKUP($C592,登録企業台帳!$A$2:$M$552,17,))</f>
        <v>#REF!</v>
      </c>
    </row>
    <row r="593" spans="1:9" ht="54">
      <c r="A593" s="105">
        <v>592</v>
      </c>
      <c r="B593" s="106" t="e">
        <f>VLOOKUP($C593,登録企業台帳!$A$2:$M$552,14,)</f>
        <v>#REF!</v>
      </c>
      <c r="C593" s="108" t="str">
        <f>登録企業台帳!A520</f>
        <v>岡山赤十字病院</v>
      </c>
      <c r="D593" s="106" t="str">
        <f>VLOOKUP($C593,登録企業台帳!$A$2:$M$552,4,)</f>
        <v>700-8607</v>
      </c>
      <c r="E593" s="106" t="e">
        <f>VLOOKUP($C593,登録企業台帳!$A$2:$M$552,18,)</f>
        <v>#REF!</v>
      </c>
      <c r="F593" s="113" t="e">
        <f>VLOOKUP($C593,登録企業台帳!$A$2:$M$552,15,)</f>
        <v>#REF!</v>
      </c>
      <c r="G593" s="108" t="e">
        <f>VLOOKUP($C593,登録企業台帳!$A$2:$M$552,19,)</f>
        <v>#REF!</v>
      </c>
      <c r="H593" s="108" t="e">
        <f>IF(VLOOKUP($C593,登録企業台帳!$A$2:$M$552,29,)=0,"",VLOOKUP($C593,登録企業台帳!$A$2:$M$552,29,))</f>
        <v>#REF!</v>
      </c>
      <c r="I593" s="113" t="e">
        <f>IF(VLOOKUP($C593,登録企業台帳!$A$2:$M$552,17,)=0,"",VLOOKUP($C593,登録企業台帳!$A$2:$M$552,17,))</f>
        <v>#REF!</v>
      </c>
    </row>
    <row r="594" spans="1:9" ht="54">
      <c r="A594" s="105">
        <v>593</v>
      </c>
      <c r="B594" s="106" t="e">
        <f>VLOOKUP($C594,登録企業台帳!$A$2:$M$552,14,)</f>
        <v>#REF!</v>
      </c>
      <c r="C594" s="108" t="str">
        <f>登録企業台帳!A521</f>
        <v>独立行政法人国立病院機構　岡山医療センター</v>
      </c>
      <c r="D594" s="106" t="str">
        <f>VLOOKUP($C594,登録企業台帳!$A$2:$M$552,4,)</f>
        <v>701-1192</v>
      </c>
      <c r="E594" s="106" t="e">
        <f>VLOOKUP($C594,登録企業台帳!$A$2:$M$552,18,)</f>
        <v>#REF!</v>
      </c>
      <c r="F594" s="113" t="e">
        <f>VLOOKUP($C594,登録企業台帳!$A$2:$M$552,15,)</f>
        <v>#REF!</v>
      </c>
      <c r="G594" s="108" t="e">
        <f>VLOOKUP($C594,登録企業台帳!$A$2:$M$552,19,)</f>
        <v>#REF!</v>
      </c>
      <c r="H594" s="108" t="e">
        <f>IF(VLOOKUP($C594,登録企業台帳!$A$2:$M$552,29,)=0,"",VLOOKUP($C594,登録企業台帳!$A$2:$M$552,29,))</f>
        <v>#REF!</v>
      </c>
      <c r="I594" s="113" t="e">
        <f>IF(VLOOKUP($C594,登録企業台帳!$A$2:$M$552,17,)=0,"",VLOOKUP($C594,登録企業台帳!$A$2:$M$552,17,))</f>
        <v>#REF!</v>
      </c>
    </row>
    <row r="595" spans="1:9" ht="40.5">
      <c r="A595" s="105">
        <v>594</v>
      </c>
      <c r="B595" s="106" t="e">
        <f>VLOOKUP($C595,登録企業台帳!$A$2:$M$552,14,)</f>
        <v>#REF!</v>
      </c>
      <c r="C595" s="108" t="str">
        <f>登録企業台帳!A522</f>
        <v>ティーエスアルフレッサ株式会社　岡山支店</v>
      </c>
      <c r="D595" s="106" t="str">
        <f>VLOOKUP($C595,登録企業台帳!$A$2:$M$552,4,)</f>
        <v>700-0923</v>
      </c>
      <c r="E595" s="106" t="e">
        <f>VLOOKUP($C595,登録企業台帳!$A$2:$M$552,18,)</f>
        <v>#REF!</v>
      </c>
      <c r="F595" s="113" t="e">
        <f>VLOOKUP($C595,登録企業台帳!$A$2:$M$552,15,)</f>
        <v>#REF!</v>
      </c>
      <c r="G595" s="108" t="e">
        <f>VLOOKUP($C595,登録企業台帳!$A$2:$M$552,19,)</f>
        <v>#REF!</v>
      </c>
      <c r="H595" s="108" t="e">
        <f>IF(VLOOKUP($C595,登録企業台帳!$A$2:$M$552,29,)=0,"",VLOOKUP($C595,登録企業台帳!$A$2:$M$552,29,))</f>
        <v>#REF!</v>
      </c>
      <c r="I595" s="113" t="e">
        <f>IF(VLOOKUP($C595,登録企業台帳!$A$2:$M$552,17,)=0,"",VLOOKUP($C595,登録企業台帳!$A$2:$M$552,17,))</f>
        <v>#REF!</v>
      </c>
    </row>
    <row r="596" spans="1:9" ht="40.5">
      <c r="A596" s="105">
        <v>595</v>
      </c>
      <c r="B596" s="106" t="e">
        <f>VLOOKUP($C596,登録企業台帳!$A$2:$M$552,14,)</f>
        <v>#REF!</v>
      </c>
      <c r="C596" s="108" t="str">
        <f>登録企業台帳!A523</f>
        <v>株式会社　チェリー</v>
      </c>
      <c r="D596" s="106" t="str">
        <f>VLOOKUP($C596,登録企業台帳!$A$2:$M$552,4,)</f>
        <v>701-0161</v>
      </c>
      <c r="E596" s="106" t="e">
        <f>VLOOKUP($C596,登録企業台帳!$A$2:$M$552,18,)</f>
        <v>#REF!</v>
      </c>
      <c r="F596" s="113" t="e">
        <f>VLOOKUP($C596,登録企業台帳!$A$2:$M$552,15,)</f>
        <v>#REF!</v>
      </c>
      <c r="G596" s="108" t="e">
        <f>VLOOKUP($C596,登録企業台帳!$A$2:$M$552,19,)</f>
        <v>#REF!</v>
      </c>
      <c r="H596" s="108" t="e">
        <f>IF(VLOOKUP($C596,登録企業台帳!$A$2:$M$552,29,)=0,"",VLOOKUP($C596,登録企業台帳!$A$2:$M$552,29,))</f>
        <v>#REF!</v>
      </c>
      <c r="I596" s="113" t="e">
        <f>IF(VLOOKUP($C596,登録企業台帳!$A$2:$M$552,17,)=0,"",VLOOKUP($C596,登録企業台帳!$A$2:$M$552,17,))</f>
        <v>#REF!</v>
      </c>
    </row>
    <row r="597" spans="1:9" ht="40.5">
      <c r="A597" s="105">
        <v>596</v>
      </c>
      <c r="B597" s="106" t="e">
        <f>VLOOKUP($C597,登録企業台帳!$A$2:$M$552,14,)</f>
        <v>#REF!</v>
      </c>
      <c r="C597" s="108" t="str">
        <f>登録企業台帳!A524</f>
        <v>株式会社　ケイ・クリエイト</v>
      </c>
      <c r="D597" s="106" t="str">
        <f>VLOOKUP($C597,登録企業台帳!$A$2:$M$552,4,)</f>
        <v>702-8058</v>
      </c>
      <c r="E597" s="106" t="e">
        <f>VLOOKUP($C597,登録企業台帳!$A$2:$M$552,18,)</f>
        <v>#REF!</v>
      </c>
      <c r="F597" s="113" t="e">
        <f>VLOOKUP($C597,登録企業台帳!$A$2:$M$552,15,)</f>
        <v>#REF!</v>
      </c>
      <c r="G597" s="108" t="e">
        <f>VLOOKUP($C597,登録企業台帳!$A$2:$M$552,19,)</f>
        <v>#REF!</v>
      </c>
      <c r="H597" s="108" t="e">
        <f>IF(VLOOKUP($C597,登録企業台帳!$A$2:$M$552,29,)=0,"",VLOOKUP($C597,登録企業台帳!$A$2:$M$552,29,))</f>
        <v>#REF!</v>
      </c>
      <c r="I597" s="113" t="e">
        <f>IF(VLOOKUP($C597,登録企業台帳!$A$2:$M$552,17,)=0,"",VLOOKUP($C597,登録企業台帳!$A$2:$M$552,17,))</f>
        <v>#REF!</v>
      </c>
    </row>
    <row r="598" spans="1:9" ht="40.5">
      <c r="A598" s="105">
        <v>597</v>
      </c>
      <c r="B598" s="106" t="e">
        <f>VLOOKUP($C598,登録企業台帳!$A$2:$M$552,14,)</f>
        <v>#REF!</v>
      </c>
      <c r="C598" s="108" t="str">
        <f>登録企業台帳!A525</f>
        <v>岡山県赤十字血液センター</v>
      </c>
      <c r="D598" s="106" t="str">
        <f>VLOOKUP($C598,登録企業台帳!$A$2:$M$552,4,)</f>
        <v>700-0012</v>
      </c>
      <c r="E598" s="106" t="e">
        <f>VLOOKUP($C598,登録企業台帳!$A$2:$M$552,18,)</f>
        <v>#REF!</v>
      </c>
      <c r="F598" s="113" t="e">
        <f>VLOOKUP($C598,登録企業台帳!$A$2:$M$552,15,)</f>
        <v>#REF!</v>
      </c>
      <c r="G598" s="108" t="e">
        <f>VLOOKUP($C598,登録企業台帳!$A$2:$M$552,19,)</f>
        <v>#REF!</v>
      </c>
      <c r="H598" s="108" t="e">
        <f>IF(VLOOKUP($C598,登録企業台帳!$A$2:$M$552,29,)=0,"",VLOOKUP($C598,登録企業台帳!$A$2:$M$552,29,))</f>
        <v>#REF!</v>
      </c>
      <c r="I598" s="113" t="e">
        <f>IF(VLOOKUP($C598,登録企業台帳!$A$2:$M$552,17,)=0,"",VLOOKUP($C598,登録企業台帳!$A$2:$M$552,17,))</f>
        <v>#REF!</v>
      </c>
    </row>
    <row r="599" spans="1:9" ht="54">
      <c r="A599" s="105">
        <v>598</v>
      </c>
      <c r="B599" s="106" t="e">
        <f>VLOOKUP($C599,登録企業台帳!$A$2:$M$552,14,)</f>
        <v>#REF!</v>
      </c>
      <c r="C599" s="108" t="str">
        <f>登録企業台帳!A526</f>
        <v>株式会社　フジワラテクノアート</v>
      </c>
      <c r="D599" s="106" t="str">
        <f>VLOOKUP($C599,登録企業台帳!$A$2:$M$552,4,)</f>
        <v>701-1133</v>
      </c>
      <c r="E599" s="106" t="e">
        <f>VLOOKUP($C599,登録企業台帳!$A$2:$M$552,18,)</f>
        <v>#REF!</v>
      </c>
      <c r="F599" s="113" t="e">
        <f>VLOOKUP($C599,登録企業台帳!$A$2:$M$552,15,)</f>
        <v>#REF!</v>
      </c>
      <c r="G599" s="119" t="e">
        <f>VLOOKUP($C599,登録企業台帳!$A$2:$M$552,19,)</f>
        <v>#REF!</v>
      </c>
      <c r="H599" s="108" t="e">
        <f>IF(VLOOKUP($C599,登録企業台帳!$A$2:$M$552,29,)=0,"",VLOOKUP($C599,登録企業台帳!$A$2:$M$552,29,))</f>
        <v>#REF!</v>
      </c>
      <c r="I599" s="113" t="s">
        <v>2254</v>
      </c>
    </row>
    <row r="600" spans="1:9" ht="40.5">
      <c r="A600" s="105">
        <v>599</v>
      </c>
      <c r="B600" s="106" t="e">
        <f>VLOOKUP($C600,登録企業台帳!$A$2:$M$552,14,)</f>
        <v>#REF!</v>
      </c>
      <c r="C600" s="108" t="str">
        <f>登録企業台帳!A527</f>
        <v>公益財団法人大原記念倉敷中央医療機構　倉敷中央病院</v>
      </c>
      <c r="D600" s="106" t="str">
        <f>VLOOKUP($C600,登録企業台帳!$A$2:$M$552,4,)</f>
        <v>710-8602</v>
      </c>
      <c r="E600" s="106" t="e">
        <f>VLOOKUP($C600,登録企業台帳!$A$2:$M$552,18,)</f>
        <v>#REF!</v>
      </c>
      <c r="F600" s="113" t="e">
        <f>VLOOKUP($C600,登録企業台帳!$A$2:$M$552,15,)</f>
        <v>#REF!</v>
      </c>
      <c r="G600" s="108" t="e">
        <f>VLOOKUP($C600,登録企業台帳!$A$2:$M$552,19,)</f>
        <v>#REF!</v>
      </c>
      <c r="H600" s="108" t="e">
        <f>IF(VLOOKUP($C600,登録企業台帳!$A$2:$M$552,29,)=0,"",VLOOKUP($C600,登録企業台帳!$A$2:$M$552,29,))</f>
        <v>#REF!</v>
      </c>
      <c r="I600" s="113" t="e">
        <f>IF(VLOOKUP($C600,登録企業台帳!$A$2:$M$552,17,)=0,"",VLOOKUP($C600,登録企業台帳!$A$2:$M$552,17,))</f>
        <v>#REF!</v>
      </c>
    </row>
    <row r="601" spans="1:9">
      <c r="A601" s="105">
        <v>600</v>
      </c>
      <c r="B601" s="106" t="e">
        <f>VLOOKUP($C601,登録企業台帳!$A$2:$M$552,14,)</f>
        <v>#REF!</v>
      </c>
      <c r="C601" s="108" t="e">
        <f>登録企業台帳!#REF!</f>
        <v>#REF!</v>
      </c>
      <c r="D601" s="106" t="e">
        <f>VLOOKUP($C601,登録企業台帳!$A$2:$M$552,4,)</f>
        <v>#REF!</v>
      </c>
      <c r="E601" s="106" t="e">
        <f>VLOOKUP($C601,登録企業台帳!$A$2:$M$552,18,)</f>
        <v>#REF!</v>
      </c>
      <c r="F601" s="113" t="e">
        <f>VLOOKUP($C601,登録企業台帳!$A$2:$M$552,15,)</f>
        <v>#REF!</v>
      </c>
      <c r="G601" s="108" t="e">
        <f>VLOOKUP($C601,登録企業台帳!$A$2:$M$552,19,)</f>
        <v>#REF!</v>
      </c>
      <c r="H601" s="108" t="e">
        <f>IF(VLOOKUP($C601,登録企業台帳!$A$2:$M$552,29,)=0,"",VLOOKUP($C601,登録企業台帳!$A$2:$M$552,29,))</f>
        <v>#REF!</v>
      </c>
      <c r="I601" s="113" t="e">
        <f>IF(VLOOKUP($C601,登録企業台帳!$A$2:$M$552,17,)=0,"",VLOOKUP($C601,登録企業台帳!$A$2:$M$552,17,))</f>
        <v>#REF!</v>
      </c>
    </row>
    <row r="602" spans="1:9" ht="27">
      <c r="A602" s="105">
        <v>601</v>
      </c>
      <c r="B602" s="106" t="e">
        <f>VLOOKUP($C602,登録企業台帳!$A$2:$M$552,14,)</f>
        <v>#REF!</v>
      </c>
      <c r="C602" s="108" t="str">
        <f>登録企業台帳!A528</f>
        <v>有限会社　ファインアートかわばた</v>
      </c>
      <c r="D602" s="106" t="str">
        <f>VLOOKUP($C602,登録企業台帳!$A$2:$M$552,4,)</f>
        <v>708-1125</v>
      </c>
      <c r="E602" s="106" t="e">
        <f>VLOOKUP($C602,登録企業台帳!$A$2:$M$552,18,)</f>
        <v>#REF!</v>
      </c>
      <c r="F602" s="113" t="e">
        <f>VLOOKUP($C602,登録企業台帳!$A$2:$M$552,15,)</f>
        <v>#REF!</v>
      </c>
      <c r="G602" s="108" t="e">
        <f>VLOOKUP($C602,登録企業台帳!$A$2:$M$552,19,)</f>
        <v>#REF!</v>
      </c>
      <c r="H602" s="108" t="e">
        <f>IF(VLOOKUP($C602,登録企業台帳!$A$2:$M$552,29,)=0,"",VLOOKUP($C602,登録企業台帳!$A$2:$M$552,29,))</f>
        <v>#REF!</v>
      </c>
      <c r="I602" s="113" t="e">
        <f>IF(VLOOKUP($C602,登録企業台帳!$A$2:$M$552,17,)=0,"",VLOOKUP($C602,登録企業台帳!$A$2:$M$552,17,))</f>
        <v>#REF!</v>
      </c>
    </row>
    <row r="603" spans="1:9" ht="40.5">
      <c r="A603" s="105">
        <v>602</v>
      </c>
      <c r="B603" s="106" t="e">
        <f>VLOOKUP($C603,登録企業台帳!$A$2:$M$552,14,)</f>
        <v>#REF!</v>
      </c>
      <c r="C603" s="108" t="str">
        <f>登録企業台帳!A529</f>
        <v>有限会社　内田縫製</v>
      </c>
      <c r="D603" s="106" t="str">
        <f>VLOOKUP($C603,登録企業台帳!$A$2:$M$552,4,)</f>
        <v>708-1226</v>
      </c>
      <c r="E603" s="106" t="e">
        <f>VLOOKUP($C603,登録企業台帳!$A$2:$M$552,18,)</f>
        <v>#REF!</v>
      </c>
      <c r="F603" s="113" t="e">
        <f>VLOOKUP($C603,登録企業台帳!$A$2:$M$552,15,)</f>
        <v>#REF!</v>
      </c>
      <c r="G603" s="108" t="e">
        <f>VLOOKUP($C603,登録企業台帳!$A$2:$M$552,19,)</f>
        <v>#REF!</v>
      </c>
      <c r="H603" s="108" t="e">
        <f>IF(VLOOKUP($C603,登録企業台帳!$A$2:$M$552,29,)=0,"",VLOOKUP($C603,登録企業台帳!$A$2:$M$552,29,))</f>
        <v>#REF!</v>
      </c>
      <c r="I603" s="113" t="e">
        <f>IF(VLOOKUP($C603,登録企業台帳!$A$2:$M$552,17,)=0,"",VLOOKUP($C603,登録企業台帳!$A$2:$M$552,17,))</f>
        <v>#REF!</v>
      </c>
    </row>
    <row r="604" spans="1:9" ht="40.5">
      <c r="A604" s="105">
        <v>603</v>
      </c>
      <c r="B604" s="106" t="e">
        <f>VLOOKUP($C604,登録企業台帳!$A$2:$M$552,14,)</f>
        <v>#REF!</v>
      </c>
      <c r="C604" s="108" t="str">
        <f>登録企業台帳!A530</f>
        <v>医療法人　笑生会</v>
      </c>
      <c r="D604" s="106" t="str">
        <f>VLOOKUP($C604,登録企業台帳!$A$2:$M$552,4,)</f>
        <v>701-1211</v>
      </c>
      <c r="E604" s="106" t="e">
        <f>VLOOKUP($C604,登録企業台帳!$A$2:$M$552,18,)</f>
        <v>#REF!</v>
      </c>
      <c r="F604" s="113" t="e">
        <f>VLOOKUP($C604,登録企業台帳!$A$2:$M$552,15,)</f>
        <v>#REF!</v>
      </c>
      <c r="G604" s="108" t="e">
        <f>VLOOKUP($C604,登録企業台帳!$A$2:$M$552,19,)</f>
        <v>#REF!</v>
      </c>
      <c r="H604" s="108" t="e">
        <f>IF(VLOOKUP($C604,登録企業台帳!$A$2:$M$552,29,)=0,"",VLOOKUP($C604,登録企業台帳!$A$2:$M$552,29,))</f>
        <v>#REF!</v>
      </c>
      <c r="I604" s="113" t="e">
        <f>IF(VLOOKUP($C604,登録企業台帳!$A$2:$M$552,17,)=0,"",VLOOKUP($C604,登録企業台帳!$A$2:$M$552,17,))</f>
        <v>#REF!</v>
      </c>
    </row>
    <row r="605" spans="1:9" ht="27">
      <c r="A605" s="105">
        <v>604</v>
      </c>
      <c r="B605" s="106" t="e">
        <f>VLOOKUP($C605,登録企業台帳!$A$2:$M$552,14,)</f>
        <v>#REF!</v>
      </c>
      <c r="C605" s="108" t="str">
        <f>登録企業台帳!A531</f>
        <v>医療法人　自由会</v>
      </c>
      <c r="D605" s="106" t="str">
        <f>VLOOKUP($C605,登録企業台帳!$A$2:$M$552,4,)</f>
        <v>701-0211</v>
      </c>
      <c r="E605" s="106" t="e">
        <f>VLOOKUP($C605,登録企業台帳!$A$2:$M$552,18,)</f>
        <v>#REF!</v>
      </c>
      <c r="F605" s="113" t="e">
        <f>VLOOKUP($C605,登録企業台帳!$A$2:$M$552,15,)</f>
        <v>#REF!</v>
      </c>
      <c r="G605" s="108" t="e">
        <f>VLOOKUP($C605,登録企業台帳!$A$2:$M$552,19,)</f>
        <v>#REF!</v>
      </c>
      <c r="H605" s="108" t="e">
        <f>IF(VLOOKUP($C605,登録企業台帳!$A$2:$M$552,29,)=0,"",VLOOKUP($C605,登録企業台帳!$A$2:$M$552,29,))</f>
        <v>#REF!</v>
      </c>
      <c r="I605" s="113" t="e">
        <f>IF(VLOOKUP($C605,登録企業台帳!$A$2:$M$552,17,)=0,"",VLOOKUP($C605,登録企業台帳!$A$2:$M$552,17,))</f>
        <v>#REF!</v>
      </c>
    </row>
    <row r="606" spans="1:9" ht="27">
      <c r="A606" s="105">
        <v>605</v>
      </c>
      <c r="B606" s="106" t="e">
        <f>VLOOKUP($C606,登録企業台帳!$A$2:$M$552,14,)</f>
        <v>#REF!</v>
      </c>
      <c r="C606" s="108" t="str">
        <f>登録企業台帳!A532</f>
        <v>医療法人　きむら歯科医院</v>
      </c>
      <c r="D606" s="106" t="str">
        <f>VLOOKUP($C606,登録企業台帳!$A$2:$M$552,4,)</f>
        <v>702-8036</v>
      </c>
      <c r="E606" s="106" t="e">
        <f>VLOOKUP($C606,登録企業台帳!$A$2:$M$552,18,)</f>
        <v>#REF!</v>
      </c>
      <c r="F606" s="113" t="e">
        <f>VLOOKUP($C606,登録企業台帳!$A$2:$M$552,15,)</f>
        <v>#REF!</v>
      </c>
      <c r="G606" s="108" t="e">
        <f>VLOOKUP($C606,登録企業台帳!$A$2:$M$552,19,)</f>
        <v>#REF!</v>
      </c>
      <c r="H606" s="108" t="e">
        <f>IF(VLOOKUP($C606,登録企業台帳!$A$2:$M$552,29,)=0,"",VLOOKUP($C606,登録企業台帳!$A$2:$M$552,29,))</f>
        <v>#REF!</v>
      </c>
      <c r="I606" s="113" t="e">
        <f>IF(VLOOKUP($C606,登録企業台帳!$A$2:$M$552,17,)=0,"",VLOOKUP($C606,登録企業台帳!$A$2:$M$552,17,))</f>
        <v>#REF!</v>
      </c>
    </row>
    <row r="607" spans="1:9" ht="27">
      <c r="A607" s="105">
        <v>605</v>
      </c>
      <c r="B607" s="106" t="e">
        <f>VLOOKUP($C607,登録企業台帳!$A$2:$M$552,14,)</f>
        <v>#REF!</v>
      </c>
      <c r="C607" s="108" t="str">
        <f>登録企業台帳!A533</f>
        <v>有限会社　アイビーサークル</v>
      </c>
      <c r="D607" s="106" t="str">
        <f>VLOOKUP($C607,登録企業台帳!$A$2:$M$552,4,)</f>
        <v>701-1223</v>
      </c>
      <c r="E607" s="106" t="e">
        <f>VLOOKUP($C607,登録企業台帳!$A$2:$M$552,18,)</f>
        <v>#REF!</v>
      </c>
      <c r="F607" s="113" t="e">
        <f>VLOOKUP($C607,登録企業台帳!$A$2:$M$552,15,)</f>
        <v>#REF!</v>
      </c>
      <c r="G607" s="108" t="e">
        <f>VLOOKUP($C607,登録企業台帳!$A$2:$M$552,19,)</f>
        <v>#REF!</v>
      </c>
      <c r="H607" s="108" t="e">
        <f>IF(VLOOKUP($C607,登録企業台帳!$A$2:$M$552,29,)=0,"",VLOOKUP($C607,登録企業台帳!$A$2:$M$552,29,))</f>
        <v>#REF!</v>
      </c>
      <c r="I607" s="113" t="e">
        <f>IF(VLOOKUP($C607,登録企業台帳!$A$2:$M$552,17,)=0,"",VLOOKUP($C607,登録企業台帳!$A$2:$M$552,17,))</f>
        <v>#REF!</v>
      </c>
    </row>
    <row r="608" spans="1:9" ht="40.5">
      <c r="A608" s="105">
        <v>605</v>
      </c>
      <c r="B608" s="106" t="e">
        <f>VLOOKUP($C608,登録企業台帳!$A$2:$M$552,14,)</f>
        <v>#REF!</v>
      </c>
      <c r="C608" s="108" t="str">
        <f>登録企業台帳!A534</f>
        <v>笹井社会保険労務士事務所</v>
      </c>
      <c r="D608" s="106" t="str">
        <f>VLOOKUP($C608,登録企業台帳!$A$2:$M$552,4,)</f>
        <v>708-0022</v>
      </c>
      <c r="E608" s="106" t="e">
        <f>VLOOKUP($C608,登録企業台帳!$A$2:$M$552,18,)</f>
        <v>#REF!</v>
      </c>
      <c r="F608" s="113" t="e">
        <f>VLOOKUP($C608,登録企業台帳!$A$2:$M$552,15,)</f>
        <v>#REF!</v>
      </c>
      <c r="G608" s="108" t="e">
        <f>VLOOKUP($C608,登録企業台帳!$A$2:$M$552,19,)</f>
        <v>#REF!</v>
      </c>
      <c r="H608" s="108" t="e">
        <f>IF(VLOOKUP($C608,登録企業台帳!$A$2:$M$552,29,)=0,"",VLOOKUP($C608,登録企業台帳!$A$2:$M$552,29,))</f>
        <v>#REF!</v>
      </c>
      <c r="I608" s="113" t="e">
        <f>IF(VLOOKUP($C608,登録企業台帳!$A$2:$M$552,17,)=0,"",VLOOKUP($C608,登録企業台帳!$A$2:$M$552,17,))</f>
        <v>#REF!</v>
      </c>
    </row>
    <row r="609" spans="1:9" ht="40.5">
      <c r="A609" s="105">
        <v>605</v>
      </c>
      <c r="B609" s="106" t="e">
        <f>VLOOKUP($C609,登録企業台帳!$A$2:$M$552,14,)</f>
        <v>#REF!</v>
      </c>
      <c r="C609" s="108" t="str">
        <f>登録企業台帳!A535</f>
        <v>医療法人　エムアンドエム</v>
      </c>
      <c r="D609" s="106" t="str">
        <f>VLOOKUP($C609,登録企業台帳!$A$2:$M$552,4,)</f>
        <v>710-8560</v>
      </c>
      <c r="E609" s="106" t="e">
        <f>VLOOKUP($C609,登録企業台帳!$A$2:$M$552,18,)</f>
        <v>#REF!</v>
      </c>
      <c r="F609" s="113" t="e">
        <f>VLOOKUP($C609,登録企業台帳!$A$2:$M$552,15,)</f>
        <v>#REF!</v>
      </c>
      <c r="G609" s="108" t="e">
        <f>VLOOKUP($C609,登録企業台帳!$A$2:$M$552,19,)</f>
        <v>#REF!</v>
      </c>
      <c r="H609" s="108" t="e">
        <f>IF(VLOOKUP($C609,登録企業台帳!$A$2:$M$552,29,)=0,"",VLOOKUP($C609,登録企業台帳!$A$2:$M$552,29,))</f>
        <v>#REF!</v>
      </c>
      <c r="I609" s="113" t="e">
        <f>IF(VLOOKUP($C609,登録企業台帳!$A$2:$M$552,17,)=0,"",VLOOKUP($C609,登録企業台帳!$A$2:$M$552,17,))</f>
        <v>#REF!</v>
      </c>
    </row>
    <row r="610" spans="1:9" ht="40.5">
      <c r="A610" s="105">
        <v>605</v>
      </c>
      <c r="B610" s="106" t="e">
        <f>VLOOKUP($C610,登録企業台帳!$A$2:$M$552,14,)</f>
        <v>#REF!</v>
      </c>
      <c r="C610" s="108" t="str">
        <f>登録企業台帳!A536</f>
        <v>医療法人　ティーアンドワイ</v>
      </c>
      <c r="D610" s="106" t="str">
        <f>VLOOKUP($C610,登録企業台帳!$A$2:$M$552,4,)</f>
        <v>719-1162</v>
      </c>
      <c r="E610" s="106" t="e">
        <f>VLOOKUP($C610,登録企業台帳!$A$2:$M$552,18,)</f>
        <v>#REF!</v>
      </c>
      <c r="F610" s="113" t="e">
        <f>VLOOKUP($C610,登録企業台帳!$A$2:$M$552,15,)</f>
        <v>#REF!</v>
      </c>
      <c r="G610" s="108" t="e">
        <f>VLOOKUP($C610,登録企業台帳!$A$2:$M$552,19,)</f>
        <v>#REF!</v>
      </c>
      <c r="H610" s="108" t="e">
        <f>IF(VLOOKUP($C610,登録企業台帳!$A$2:$M$552,29,)=0,"",VLOOKUP($C610,登録企業台帳!$A$2:$M$552,29,))</f>
        <v>#REF!</v>
      </c>
      <c r="I610" s="113" t="e">
        <f>IF(VLOOKUP($C610,登録企業台帳!$A$2:$M$552,17,)=0,"",VLOOKUP($C610,登録企業台帳!$A$2:$M$552,17,))</f>
        <v>#REF!</v>
      </c>
    </row>
    <row r="611" spans="1:9" ht="40.5">
      <c r="A611" s="105">
        <v>605</v>
      </c>
      <c r="B611" s="106" t="e">
        <f>VLOOKUP($C611,登録企業台帳!$A$2:$M$552,14,)</f>
        <v>#REF!</v>
      </c>
      <c r="C611" s="108" t="str">
        <f>登録企業台帳!A538</f>
        <v>有限会社　赤松薬局</v>
      </c>
      <c r="D611" s="106" t="str">
        <f>VLOOKUP($C611,登録企業台帳!$A$2:$M$552,4,)</f>
        <v>703-8278</v>
      </c>
      <c r="E611" s="106" t="e">
        <f>VLOOKUP($C611,登録企業台帳!$A$2:$M$552,18,)</f>
        <v>#REF!</v>
      </c>
      <c r="F611" s="113" t="e">
        <f>VLOOKUP($C611,登録企業台帳!$A$2:$M$552,15,)</f>
        <v>#REF!</v>
      </c>
      <c r="G611" s="108" t="e">
        <f>VLOOKUP($C611,登録企業台帳!$A$2:$M$552,19,)</f>
        <v>#REF!</v>
      </c>
      <c r="H611" s="108" t="e">
        <f>IF(VLOOKUP($C611,登録企業台帳!$A$2:$M$552,29,)=0,"",VLOOKUP($C611,登録企業台帳!$A$2:$M$552,29,))</f>
        <v>#REF!</v>
      </c>
      <c r="I611" s="113" t="e">
        <f>IF(VLOOKUP($C611,登録企業台帳!$A$2:$M$552,17,)=0,"",VLOOKUP($C611,登録企業台帳!$A$2:$M$552,17,))</f>
        <v>#REF!</v>
      </c>
    </row>
    <row r="612" spans="1:9">
      <c r="A612" s="105">
        <v>605</v>
      </c>
      <c r="B612" s="106" t="e">
        <f>VLOOKUP($C612,登録企業台帳!$A$2:$M$552,14,)</f>
        <v>#REF!</v>
      </c>
      <c r="C612" s="108" t="e">
        <f>登録企業台帳!#REF!</f>
        <v>#REF!</v>
      </c>
      <c r="D612" s="106" t="e">
        <f>VLOOKUP($C612,登録企業台帳!$A$2:$M$552,4,)</f>
        <v>#REF!</v>
      </c>
      <c r="E612" s="106" t="e">
        <f>VLOOKUP($C612,登録企業台帳!$A$2:$M$552,18,)</f>
        <v>#REF!</v>
      </c>
      <c r="F612" s="113" t="e">
        <f>VLOOKUP($C612,登録企業台帳!$A$2:$M$552,15,)</f>
        <v>#REF!</v>
      </c>
      <c r="G612" s="108" t="e">
        <f>VLOOKUP($C612,登録企業台帳!$A$2:$M$552,19,)</f>
        <v>#REF!</v>
      </c>
      <c r="H612" s="108" t="e">
        <f>IF(VLOOKUP($C612,登録企業台帳!$A$2:$M$552,29,)=0,"",VLOOKUP($C612,登録企業台帳!$A$2:$M$552,29,))</f>
        <v>#REF!</v>
      </c>
      <c r="I612" s="113" t="e">
        <f>IF(VLOOKUP($C612,登録企業台帳!$A$2:$M$552,17,)=0,"",VLOOKUP($C612,登録企業台帳!$A$2:$M$552,17,))</f>
        <v>#REF!</v>
      </c>
    </row>
    <row r="613" spans="1:9">
      <c r="A613" s="105">
        <v>605</v>
      </c>
      <c r="B613" s="106" t="e">
        <f>VLOOKUP($C613,登録企業台帳!$A$2:$M$552,14,)</f>
        <v>#REF!</v>
      </c>
      <c r="C613" s="108" t="e">
        <f>登録企業台帳!#REF!</f>
        <v>#REF!</v>
      </c>
      <c r="D613" s="106" t="e">
        <f>VLOOKUP($C613,登録企業台帳!$A$2:$M$552,4,)</f>
        <v>#REF!</v>
      </c>
      <c r="E613" s="106" t="e">
        <f>VLOOKUP($C613,登録企業台帳!$A$2:$M$552,18,)</f>
        <v>#REF!</v>
      </c>
      <c r="F613" s="113" t="e">
        <f>VLOOKUP($C613,登録企業台帳!$A$2:$M$552,15,)</f>
        <v>#REF!</v>
      </c>
      <c r="G613" s="108" t="e">
        <f>VLOOKUP($C613,登録企業台帳!$A$2:$M$552,19,)</f>
        <v>#REF!</v>
      </c>
      <c r="H613" s="108" t="e">
        <f>IF(VLOOKUP($C613,登録企業台帳!$A$2:$M$552,29,)=0,"",VLOOKUP($C613,登録企業台帳!$A$2:$M$552,29,))</f>
        <v>#REF!</v>
      </c>
      <c r="I613" s="113" t="e">
        <f>IF(VLOOKUP($C613,登録企業台帳!$A$2:$M$552,17,)=0,"",VLOOKUP($C613,登録企業台帳!$A$2:$M$552,17,))</f>
        <v>#REF!</v>
      </c>
    </row>
    <row r="614" spans="1:9" ht="27">
      <c r="A614" s="105">
        <v>605</v>
      </c>
      <c r="B614" s="106" t="e">
        <f>VLOOKUP($C614,登録企業台帳!$A$2:$M$552,14,)</f>
        <v>#N/A</v>
      </c>
      <c r="C614" s="108" t="str">
        <f>登録企業台帳!A553</f>
        <v>加茂観光バス有限会社</v>
      </c>
      <c r="D614" s="106" t="e">
        <f>VLOOKUP($C614,登録企業台帳!$A$2:$M$552,4,)</f>
        <v>#N/A</v>
      </c>
      <c r="E614" s="106" t="e">
        <f>VLOOKUP($C614,登録企業台帳!$A$2:$M$552,18,)</f>
        <v>#N/A</v>
      </c>
      <c r="F614" s="113" t="e">
        <f>VLOOKUP($C614,登録企業台帳!$A$2:$M$552,15,)</f>
        <v>#N/A</v>
      </c>
      <c r="G614" s="108" t="e">
        <f>VLOOKUP($C614,登録企業台帳!$A$2:$M$552,19,)</f>
        <v>#N/A</v>
      </c>
      <c r="H614" s="108" t="e">
        <f>IF(VLOOKUP($C614,登録企業台帳!$A$2:$M$552,29,)=0,"",VLOOKUP($C614,登録企業台帳!$A$2:$M$552,29,))</f>
        <v>#N/A</v>
      </c>
      <c r="I614" s="113" t="e">
        <f>IF(VLOOKUP($C614,登録企業台帳!$A$2:$M$552,17,)=0,"",VLOOKUP($C614,登録企業台帳!$A$2:$M$552,17,))</f>
        <v>#N/A</v>
      </c>
    </row>
  </sheetData>
  <sortState xmlns:xlrd2="http://schemas.microsoft.com/office/spreadsheetml/2017/richdata2" ref="A2:I561">
    <sortCondition ref="A2:A561"/>
  </sortState>
  <customSheetViews>
    <customSheetView guid="{177D54AC-B5D4-4A30-A5F6-98A0F11DAC6F}" scale="70" showPageBreaks="1" fitToPage="1" printArea="1" state="hidden" view="pageBreakPreview" topLeftCell="A88">
      <selection activeCell="G6" sqref="G6"/>
      <pageMargins left="0.19685039370078741" right="0.19685039370078741" top="0.43307086614173229" bottom="0.27559055118110237" header="0.19685039370078741" footer="0.19685039370078741"/>
      <printOptions horizontalCentered="1" verticalCentered="1"/>
      <pageSetup paperSize="9" fitToHeight="0" orientation="landscape" horizontalDpi="300" verticalDpi="300" r:id="rId1"/>
      <headerFooter>
        <oddHeader>&amp;L&amp;12「おかやま子育て応援宣言企業」登録状況（平成27年11月11日現在）&amp;R&amp;P / &amp;N ページ</oddHeader>
      </headerFooter>
    </customSheetView>
  </customSheetViews>
  <phoneticPr fontId="20"/>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2"/>
  <headerFooter>
    <oddHeader>&amp;L&amp;12「おかやま子育て応援宣言企業」登録状況（平成27年11月11日現在）&amp;R&amp;P / &amp;N ページ</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C746-89E8-4548-B1BE-E485882DE725}">
  <sheetPr>
    <pageSetUpPr fitToPage="1"/>
  </sheetPr>
  <dimension ref="A1:N241"/>
  <sheetViews>
    <sheetView view="pageBreakPreview" zoomScale="75" zoomScaleNormal="78" zoomScaleSheetLayoutView="75" workbookViewId="0">
      <pane xSplit="1" ySplit="1" topLeftCell="B233" activePane="bottomRight" state="frozen"/>
      <selection pane="topRight" activeCell="B1" sqref="B1"/>
      <selection pane="bottomLeft" activeCell="A2" sqref="A2"/>
      <selection pane="bottomRight" activeCell="I241" sqref="I241"/>
    </sheetView>
  </sheetViews>
  <sheetFormatPr defaultColWidth="9" defaultRowHeight="13.5"/>
  <cols>
    <col min="1" max="1" width="22.375" style="77" customWidth="1"/>
    <col min="2" max="2" width="7.25" style="79" customWidth="1"/>
    <col min="3" max="3" width="9.25" style="78" bestFit="1" customWidth="1"/>
    <col min="4" max="4" width="8.625" style="76" customWidth="1"/>
    <col min="5" max="5" width="11.625" style="78" customWidth="1"/>
    <col min="6" max="6" width="13.875" style="77" customWidth="1"/>
    <col min="7" max="7" width="9.75" style="80" customWidth="1"/>
    <col min="8" max="8" width="8.875" style="76" customWidth="1"/>
    <col min="9" max="9" width="8.5" style="76" customWidth="1"/>
    <col min="10" max="10" width="10.375" style="78" customWidth="1"/>
    <col min="11" max="11" width="12.125" style="77" bestFit="1" customWidth="1"/>
    <col min="12" max="12" width="55.875" style="77" customWidth="1"/>
    <col min="13" max="13" width="76.25" style="77" customWidth="1"/>
    <col min="14" max="16384" width="9" style="76"/>
  </cols>
  <sheetData>
    <row r="1" spans="1:13" s="78" customFormat="1" ht="40.5">
      <c r="A1" s="151" t="s">
        <v>10730</v>
      </c>
      <c r="B1" s="117" t="s">
        <v>10731</v>
      </c>
      <c r="C1" s="151" t="s">
        <v>2633</v>
      </c>
      <c r="D1" s="151" t="s">
        <v>1029</v>
      </c>
      <c r="E1" s="153" t="s">
        <v>88</v>
      </c>
      <c r="F1" s="151" t="s">
        <v>10732</v>
      </c>
      <c r="G1" s="154" t="s">
        <v>1050</v>
      </c>
      <c r="H1" s="151" t="s">
        <v>10733</v>
      </c>
      <c r="I1" s="151" t="s">
        <v>10734</v>
      </c>
      <c r="J1" s="153" t="s">
        <v>110</v>
      </c>
      <c r="K1" s="151" t="s">
        <v>10735</v>
      </c>
      <c r="L1" s="151" t="s">
        <v>143</v>
      </c>
      <c r="M1" s="151" t="s">
        <v>10736</v>
      </c>
    </row>
    <row r="2" spans="1:13" customFormat="1" ht="54">
      <c r="A2" s="59" t="s">
        <v>10737</v>
      </c>
      <c r="B2" s="59" t="s">
        <v>2752</v>
      </c>
      <c r="C2" s="139" t="s">
        <v>2652</v>
      </c>
      <c r="D2" s="59" t="s">
        <v>10738</v>
      </c>
      <c r="E2" s="59" t="s">
        <v>1987</v>
      </c>
      <c r="F2" s="59" t="s">
        <v>10739</v>
      </c>
      <c r="G2" s="190">
        <v>43524</v>
      </c>
      <c r="H2" s="59">
        <v>30043</v>
      </c>
      <c r="I2" s="190">
        <v>43707</v>
      </c>
      <c r="J2" s="59" t="s">
        <v>8587</v>
      </c>
      <c r="K2" s="59" t="s">
        <v>2060</v>
      </c>
      <c r="L2" s="59" t="s">
        <v>10740</v>
      </c>
      <c r="M2" s="59" t="s">
        <v>10741</v>
      </c>
    </row>
    <row r="3" spans="1:13" ht="67.5">
      <c r="A3" s="59" t="s">
        <v>10742</v>
      </c>
      <c r="B3" s="59" t="s">
        <v>10743</v>
      </c>
      <c r="C3" s="139" t="s">
        <v>2643</v>
      </c>
      <c r="D3" s="59" t="s">
        <v>8323</v>
      </c>
      <c r="E3" s="59" t="s">
        <v>2057</v>
      </c>
      <c r="F3" s="59" t="s">
        <v>1627</v>
      </c>
      <c r="G3" s="190">
        <v>40056</v>
      </c>
      <c r="H3" s="59">
        <v>21003</v>
      </c>
      <c r="I3" s="190">
        <v>43707</v>
      </c>
      <c r="J3" s="59" t="s">
        <v>1521</v>
      </c>
      <c r="K3" s="59" t="s">
        <v>124</v>
      </c>
      <c r="L3" s="59" t="s">
        <v>10744</v>
      </c>
      <c r="M3" s="59" t="s">
        <v>1167</v>
      </c>
    </row>
    <row r="4" spans="1:13" ht="81">
      <c r="A4" s="59" t="s">
        <v>10745</v>
      </c>
      <c r="B4" s="59" t="s">
        <v>10746</v>
      </c>
      <c r="C4" s="139" t="s">
        <v>2645</v>
      </c>
      <c r="D4" s="59" t="s">
        <v>9082</v>
      </c>
      <c r="E4" s="59" t="s">
        <v>2057</v>
      </c>
      <c r="F4" s="59" t="s">
        <v>1675</v>
      </c>
      <c r="G4" s="190">
        <v>39665</v>
      </c>
      <c r="H4" s="59">
        <v>20030</v>
      </c>
      <c r="I4" s="190">
        <v>43707</v>
      </c>
      <c r="J4" s="59" t="s">
        <v>1520</v>
      </c>
      <c r="K4" s="59" t="s">
        <v>124</v>
      </c>
      <c r="L4" s="59" t="s">
        <v>10747</v>
      </c>
      <c r="M4" s="59" t="s">
        <v>10748</v>
      </c>
    </row>
    <row r="5" spans="1:13" ht="81">
      <c r="A5" s="59" t="s">
        <v>10749</v>
      </c>
      <c r="B5" s="59" t="s">
        <v>2728</v>
      </c>
      <c r="C5" s="139" t="s">
        <v>2647</v>
      </c>
      <c r="D5" s="59" t="s">
        <v>2376</v>
      </c>
      <c r="E5" s="59" t="s">
        <v>2252</v>
      </c>
      <c r="F5" s="59" t="s">
        <v>10750</v>
      </c>
      <c r="G5" s="190" t="s">
        <v>10751</v>
      </c>
      <c r="H5" s="59">
        <v>29023</v>
      </c>
      <c r="I5" s="190">
        <v>43707</v>
      </c>
      <c r="J5" s="59" t="s">
        <v>10752</v>
      </c>
      <c r="K5" s="59" t="s">
        <v>124</v>
      </c>
      <c r="L5" s="59" t="s">
        <v>10753</v>
      </c>
      <c r="M5" s="59" t="s">
        <v>10754</v>
      </c>
    </row>
    <row r="6" spans="1:13" customFormat="1" ht="67.5">
      <c r="A6" s="59" t="s">
        <v>10755</v>
      </c>
      <c r="B6" s="59" t="s">
        <v>10756</v>
      </c>
      <c r="C6" s="139" t="s">
        <v>2648</v>
      </c>
      <c r="D6" s="59" t="s">
        <v>10757</v>
      </c>
      <c r="E6" s="59" t="s">
        <v>1987</v>
      </c>
      <c r="F6" s="59" t="s">
        <v>10758</v>
      </c>
      <c r="G6" s="190" t="s">
        <v>10759</v>
      </c>
      <c r="H6" s="59">
        <v>29061</v>
      </c>
      <c r="I6" s="190">
        <v>43707</v>
      </c>
      <c r="J6" s="59" t="s">
        <v>5711</v>
      </c>
      <c r="K6" s="59" t="s">
        <v>161</v>
      </c>
      <c r="L6" s="59" t="s">
        <v>10760</v>
      </c>
      <c r="M6" s="59" t="s">
        <v>10761</v>
      </c>
    </row>
    <row r="7" spans="1:13" ht="175.5">
      <c r="A7" s="59" t="s">
        <v>10762</v>
      </c>
      <c r="B7" s="59" t="s">
        <v>2737</v>
      </c>
      <c r="C7" s="139" t="s">
        <v>2649</v>
      </c>
      <c r="D7" s="59" t="s">
        <v>10763</v>
      </c>
      <c r="E7" s="59" t="s">
        <v>1987</v>
      </c>
      <c r="F7" s="59" t="s">
        <v>10764</v>
      </c>
      <c r="G7" s="190" t="s">
        <v>10765</v>
      </c>
      <c r="H7" s="59">
        <v>29065</v>
      </c>
      <c r="I7" s="190">
        <v>43738</v>
      </c>
      <c r="J7" s="59" t="s">
        <v>10766</v>
      </c>
      <c r="K7" s="59" t="s">
        <v>2003</v>
      </c>
      <c r="L7" s="59" t="s">
        <v>11960</v>
      </c>
      <c r="M7" s="59" t="s">
        <v>10767</v>
      </c>
    </row>
    <row r="8" spans="1:13" ht="54">
      <c r="A8" s="59" t="s">
        <v>10768</v>
      </c>
      <c r="B8" s="59" t="s">
        <v>10769</v>
      </c>
      <c r="C8" s="139" t="s">
        <v>2650</v>
      </c>
      <c r="D8" s="59" t="s">
        <v>1571</v>
      </c>
      <c r="E8" s="59" t="s">
        <v>2057</v>
      </c>
      <c r="F8" s="59" t="s">
        <v>1852</v>
      </c>
      <c r="G8" s="190">
        <v>41995</v>
      </c>
      <c r="H8" s="59">
        <v>26025</v>
      </c>
      <c r="I8" s="190">
        <v>43738</v>
      </c>
      <c r="J8" s="59" t="s">
        <v>8587</v>
      </c>
      <c r="K8" s="59" t="s">
        <v>155</v>
      </c>
      <c r="L8" s="59" t="s">
        <v>10770</v>
      </c>
      <c r="M8" s="59" t="s">
        <v>10771</v>
      </c>
    </row>
    <row r="9" spans="1:13" ht="67.5">
      <c r="A9" s="59" t="s">
        <v>10772</v>
      </c>
      <c r="B9" s="59" t="s">
        <v>10773</v>
      </c>
      <c r="C9" s="139" t="s">
        <v>2663</v>
      </c>
      <c r="D9" s="59" t="s">
        <v>2329</v>
      </c>
      <c r="E9" s="59" t="s">
        <v>6066</v>
      </c>
      <c r="F9" s="59" t="s">
        <v>10774</v>
      </c>
      <c r="G9" s="190" t="s">
        <v>10775</v>
      </c>
      <c r="H9" s="59">
        <v>28020</v>
      </c>
      <c r="I9" s="190">
        <v>43769</v>
      </c>
      <c r="J9" s="59" t="s">
        <v>8587</v>
      </c>
      <c r="K9" s="59" t="s">
        <v>2003</v>
      </c>
      <c r="L9" s="59" t="s">
        <v>10776</v>
      </c>
      <c r="M9" s="59" t="s">
        <v>10777</v>
      </c>
    </row>
    <row r="10" spans="1:13" ht="81">
      <c r="A10" s="59" t="s">
        <v>10778</v>
      </c>
      <c r="B10" s="59" t="s">
        <v>10779</v>
      </c>
      <c r="C10" s="139" t="s">
        <v>2664</v>
      </c>
      <c r="D10" s="59" t="s">
        <v>10780</v>
      </c>
      <c r="E10" s="59" t="s">
        <v>6066</v>
      </c>
      <c r="F10" s="59" t="s">
        <v>1706</v>
      </c>
      <c r="G10" s="190">
        <v>40787</v>
      </c>
      <c r="H10" s="59">
        <v>23010</v>
      </c>
      <c r="I10" s="190">
        <v>43769</v>
      </c>
      <c r="J10" s="59" t="s">
        <v>1068</v>
      </c>
      <c r="K10" s="59" t="s">
        <v>163</v>
      </c>
      <c r="L10" s="59" t="s">
        <v>10781</v>
      </c>
      <c r="M10" s="59" t="s">
        <v>1243</v>
      </c>
    </row>
    <row r="11" spans="1:13" ht="94.5">
      <c r="A11" s="59" t="s">
        <v>10782</v>
      </c>
      <c r="B11" s="59" t="s">
        <v>10783</v>
      </c>
      <c r="C11" s="139" t="s">
        <v>2665</v>
      </c>
      <c r="D11" s="59" t="s">
        <v>10784</v>
      </c>
      <c r="E11" s="59" t="s">
        <v>10785</v>
      </c>
      <c r="F11" s="59" t="s">
        <v>10786</v>
      </c>
      <c r="G11" s="190">
        <v>40918</v>
      </c>
      <c r="H11" s="59">
        <v>23122</v>
      </c>
      <c r="I11" s="190">
        <v>43769</v>
      </c>
      <c r="J11" s="59" t="s">
        <v>10787</v>
      </c>
      <c r="K11" s="59" t="s">
        <v>2003</v>
      </c>
      <c r="L11" s="59" t="s">
        <v>10788</v>
      </c>
      <c r="M11" s="59" t="s">
        <v>10789</v>
      </c>
    </row>
    <row r="12" spans="1:13" ht="67.5">
      <c r="A12" s="59" t="s">
        <v>10790</v>
      </c>
      <c r="B12" s="59" t="s">
        <v>2110</v>
      </c>
      <c r="C12" s="139" t="s">
        <v>2689</v>
      </c>
      <c r="D12" s="59" t="s">
        <v>1573</v>
      </c>
      <c r="E12" s="59" t="s">
        <v>2057</v>
      </c>
      <c r="F12" s="59" t="s">
        <v>10791</v>
      </c>
      <c r="G12" s="190">
        <v>42383</v>
      </c>
      <c r="H12" s="59">
        <v>27050</v>
      </c>
      <c r="I12" s="190">
        <v>43798</v>
      </c>
      <c r="J12" s="59" t="s">
        <v>8587</v>
      </c>
      <c r="K12" s="59" t="s">
        <v>162</v>
      </c>
      <c r="L12" s="59" t="s">
        <v>10792</v>
      </c>
      <c r="M12" s="59" t="s">
        <v>1285</v>
      </c>
    </row>
    <row r="13" spans="1:13" ht="67.5">
      <c r="A13" s="59" t="s">
        <v>10793</v>
      </c>
      <c r="B13" s="59" t="s">
        <v>10794</v>
      </c>
      <c r="C13" s="139" t="s">
        <v>2690</v>
      </c>
      <c r="D13" s="59" t="s">
        <v>945</v>
      </c>
      <c r="E13" s="59" t="s">
        <v>2105</v>
      </c>
      <c r="F13" s="59" t="s">
        <v>10795</v>
      </c>
      <c r="G13" s="190">
        <v>43679</v>
      </c>
      <c r="H13" s="59" t="s">
        <v>2613</v>
      </c>
      <c r="I13" s="190">
        <v>43798</v>
      </c>
      <c r="J13" s="59" t="s">
        <v>8587</v>
      </c>
      <c r="K13" s="59" t="s">
        <v>124</v>
      </c>
      <c r="L13" s="59" t="s">
        <v>10796</v>
      </c>
      <c r="M13" s="59" t="s">
        <v>10797</v>
      </c>
    </row>
    <row r="14" spans="1:13" customFormat="1" ht="94.5">
      <c r="A14" s="59" t="s">
        <v>10798</v>
      </c>
      <c r="B14" s="59" t="s">
        <v>2718</v>
      </c>
      <c r="C14" s="139" t="s">
        <v>2775</v>
      </c>
      <c r="D14" s="59" t="s">
        <v>10799</v>
      </c>
      <c r="E14" s="59" t="s">
        <v>10800</v>
      </c>
      <c r="F14" s="59" t="s">
        <v>10801</v>
      </c>
      <c r="G14" s="190">
        <v>43312</v>
      </c>
      <c r="H14" s="59">
        <v>30022</v>
      </c>
      <c r="I14" s="190" t="s">
        <v>10802</v>
      </c>
      <c r="J14" s="59" t="s">
        <v>10803</v>
      </c>
      <c r="K14" s="59" t="s">
        <v>124</v>
      </c>
      <c r="L14" s="59" t="s">
        <v>10804</v>
      </c>
      <c r="M14" s="59" t="s">
        <v>10805</v>
      </c>
    </row>
    <row r="15" spans="1:13" ht="94.5">
      <c r="A15" s="59" t="s">
        <v>10806</v>
      </c>
      <c r="B15" s="59" t="s">
        <v>10807</v>
      </c>
      <c r="C15" s="139" t="s">
        <v>2776</v>
      </c>
      <c r="D15" s="59" t="s">
        <v>10808</v>
      </c>
      <c r="E15" s="59" t="s">
        <v>10809</v>
      </c>
      <c r="F15" s="59" t="s">
        <v>10810</v>
      </c>
      <c r="G15" s="190">
        <v>43726</v>
      </c>
      <c r="H15" s="59" t="s">
        <v>2623</v>
      </c>
      <c r="I15" s="190">
        <v>43882</v>
      </c>
      <c r="J15" s="59" t="s">
        <v>8587</v>
      </c>
      <c r="K15" s="59" t="s">
        <v>124</v>
      </c>
      <c r="L15" s="59" t="s">
        <v>10811</v>
      </c>
      <c r="M15" s="59" t="s">
        <v>10812</v>
      </c>
    </row>
    <row r="16" spans="1:13" ht="81">
      <c r="A16" s="59" t="s">
        <v>2202</v>
      </c>
      <c r="B16" s="59" t="s">
        <v>2201</v>
      </c>
      <c r="C16" s="139" t="s">
        <v>2779</v>
      </c>
      <c r="D16" s="59" t="s">
        <v>2203</v>
      </c>
      <c r="E16" s="59" t="s">
        <v>10813</v>
      </c>
      <c r="F16" s="59" t="s">
        <v>2777</v>
      </c>
      <c r="G16" s="190">
        <v>42444</v>
      </c>
      <c r="H16" s="59">
        <v>27066</v>
      </c>
      <c r="I16" s="190">
        <v>43882</v>
      </c>
      <c r="J16" s="59" t="s">
        <v>10752</v>
      </c>
      <c r="K16" s="59" t="s">
        <v>124</v>
      </c>
      <c r="L16" s="59" t="s">
        <v>10814</v>
      </c>
      <c r="M16" s="59" t="s">
        <v>2778</v>
      </c>
    </row>
    <row r="17" spans="1:13" ht="409.5">
      <c r="A17" s="59" t="s">
        <v>10815</v>
      </c>
      <c r="B17" s="59" t="s">
        <v>2029</v>
      </c>
      <c r="C17" s="139" t="s">
        <v>2783</v>
      </c>
      <c r="D17" s="59" t="s">
        <v>10816</v>
      </c>
      <c r="E17" s="59" t="s">
        <v>6066</v>
      </c>
      <c r="F17" s="59" t="s">
        <v>10817</v>
      </c>
      <c r="G17" s="190">
        <v>42342</v>
      </c>
      <c r="H17" s="59">
        <v>27041</v>
      </c>
      <c r="I17" s="190">
        <v>43889</v>
      </c>
      <c r="J17" s="59" t="s">
        <v>1954</v>
      </c>
      <c r="K17" s="59" t="s">
        <v>124</v>
      </c>
      <c r="L17" s="59" t="s">
        <v>11959</v>
      </c>
      <c r="M17" s="59" t="s">
        <v>10818</v>
      </c>
    </row>
    <row r="18" spans="1:13" ht="148.5">
      <c r="A18" s="59" t="s">
        <v>10819</v>
      </c>
      <c r="B18" s="59" t="s">
        <v>10820</v>
      </c>
      <c r="C18" s="139" t="s">
        <v>2785</v>
      </c>
      <c r="D18" s="59" t="s">
        <v>10821</v>
      </c>
      <c r="E18" s="59" t="s">
        <v>6066</v>
      </c>
      <c r="F18" s="59" t="s">
        <v>1837</v>
      </c>
      <c r="G18" s="190">
        <v>41892</v>
      </c>
      <c r="H18" s="59">
        <v>26004</v>
      </c>
      <c r="I18" s="190">
        <v>43889</v>
      </c>
      <c r="J18" s="59" t="s">
        <v>1071</v>
      </c>
      <c r="K18" s="59" t="s">
        <v>162</v>
      </c>
      <c r="L18" s="59" t="s">
        <v>10822</v>
      </c>
      <c r="M18" s="59" t="s">
        <v>10823</v>
      </c>
    </row>
    <row r="19" spans="1:13" ht="175.5">
      <c r="A19" s="59" t="s">
        <v>10824</v>
      </c>
      <c r="B19" s="59" t="s">
        <v>10825</v>
      </c>
      <c r="C19" s="139" t="s">
        <v>2816</v>
      </c>
      <c r="D19" s="59" t="s">
        <v>10826</v>
      </c>
      <c r="E19" s="59" t="s">
        <v>6066</v>
      </c>
      <c r="F19" s="59" t="s">
        <v>10827</v>
      </c>
      <c r="G19" s="190">
        <v>44012</v>
      </c>
      <c r="H19" s="59" t="s">
        <v>2791</v>
      </c>
      <c r="I19" s="190">
        <v>44012</v>
      </c>
      <c r="J19" s="59" t="s">
        <v>8587</v>
      </c>
      <c r="K19" s="59" t="s">
        <v>124</v>
      </c>
      <c r="L19" s="59" t="s">
        <v>11958</v>
      </c>
      <c r="M19" s="59" t="s">
        <v>10828</v>
      </c>
    </row>
    <row r="20" spans="1:13" ht="94.5">
      <c r="A20" s="59" t="s">
        <v>10829</v>
      </c>
      <c r="B20" s="59" t="s">
        <v>10830</v>
      </c>
      <c r="C20" s="139" t="s">
        <v>2818</v>
      </c>
      <c r="D20" s="59" t="s">
        <v>10826</v>
      </c>
      <c r="E20" s="59" t="s">
        <v>6066</v>
      </c>
      <c r="F20" s="59" t="s">
        <v>10831</v>
      </c>
      <c r="G20" s="190">
        <v>44012</v>
      </c>
      <c r="H20" s="59" t="s">
        <v>2795</v>
      </c>
      <c r="I20" s="190">
        <v>44043</v>
      </c>
      <c r="J20" s="59" t="s">
        <v>8587</v>
      </c>
      <c r="K20" s="59" t="s">
        <v>155</v>
      </c>
      <c r="L20" s="59" t="s">
        <v>10832</v>
      </c>
      <c r="M20" s="59" t="s">
        <v>10833</v>
      </c>
    </row>
    <row r="21" spans="1:13" ht="67.5">
      <c r="A21" s="59" t="s">
        <v>10834</v>
      </c>
      <c r="B21" s="59" t="s">
        <v>10835</v>
      </c>
      <c r="C21" s="139" t="s">
        <v>2820</v>
      </c>
      <c r="D21" s="59" t="s">
        <v>10580</v>
      </c>
      <c r="E21" s="59" t="s">
        <v>2057</v>
      </c>
      <c r="F21" s="59" t="s">
        <v>10836</v>
      </c>
      <c r="G21" s="190" t="s">
        <v>10837</v>
      </c>
      <c r="H21" s="59">
        <v>28047</v>
      </c>
      <c r="I21" s="190">
        <v>44043</v>
      </c>
      <c r="J21" s="59" t="s">
        <v>8587</v>
      </c>
      <c r="K21" s="59" t="s">
        <v>2003</v>
      </c>
      <c r="L21" s="59" t="s">
        <v>10838</v>
      </c>
      <c r="M21" s="59" t="s">
        <v>10839</v>
      </c>
    </row>
    <row r="22" spans="1:13" ht="94.5">
      <c r="A22" s="59" t="s">
        <v>10840</v>
      </c>
      <c r="B22" s="59" t="s">
        <v>10841</v>
      </c>
      <c r="C22" s="139" t="s">
        <v>2821</v>
      </c>
      <c r="D22" s="59" t="s">
        <v>10842</v>
      </c>
      <c r="E22" s="59" t="s">
        <v>1987</v>
      </c>
      <c r="F22" s="59" t="s">
        <v>10843</v>
      </c>
      <c r="G22" s="190">
        <v>44074</v>
      </c>
      <c r="H22" s="59" t="s">
        <v>2800</v>
      </c>
      <c r="I22" s="190">
        <v>44074</v>
      </c>
      <c r="J22" s="59" t="s">
        <v>8587</v>
      </c>
      <c r="K22" s="59" t="s">
        <v>162</v>
      </c>
      <c r="L22" s="59" t="s">
        <v>10844</v>
      </c>
      <c r="M22" s="59" t="s">
        <v>10845</v>
      </c>
    </row>
    <row r="23" spans="1:13" ht="40.5">
      <c r="A23" s="59" t="s">
        <v>10846</v>
      </c>
      <c r="B23" s="59" t="s">
        <v>10847</v>
      </c>
      <c r="C23" s="139" t="s">
        <v>2822</v>
      </c>
      <c r="D23" s="59" t="s">
        <v>10848</v>
      </c>
      <c r="E23" s="59" t="s">
        <v>6066</v>
      </c>
      <c r="F23" s="59" t="s">
        <v>1611</v>
      </c>
      <c r="G23" s="190">
        <v>39512</v>
      </c>
      <c r="H23" s="59">
        <v>19045</v>
      </c>
      <c r="I23" s="190">
        <v>44104</v>
      </c>
      <c r="J23" s="59" t="s">
        <v>8587</v>
      </c>
      <c r="K23" s="59" t="s">
        <v>2060</v>
      </c>
      <c r="L23" s="59" t="s">
        <v>10849</v>
      </c>
      <c r="M23" s="59" t="s">
        <v>10850</v>
      </c>
    </row>
    <row r="24" spans="1:13" ht="67.5">
      <c r="A24" s="59" t="s">
        <v>10851</v>
      </c>
      <c r="B24" s="59" t="s">
        <v>10852</v>
      </c>
      <c r="C24" s="139" t="s">
        <v>2823</v>
      </c>
      <c r="D24" s="59" t="s">
        <v>7074</v>
      </c>
      <c r="E24" s="59" t="s">
        <v>6066</v>
      </c>
      <c r="F24" s="59" t="s">
        <v>10853</v>
      </c>
      <c r="G24" s="190">
        <v>44104</v>
      </c>
      <c r="H24" s="59" t="s">
        <v>2802</v>
      </c>
      <c r="I24" s="190">
        <v>44104</v>
      </c>
      <c r="J24" s="59" t="s">
        <v>8587</v>
      </c>
      <c r="K24" s="59" t="s">
        <v>162</v>
      </c>
      <c r="L24" s="59" t="s">
        <v>10854</v>
      </c>
      <c r="M24" s="59" t="s">
        <v>10855</v>
      </c>
    </row>
    <row r="25" spans="1:13" ht="67.5">
      <c r="A25" s="59" t="s">
        <v>10856</v>
      </c>
      <c r="B25" s="59" t="s">
        <v>10857</v>
      </c>
      <c r="C25" s="139" t="s">
        <v>2824</v>
      </c>
      <c r="D25" s="59" t="s">
        <v>10858</v>
      </c>
      <c r="E25" s="59" t="s">
        <v>6066</v>
      </c>
      <c r="F25" s="59" t="s">
        <v>10859</v>
      </c>
      <c r="G25" s="190">
        <v>43616</v>
      </c>
      <c r="H25" s="59" t="s">
        <v>10860</v>
      </c>
      <c r="I25" s="190">
        <v>44104</v>
      </c>
      <c r="J25" s="59" t="s">
        <v>8587</v>
      </c>
      <c r="K25" s="59" t="s">
        <v>2005</v>
      </c>
      <c r="L25" s="59" t="s">
        <v>10861</v>
      </c>
      <c r="M25" s="59" t="s">
        <v>10862</v>
      </c>
    </row>
    <row r="26" spans="1:13" ht="108">
      <c r="A26" s="59" t="s">
        <v>10863</v>
      </c>
      <c r="B26" s="59" t="s">
        <v>10864</v>
      </c>
      <c r="C26" s="139" t="s">
        <v>2825</v>
      </c>
      <c r="D26" s="59" t="s">
        <v>10865</v>
      </c>
      <c r="E26" s="59" t="s">
        <v>2252</v>
      </c>
      <c r="F26" s="59" t="s">
        <v>10866</v>
      </c>
      <c r="G26" s="190">
        <v>43616</v>
      </c>
      <c r="H26" s="59" t="s">
        <v>2584</v>
      </c>
      <c r="I26" s="190">
        <v>44104</v>
      </c>
      <c r="J26" s="59" t="s">
        <v>8587</v>
      </c>
      <c r="K26" s="59" t="s">
        <v>2003</v>
      </c>
      <c r="L26" s="59" t="s">
        <v>10867</v>
      </c>
      <c r="M26" s="59" t="s">
        <v>10868</v>
      </c>
    </row>
    <row r="27" spans="1:13" customFormat="1" ht="81">
      <c r="A27" s="59" t="s">
        <v>10869</v>
      </c>
      <c r="B27" s="59" t="s">
        <v>10870</v>
      </c>
      <c r="C27" s="139" t="s">
        <v>2826</v>
      </c>
      <c r="D27" s="59" t="s">
        <v>10871</v>
      </c>
      <c r="E27" s="59" t="s">
        <v>6066</v>
      </c>
      <c r="F27" s="59" t="s">
        <v>10872</v>
      </c>
      <c r="G27" s="190" t="s">
        <v>10873</v>
      </c>
      <c r="H27" s="59">
        <v>29047</v>
      </c>
      <c r="I27" s="190">
        <v>44104</v>
      </c>
      <c r="J27" s="59" t="s">
        <v>10787</v>
      </c>
      <c r="K27" s="59" t="s">
        <v>124</v>
      </c>
      <c r="L27" s="59" t="s">
        <v>10874</v>
      </c>
      <c r="M27" s="59" t="s">
        <v>10875</v>
      </c>
    </row>
    <row r="28" spans="1:13" ht="94.5">
      <c r="A28" s="59" t="s">
        <v>10876</v>
      </c>
      <c r="B28" s="59" t="s">
        <v>10877</v>
      </c>
      <c r="C28" s="139" t="s">
        <v>2828</v>
      </c>
      <c r="D28" s="59" t="s">
        <v>10878</v>
      </c>
      <c r="E28" s="59" t="s">
        <v>6066</v>
      </c>
      <c r="F28" s="59" t="s">
        <v>10879</v>
      </c>
      <c r="G28" s="190" t="s">
        <v>10880</v>
      </c>
      <c r="H28" s="59">
        <v>29007</v>
      </c>
      <c r="I28" s="190">
        <v>44134</v>
      </c>
      <c r="J28" s="59" t="s">
        <v>8587</v>
      </c>
      <c r="K28" s="59" t="s">
        <v>2003</v>
      </c>
      <c r="L28" s="59" t="s">
        <v>10881</v>
      </c>
      <c r="M28" s="59" t="s">
        <v>10882</v>
      </c>
    </row>
    <row r="29" spans="1:13" customFormat="1" ht="121.5">
      <c r="A29" s="59" t="s">
        <v>10883</v>
      </c>
      <c r="B29" s="59" t="s">
        <v>10884</v>
      </c>
      <c r="C29" s="139" t="s">
        <v>2829</v>
      </c>
      <c r="D29" s="59" t="s">
        <v>10885</v>
      </c>
      <c r="E29" s="59" t="s">
        <v>6066</v>
      </c>
      <c r="F29" s="59" t="s">
        <v>10886</v>
      </c>
      <c r="G29" s="190" t="s">
        <v>10759</v>
      </c>
      <c r="H29" s="59">
        <v>29053</v>
      </c>
      <c r="I29" s="190">
        <v>44134</v>
      </c>
      <c r="J29" s="59" t="s">
        <v>10787</v>
      </c>
      <c r="K29" s="59" t="s">
        <v>155</v>
      </c>
      <c r="L29" s="59" t="s">
        <v>10887</v>
      </c>
      <c r="M29" s="59" t="s">
        <v>10888</v>
      </c>
    </row>
    <row r="30" spans="1:13" ht="40.5">
      <c r="A30" s="59" t="s">
        <v>10889</v>
      </c>
      <c r="B30" s="59" t="s">
        <v>10890</v>
      </c>
      <c r="C30" s="139" t="s">
        <v>2831</v>
      </c>
      <c r="D30" s="59" t="s">
        <v>1922</v>
      </c>
      <c r="E30" s="59" t="s">
        <v>1987</v>
      </c>
      <c r="F30" s="59" t="s">
        <v>10891</v>
      </c>
      <c r="G30" s="190">
        <v>44104</v>
      </c>
      <c r="H30" s="59" t="s">
        <v>2804</v>
      </c>
      <c r="I30" s="190">
        <v>44165</v>
      </c>
      <c r="J30" s="59" t="s">
        <v>8587</v>
      </c>
      <c r="K30" s="59" t="s">
        <v>2005</v>
      </c>
      <c r="L30" s="59" t="s">
        <v>9536</v>
      </c>
      <c r="M30" s="59" t="s">
        <v>10892</v>
      </c>
    </row>
    <row r="31" spans="1:13" customFormat="1" ht="81">
      <c r="A31" s="59" t="s">
        <v>10893</v>
      </c>
      <c r="B31" s="59" t="s">
        <v>10894</v>
      </c>
      <c r="C31" s="139" t="s">
        <v>2832</v>
      </c>
      <c r="D31" s="59" t="s">
        <v>934</v>
      </c>
      <c r="E31" s="59" t="s">
        <v>1987</v>
      </c>
      <c r="F31" s="59" t="s">
        <v>10895</v>
      </c>
      <c r="G31" s="190">
        <v>43616</v>
      </c>
      <c r="H31" s="59" t="s">
        <v>10896</v>
      </c>
      <c r="I31" s="190">
        <v>44165</v>
      </c>
      <c r="J31" s="59" t="s">
        <v>10803</v>
      </c>
      <c r="K31" s="59" t="s">
        <v>124</v>
      </c>
      <c r="L31" s="59" t="s">
        <v>10897</v>
      </c>
      <c r="M31" s="59" t="s">
        <v>10898</v>
      </c>
    </row>
    <row r="32" spans="1:13" ht="40.5">
      <c r="A32" s="59" t="s">
        <v>10899</v>
      </c>
      <c r="B32" s="59" t="s">
        <v>10900</v>
      </c>
      <c r="C32" s="139" t="s">
        <v>2833</v>
      </c>
      <c r="D32" s="59" t="s">
        <v>6497</v>
      </c>
      <c r="E32" s="59" t="s">
        <v>1987</v>
      </c>
      <c r="F32" s="59" t="s">
        <v>10901</v>
      </c>
      <c r="G32" s="190">
        <v>43707</v>
      </c>
      <c r="H32" s="59" t="s">
        <v>2621</v>
      </c>
      <c r="I32" s="190">
        <v>44165</v>
      </c>
      <c r="J32" s="59" t="s">
        <v>8587</v>
      </c>
      <c r="K32" s="59" t="s">
        <v>2003</v>
      </c>
      <c r="L32" s="59" t="s">
        <v>10902</v>
      </c>
      <c r="M32" s="59" t="s">
        <v>10903</v>
      </c>
    </row>
    <row r="33" spans="1:13" ht="81">
      <c r="A33" s="59" t="s">
        <v>10904</v>
      </c>
      <c r="B33" s="59" t="s">
        <v>10905</v>
      </c>
      <c r="C33" s="139" t="s">
        <v>2834</v>
      </c>
      <c r="D33" s="59" t="s">
        <v>9641</v>
      </c>
      <c r="E33" s="59" t="s">
        <v>1987</v>
      </c>
      <c r="F33" s="59" t="s">
        <v>1937</v>
      </c>
      <c r="G33" s="190">
        <v>42102</v>
      </c>
      <c r="H33" s="59">
        <v>27003</v>
      </c>
      <c r="I33" s="190">
        <v>44165</v>
      </c>
      <c r="J33" s="59" t="s">
        <v>8587</v>
      </c>
      <c r="K33" s="59" t="s">
        <v>2060</v>
      </c>
      <c r="L33" s="59" t="s">
        <v>10906</v>
      </c>
      <c r="M33" s="59" t="s">
        <v>10907</v>
      </c>
    </row>
    <row r="34" spans="1:13" ht="67.5">
      <c r="A34" s="59" t="s">
        <v>10908</v>
      </c>
      <c r="B34" s="59" t="s">
        <v>10909</v>
      </c>
      <c r="C34" s="139" t="s">
        <v>2845</v>
      </c>
      <c r="D34" s="59" t="s">
        <v>7647</v>
      </c>
      <c r="E34" s="59" t="s">
        <v>1987</v>
      </c>
      <c r="F34" s="59" t="s">
        <v>1696</v>
      </c>
      <c r="G34" s="190">
        <v>39777</v>
      </c>
      <c r="H34" s="59">
        <v>20057</v>
      </c>
      <c r="I34" s="190">
        <v>44193</v>
      </c>
      <c r="J34" s="59" t="s">
        <v>8587</v>
      </c>
      <c r="K34" s="59" t="s">
        <v>10910</v>
      </c>
      <c r="L34" s="59" t="s">
        <v>10911</v>
      </c>
      <c r="M34" s="59" t="s">
        <v>1128</v>
      </c>
    </row>
    <row r="35" spans="1:13" ht="67.5">
      <c r="A35" s="59" t="s">
        <v>10912</v>
      </c>
      <c r="B35" s="59" t="s">
        <v>10913</v>
      </c>
      <c r="C35" s="139" t="s">
        <v>4640</v>
      </c>
      <c r="D35" s="59" t="s">
        <v>10914</v>
      </c>
      <c r="E35" s="59" t="s">
        <v>10915</v>
      </c>
      <c r="F35" s="59" t="s">
        <v>10916</v>
      </c>
      <c r="G35" s="190">
        <v>44175</v>
      </c>
      <c r="H35" s="59" t="s">
        <v>2814</v>
      </c>
      <c r="I35" s="190">
        <v>44225</v>
      </c>
      <c r="J35" s="59" t="s">
        <v>8587</v>
      </c>
      <c r="K35" s="59" t="s">
        <v>2003</v>
      </c>
      <c r="L35" s="59" t="s">
        <v>10917</v>
      </c>
      <c r="M35" s="59" t="s">
        <v>10918</v>
      </c>
    </row>
    <row r="36" spans="1:13" ht="81">
      <c r="A36" s="59" t="s">
        <v>2333</v>
      </c>
      <c r="B36" s="59" t="s">
        <v>10919</v>
      </c>
      <c r="C36" s="139" t="s">
        <v>4641</v>
      </c>
      <c r="D36" s="59" t="s">
        <v>10920</v>
      </c>
      <c r="E36" s="59" t="s">
        <v>6066</v>
      </c>
      <c r="F36" s="59" t="s">
        <v>2369</v>
      </c>
      <c r="G36" s="190" t="s">
        <v>10921</v>
      </c>
      <c r="H36" s="59">
        <v>28025</v>
      </c>
      <c r="I36" s="190">
        <v>44225</v>
      </c>
      <c r="J36" s="59" t="s">
        <v>8587</v>
      </c>
      <c r="K36" s="59" t="s">
        <v>2005</v>
      </c>
      <c r="L36" s="59" t="s">
        <v>10922</v>
      </c>
      <c r="M36" s="59" t="s">
        <v>10923</v>
      </c>
    </row>
    <row r="37" spans="1:13" ht="94.5">
      <c r="A37" s="59" t="s">
        <v>4688</v>
      </c>
      <c r="B37" s="59" t="s">
        <v>2730</v>
      </c>
      <c r="C37" s="139" t="s">
        <v>4695</v>
      </c>
      <c r="D37" s="59" t="s">
        <v>4689</v>
      </c>
      <c r="E37" s="59" t="s">
        <v>4690</v>
      </c>
      <c r="F37" s="59" t="s">
        <v>4691</v>
      </c>
      <c r="G37" s="190" t="s">
        <v>4692</v>
      </c>
      <c r="H37" s="59">
        <v>29037</v>
      </c>
      <c r="I37" s="190">
        <v>44253</v>
      </c>
      <c r="J37" s="59" t="s">
        <v>8587</v>
      </c>
      <c r="K37" s="59" t="s">
        <v>2060</v>
      </c>
      <c r="L37" s="59" t="s">
        <v>4693</v>
      </c>
      <c r="M37" s="59" t="s">
        <v>4694</v>
      </c>
    </row>
    <row r="38" spans="1:13" ht="67.5">
      <c r="A38" s="59" t="s">
        <v>10924</v>
      </c>
      <c r="B38" s="59" t="s">
        <v>10925</v>
      </c>
      <c r="C38" s="139" t="s">
        <v>4696</v>
      </c>
      <c r="D38" s="59" t="s">
        <v>7493</v>
      </c>
      <c r="E38" s="59" t="s">
        <v>6066</v>
      </c>
      <c r="F38" s="59" t="s">
        <v>1597</v>
      </c>
      <c r="G38" s="190">
        <v>39421</v>
      </c>
      <c r="H38" s="59">
        <v>19025</v>
      </c>
      <c r="I38" s="190">
        <v>44253</v>
      </c>
      <c r="J38" s="59" t="s">
        <v>8587</v>
      </c>
      <c r="K38" s="59" t="s">
        <v>2005</v>
      </c>
      <c r="L38" s="59" t="s">
        <v>10926</v>
      </c>
      <c r="M38" s="59" t="s">
        <v>10927</v>
      </c>
    </row>
    <row r="39" spans="1:13" ht="67.5">
      <c r="A39" s="59" t="s">
        <v>10928</v>
      </c>
      <c r="B39" s="59" t="s">
        <v>10929</v>
      </c>
      <c r="C39" s="139" t="s">
        <v>4704</v>
      </c>
      <c r="D39" s="59" t="s">
        <v>7788</v>
      </c>
      <c r="E39" s="59" t="s">
        <v>6066</v>
      </c>
      <c r="F39" s="59" t="s">
        <v>10930</v>
      </c>
      <c r="G39" s="190">
        <v>41159</v>
      </c>
      <c r="H39" s="59">
        <v>24007</v>
      </c>
      <c r="I39" s="190">
        <v>44286</v>
      </c>
      <c r="J39" s="59" t="s">
        <v>8587</v>
      </c>
      <c r="K39" s="59" t="s">
        <v>2003</v>
      </c>
      <c r="L39" s="59" t="s">
        <v>10931</v>
      </c>
      <c r="M39" s="59" t="s">
        <v>10932</v>
      </c>
    </row>
    <row r="40" spans="1:13" ht="67.5">
      <c r="A40" s="59" t="s">
        <v>10933</v>
      </c>
      <c r="B40" s="59" t="s">
        <v>10934</v>
      </c>
      <c r="C40" s="139" t="s">
        <v>4705</v>
      </c>
      <c r="D40" s="59" t="s">
        <v>10935</v>
      </c>
      <c r="E40" s="59" t="s">
        <v>10936</v>
      </c>
      <c r="F40" s="59" t="s">
        <v>10937</v>
      </c>
      <c r="G40" s="190">
        <v>44286</v>
      </c>
      <c r="H40" s="59" t="s">
        <v>4667</v>
      </c>
      <c r="I40" s="190">
        <v>44286</v>
      </c>
      <c r="J40" s="59" t="s">
        <v>8587</v>
      </c>
      <c r="K40" s="59" t="s">
        <v>124</v>
      </c>
      <c r="L40" s="59" t="s">
        <v>10938</v>
      </c>
      <c r="M40" s="59" t="s">
        <v>10939</v>
      </c>
    </row>
    <row r="41" spans="1:13" ht="54">
      <c r="A41" s="59" t="s">
        <v>10940</v>
      </c>
      <c r="B41" s="59" t="s">
        <v>10941</v>
      </c>
      <c r="C41" s="139" t="s">
        <v>4706</v>
      </c>
      <c r="D41" s="59" t="s">
        <v>10942</v>
      </c>
      <c r="E41" s="59" t="s">
        <v>4690</v>
      </c>
      <c r="F41" s="59" t="s">
        <v>10943</v>
      </c>
      <c r="G41" s="190">
        <v>44043</v>
      </c>
      <c r="H41" s="59" t="s">
        <v>2799</v>
      </c>
      <c r="I41" s="190">
        <v>44286</v>
      </c>
      <c r="J41" s="59" t="s">
        <v>8587</v>
      </c>
      <c r="K41" s="59" t="s">
        <v>2060</v>
      </c>
      <c r="L41" s="59" t="s">
        <v>10944</v>
      </c>
      <c r="M41" s="59" t="s">
        <v>10945</v>
      </c>
    </row>
    <row r="42" spans="1:13" customFormat="1" ht="108">
      <c r="A42" s="59" t="s">
        <v>10946</v>
      </c>
      <c r="B42" s="59" t="s">
        <v>10947</v>
      </c>
      <c r="C42" s="139" t="s">
        <v>4707</v>
      </c>
      <c r="D42" s="59" t="s">
        <v>10948</v>
      </c>
      <c r="E42" s="59" t="s">
        <v>2057</v>
      </c>
      <c r="F42" s="59" t="s">
        <v>10949</v>
      </c>
      <c r="G42" s="190" t="s">
        <v>10765</v>
      </c>
      <c r="H42" s="59">
        <v>29070</v>
      </c>
      <c r="I42" s="190">
        <v>44286</v>
      </c>
      <c r="J42" s="59" t="s">
        <v>10950</v>
      </c>
      <c r="K42" s="59" t="s">
        <v>124</v>
      </c>
      <c r="L42" s="59" t="s">
        <v>10951</v>
      </c>
      <c r="M42" s="59" t="s">
        <v>10952</v>
      </c>
    </row>
    <row r="43" spans="1:13" ht="67.5">
      <c r="A43" s="59" t="s">
        <v>10953</v>
      </c>
      <c r="B43" s="59" t="s">
        <v>10954</v>
      </c>
      <c r="C43" s="139" t="s">
        <v>4708</v>
      </c>
      <c r="D43" s="59" t="s">
        <v>10955</v>
      </c>
      <c r="E43" s="59" t="s">
        <v>2252</v>
      </c>
      <c r="F43" s="59" t="s">
        <v>1748</v>
      </c>
      <c r="G43" s="190">
        <v>40918</v>
      </c>
      <c r="H43" s="59">
        <v>23109</v>
      </c>
      <c r="I43" s="190">
        <v>44286</v>
      </c>
      <c r="J43" s="59" t="s">
        <v>8587</v>
      </c>
      <c r="K43" s="59" t="s">
        <v>2003</v>
      </c>
      <c r="L43" s="59" t="s">
        <v>10956</v>
      </c>
      <c r="M43" s="59" t="s">
        <v>1318</v>
      </c>
    </row>
    <row r="44" spans="1:13" ht="81">
      <c r="A44" s="59" t="s">
        <v>10957</v>
      </c>
      <c r="B44" s="59" t="s">
        <v>10958</v>
      </c>
      <c r="C44" s="139" t="s">
        <v>4734</v>
      </c>
      <c r="D44" s="59" t="s">
        <v>8867</v>
      </c>
      <c r="E44" s="59" t="s">
        <v>6066</v>
      </c>
      <c r="F44" s="59" t="s">
        <v>1730</v>
      </c>
      <c r="G44" s="190">
        <v>40918</v>
      </c>
      <c r="H44" s="59">
        <v>23078</v>
      </c>
      <c r="I44" s="190">
        <v>44316</v>
      </c>
      <c r="J44" s="59" t="s">
        <v>8587</v>
      </c>
      <c r="K44" s="59" t="s">
        <v>162</v>
      </c>
      <c r="L44" s="59" t="s">
        <v>4822</v>
      </c>
      <c r="M44" s="59" t="s">
        <v>1293</v>
      </c>
    </row>
    <row r="45" spans="1:13" ht="108">
      <c r="A45" s="59" t="s">
        <v>10959</v>
      </c>
      <c r="B45" s="59" t="s">
        <v>2756</v>
      </c>
      <c r="C45" s="139" t="s">
        <v>4736</v>
      </c>
      <c r="D45" s="59" t="s">
        <v>10960</v>
      </c>
      <c r="E45" s="59" t="s">
        <v>2057</v>
      </c>
      <c r="F45" s="59" t="s">
        <v>10961</v>
      </c>
      <c r="G45" s="190">
        <v>43189</v>
      </c>
      <c r="H45" s="59">
        <v>29068</v>
      </c>
      <c r="I45" s="190">
        <v>44316</v>
      </c>
      <c r="J45" s="59" t="s">
        <v>8587</v>
      </c>
      <c r="K45" s="59" t="s">
        <v>124</v>
      </c>
      <c r="L45" s="59" t="s">
        <v>10962</v>
      </c>
      <c r="M45" s="59" t="s">
        <v>10963</v>
      </c>
    </row>
    <row r="46" spans="1:13" ht="40.5">
      <c r="A46" s="59" t="s">
        <v>10964</v>
      </c>
      <c r="B46" s="59" t="s">
        <v>10965</v>
      </c>
      <c r="C46" s="139" t="s">
        <v>4738</v>
      </c>
      <c r="D46" s="59" t="s">
        <v>10966</v>
      </c>
      <c r="E46" s="59" t="s">
        <v>6066</v>
      </c>
      <c r="F46" s="59" t="s">
        <v>10967</v>
      </c>
      <c r="G46" s="190">
        <v>43312</v>
      </c>
      <c r="H46" s="59">
        <v>30018</v>
      </c>
      <c r="I46" s="190">
        <v>44316</v>
      </c>
      <c r="J46" s="59" t="s">
        <v>8587</v>
      </c>
      <c r="K46" s="59" t="s">
        <v>2005</v>
      </c>
      <c r="L46" s="59" t="s">
        <v>10968</v>
      </c>
      <c r="M46" s="59" t="s">
        <v>10969</v>
      </c>
    </row>
    <row r="47" spans="1:13" ht="40.5">
      <c r="A47" s="59" t="s">
        <v>10970</v>
      </c>
      <c r="B47" s="59" t="s">
        <v>10971</v>
      </c>
      <c r="C47" s="137" t="s">
        <v>4819</v>
      </c>
      <c r="D47" s="59" t="s">
        <v>4970</v>
      </c>
      <c r="E47" s="59" t="s">
        <v>6066</v>
      </c>
      <c r="F47" s="59" t="s">
        <v>4820</v>
      </c>
      <c r="G47" s="190">
        <v>44286</v>
      </c>
      <c r="H47" s="59" t="s">
        <v>4670</v>
      </c>
      <c r="I47" s="190">
        <v>44347</v>
      </c>
      <c r="J47" s="59" t="s">
        <v>8587</v>
      </c>
      <c r="K47" s="59" t="s">
        <v>162</v>
      </c>
      <c r="L47" s="59" t="s">
        <v>10972</v>
      </c>
      <c r="M47" s="59" t="s">
        <v>10973</v>
      </c>
    </row>
    <row r="48" spans="1:13" ht="81">
      <c r="A48" s="59" t="s">
        <v>10974</v>
      </c>
      <c r="B48" s="59" t="s">
        <v>10975</v>
      </c>
      <c r="C48" s="137" t="s">
        <v>4821</v>
      </c>
      <c r="D48" s="59" t="s">
        <v>10976</v>
      </c>
      <c r="E48" s="59" t="s">
        <v>10977</v>
      </c>
      <c r="F48" s="59" t="s">
        <v>10978</v>
      </c>
      <c r="G48" s="190">
        <v>44012</v>
      </c>
      <c r="H48" s="59" t="s">
        <v>2792</v>
      </c>
      <c r="I48" s="190">
        <v>44347</v>
      </c>
      <c r="J48" s="59" t="s">
        <v>8587</v>
      </c>
      <c r="K48" s="59" t="s">
        <v>124</v>
      </c>
      <c r="L48" s="59" t="s">
        <v>10979</v>
      </c>
      <c r="M48" s="59" t="s">
        <v>10980</v>
      </c>
    </row>
    <row r="49" spans="1:13" ht="229.5">
      <c r="A49" s="59" t="s">
        <v>10981</v>
      </c>
      <c r="B49" s="59" t="s">
        <v>10982</v>
      </c>
      <c r="C49" s="137" t="s">
        <v>4847</v>
      </c>
      <c r="D49" s="59" t="s">
        <v>10983</v>
      </c>
      <c r="E49" s="59" t="s">
        <v>6066</v>
      </c>
      <c r="F49" s="59" t="s">
        <v>1601</v>
      </c>
      <c r="G49" s="190">
        <v>39457</v>
      </c>
      <c r="H49" s="59">
        <v>19029</v>
      </c>
      <c r="I49" s="190">
        <v>44377</v>
      </c>
      <c r="J49" s="59" t="s">
        <v>1519</v>
      </c>
      <c r="K49" s="59" t="s">
        <v>161</v>
      </c>
      <c r="L49" s="59" t="s">
        <v>10984</v>
      </c>
      <c r="M49" s="59" t="s">
        <v>4849</v>
      </c>
    </row>
    <row r="50" spans="1:13" ht="54">
      <c r="A50" s="59" t="s">
        <v>4856</v>
      </c>
      <c r="B50" s="59" t="s">
        <v>4857</v>
      </c>
      <c r="C50" s="137" t="s">
        <v>4858</v>
      </c>
      <c r="D50" s="59" t="s">
        <v>2691</v>
      </c>
      <c r="E50" s="59" t="s">
        <v>6066</v>
      </c>
      <c r="F50" s="59" t="s">
        <v>4859</v>
      </c>
      <c r="G50" s="190">
        <v>44377</v>
      </c>
      <c r="H50" s="59" t="s">
        <v>4833</v>
      </c>
      <c r="I50" s="190">
        <v>44407</v>
      </c>
      <c r="J50" s="59" t="s">
        <v>8587</v>
      </c>
      <c r="K50" s="59" t="s">
        <v>155</v>
      </c>
      <c r="L50" s="59" t="s">
        <v>10985</v>
      </c>
      <c r="M50" s="59" t="s">
        <v>10986</v>
      </c>
    </row>
    <row r="51" spans="1:13" ht="54">
      <c r="A51" s="59" t="s">
        <v>10987</v>
      </c>
      <c r="B51" s="59" t="s">
        <v>10988</v>
      </c>
      <c r="C51" s="137" t="s">
        <v>4860</v>
      </c>
      <c r="D51" s="59" t="s">
        <v>4861</v>
      </c>
      <c r="E51" s="59" t="s">
        <v>2057</v>
      </c>
      <c r="F51" s="59" t="s">
        <v>4862</v>
      </c>
      <c r="G51" s="190">
        <v>43769</v>
      </c>
      <c r="H51" s="59" t="s">
        <v>2636</v>
      </c>
      <c r="I51" s="190">
        <v>44407</v>
      </c>
      <c r="J51" s="59" t="s">
        <v>8587</v>
      </c>
      <c r="K51" s="59" t="s">
        <v>2003</v>
      </c>
      <c r="L51" s="59" t="s">
        <v>10989</v>
      </c>
      <c r="M51" s="59" t="s">
        <v>4863</v>
      </c>
    </row>
    <row r="52" spans="1:13" ht="81">
      <c r="A52" s="59" t="s">
        <v>10990</v>
      </c>
      <c r="B52" s="59" t="s">
        <v>10991</v>
      </c>
      <c r="C52" s="137" t="s">
        <v>4864</v>
      </c>
      <c r="D52" s="59" t="s">
        <v>1999</v>
      </c>
      <c r="E52" s="59" t="s">
        <v>6066</v>
      </c>
      <c r="F52" s="59" t="s">
        <v>4882</v>
      </c>
      <c r="G52" s="190">
        <v>44407</v>
      </c>
      <c r="H52" s="59" t="s">
        <v>4869</v>
      </c>
      <c r="I52" s="190">
        <v>44407</v>
      </c>
      <c r="J52" s="59" t="s">
        <v>8587</v>
      </c>
      <c r="K52" s="59" t="s">
        <v>162</v>
      </c>
      <c r="L52" s="59" t="s">
        <v>10992</v>
      </c>
      <c r="M52" s="59" t="s">
        <v>10993</v>
      </c>
    </row>
    <row r="53" spans="1:13" ht="81">
      <c r="A53" s="59" t="s">
        <v>4930</v>
      </c>
      <c r="B53" s="59" t="s">
        <v>4931</v>
      </c>
      <c r="C53" s="137" t="s">
        <v>4932</v>
      </c>
      <c r="D53" s="59" t="s">
        <v>4934</v>
      </c>
      <c r="E53" s="59" t="s">
        <v>6066</v>
      </c>
      <c r="F53" s="59" t="s">
        <v>4935</v>
      </c>
      <c r="G53" s="190">
        <v>44407</v>
      </c>
      <c r="H53" s="59" t="s">
        <v>4905</v>
      </c>
      <c r="I53" s="190">
        <v>44439</v>
      </c>
      <c r="J53" s="59" t="s">
        <v>8587</v>
      </c>
      <c r="K53" s="59" t="s">
        <v>155</v>
      </c>
      <c r="L53" s="59" t="s">
        <v>10994</v>
      </c>
      <c r="M53" s="59" t="s">
        <v>10995</v>
      </c>
    </row>
    <row r="54" spans="1:13" ht="94.5">
      <c r="A54" s="59" t="s">
        <v>10996</v>
      </c>
      <c r="B54" s="59" t="s">
        <v>10997</v>
      </c>
      <c r="C54" s="137" t="s">
        <v>4933</v>
      </c>
      <c r="D54" s="59" t="s">
        <v>10998</v>
      </c>
      <c r="E54" s="59" t="s">
        <v>10936</v>
      </c>
      <c r="F54" s="59" t="s">
        <v>10999</v>
      </c>
      <c r="G54" s="190">
        <v>44347</v>
      </c>
      <c r="H54" s="59" t="s">
        <v>4814</v>
      </c>
      <c r="I54" s="190">
        <v>44439</v>
      </c>
      <c r="J54" s="59" t="s">
        <v>8587</v>
      </c>
      <c r="K54" s="59" t="s">
        <v>2060</v>
      </c>
      <c r="L54" s="59" t="s">
        <v>11000</v>
      </c>
      <c r="M54" s="59" t="s">
        <v>11001</v>
      </c>
    </row>
    <row r="55" spans="1:13" ht="135">
      <c r="A55" s="59" t="s">
        <v>11002</v>
      </c>
      <c r="B55" s="59" t="s">
        <v>11003</v>
      </c>
      <c r="C55" s="137" t="s">
        <v>4941</v>
      </c>
      <c r="D55" s="59" t="s">
        <v>948</v>
      </c>
      <c r="E55" s="59" t="s">
        <v>6066</v>
      </c>
      <c r="F55" s="59" t="s">
        <v>4954</v>
      </c>
      <c r="G55" s="190" t="s">
        <v>11004</v>
      </c>
      <c r="H55" s="59">
        <v>29011</v>
      </c>
      <c r="I55" s="190">
        <v>44469</v>
      </c>
      <c r="J55" s="59" t="s">
        <v>8587</v>
      </c>
      <c r="K55" s="59" t="s">
        <v>155</v>
      </c>
      <c r="L55" s="59" t="s">
        <v>4955</v>
      </c>
      <c r="M55" s="59" t="s">
        <v>4956</v>
      </c>
    </row>
    <row r="56" spans="1:13" ht="40.5">
      <c r="A56" s="59" t="s">
        <v>11005</v>
      </c>
      <c r="B56" s="59" t="s">
        <v>4958</v>
      </c>
      <c r="C56" s="137" t="s">
        <v>4950</v>
      </c>
      <c r="D56" s="59" t="s">
        <v>4959</v>
      </c>
      <c r="E56" s="59" t="s">
        <v>6066</v>
      </c>
      <c r="F56" s="59" t="s">
        <v>1618</v>
      </c>
      <c r="G56" s="190">
        <v>40122</v>
      </c>
      <c r="H56" s="59">
        <v>21007</v>
      </c>
      <c r="I56" s="190">
        <v>44469</v>
      </c>
      <c r="J56" s="59" t="s">
        <v>8587</v>
      </c>
      <c r="K56" s="59" t="s">
        <v>2003</v>
      </c>
      <c r="L56" s="59" t="s">
        <v>4960</v>
      </c>
      <c r="M56" s="59" t="s">
        <v>1171</v>
      </c>
    </row>
    <row r="57" spans="1:13" ht="81">
      <c r="A57" s="59" t="s">
        <v>2012</v>
      </c>
      <c r="B57" s="59" t="s">
        <v>11006</v>
      </c>
      <c r="C57" s="137" t="s">
        <v>4951</v>
      </c>
      <c r="D57" s="59" t="s">
        <v>2013</v>
      </c>
      <c r="E57" s="59" t="s">
        <v>6066</v>
      </c>
      <c r="F57" s="59" t="s">
        <v>4962</v>
      </c>
      <c r="G57" s="190">
        <v>42342</v>
      </c>
      <c r="H57" s="59">
        <v>27037</v>
      </c>
      <c r="I57" s="190">
        <v>44469</v>
      </c>
      <c r="J57" s="59" t="s">
        <v>8587</v>
      </c>
      <c r="K57" s="59" t="s">
        <v>155</v>
      </c>
      <c r="L57" s="59" t="s">
        <v>11007</v>
      </c>
      <c r="M57" s="59" t="s">
        <v>4963</v>
      </c>
    </row>
    <row r="58" spans="1:13" ht="67.5">
      <c r="A58" s="59" t="s">
        <v>11008</v>
      </c>
      <c r="B58" s="59" t="s">
        <v>11009</v>
      </c>
      <c r="C58" s="137" t="s">
        <v>4952</v>
      </c>
      <c r="D58" s="59" t="s">
        <v>4965</v>
      </c>
      <c r="E58" s="59" t="s">
        <v>6066</v>
      </c>
      <c r="F58" s="59" t="s">
        <v>4966</v>
      </c>
      <c r="G58" s="190">
        <v>44347</v>
      </c>
      <c r="H58" s="59" t="s">
        <v>4802</v>
      </c>
      <c r="I58" s="190">
        <v>44469</v>
      </c>
      <c r="J58" s="59" t="s">
        <v>8587</v>
      </c>
      <c r="K58" s="59" t="s">
        <v>11010</v>
      </c>
      <c r="L58" s="59" t="s">
        <v>4967</v>
      </c>
      <c r="M58" s="59" t="s">
        <v>4968</v>
      </c>
    </row>
    <row r="59" spans="1:13" ht="54">
      <c r="A59" s="59" t="s">
        <v>1814</v>
      </c>
      <c r="B59" s="59" t="s">
        <v>11011</v>
      </c>
      <c r="C59" s="137" t="s">
        <v>4953</v>
      </c>
      <c r="D59" s="59" t="s">
        <v>4970</v>
      </c>
      <c r="E59" s="59" t="s">
        <v>6066</v>
      </c>
      <c r="F59" s="59" t="s">
        <v>1702</v>
      </c>
      <c r="G59" s="190">
        <v>39696</v>
      </c>
      <c r="H59" s="59">
        <v>20036</v>
      </c>
      <c r="I59" s="190">
        <v>44469</v>
      </c>
      <c r="J59" s="59" t="s">
        <v>8587</v>
      </c>
      <c r="K59" s="59" t="s">
        <v>124</v>
      </c>
      <c r="L59" s="59" t="s">
        <v>11957</v>
      </c>
      <c r="M59" s="59" t="s">
        <v>1116</v>
      </c>
    </row>
    <row r="60" spans="1:13" ht="81">
      <c r="A60" s="59" t="s">
        <v>11012</v>
      </c>
      <c r="B60" s="59" t="s">
        <v>11013</v>
      </c>
      <c r="C60" s="137" t="s">
        <v>5080</v>
      </c>
      <c r="D60" s="59" t="s">
        <v>5082</v>
      </c>
      <c r="E60" s="59" t="s">
        <v>11014</v>
      </c>
      <c r="F60" s="59" t="s">
        <v>8587</v>
      </c>
      <c r="G60" s="190">
        <v>39777</v>
      </c>
      <c r="H60" s="59">
        <v>20054</v>
      </c>
      <c r="I60" s="190">
        <v>44498</v>
      </c>
      <c r="J60" s="59" t="s">
        <v>8587</v>
      </c>
      <c r="K60" s="59" t="s">
        <v>2003</v>
      </c>
      <c r="L60" s="59" t="s">
        <v>11015</v>
      </c>
      <c r="M60" s="59" t="s">
        <v>1125</v>
      </c>
    </row>
    <row r="61" spans="1:13" ht="81">
      <c r="A61" s="59" t="s">
        <v>11016</v>
      </c>
      <c r="B61" s="59" t="s">
        <v>11017</v>
      </c>
      <c r="C61" s="137" t="s">
        <v>5083</v>
      </c>
      <c r="D61" s="59" t="s">
        <v>11018</v>
      </c>
      <c r="E61" s="59" t="s">
        <v>1987</v>
      </c>
      <c r="F61" s="59" t="s">
        <v>11019</v>
      </c>
      <c r="G61" s="190">
        <v>44316</v>
      </c>
      <c r="H61" s="59" t="s">
        <v>4746</v>
      </c>
      <c r="I61" s="190">
        <v>44498</v>
      </c>
      <c r="J61" s="59" t="s">
        <v>8587</v>
      </c>
      <c r="K61" s="59" t="s">
        <v>2003</v>
      </c>
      <c r="L61" s="59" t="s">
        <v>11020</v>
      </c>
      <c r="M61" s="59" t="s">
        <v>11021</v>
      </c>
    </row>
    <row r="62" spans="1:13" ht="67.5">
      <c r="A62" s="59" t="s">
        <v>11022</v>
      </c>
      <c r="B62" s="59" t="s">
        <v>11023</v>
      </c>
      <c r="C62" s="137" t="s">
        <v>5084</v>
      </c>
      <c r="D62" s="59" t="s">
        <v>1922</v>
      </c>
      <c r="E62" s="59" t="s">
        <v>1987</v>
      </c>
      <c r="F62" s="59" t="s">
        <v>11024</v>
      </c>
      <c r="G62" s="190" t="s">
        <v>11025</v>
      </c>
      <c r="H62" s="59">
        <v>30020</v>
      </c>
      <c r="I62" s="190">
        <v>44498</v>
      </c>
      <c r="J62" s="59" t="s">
        <v>5711</v>
      </c>
      <c r="K62" s="59" t="s">
        <v>2003</v>
      </c>
      <c r="L62" s="59" t="s">
        <v>11026</v>
      </c>
      <c r="M62" s="59" t="s">
        <v>11027</v>
      </c>
    </row>
    <row r="63" spans="1:13" ht="67.5">
      <c r="A63" s="59" t="s">
        <v>11028</v>
      </c>
      <c r="B63" s="59" t="s">
        <v>11029</v>
      </c>
      <c r="C63" s="137" t="s">
        <v>5085</v>
      </c>
      <c r="D63" s="59" t="s">
        <v>2099</v>
      </c>
      <c r="E63" s="59" t="s">
        <v>6066</v>
      </c>
      <c r="F63" s="59" t="s">
        <v>11030</v>
      </c>
      <c r="G63" s="190">
        <v>42342</v>
      </c>
      <c r="H63" s="59">
        <v>27047</v>
      </c>
      <c r="I63" s="190">
        <v>44498</v>
      </c>
      <c r="J63" s="59" t="s">
        <v>10766</v>
      </c>
      <c r="K63" s="59" t="s">
        <v>2003</v>
      </c>
      <c r="L63" s="59" t="s">
        <v>11031</v>
      </c>
      <c r="M63" s="59" t="s">
        <v>11032</v>
      </c>
    </row>
    <row r="64" spans="1:13" ht="108">
      <c r="A64" s="59" t="s">
        <v>11033</v>
      </c>
      <c r="B64" s="59" t="s">
        <v>11034</v>
      </c>
      <c r="C64" s="137" t="s">
        <v>5101</v>
      </c>
      <c r="D64" s="59" t="s">
        <v>11035</v>
      </c>
      <c r="E64" s="59" t="s">
        <v>2312</v>
      </c>
      <c r="F64" s="59" t="s">
        <v>8587</v>
      </c>
      <c r="G64" s="190">
        <v>39457</v>
      </c>
      <c r="H64" s="59">
        <v>19030</v>
      </c>
      <c r="I64" s="190">
        <v>44530</v>
      </c>
      <c r="J64" s="59" t="s">
        <v>11036</v>
      </c>
      <c r="K64" s="59" t="s">
        <v>2003</v>
      </c>
      <c r="L64" s="59" t="s">
        <v>11037</v>
      </c>
      <c r="M64" s="59" t="s">
        <v>11038</v>
      </c>
    </row>
    <row r="65" spans="1:13" ht="94.5">
      <c r="A65" s="59" t="s">
        <v>11039</v>
      </c>
      <c r="B65" s="59" t="s">
        <v>11040</v>
      </c>
      <c r="C65" s="137" t="s">
        <v>5103</v>
      </c>
      <c r="D65" s="59" t="s">
        <v>11041</v>
      </c>
      <c r="E65" s="59" t="s">
        <v>2057</v>
      </c>
      <c r="F65" s="59" t="s">
        <v>1790</v>
      </c>
      <c r="G65" s="190">
        <v>40973</v>
      </c>
      <c r="H65" s="59">
        <v>23198</v>
      </c>
      <c r="I65" s="190">
        <v>44530</v>
      </c>
      <c r="J65" s="59" t="s">
        <v>8587</v>
      </c>
      <c r="K65" s="59" t="s">
        <v>2003</v>
      </c>
      <c r="L65" s="59" t="s">
        <v>11042</v>
      </c>
      <c r="M65" s="59" t="s">
        <v>1385</v>
      </c>
    </row>
    <row r="66" spans="1:13" ht="67.5">
      <c r="A66" s="59" t="s">
        <v>11043</v>
      </c>
      <c r="B66" s="59" t="s">
        <v>11044</v>
      </c>
      <c r="C66" s="137" t="s">
        <v>5104</v>
      </c>
      <c r="D66" s="59" t="s">
        <v>2203</v>
      </c>
      <c r="E66" s="59" t="s">
        <v>10813</v>
      </c>
      <c r="F66" s="59" t="s">
        <v>8587</v>
      </c>
      <c r="G66" s="190">
        <v>40487</v>
      </c>
      <c r="H66" s="59">
        <v>22018</v>
      </c>
      <c r="I66" s="190">
        <v>44530</v>
      </c>
      <c r="J66" s="59" t="s">
        <v>1522</v>
      </c>
      <c r="K66" s="59" t="s">
        <v>124</v>
      </c>
      <c r="L66" s="59" t="s">
        <v>11045</v>
      </c>
      <c r="M66" s="59" t="s">
        <v>1190</v>
      </c>
    </row>
    <row r="67" spans="1:13" ht="40.5">
      <c r="A67" s="59" t="s">
        <v>11046</v>
      </c>
      <c r="B67" s="59" t="s">
        <v>11047</v>
      </c>
      <c r="C67" s="137" t="s">
        <v>5105</v>
      </c>
      <c r="D67" s="59" t="s">
        <v>11048</v>
      </c>
      <c r="E67" s="59" t="s">
        <v>4690</v>
      </c>
      <c r="F67" s="59" t="s">
        <v>11049</v>
      </c>
      <c r="G67" s="190">
        <v>44134</v>
      </c>
      <c r="H67" s="59" t="s">
        <v>2805</v>
      </c>
      <c r="I67" s="190">
        <v>44530</v>
      </c>
      <c r="J67" s="59" t="s">
        <v>8587</v>
      </c>
      <c r="K67" s="59" t="s">
        <v>2060</v>
      </c>
      <c r="L67" s="59" t="s">
        <v>11050</v>
      </c>
      <c r="M67" s="59" t="s">
        <v>11051</v>
      </c>
    </row>
    <row r="68" spans="1:13" ht="94.5">
      <c r="A68" s="59" t="s">
        <v>11052</v>
      </c>
      <c r="B68" s="59" t="s">
        <v>2307</v>
      </c>
      <c r="C68" s="137" t="s">
        <v>5164</v>
      </c>
      <c r="D68" s="59" t="s">
        <v>2209</v>
      </c>
      <c r="E68" s="59" t="s">
        <v>2057</v>
      </c>
      <c r="F68" s="59" t="s">
        <v>11053</v>
      </c>
      <c r="G68" s="190">
        <v>42583</v>
      </c>
      <c r="H68" s="59">
        <v>28008</v>
      </c>
      <c r="I68" s="190">
        <v>44558</v>
      </c>
      <c r="J68" s="59" t="s">
        <v>5711</v>
      </c>
      <c r="K68" s="59" t="s">
        <v>2003</v>
      </c>
      <c r="L68" s="59" t="s">
        <v>11054</v>
      </c>
      <c r="M68" s="59" t="s">
        <v>11055</v>
      </c>
    </row>
    <row r="69" spans="1:13" ht="135">
      <c r="A69" s="59" t="s">
        <v>11056</v>
      </c>
      <c r="B69" s="59" t="s">
        <v>11057</v>
      </c>
      <c r="C69" s="137" t="s">
        <v>5166</v>
      </c>
      <c r="D69" s="59" t="s">
        <v>11058</v>
      </c>
      <c r="E69" s="59" t="s">
        <v>1987</v>
      </c>
      <c r="F69" s="59" t="s">
        <v>11059</v>
      </c>
      <c r="G69" s="190">
        <v>43462</v>
      </c>
      <c r="H69" s="59">
        <v>30033</v>
      </c>
      <c r="I69" s="190">
        <v>44558</v>
      </c>
      <c r="J69" s="59" t="s">
        <v>8587</v>
      </c>
      <c r="K69" s="59" t="s">
        <v>2003</v>
      </c>
      <c r="L69" s="59" t="s">
        <v>11956</v>
      </c>
      <c r="M69" s="59" t="s">
        <v>11060</v>
      </c>
    </row>
    <row r="70" spans="1:13" ht="94.5">
      <c r="A70" s="59" t="s">
        <v>11061</v>
      </c>
      <c r="B70" s="59" t="s">
        <v>11062</v>
      </c>
      <c r="C70" s="137" t="s">
        <v>5168</v>
      </c>
      <c r="D70" s="59" t="s">
        <v>931</v>
      </c>
      <c r="E70" s="59" t="s">
        <v>6066</v>
      </c>
      <c r="F70" s="59" t="s">
        <v>11955</v>
      </c>
      <c r="G70" s="190">
        <v>40878</v>
      </c>
      <c r="H70" s="59">
        <v>23059</v>
      </c>
      <c r="I70" s="190">
        <v>44558</v>
      </c>
      <c r="J70" s="59" t="s">
        <v>8587</v>
      </c>
      <c r="K70" s="59" t="s">
        <v>155</v>
      </c>
      <c r="L70" s="59" t="s">
        <v>11063</v>
      </c>
      <c r="M70" s="59" t="s">
        <v>11064</v>
      </c>
    </row>
    <row r="71" spans="1:13" ht="81">
      <c r="A71" s="59" t="s">
        <v>11065</v>
      </c>
      <c r="B71" s="59" t="s">
        <v>11066</v>
      </c>
      <c r="C71" s="137" t="s">
        <v>5170</v>
      </c>
      <c r="D71" s="59" t="s">
        <v>1571</v>
      </c>
      <c r="E71" s="59" t="s">
        <v>2057</v>
      </c>
      <c r="F71" s="59" t="s">
        <v>1848</v>
      </c>
      <c r="G71" s="190">
        <v>41995</v>
      </c>
      <c r="H71" s="59">
        <v>26019</v>
      </c>
      <c r="I71" s="190">
        <v>44558</v>
      </c>
      <c r="J71" s="59" t="s">
        <v>8587</v>
      </c>
      <c r="K71" s="59" t="s">
        <v>2003</v>
      </c>
      <c r="L71" s="59" t="s">
        <v>11954</v>
      </c>
      <c r="M71" s="59" t="s">
        <v>11067</v>
      </c>
    </row>
    <row r="72" spans="1:13" ht="81">
      <c r="A72" s="59" t="s">
        <v>11068</v>
      </c>
      <c r="B72" s="59" t="s">
        <v>11069</v>
      </c>
      <c r="C72" s="137" t="s">
        <v>5221</v>
      </c>
      <c r="D72" s="59" t="s">
        <v>2031</v>
      </c>
      <c r="E72" s="59" t="s">
        <v>6066</v>
      </c>
      <c r="F72" s="59" t="s">
        <v>11070</v>
      </c>
      <c r="G72" s="190">
        <v>44592</v>
      </c>
      <c r="H72" s="59" t="s">
        <v>5206</v>
      </c>
      <c r="I72" s="190">
        <v>44592</v>
      </c>
      <c r="J72" s="59" t="s">
        <v>8587</v>
      </c>
      <c r="K72" s="59" t="s">
        <v>2003</v>
      </c>
      <c r="L72" s="59" t="s">
        <v>11071</v>
      </c>
      <c r="M72" s="59" t="s">
        <v>11072</v>
      </c>
    </row>
    <row r="73" spans="1:13" ht="94.5">
      <c r="A73" s="59" t="s">
        <v>11073</v>
      </c>
      <c r="B73" s="59" t="s">
        <v>11074</v>
      </c>
      <c r="C73" s="137" t="s">
        <v>5222</v>
      </c>
      <c r="D73" s="59" t="s">
        <v>7647</v>
      </c>
      <c r="E73" s="59" t="s">
        <v>1987</v>
      </c>
      <c r="F73" s="59" t="s">
        <v>11953</v>
      </c>
      <c r="G73" s="190">
        <v>44558</v>
      </c>
      <c r="H73" s="59" t="s">
        <v>5175</v>
      </c>
      <c r="I73" s="190">
        <v>44592</v>
      </c>
      <c r="J73" s="59" t="s">
        <v>8587</v>
      </c>
      <c r="K73" s="59" t="s">
        <v>2003</v>
      </c>
      <c r="L73" s="59" t="s">
        <v>11952</v>
      </c>
      <c r="M73" s="59" t="s">
        <v>11075</v>
      </c>
    </row>
    <row r="74" spans="1:13" ht="94.5">
      <c r="A74" s="59" t="s">
        <v>11076</v>
      </c>
      <c r="B74" s="59" t="s">
        <v>11077</v>
      </c>
      <c r="C74" s="137" t="s">
        <v>5240</v>
      </c>
      <c r="D74" s="59" t="s">
        <v>950</v>
      </c>
      <c r="E74" s="59" t="s">
        <v>1987</v>
      </c>
      <c r="F74" s="59" t="s">
        <v>11078</v>
      </c>
      <c r="G74" s="190">
        <v>44592</v>
      </c>
      <c r="H74" s="59" t="s">
        <v>5202</v>
      </c>
      <c r="I74" s="190">
        <v>44592</v>
      </c>
      <c r="J74" s="59" t="s">
        <v>8587</v>
      </c>
      <c r="K74" s="59" t="s">
        <v>155</v>
      </c>
      <c r="L74" s="59" t="s">
        <v>11079</v>
      </c>
      <c r="M74" s="59" t="s">
        <v>11080</v>
      </c>
    </row>
    <row r="75" spans="1:13" ht="81">
      <c r="A75" s="59" t="s">
        <v>11081</v>
      </c>
      <c r="B75" s="59" t="s">
        <v>11082</v>
      </c>
      <c r="C75" s="137" t="s">
        <v>5302</v>
      </c>
      <c r="D75" s="59" t="s">
        <v>11083</v>
      </c>
      <c r="E75" s="59" t="s">
        <v>11084</v>
      </c>
      <c r="F75" s="59" t="s">
        <v>11085</v>
      </c>
      <c r="G75" s="190">
        <v>44651</v>
      </c>
      <c r="H75" s="59" t="s">
        <v>5246</v>
      </c>
      <c r="I75" s="190">
        <v>44679</v>
      </c>
      <c r="J75" s="59" t="s">
        <v>8587</v>
      </c>
      <c r="K75" s="59" t="s">
        <v>2003</v>
      </c>
      <c r="L75" s="59" t="s">
        <v>11086</v>
      </c>
      <c r="M75" s="59" t="s">
        <v>11087</v>
      </c>
    </row>
    <row r="76" spans="1:13" ht="108">
      <c r="A76" s="59" t="s">
        <v>11088</v>
      </c>
      <c r="B76" s="59" t="s">
        <v>5393</v>
      </c>
      <c r="C76" s="137" t="s">
        <v>5394</v>
      </c>
      <c r="D76" s="59" t="s">
        <v>5396</v>
      </c>
      <c r="E76" s="59" t="s">
        <v>6066</v>
      </c>
      <c r="F76" s="59" t="s">
        <v>1586</v>
      </c>
      <c r="G76" s="190">
        <v>39360</v>
      </c>
      <c r="H76" s="59">
        <v>19011</v>
      </c>
      <c r="I76" s="190">
        <v>44712</v>
      </c>
      <c r="J76" s="59" t="s">
        <v>8587</v>
      </c>
      <c r="K76" s="59" t="s">
        <v>2005</v>
      </c>
      <c r="L76" s="59" t="s">
        <v>11089</v>
      </c>
      <c r="M76" s="59" t="s">
        <v>11090</v>
      </c>
    </row>
    <row r="77" spans="1:13" ht="121.5">
      <c r="A77" s="59" t="s">
        <v>11091</v>
      </c>
      <c r="B77" s="59" t="s">
        <v>5397</v>
      </c>
      <c r="C77" s="137" t="s">
        <v>5395</v>
      </c>
      <c r="D77" s="59" t="s">
        <v>5398</v>
      </c>
      <c r="E77" s="59" t="s">
        <v>6066</v>
      </c>
      <c r="F77" s="59" t="s">
        <v>5399</v>
      </c>
      <c r="G77" s="190">
        <v>44712</v>
      </c>
      <c r="H77" s="59" t="s">
        <v>5348</v>
      </c>
      <c r="I77" s="190">
        <v>44712</v>
      </c>
      <c r="J77" s="59" t="s">
        <v>8587</v>
      </c>
      <c r="K77" s="59" t="s">
        <v>2003</v>
      </c>
      <c r="L77" s="59" t="s">
        <v>5400</v>
      </c>
      <c r="M77" s="59" t="s">
        <v>5401</v>
      </c>
    </row>
    <row r="78" spans="1:13" ht="94.5">
      <c r="A78" s="59" t="s">
        <v>11092</v>
      </c>
      <c r="B78" s="59" t="s">
        <v>11093</v>
      </c>
      <c r="C78" s="137" t="s">
        <v>5404</v>
      </c>
      <c r="D78" s="59" t="s">
        <v>5406</v>
      </c>
      <c r="E78" s="59" t="s">
        <v>6066</v>
      </c>
      <c r="F78" s="59" t="s">
        <v>5407</v>
      </c>
      <c r="G78" s="190">
        <v>44679</v>
      </c>
      <c r="H78" s="59" t="s">
        <v>5312</v>
      </c>
      <c r="I78" s="190">
        <v>44742</v>
      </c>
      <c r="J78" s="59" t="s">
        <v>8587</v>
      </c>
      <c r="K78" s="59" t="s">
        <v>124</v>
      </c>
      <c r="L78" s="59" t="s">
        <v>5408</v>
      </c>
      <c r="M78" s="59" t="s">
        <v>5409</v>
      </c>
    </row>
    <row r="79" spans="1:13" ht="94.5">
      <c r="A79" s="59" t="s">
        <v>11094</v>
      </c>
      <c r="B79" s="59" t="s">
        <v>11095</v>
      </c>
      <c r="C79" s="137" t="s">
        <v>5405</v>
      </c>
      <c r="D79" s="59" t="s">
        <v>5410</v>
      </c>
      <c r="E79" s="59" t="s">
        <v>6066</v>
      </c>
      <c r="F79" s="59" t="s">
        <v>5411</v>
      </c>
      <c r="G79" s="190">
        <v>44712</v>
      </c>
      <c r="H79" s="59" t="s">
        <v>5347</v>
      </c>
      <c r="I79" s="190">
        <v>44742</v>
      </c>
      <c r="J79" s="59" t="s">
        <v>8587</v>
      </c>
      <c r="K79" s="59" t="s">
        <v>162</v>
      </c>
      <c r="L79" s="59" t="s">
        <v>5412</v>
      </c>
      <c r="M79" s="59" t="s">
        <v>5413</v>
      </c>
    </row>
    <row r="80" spans="1:13" ht="108">
      <c r="A80" s="59" t="s">
        <v>11096</v>
      </c>
      <c r="B80" s="59" t="s">
        <v>11097</v>
      </c>
      <c r="C80" s="137" t="s">
        <v>5496</v>
      </c>
      <c r="D80" s="59" t="s">
        <v>5499</v>
      </c>
      <c r="E80" s="59" t="s">
        <v>6066</v>
      </c>
      <c r="F80" s="59" t="s">
        <v>5500</v>
      </c>
      <c r="G80" s="190">
        <v>44771</v>
      </c>
      <c r="H80" s="59" t="s">
        <v>5489</v>
      </c>
      <c r="I80" s="190">
        <v>44804</v>
      </c>
      <c r="J80" s="59" t="s">
        <v>8587</v>
      </c>
      <c r="K80" s="59" t="s">
        <v>155</v>
      </c>
      <c r="L80" s="59" t="s">
        <v>11098</v>
      </c>
      <c r="M80" s="59" t="s">
        <v>11099</v>
      </c>
    </row>
    <row r="81" spans="1:13" ht="81">
      <c r="A81" s="59" t="s">
        <v>11100</v>
      </c>
      <c r="B81" s="59" t="s">
        <v>11101</v>
      </c>
      <c r="C81" s="137" t="s">
        <v>5497</v>
      </c>
      <c r="D81" s="59" t="s">
        <v>11102</v>
      </c>
      <c r="E81" s="59" t="s">
        <v>6066</v>
      </c>
      <c r="F81" s="59" t="s">
        <v>11103</v>
      </c>
      <c r="G81" s="190">
        <v>44771</v>
      </c>
      <c r="H81" s="59" t="s">
        <v>5465</v>
      </c>
      <c r="I81" s="190">
        <v>44804</v>
      </c>
      <c r="J81" s="59" t="s">
        <v>8587</v>
      </c>
      <c r="K81" s="59" t="s">
        <v>162</v>
      </c>
      <c r="L81" s="59" t="s">
        <v>11951</v>
      </c>
      <c r="M81" s="59" t="s">
        <v>11104</v>
      </c>
    </row>
    <row r="82" spans="1:13" ht="67.5">
      <c r="A82" s="59" t="s">
        <v>11105</v>
      </c>
      <c r="B82" s="59" t="s">
        <v>11106</v>
      </c>
      <c r="C82" s="137" t="s">
        <v>5498</v>
      </c>
      <c r="D82" s="59" t="s">
        <v>4934</v>
      </c>
      <c r="E82" s="59" t="s">
        <v>6066</v>
      </c>
      <c r="F82" s="59" t="s">
        <v>5506</v>
      </c>
      <c r="G82" s="190">
        <v>44804</v>
      </c>
      <c r="H82" s="59" t="s">
        <v>5503</v>
      </c>
      <c r="I82" s="190">
        <v>44804</v>
      </c>
      <c r="J82" s="59" t="s">
        <v>8587</v>
      </c>
      <c r="K82" s="59" t="s">
        <v>2003</v>
      </c>
      <c r="L82" s="59" t="s">
        <v>11107</v>
      </c>
      <c r="M82" s="59" t="s">
        <v>5508</v>
      </c>
    </row>
    <row r="83" spans="1:13" ht="67.5">
      <c r="A83" s="59" t="s">
        <v>11108</v>
      </c>
      <c r="B83" s="59" t="s">
        <v>11109</v>
      </c>
      <c r="C83" s="137" t="s">
        <v>5547</v>
      </c>
      <c r="D83" s="59" t="s">
        <v>7196</v>
      </c>
      <c r="E83" s="59" t="s">
        <v>1987</v>
      </c>
      <c r="F83" s="59" t="s">
        <v>11110</v>
      </c>
      <c r="G83" s="190">
        <v>44804</v>
      </c>
      <c r="H83" s="59" t="s">
        <v>5504</v>
      </c>
      <c r="I83" s="190">
        <v>44834</v>
      </c>
      <c r="J83" s="59" t="s">
        <v>8587</v>
      </c>
      <c r="K83" s="59" t="s">
        <v>2060</v>
      </c>
      <c r="L83" s="59" t="s">
        <v>11111</v>
      </c>
      <c r="M83" s="59" t="s">
        <v>11112</v>
      </c>
    </row>
    <row r="84" spans="1:13" ht="148.5">
      <c r="A84" s="59" t="s">
        <v>2211</v>
      </c>
      <c r="B84" s="59" t="s">
        <v>2210</v>
      </c>
      <c r="C84" s="137" t="s">
        <v>5548</v>
      </c>
      <c r="D84" s="59" t="s">
        <v>1571</v>
      </c>
      <c r="E84" s="59" t="s">
        <v>2057</v>
      </c>
      <c r="F84" s="59" t="s">
        <v>2212</v>
      </c>
      <c r="G84" s="190">
        <v>42501</v>
      </c>
      <c r="H84" s="59">
        <v>28004</v>
      </c>
      <c r="I84" s="190">
        <v>44834</v>
      </c>
      <c r="J84" s="59" t="s">
        <v>8587</v>
      </c>
      <c r="K84" s="59" t="s">
        <v>2003</v>
      </c>
      <c r="L84" s="59" t="s">
        <v>11113</v>
      </c>
      <c r="M84" s="59" t="s">
        <v>11114</v>
      </c>
    </row>
    <row r="85" spans="1:13" ht="108">
      <c r="A85" s="59" t="s">
        <v>11115</v>
      </c>
      <c r="B85" s="59" t="s">
        <v>11116</v>
      </c>
      <c r="C85" s="137" t="s">
        <v>5549</v>
      </c>
      <c r="D85" s="59" t="s">
        <v>1990</v>
      </c>
      <c r="E85" s="59" t="s">
        <v>1987</v>
      </c>
      <c r="F85" s="59" t="s">
        <v>5531</v>
      </c>
      <c r="G85" s="190">
        <v>44834</v>
      </c>
      <c r="H85" s="59" t="s">
        <v>5525</v>
      </c>
      <c r="I85" s="190">
        <v>44834</v>
      </c>
      <c r="J85" s="59" t="s">
        <v>8587</v>
      </c>
      <c r="K85" s="59" t="s">
        <v>2003</v>
      </c>
      <c r="L85" s="59" t="s">
        <v>11950</v>
      </c>
      <c r="M85" s="59" t="s">
        <v>11117</v>
      </c>
    </row>
    <row r="86" spans="1:13" ht="81">
      <c r="A86" s="59" t="s">
        <v>11118</v>
      </c>
      <c r="B86" s="59" t="s">
        <v>11119</v>
      </c>
      <c r="C86" s="137" t="s">
        <v>5550</v>
      </c>
      <c r="D86" s="59" t="s">
        <v>11120</v>
      </c>
      <c r="E86" s="59" t="s">
        <v>6066</v>
      </c>
      <c r="F86" s="59" t="s">
        <v>11121</v>
      </c>
      <c r="G86" s="190">
        <v>44530</v>
      </c>
      <c r="H86" s="59" t="s">
        <v>5110</v>
      </c>
      <c r="I86" s="190">
        <v>44834</v>
      </c>
      <c r="J86" s="59" t="s">
        <v>8587</v>
      </c>
      <c r="K86" s="59" t="s">
        <v>155</v>
      </c>
      <c r="L86" s="59" t="s">
        <v>11122</v>
      </c>
      <c r="M86" s="59" t="s">
        <v>11123</v>
      </c>
    </row>
    <row r="87" spans="1:13" ht="81">
      <c r="A87" s="59" t="s">
        <v>11124</v>
      </c>
      <c r="B87" s="59" t="s">
        <v>2755</v>
      </c>
      <c r="C87" s="137" t="s">
        <v>5551</v>
      </c>
      <c r="D87" s="59" t="s">
        <v>11125</v>
      </c>
      <c r="E87" s="59" t="s">
        <v>6066</v>
      </c>
      <c r="F87" s="59" t="s">
        <v>11126</v>
      </c>
      <c r="G87" s="190" t="s">
        <v>10759</v>
      </c>
      <c r="H87" s="59">
        <v>29055</v>
      </c>
      <c r="I87" s="190">
        <v>44834</v>
      </c>
      <c r="J87" s="59" t="s">
        <v>8587</v>
      </c>
      <c r="K87" s="59" t="s">
        <v>2060</v>
      </c>
      <c r="L87" s="59" t="s">
        <v>11127</v>
      </c>
      <c r="M87" s="59" t="s">
        <v>11128</v>
      </c>
    </row>
    <row r="88" spans="1:13" ht="40.5">
      <c r="A88" s="59" t="s">
        <v>11129</v>
      </c>
      <c r="B88" s="59" t="s">
        <v>5617</v>
      </c>
      <c r="C88" s="137" t="s">
        <v>5612</v>
      </c>
      <c r="D88" s="59" t="s">
        <v>933</v>
      </c>
      <c r="E88" s="59" t="s">
        <v>1987</v>
      </c>
      <c r="F88" s="59" t="s">
        <v>1632</v>
      </c>
      <c r="G88" s="190">
        <v>40758</v>
      </c>
      <c r="H88" s="59">
        <v>23009</v>
      </c>
      <c r="I88" s="190">
        <v>44865</v>
      </c>
      <c r="J88" s="59" t="s">
        <v>8587</v>
      </c>
      <c r="K88" s="59" t="s">
        <v>11010</v>
      </c>
      <c r="L88" s="59" t="s">
        <v>11130</v>
      </c>
      <c r="M88" s="59" t="s">
        <v>11131</v>
      </c>
    </row>
    <row r="89" spans="1:13" ht="135">
      <c r="A89" s="59" t="s">
        <v>11132</v>
      </c>
      <c r="B89" s="59" t="s">
        <v>11133</v>
      </c>
      <c r="C89" s="137" t="s">
        <v>5613</v>
      </c>
      <c r="D89" s="59" t="s">
        <v>11134</v>
      </c>
      <c r="E89" s="59" t="s">
        <v>11084</v>
      </c>
      <c r="F89" s="59" t="s">
        <v>8587</v>
      </c>
      <c r="G89" s="190">
        <v>41184</v>
      </c>
      <c r="H89" s="59">
        <v>24008</v>
      </c>
      <c r="I89" s="190">
        <v>44865</v>
      </c>
      <c r="J89" s="59" t="s">
        <v>8587</v>
      </c>
      <c r="K89" s="59" t="s">
        <v>2003</v>
      </c>
      <c r="L89" s="59" t="s">
        <v>11135</v>
      </c>
      <c r="M89" s="59" t="s">
        <v>1425</v>
      </c>
    </row>
    <row r="90" spans="1:13" ht="81">
      <c r="A90" s="59" t="s">
        <v>11136</v>
      </c>
      <c r="B90" s="59" t="s">
        <v>11137</v>
      </c>
      <c r="C90" s="137" t="s">
        <v>5614</v>
      </c>
      <c r="D90" s="59" t="s">
        <v>11138</v>
      </c>
      <c r="E90" s="59" t="s">
        <v>10915</v>
      </c>
      <c r="F90" s="59" t="s">
        <v>1596</v>
      </c>
      <c r="G90" s="190">
        <v>39421</v>
      </c>
      <c r="H90" s="59">
        <v>19024</v>
      </c>
      <c r="I90" s="190">
        <v>44865</v>
      </c>
      <c r="J90" s="59" t="s">
        <v>1520</v>
      </c>
      <c r="K90" s="59" t="s">
        <v>2003</v>
      </c>
      <c r="L90" s="59" t="s">
        <v>11139</v>
      </c>
      <c r="M90" s="59" t="s">
        <v>11140</v>
      </c>
    </row>
    <row r="91" spans="1:13" ht="67.5">
      <c r="A91" s="59" t="s">
        <v>11141</v>
      </c>
      <c r="B91" s="59" t="s">
        <v>11142</v>
      </c>
      <c r="C91" s="137" t="s">
        <v>5615</v>
      </c>
      <c r="D91" s="59" t="s">
        <v>11143</v>
      </c>
      <c r="E91" s="59" t="s">
        <v>1987</v>
      </c>
      <c r="F91" s="59" t="s">
        <v>11144</v>
      </c>
      <c r="G91" s="190">
        <v>44679</v>
      </c>
      <c r="H91" s="59" t="s">
        <v>5310</v>
      </c>
      <c r="I91" s="190">
        <v>44865</v>
      </c>
      <c r="J91" s="59" t="s">
        <v>11145</v>
      </c>
      <c r="K91" s="59" t="s">
        <v>2003</v>
      </c>
      <c r="L91" s="59" t="s">
        <v>11146</v>
      </c>
      <c r="M91" s="59" t="s">
        <v>11147</v>
      </c>
    </row>
    <row r="92" spans="1:13" ht="54">
      <c r="A92" s="59" t="s">
        <v>11148</v>
      </c>
      <c r="B92" s="59" t="s">
        <v>11149</v>
      </c>
      <c r="C92" s="137" t="s">
        <v>5616</v>
      </c>
      <c r="D92" s="59" t="s">
        <v>1880</v>
      </c>
      <c r="E92" s="59" t="s">
        <v>10800</v>
      </c>
      <c r="F92" s="59" t="s">
        <v>1686</v>
      </c>
      <c r="G92" s="190">
        <v>39610</v>
      </c>
      <c r="H92" s="59">
        <v>20014</v>
      </c>
      <c r="I92" s="190">
        <v>44865</v>
      </c>
      <c r="J92" s="59" t="s">
        <v>8587</v>
      </c>
      <c r="K92" s="59" t="s">
        <v>2003</v>
      </c>
      <c r="L92" s="59" t="s">
        <v>11150</v>
      </c>
      <c r="M92" s="59" t="s">
        <v>1098</v>
      </c>
    </row>
    <row r="93" spans="1:13" ht="54">
      <c r="A93" s="59" t="s">
        <v>11151</v>
      </c>
      <c r="B93" s="59" t="s">
        <v>11152</v>
      </c>
      <c r="C93" s="137" t="s">
        <v>5622</v>
      </c>
      <c r="D93" s="59" t="s">
        <v>10334</v>
      </c>
      <c r="E93" s="59" t="s">
        <v>1987</v>
      </c>
      <c r="F93" s="59" t="s">
        <v>8587</v>
      </c>
      <c r="G93" s="190">
        <v>40820</v>
      </c>
      <c r="H93" s="59">
        <v>23028</v>
      </c>
      <c r="I93" s="190">
        <v>44865</v>
      </c>
      <c r="J93" s="59" t="s">
        <v>8587</v>
      </c>
      <c r="K93" s="59" t="s">
        <v>124</v>
      </c>
      <c r="L93" s="59" t="s">
        <v>11153</v>
      </c>
      <c r="M93" s="59" t="s">
        <v>11154</v>
      </c>
    </row>
    <row r="94" spans="1:13" ht="94.5">
      <c r="A94" s="59" t="s">
        <v>11155</v>
      </c>
      <c r="B94" s="59" t="s">
        <v>11156</v>
      </c>
      <c r="C94" s="137" t="s">
        <v>5628</v>
      </c>
      <c r="D94" s="59" t="s">
        <v>11157</v>
      </c>
      <c r="E94" s="59" t="s">
        <v>1987</v>
      </c>
      <c r="F94" s="59" t="s">
        <v>11158</v>
      </c>
      <c r="G94" s="190">
        <v>41282</v>
      </c>
      <c r="H94" s="59">
        <v>24015</v>
      </c>
      <c r="I94" s="190">
        <v>44895</v>
      </c>
      <c r="J94" s="59" t="s">
        <v>1070</v>
      </c>
      <c r="K94" s="59" t="s">
        <v>124</v>
      </c>
      <c r="L94" s="59" t="s">
        <v>11159</v>
      </c>
      <c r="M94" s="59" t="s">
        <v>1429</v>
      </c>
    </row>
    <row r="95" spans="1:13" ht="108">
      <c r="A95" s="59" t="s">
        <v>2090</v>
      </c>
      <c r="B95" s="59" t="s">
        <v>2089</v>
      </c>
      <c r="C95" s="137" t="s">
        <v>5629</v>
      </c>
      <c r="D95" s="59" t="s">
        <v>11160</v>
      </c>
      <c r="E95" s="59" t="s">
        <v>6066</v>
      </c>
      <c r="F95" s="59" t="s">
        <v>11161</v>
      </c>
      <c r="G95" s="190">
        <v>42313</v>
      </c>
      <c r="H95" s="59">
        <v>27019</v>
      </c>
      <c r="I95" s="190">
        <v>44895</v>
      </c>
      <c r="J95" s="59" t="s">
        <v>11162</v>
      </c>
      <c r="K95" s="59" t="s">
        <v>162</v>
      </c>
      <c r="L95" s="59" t="s">
        <v>11163</v>
      </c>
      <c r="M95" s="59" t="s">
        <v>11164</v>
      </c>
    </row>
    <row r="96" spans="1:13" ht="81">
      <c r="A96" s="59" t="s">
        <v>11165</v>
      </c>
      <c r="B96" s="59" t="s">
        <v>11166</v>
      </c>
      <c r="C96" s="137" t="s">
        <v>5665</v>
      </c>
      <c r="D96" s="59" t="s">
        <v>1996</v>
      </c>
      <c r="E96" s="59" t="s">
        <v>1997</v>
      </c>
      <c r="F96" s="59" t="s">
        <v>1637</v>
      </c>
      <c r="G96" s="190">
        <v>40631</v>
      </c>
      <c r="H96" s="59">
        <v>22077</v>
      </c>
      <c r="I96" s="190">
        <v>44923</v>
      </c>
      <c r="J96" s="59" t="s">
        <v>8587</v>
      </c>
      <c r="K96" s="59" t="s">
        <v>124</v>
      </c>
      <c r="L96" s="59" t="s">
        <v>11167</v>
      </c>
      <c r="M96" s="59" t="s">
        <v>1233</v>
      </c>
    </row>
    <row r="97" spans="1:13" ht="81">
      <c r="A97" s="59" t="s">
        <v>11168</v>
      </c>
      <c r="B97" s="59" t="s">
        <v>11169</v>
      </c>
      <c r="C97" s="137" t="s">
        <v>5666</v>
      </c>
      <c r="D97" s="59" t="s">
        <v>2235</v>
      </c>
      <c r="E97" s="59" t="s">
        <v>6066</v>
      </c>
      <c r="F97" s="59" t="s">
        <v>11170</v>
      </c>
      <c r="G97" s="190">
        <v>44895</v>
      </c>
      <c r="H97" s="59" t="s">
        <v>5632</v>
      </c>
      <c r="I97" s="190">
        <v>44923</v>
      </c>
      <c r="J97" s="59" t="s">
        <v>8587</v>
      </c>
      <c r="K97" s="59" t="s">
        <v>161</v>
      </c>
      <c r="L97" s="59" t="s">
        <v>11171</v>
      </c>
      <c r="M97" s="59" t="s">
        <v>11172</v>
      </c>
    </row>
    <row r="98" spans="1:13" ht="67.5">
      <c r="A98" s="59" t="s">
        <v>11173</v>
      </c>
      <c r="B98" s="59" t="s">
        <v>11174</v>
      </c>
      <c r="C98" s="137" t="s">
        <v>5667</v>
      </c>
      <c r="D98" s="59" t="s">
        <v>2451</v>
      </c>
      <c r="E98" s="59" t="s">
        <v>1987</v>
      </c>
      <c r="F98" s="59" t="s">
        <v>11175</v>
      </c>
      <c r="G98" s="190">
        <v>44742</v>
      </c>
      <c r="H98" s="59" t="s">
        <v>5422</v>
      </c>
      <c r="I98" s="190">
        <v>44923</v>
      </c>
      <c r="J98" s="59" t="s">
        <v>8587</v>
      </c>
      <c r="K98" s="59" t="s">
        <v>2060</v>
      </c>
      <c r="L98" s="59" t="s">
        <v>11176</v>
      </c>
      <c r="M98" s="59" t="s">
        <v>11177</v>
      </c>
    </row>
    <row r="99" spans="1:13" ht="81">
      <c r="A99" s="59" t="s">
        <v>11178</v>
      </c>
      <c r="B99" s="59" t="s">
        <v>11179</v>
      </c>
      <c r="C99" s="137" t="s">
        <v>5668</v>
      </c>
      <c r="D99" s="59" t="s">
        <v>943</v>
      </c>
      <c r="E99" s="59" t="s">
        <v>2105</v>
      </c>
      <c r="F99" s="59" t="s">
        <v>11180</v>
      </c>
      <c r="G99" s="190">
        <v>44771</v>
      </c>
      <c r="H99" s="59" t="s">
        <v>5459</v>
      </c>
      <c r="I99" s="190" t="s">
        <v>11181</v>
      </c>
      <c r="J99" s="59" t="s">
        <v>8587</v>
      </c>
      <c r="K99" s="59" t="s">
        <v>2060</v>
      </c>
      <c r="L99" s="59" t="s">
        <v>11182</v>
      </c>
      <c r="M99" s="59" t="s">
        <v>11183</v>
      </c>
    </row>
    <row r="100" spans="1:13" ht="94.5">
      <c r="A100" s="59" t="s">
        <v>11184</v>
      </c>
      <c r="B100" s="59" t="s">
        <v>11185</v>
      </c>
      <c r="C100" s="137" t="s">
        <v>5669</v>
      </c>
      <c r="D100" s="59" t="s">
        <v>11186</v>
      </c>
      <c r="E100" s="59" t="s">
        <v>6066</v>
      </c>
      <c r="F100" s="59" t="s">
        <v>1653</v>
      </c>
      <c r="G100" s="190">
        <v>40540</v>
      </c>
      <c r="H100" s="59">
        <v>22039</v>
      </c>
      <c r="I100" s="190">
        <v>44923</v>
      </c>
      <c r="J100" s="59" t="s">
        <v>8587</v>
      </c>
      <c r="K100" s="59" t="s">
        <v>162</v>
      </c>
      <c r="L100" s="59" t="s">
        <v>11187</v>
      </c>
      <c r="M100" s="59" t="s">
        <v>1203</v>
      </c>
    </row>
    <row r="101" spans="1:13" ht="67.5">
      <c r="A101" s="59" t="s">
        <v>11188</v>
      </c>
      <c r="B101" s="59" t="s">
        <v>11189</v>
      </c>
      <c r="C101" s="137" t="s">
        <v>5670</v>
      </c>
      <c r="D101" s="59" t="s">
        <v>8318</v>
      </c>
      <c r="E101" s="59" t="s">
        <v>1987</v>
      </c>
      <c r="F101" s="59" t="s">
        <v>11190</v>
      </c>
      <c r="G101" s="190">
        <v>44923</v>
      </c>
      <c r="H101" s="59" t="s">
        <v>5654</v>
      </c>
      <c r="I101" s="190">
        <v>44957</v>
      </c>
      <c r="J101" s="59" t="s">
        <v>8587</v>
      </c>
      <c r="K101" s="59" t="s">
        <v>2003</v>
      </c>
      <c r="L101" s="59" t="s">
        <v>11191</v>
      </c>
      <c r="M101" s="59" t="s">
        <v>11192</v>
      </c>
    </row>
    <row r="102" spans="1:13" ht="81">
      <c r="A102" s="59" t="s">
        <v>11193</v>
      </c>
      <c r="B102" s="59" t="s">
        <v>11194</v>
      </c>
      <c r="C102" s="137" t="s">
        <v>5671</v>
      </c>
      <c r="D102" s="59" t="s">
        <v>11195</v>
      </c>
      <c r="E102" s="59" t="s">
        <v>10813</v>
      </c>
      <c r="F102" s="59" t="s">
        <v>11196</v>
      </c>
      <c r="G102" s="190">
        <v>40918</v>
      </c>
      <c r="H102" s="59">
        <v>23088</v>
      </c>
      <c r="I102" s="190">
        <v>44957</v>
      </c>
      <c r="J102" s="59" t="s">
        <v>8587</v>
      </c>
      <c r="K102" s="59" t="s">
        <v>124</v>
      </c>
      <c r="L102" s="59" t="s">
        <v>10814</v>
      </c>
      <c r="M102" s="59" t="s">
        <v>1300</v>
      </c>
    </row>
    <row r="103" spans="1:13" ht="81">
      <c r="A103" s="59" t="s">
        <v>11197</v>
      </c>
      <c r="B103" s="59" t="s">
        <v>11198</v>
      </c>
      <c r="C103" s="137" t="s">
        <v>5672</v>
      </c>
      <c r="D103" s="59" t="s">
        <v>10920</v>
      </c>
      <c r="E103" s="59" t="s">
        <v>6066</v>
      </c>
      <c r="F103" s="59" t="s">
        <v>11199</v>
      </c>
      <c r="G103" s="190">
        <v>40540</v>
      </c>
      <c r="H103" s="59">
        <v>22038</v>
      </c>
      <c r="I103" s="190">
        <v>44957</v>
      </c>
      <c r="J103" s="59" t="s">
        <v>8587</v>
      </c>
      <c r="K103" s="59" t="s">
        <v>124</v>
      </c>
      <c r="L103" s="59" t="s">
        <v>11200</v>
      </c>
      <c r="M103" s="59" t="s">
        <v>11201</v>
      </c>
    </row>
    <row r="104" spans="1:13" ht="81">
      <c r="A104" s="59" t="s">
        <v>11202</v>
      </c>
      <c r="B104" s="59" t="s">
        <v>11203</v>
      </c>
      <c r="C104" s="137" t="s">
        <v>5677</v>
      </c>
      <c r="D104" s="59" t="s">
        <v>11204</v>
      </c>
      <c r="E104" s="59" t="s">
        <v>6066</v>
      </c>
      <c r="F104" s="59" t="s">
        <v>1591</v>
      </c>
      <c r="G104" s="190">
        <v>39391</v>
      </c>
      <c r="H104" s="59">
        <v>19017</v>
      </c>
      <c r="I104" s="190">
        <v>44985</v>
      </c>
      <c r="J104" s="59" t="s">
        <v>1520</v>
      </c>
      <c r="K104" s="59" t="s">
        <v>161</v>
      </c>
      <c r="L104" s="59" t="s">
        <v>11205</v>
      </c>
      <c r="M104" s="59" t="s">
        <v>11206</v>
      </c>
    </row>
    <row r="105" spans="1:13" ht="94.5">
      <c r="A105" s="59" t="s">
        <v>11207</v>
      </c>
      <c r="B105" s="59" t="s">
        <v>11208</v>
      </c>
      <c r="C105" s="137" t="s">
        <v>5713</v>
      </c>
      <c r="D105" s="59" t="s">
        <v>9631</v>
      </c>
      <c r="E105" s="59" t="s">
        <v>6066</v>
      </c>
      <c r="F105" s="59" t="s">
        <v>11209</v>
      </c>
      <c r="G105" s="190">
        <v>44771</v>
      </c>
      <c r="H105" s="59" t="s">
        <v>5471</v>
      </c>
      <c r="I105" s="190">
        <v>45044</v>
      </c>
      <c r="J105" s="59" t="s">
        <v>8587</v>
      </c>
      <c r="K105" s="59" t="s">
        <v>2060</v>
      </c>
      <c r="L105" s="59" t="s">
        <v>11210</v>
      </c>
      <c r="M105" s="59" t="s">
        <v>11211</v>
      </c>
    </row>
    <row r="106" spans="1:13" ht="94.5">
      <c r="A106" s="59" t="s">
        <v>11212</v>
      </c>
      <c r="B106" s="59" t="s">
        <v>11213</v>
      </c>
      <c r="C106" s="137" t="s">
        <v>5752</v>
      </c>
      <c r="D106" s="59" t="s">
        <v>5756</v>
      </c>
      <c r="E106" s="59" t="s">
        <v>6066</v>
      </c>
      <c r="F106" s="59" t="s">
        <v>11214</v>
      </c>
      <c r="G106" s="190">
        <v>45077</v>
      </c>
      <c r="H106" s="59" t="s">
        <v>5730</v>
      </c>
      <c r="I106" s="190">
        <v>45107</v>
      </c>
      <c r="J106" s="59" t="s">
        <v>8587</v>
      </c>
      <c r="K106" s="59" t="s">
        <v>124</v>
      </c>
      <c r="L106" s="59" t="s">
        <v>11215</v>
      </c>
      <c r="M106" s="59" t="s">
        <v>11216</v>
      </c>
    </row>
    <row r="107" spans="1:13" ht="40.5">
      <c r="A107" s="59" t="s">
        <v>11217</v>
      </c>
      <c r="B107" s="59" t="s">
        <v>11218</v>
      </c>
      <c r="C107" s="137" t="s">
        <v>5753</v>
      </c>
      <c r="D107" s="59" t="s">
        <v>11219</v>
      </c>
      <c r="E107" s="59" t="s">
        <v>6066</v>
      </c>
      <c r="F107" s="59" t="s">
        <v>5824</v>
      </c>
      <c r="G107" s="190">
        <v>45107</v>
      </c>
      <c r="H107" s="59" t="s">
        <v>5781</v>
      </c>
      <c r="I107" s="190">
        <v>45168</v>
      </c>
      <c r="J107" s="59" t="s">
        <v>8587</v>
      </c>
      <c r="K107" s="59" t="s">
        <v>2003</v>
      </c>
      <c r="L107" s="59" t="s">
        <v>11220</v>
      </c>
      <c r="M107" s="59" t="s">
        <v>11221</v>
      </c>
    </row>
    <row r="108" spans="1:13" ht="81">
      <c r="A108" s="59" t="s">
        <v>11222</v>
      </c>
      <c r="B108" s="59" t="s">
        <v>11223</v>
      </c>
      <c r="C108" s="137" t="s">
        <v>5754</v>
      </c>
      <c r="D108" s="59" t="s">
        <v>5757</v>
      </c>
      <c r="E108" s="59" t="s">
        <v>6066</v>
      </c>
      <c r="F108" s="59" t="s">
        <v>1742</v>
      </c>
      <c r="G108" s="190">
        <v>40918</v>
      </c>
      <c r="H108" s="59">
        <v>23098</v>
      </c>
      <c r="I108" s="190">
        <v>45107</v>
      </c>
      <c r="J108" s="59" t="s">
        <v>8587</v>
      </c>
      <c r="K108" s="59" t="s">
        <v>10910</v>
      </c>
      <c r="L108" s="59" t="s">
        <v>11949</v>
      </c>
      <c r="M108" s="59" t="s">
        <v>1309</v>
      </c>
    </row>
    <row r="109" spans="1:13" ht="54">
      <c r="A109" s="59" t="s">
        <v>11224</v>
      </c>
      <c r="B109" s="59" t="s">
        <v>11225</v>
      </c>
      <c r="C109" s="137" t="s">
        <v>5755</v>
      </c>
      <c r="D109" s="59" t="s">
        <v>11226</v>
      </c>
      <c r="E109" s="59" t="s">
        <v>10936</v>
      </c>
      <c r="F109" s="59" t="s">
        <v>8587</v>
      </c>
      <c r="G109" s="190">
        <v>41248</v>
      </c>
      <c r="H109" s="59">
        <v>24011</v>
      </c>
      <c r="I109" s="190">
        <v>45107</v>
      </c>
      <c r="J109" s="59" t="s">
        <v>1071</v>
      </c>
      <c r="K109" s="59" t="s">
        <v>2005</v>
      </c>
      <c r="L109" s="59" t="s">
        <v>11227</v>
      </c>
      <c r="M109" s="59" t="s">
        <v>11228</v>
      </c>
    </row>
    <row r="110" spans="1:13" ht="54">
      <c r="A110" s="59" t="s">
        <v>11229</v>
      </c>
      <c r="B110" s="59" t="s">
        <v>11230</v>
      </c>
      <c r="C110" s="137" t="s">
        <v>5834</v>
      </c>
      <c r="D110" s="59" t="s">
        <v>11231</v>
      </c>
      <c r="E110" s="59" t="s">
        <v>6066</v>
      </c>
      <c r="F110" s="59" t="s">
        <v>1720</v>
      </c>
      <c r="G110" s="190">
        <v>40878</v>
      </c>
      <c r="H110" s="59">
        <v>23050</v>
      </c>
      <c r="I110" s="190">
        <v>45138</v>
      </c>
      <c r="J110" s="59" t="s">
        <v>8587</v>
      </c>
      <c r="K110" s="59" t="s">
        <v>155</v>
      </c>
      <c r="L110" s="59" t="s">
        <v>11232</v>
      </c>
      <c r="M110" s="59" t="s">
        <v>1276</v>
      </c>
    </row>
    <row r="111" spans="1:13" ht="54">
      <c r="A111" s="59" t="s">
        <v>11233</v>
      </c>
      <c r="B111" s="59" t="s">
        <v>11234</v>
      </c>
      <c r="C111" s="137" t="s">
        <v>5831</v>
      </c>
      <c r="D111" s="59" t="s">
        <v>9350</v>
      </c>
      <c r="E111" s="59" t="s">
        <v>1997</v>
      </c>
      <c r="F111" s="59" t="s">
        <v>5838</v>
      </c>
      <c r="G111" s="190">
        <v>45107</v>
      </c>
      <c r="H111" s="59" t="s">
        <v>5779</v>
      </c>
      <c r="I111" s="190">
        <v>45138</v>
      </c>
      <c r="J111" s="59" t="s">
        <v>8587</v>
      </c>
      <c r="K111" s="59" t="s">
        <v>124</v>
      </c>
      <c r="L111" s="59" t="s">
        <v>5839</v>
      </c>
      <c r="M111" s="59" t="s">
        <v>11235</v>
      </c>
    </row>
    <row r="112" spans="1:13" ht="135">
      <c r="A112" s="59" t="s">
        <v>11236</v>
      </c>
      <c r="B112" s="59" t="s">
        <v>5886</v>
      </c>
      <c r="C112" s="137" t="s">
        <v>5884</v>
      </c>
      <c r="D112" s="59" t="s">
        <v>2691</v>
      </c>
      <c r="E112" s="59" t="s">
        <v>6066</v>
      </c>
      <c r="F112" s="59" t="s">
        <v>5887</v>
      </c>
      <c r="G112" s="190">
        <v>45107</v>
      </c>
      <c r="H112" s="59" t="s">
        <v>5777</v>
      </c>
      <c r="I112" s="190">
        <v>45169</v>
      </c>
      <c r="J112" s="59" t="s">
        <v>8587</v>
      </c>
      <c r="K112" s="59" t="s">
        <v>155</v>
      </c>
      <c r="L112" s="59" t="s">
        <v>5888</v>
      </c>
      <c r="M112" s="59" t="s">
        <v>5889</v>
      </c>
    </row>
    <row r="113" spans="1:13" ht="67.5">
      <c r="A113" s="59" t="s">
        <v>11237</v>
      </c>
      <c r="B113" s="59" t="s">
        <v>11238</v>
      </c>
      <c r="C113" s="137" t="s">
        <v>5890</v>
      </c>
      <c r="D113" s="59" t="s">
        <v>11239</v>
      </c>
      <c r="E113" s="59" t="s">
        <v>6066</v>
      </c>
      <c r="F113" s="59" t="s">
        <v>11240</v>
      </c>
      <c r="G113" s="190">
        <v>45169</v>
      </c>
      <c r="H113" s="59" t="s">
        <v>5899</v>
      </c>
      <c r="I113" s="190">
        <v>45169</v>
      </c>
      <c r="J113" s="59" t="s">
        <v>8587</v>
      </c>
      <c r="K113" s="59" t="s">
        <v>155</v>
      </c>
      <c r="L113" s="59" t="s">
        <v>5962</v>
      </c>
      <c r="M113" s="59" t="s">
        <v>5964</v>
      </c>
    </row>
    <row r="114" spans="1:13" ht="108">
      <c r="A114" s="59" t="s">
        <v>11241</v>
      </c>
      <c r="B114" s="59" t="s">
        <v>6064</v>
      </c>
      <c r="C114" s="137" t="s">
        <v>6062</v>
      </c>
      <c r="D114" s="59" t="s">
        <v>6065</v>
      </c>
      <c r="E114" s="59" t="s">
        <v>6066</v>
      </c>
      <c r="F114" s="59" t="s">
        <v>6067</v>
      </c>
      <c r="G114" s="190">
        <v>45169</v>
      </c>
      <c r="H114" s="59" t="s">
        <v>5895</v>
      </c>
      <c r="I114" s="190" t="s">
        <v>11242</v>
      </c>
      <c r="J114" s="59" t="s">
        <v>8587</v>
      </c>
      <c r="K114" s="59" t="s">
        <v>124</v>
      </c>
      <c r="L114" s="59" t="s">
        <v>11948</v>
      </c>
      <c r="M114" s="59" t="s">
        <v>6068</v>
      </c>
    </row>
    <row r="115" spans="1:13" ht="94.5">
      <c r="A115" s="59" t="s">
        <v>6077</v>
      </c>
      <c r="B115" s="59" t="s">
        <v>6078</v>
      </c>
      <c r="C115" s="137" t="s">
        <v>6069</v>
      </c>
      <c r="D115" s="59" t="s">
        <v>6079</v>
      </c>
      <c r="E115" s="59" t="s">
        <v>10936</v>
      </c>
      <c r="F115" s="59" t="s">
        <v>1673</v>
      </c>
      <c r="G115" s="190">
        <v>40597</v>
      </c>
      <c r="H115" s="59">
        <v>22047</v>
      </c>
      <c r="I115" s="190">
        <v>45197</v>
      </c>
      <c r="J115" s="59" t="s">
        <v>8587</v>
      </c>
      <c r="K115" s="59" t="s">
        <v>2003</v>
      </c>
      <c r="L115" s="59" t="s">
        <v>6080</v>
      </c>
      <c r="M115" s="59" t="s">
        <v>1208</v>
      </c>
    </row>
    <row r="116" spans="1:13" ht="67.5">
      <c r="A116" s="59" t="s">
        <v>6081</v>
      </c>
      <c r="B116" s="59" t="s">
        <v>6082</v>
      </c>
      <c r="C116" s="137" t="s">
        <v>6070</v>
      </c>
      <c r="D116" s="59" t="s">
        <v>6083</v>
      </c>
      <c r="E116" s="59" t="s">
        <v>11084</v>
      </c>
      <c r="F116" s="59" t="s">
        <v>6084</v>
      </c>
      <c r="G116" s="190">
        <v>43679</v>
      </c>
      <c r="H116" s="59" t="s">
        <v>2612</v>
      </c>
      <c r="I116" s="190">
        <v>45197</v>
      </c>
      <c r="J116" s="59" t="s">
        <v>8587</v>
      </c>
      <c r="K116" s="59" t="s">
        <v>2003</v>
      </c>
      <c r="L116" s="59" t="s">
        <v>11243</v>
      </c>
      <c r="M116" s="59" t="s">
        <v>6085</v>
      </c>
    </row>
    <row r="117" spans="1:13" ht="81">
      <c r="A117" s="59" t="s">
        <v>11244</v>
      </c>
      <c r="B117" s="59" t="s">
        <v>6086</v>
      </c>
      <c r="C117" s="137" t="s">
        <v>6071</v>
      </c>
      <c r="D117" s="59" t="s">
        <v>6087</v>
      </c>
      <c r="E117" s="59" t="s">
        <v>2252</v>
      </c>
      <c r="F117" s="59" t="s">
        <v>6088</v>
      </c>
      <c r="G117" s="190">
        <v>45198</v>
      </c>
      <c r="H117" s="59" t="s">
        <v>5902</v>
      </c>
      <c r="I117" s="190">
        <v>45198</v>
      </c>
      <c r="J117" s="59" t="s">
        <v>11145</v>
      </c>
      <c r="K117" s="59" t="s">
        <v>124</v>
      </c>
      <c r="L117" s="59" t="s">
        <v>6089</v>
      </c>
      <c r="M117" s="59" t="s">
        <v>6090</v>
      </c>
    </row>
    <row r="118" spans="1:13" ht="54">
      <c r="A118" s="59" t="s">
        <v>11245</v>
      </c>
      <c r="B118" s="59" t="s">
        <v>2233</v>
      </c>
      <c r="C118" s="137" t="s">
        <v>6072</v>
      </c>
      <c r="D118" s="59" t="s">
        <v>1992</v>
      </c>
      <c r="E118" s="59" t="s">
        <v>6066</v>
      </c>
      <c r="F118" s="59" t="s">
        <v>6149</v>
      </c>
      <c r="G118" s="190">
        <v>42439</v>
      </c>
      <c r="H118" s="59">
        <v>27060</v>
      </c>
      <c r="I118" s="190">
        <v>45230</v>
      </c>
      <c r="J118" s="59" t="s">
        <v>8587</v>
      </c>
      <c r="K118" s="59" t="s">
        <v>162</v>
      </c>
      <c r="L118" s="59" t="s">
        <v>11246</v>
      </c>
      <c r="M118" s="59" t="s">
        <v>6150</v>
      </c>
    </row>
    <row r="119" spans="1:13" ht="67.5">
      <c r="A119" s="59" t="s">
        <v>11247</v>
      </c>
      <c r="B119" s="59" t="s">
        <v>11248</v>
      </c>
      <c r="C119" s="137" t="s">
        <v>7421</v>
      </c>
      <c r="D119" s="59" t="s">
        <v>7721</v>
      </c>
      <c r="E119" s="59" t="s">
        <v>6066</v>
      </c>
      <c r="F119" s="59" t="s">
        <v>11249</v>
      </c>
      <c r="G119" s="190">
        <v>43462</v>
      </c>
      <c r="H119" s="59">
        <v>30034</v>
      </c>
      <c r="I119" s="190">
        <v>45230</v>
      </c>
      <c r="J119" s="59" t="s">
        <v>8587</v>
      </c>
      <c r="K119" s="59" t="s">
        <v>162</v>
      </c>
      <c r="L119" s="59" t="s">
        <v>11250</v>
      </c>
      <c r="M119" s="59" t="s">
        <v>11251</v>
      </c>
    </row>
    <row r="120" spans="1:13" ht="40.5">
      <c r="A120" s="59" t="s">
        <v>11252</v>
      </c>
      <c r="B120" s="59" t="s">
        <v>11253</v>
      </c>
      <c r="C120" s="137" t="s">
        <v>6073</v>
      </c>
      <c r="D120" s="59" t="s">
        <v>8232</v>
      </c>
      <c r="E120" s="59" t="s">
        <v>6066</v>
      </c>
      <c r="F120" s="59" t="s">
        <v>11254</v>
      </c>
      <c r="G120" s="190">
        <v>45198</v>
      </c>
      <c r="H120" s="59" t="s">
        <v>11255</v>
      </c>
      <c r="I120" s="190">
        <v>45230</v>
      </c>
      <c r="J120" s="59" t="s">
        <v>8587</v>
      </c>
      <c r="K120" s="59" t="s">
        <v>124</v>
      </c>
      <c r="L120" s="59" t="s">
        <v>11256</v>
      </c>
      <c r="M120" s="59" t="s">
        <v>11257</v>
      </c>
    </row>
    <row r="121" spans="1:13" ht="81">
      <c r="A121" s="59" t="s">
        <v>11258</v>
      </c>
      <c r="B121" s="59" t="s">
        <v>11259</v>
      </c>
      <c r="C121" s="137" t="s">
        <v>6074</v>
      </c>
      <c r="D121" s="59" t="s">
        <v>11260</v>
      </c>
      <c r="E121" s="59" t="s">
        <v>6066</v>
      </c>
      <c r="F121" s="59" t="s">
        <v>8587</v>
      </c>
      <c r="G121" s="190">
        <v>44377</v>
      </c>
      <c r="H121" s="59" t="s">
        <v>4826</v>
      </c>
      <c r="I121" s="190">
        <v>45230</v>
      </c>
      <c r="J121" s="59" t="s">
        <v>8587</v>
      </c>
      <c r="K121" s="59" t="s">
        <v>162</v>
      </c>
      <c r="L121" s="59" t="s">
        <v>11261</v>
      </c>
      <c r="M121" s="59" t="s">
        <v>11262</v>
      </c>
    </row>
    <row r="122" spans="1:13" ht="81">
      <c r="A122" s="59" t="s">
        <v>11263</v>
      </c>
      <c r="B122" s="59" t="s">
        <v>11264</v>
      </c>
      <c r="C122" s="137" t="s">
        <v>6075</v>
      </c>
      <c r="D122" s="59" t="s">
        <v>6118</v>
      </c>
      <c r="E122" s="59" t="s">
        <v>2105</v>
      </c>
      <c r="F122" s="59" t="s">
        <v>8587</v>
      </c>
      <c r="G122" s="190">
        <v>45230</v>
      </c>
      <c r="H122" s="59" t="s">
        <v>5911</v>
      </c>
      <c r="I122" s="190">
        <v>45230</v>
      </c>
      <c r="J122" s="59" t="s">
        <v>8587</v>
      </c>
      <c r="K122" s="59" t="s">
        <v>124</v>
      </c>
      <c r="L122" s="59" t="s">
        <v>6121</v>
      </c>
      <c r="M122" s="59" t="s">
        <v>6123</v>
      </c>
    </row>
    <row r="123" spans="1:13" ht="94.5">
      <c r="A123" s="59" t="s">
        <v>11265</v>
      </c>
      <c r="B123" s="59" t="s">
        <v>11266</v>
      </c>
      <c r="C123" s="137" t="s">
        <v>6135</v>
      </c>
      <c r="D123" s="59" t="s">
        <v>2493</v>
      </c>
      <c r="E123" s="59" t="s">
        <v>1987</v>
      </c>
      <c r="F123" s="59" t="s">
        <v>11267</v>
      </c>
      <c r="G123" s="190" t="s">
        <v>10759</v>
      </c>
      <c r="H123" s="59">
        <v>29054</v>
      </c>
      <c r="I123" s="190">
        <v>45230</v>
      </c>
      <c r="J123" s="59" t="s">
        <v>8587</v>
      </c>
      <c r="K123" s="59" t="s">
        <v>162</v>
      </c>
      <c r="L123" s="59" t="s">
        <v>11268</v>
      </c>
      <c r="M123" s="59" t="s">
        <v>11269</v>
      </c>
    </row>
    <row r="124" spans="1:13" ht="40.5">
      <c r="A124" s="59" t="s">
        <v>11270</v>
      </c>
      <c r="B124" s="59" t="s">
        <v>11271</v>
      </c>
      <c r="C124" s="137" t="s">
        <v>6136</v>
      </c>
      <c r="D124" s="59" t="s">
        <v>11272</v>
      </c>
      <c r="E124" s="59" t="s">
        <v>1997</v>
      </c>
      <c r="F124" s="59" t="s">
        <v>11273</v>
      </c>
      <c r="G124" s="190">
        <v>44043</v>
      </c>
      <c r="H124" s="59" t="s">
        <v>2794</v>
      </c>
      <c r="I124" s="190">
        <v>45230</v>
      </c>
      <c r="J124" s="59" t="s">
        <v>8587</v>
      </c>
      <c r="K124" s="59" t="s">
        <v>2003</v>
      </c>
      <c r="L124" s="59" t="s">
        <v>11274</v>
      </c>
      <c r="M124" s="59" t="s">
        <v>11275</v>
      </c>
    </row>
    <row r="125" spans="1:13" ht="81">
      <c r="A125" s="59" t="s">
        <v>11276</v>
      </c>
      <c r="B125" s="59" t="s">
        <v>11277</v>
      </c>
      <c r="C125" s="137" t="s">
        <v>6137</v>
      </c>
      <c r="D125" s="59" t="s">
        <v>6159</v>
      </c>
      <c r="E125" s="59" t="s">
        <v>1987</v>
      </c>
      <c r="F125" s="59" t="s">
        <v>6160</v>
      </c>
      <c r="G125" s="190">
        <v>45169</v>
      </c>
      <c r="H125" s="59" t="s">
        <v>11278</v>
      </c>
      <c r="I125" s="190">
        <v>45230</v>
      </c>
      <c r="J125" s="59" t="s">
        <v>8587</v>
      </c>
      <c r="K125" s="59" t="s">
        <v>2060</v>
      </c>
      <c r="L125" s="59" t="s">
        <v>6161</v>
      </c>
      <c r="M125" s="59" t="s">
        <v>6162</v>
      </c>
    </row>
    <row r="126" spans="1:13" ht="94.5">
      <c r="A126" s="59" t="s">
        <v>11279</v>
      </c>
      <c r="B126" s="59" t="s">
        <v>6233</v>
      </c>
      <c r="C126" s="137" t="s">
        <v>6138</v>
      </c>
      <c r="D126" s="59" t="s">
        <v>6234</v>
      </c>
      <c r="E126" s="59" t="s">
        <v>6066</v>
      </c>
      <c r="F126" s="59" t="s">
        <v>11280</v>
      </c>
      <c r="G126" s="190">
        <v>45169</v>
      </c>
      <c r="H126" s="59" t="s">
        <v>11281</v>
      </c>
      <c r="I126" s="190">
        <v>45260</v>
      </c>
      <c r="J126" s="59" t="s">
        <v>8587</v>
      </c>
      <c r="K126" s="59" t="s">
        <v>2003</v>
      </c>
      <c r="L126" s="59" t="s">
        <v>11282</v>
      </c>
      <c r="M126" s="59" t="s">
        <v>11283</v>
      </c>
    </row>
    <row r="127" spans="1:13" ht="54">
      <c r="A127" s="59" t="s">
        <v>11284</v>
      </c>
      <c r="B127" s="59" t="s">
        <v>6236</v>
      </c>
      <c r="C127" s="137" t="s">
        <v>6139</v>
      </c>
      <c r="D127" s="59" t="s">
        <v>6237</v>
      </c>
      <c r="E127" s="59" t="s">
        <v>1987</v>
      </c>
      <c r="F127" s="59" t="s">
        <v>11285</v>
      </c>
      <c r="G127" s="190">
        <v>45260</v>
      </c>
      <c r="H127" s="59" t="s">
        <v>5915</v>
      </c>
      <c r="I127" s="190">
        <v>45260</v>
      </c>
      <c r="J127" s="59" t="s">
        <v>8587</v>
      </c>
      <c r="K127" s="59" t="s">
        <v>124</v>
      </c>
      <c r="L127" s="59" t="s">
        <v>11286</v>
      </c>
      <c r="M127" s="59" t="s">
        <v>11287</v>
      </c>
    </row>
    <row r="128" spans="1:13" ht="67.5">
      <c r="A128" s="59" t="s">
        <v>11288</v>
      </c>
      <c r="B128" s="59" t="s">
        <v>11289</v>
      </c>
      <c r="C128" s="137" t="s">
        <v>6140</v>
      </c>
      <c r="D128" s="59" t="s">
        <v>1999</v>
      </c>
      <c r="E128" s="59" t="s">
        <v>6066</v>
      </c>
      <c r="F128" s="59" t="s">
        <v>11290</v>
      </c>
      <c r="G128" s="190">
        <v>45260</v>
      </c>
      <c r="H128" s="59" t="s">
        <v>5918</v>
      </c>
      <c r="I128" s="190">
        <v>45260</v>
      </c>
      <c r="J128" s="59" t="s">
        <v>8587</v>
      </c>
      <c r="K128" s="59" t="s">
        <v>2060</v>
      </c>
      <c r="L128" s="59" t="s">
        <v>11291</v>
      </c>
      <c r="M128" s="59" t="s">
        <v>11292</v>
      </c>
    </row>
    <row r="129" spans="1:13" ht="67.5">
      <c r="A129" s="59" t="s">
        <v>6293</v>
      </c>
      <c r="B129" s="59" t="s">
        <v>6294</v>
      </c>
      <c r="C129" s="137" t="s">
        <v>6141</v>
      </c>
      <c r="D129" s="59" t="s">
        <v>2782</v>
      </c>
      <c r="E129" s="59" t="s">
        <v>6066</v>
      </c>
      <c r="F129" s="59" t="s">
        <v>6299</v>
      </c>
      <c r="G129" s="190">
        <v>43889</v>
      </c>
      <c r="H129" s="59" t="s">
        <v>2693</v>
      </c>
      <c r="I129" s="190">
        <v>45288</v>
      </c>
      <c r="J129" s="59" t="s">
        <v>8587</v>
      </c>
      <c r="K129" s="59" t="s">
        <v>155</v>
      </c>
      <c r="L129" s="59" t="s">
        <v>11293</v>
      </c>
      <c r="M129" s="59" t="s">
        <v>6302</v>
      </c>
    </row>
    <row r="130" spans="1:13" ht="54">
      <c r="A130" s="59" t="s">
        <v>6295</v>
      </c>
      <c r="B130" s="59" t="s">
        <v>6296</v>
      </c>
      <c r="C130" s="137" t="s">
        <v>6142</v>
      </c>
      <c r="D130" s="59" t="s">
        <v>2782</v>
      </c>
      <c r="E130" s="59" t="s">
        <v>6066</v>
      </c>
      <c r="F130" s="59" t="s">
        <v>6300</v>
      </c>
      <c r="G130" s="190">
        <v>43889</v>
      </c>
      <c r="H130" s="59" t="s">
        <v>2694</v>
      </c>
      <c r="I130" s="190">
        <v>45288</v>
      </c>
      <c r="J130" s="59" t="s">
        <v>8587</v>
      </c>
      <c r="K130" s="59" t="s">
        <v>155</v>
      </c>
      <c r="L130" s="59" t="s">
        <v>11294</v>
      </c>
      <c r="M130" s="59" t="s">
        <v>6303</v>
      </c>
    </row>
    <row r="131" spans="1:13" ht="54">
      <c r="A131" s="59" t="s">
        <v>6297</v>
      </c>
      <c r="B131" s="59" t="s">
        <v>6298</v>
      </c>
      <c r="C131" s="137" t="s">
        <v>6143</v>
      </c>
      <c r="D131" s="59" t="s">
        <v>2782</v>
      </c>
      <c r="E131" s="59" t="s">
        <v>6066</v>
      </c>
      <c r="F131" s="59" t="s">
        <v>6301</v>
      </c>
      <c r="G131" s="190">
        <v>43889</v>
      </c>
      <c r="H131" s="59" t="s">
        <v>2695</v>
      </c>
      <c r="I131" s="190">
        <v>45288</v>
      </c>
      <c r="J131" s="59" t="s">
        <v>8587</v>
      </c>
      <c r="K131" s="59" t="s">
        <v>155</v>
      </c>
      <c r="L131" s="59" t="s">
        <v>11293</v>
      </c>
      <c r="M131" s="59" t="s">
        <v>6304</v>
      </c>
    </row>
    <row r="132" spans="1:13" ht="67.5">
      <c r="A132" s="59" t="s">
        <v>11295</v>
      </c>
      <c r="B132" s="59" t="s">
        <v>6306</v>
      </c>
      <c r="C132" s="137" t="s">
        <v>6334</v>
      </c>
      <c r="D132" s="59" t="s">
        <v>6307</v>
      </c>
      <c r="E132" s="59" t="s">
        <v>11296</v>
      </c>
      <c r="F132" s="59" t="s">
        <v>6196</v>
      </c>
      <c r="G132" s="190">
        <v>40848</v>
      </c>
      <c r="H132" s="59">
        <v>23029</v>
      </c>
      <c r="I132" s="190">
        <v>45288</v>
      </c>
      <c r="J132" s="59" t="s">
        <v>8587</v>
      </c>
      <c r="K132" s="59" t="s">
        <v>2003</v>
      </c>
      <c r="L132" s="59" t="s">
        <v>11297</v>
      </c>
      <c r="M132" s="59" t="s">
        <v>1257</v>
      </c>
    </row>
    <row r="133" spans="1:13" ht="54">
      <c r="A133" s="59" t="s">
        <v>11298</v>
      </c>
      <c r="B133" s="59" t="s">
        <v>2724</v>
      </c>
      <c r="C133" s="137" t="s">
        <v>6335</v>
      </c>
      <c r="D133" s="59" t="s">
        <v>6310</v>
      </c>
      <c r="E133" s="59" t="s">
        <v>1987</v>
      </c>
      <c r="F133" s="59" t="s">
        <v>6314</v>
      </c>
      <c r="G133" s="190" t="s">
        <v>6315</v>
      </c>
      <c r="H133" s="59">
        <v>30014</v>
      </c>
      <c r="I133" s="190">
        <v>45288</v>
      </c>
      <c r="J133" s="59" t="s">
        <v>8587</v>
      </c>
      <c r="K133" s="59" t="s">
        <v>124</v>
      </c>
      <c r="L133" s="59" t="s">
        <v>11299</v>
      </c>
      <c r="M133" s="59" t="s">
        <v>11300</v>
      </c>
    </row>
    <row r="134" spans="1:13" ht="81">
      <c r="A134" s="59" t="s">
        <v>6311</v>
      </c>
      <c r="B134" s="59" t="s">
        <v>6312</v>
      </c>
      <c r="C134" s="137" t="s">
        <v>6336</v>
      </c>
      <c r="D134" s="59" t="s">
        <v>6313</v>
      </c>
      <c r="E134" s="59" t="s">
        <v>1987</v>
      </c>
      <c r="F134" s="59" t="s">
        <v>6316</v>
      </c>
      <c r="G134" s="190">
        <v>45230</v>
      </c>
      <c r="H134" s="59" t="s">
        <v>5913</v>
      </c>
      <c r="I134" s="190">
        <v>45288</v>
      </c>
      <c r="J134" s="59" t="s">
        <v>8587</v>
      </c>
      <c r="K134" s="59" t="s">
        <v>124</v>
      </c>
      <c r="L134" s="59" t="s">
        <v>6317</v>
      </c>
      <c r="M134" s="59" t="s">
        <v>6318</v>
      </c>
    </row>
    <row r="135" spans="1:13" ht="54">
      <c r="A135" s="59" t="s">
        <v>6325</v>
      </c>
      <c r="B135" s="59" t="s">
        <v>6326</v>
      </c>
      <c r="C135" s="137" t="s">
        <v>6144</v>
      </c>
      <c r="D135" s="59" t="s">
        <v>6327</v>
      </c>
      <c r="E135" s="59" t="s">
        <v>6066</v>
      </c>
      <c r="F135" s="59" t="s">
        <v>1655</v>
      </c>
      <c r="G135" s="190">
        <v>40515</v>
      </c>
      <c r="H135" s="59">
        <v>22022</v>
      </c>
      <c r="I135" s="190">
        <v>45322</v>
      </c>
      <c r="J135" s="59" t="s">
        <v>8587</v>
      </c>
      <c r="K135" s="59" t="s">
        <v>2003</v>
      </c>
      <c r="L135" s="59" t="s">
        <v>6328</v>
      </c>
      <c r="M135" s="59" t="s">
        <v>11301</v>
      </c>
    </row>
    <row r="136" spans="1:13" ht="54">
      <c r="A136" s="59" t="s">
        <v>6329</v>
      </c>
      <c r="B136" s="59" t="s">
        <v>2764</v>
      </c>
      <c r="C136" s="137" t="s">
        <v>6145</v>
      </c>
      <c r="D136" s="59" t="s">
        <v>2026</v>
      </c>
      <c r="E136" s="59" t="s">
        <v>6066</v>
      </c>
      <c r="F136" s="59" t="s">
        <v>6330</v>
      </c>
      <c r="G136" s="190">
        <v>43524</v>
      </c>
      <c r="H136" s="59">
        <v>30046</v>
      </c>
      <c r="I136" s="190">
        <v>45322</v>
      </c>
      <c r="J136" s="59" t="s">
        <v>8587</v>
      </c>
      <c r="K136" s="59" t="s">
        <v>155</v>
      </c>
      <c r="L136" s="59" t="s">
        <v>11302</v>
      </c>
      <c r="M136" s="59" t="s">
        <v>6332</v>
      </c>
    </row>
    <row r="137" spans="1:13" ht="54">
      <c r="A137" s="59" t="s">
        <v>6338</v>
      </c>
      <c r="B137" s="59" t="s">
        <v>6339</v>
      </c>
      <c r="C137" s="137" t="s">
        <v>6146</v>
      </c>
      <c r="D137" s="59" t="s">
        <v>2608</v>
      </c>
      <c r="E137" s="59" t="s">
        <v>1987</v>
      </c>
      <c r="F137" s="59" t="s">
        <v>11947</v>
      </c>
      <c r="G137" s="190">
        <v>45230</v>
      </c>
      <c r="H137" s="59" t="s">
        <v>5912</v>
      </c>
      <c r="I137" s="190">
        <v>45322</v>
      </c>
      <c r="J137" s="59" t="s">
        <v>8587</v>
      </c>
      <c r="K137" s="59" t="s">
        <v>2003</v>
      </c>
      <c r="L137" s="59" t="s">
        <v>11303</v>
      </c>
      <c r="M137" s="59" t="s">
        <v>6341</v>
      </c>
    </row>
    <row r="138" spans="1:13" ht="256.5">
      <c r="A138" s="59" t="s">
        <v>11304</v>
      </c>
      <c r="B138" s="59" t="s">
        <v>11305</v>
      </c>
      <c r="C138" s="137" t="s">
        <v>6147</v>
      </c>
      <c r="D138" s="59" t="s">
        <v>9608</v>
      </c>
      <c r="E138" s="59" t="s">
        <v>2105</v>
      </c>
      <c r="F138" s="59" t="s">
        <v>11306</v>
      </c>
      <c r="G138" s="190">
        <v>45288</v>
      </c>
      <c r="H138" s="59" t="s">
        <v>5923</v>
      </c>
      <c r="I138" s="190">
        <v>45351</v>
      </c>
      <c r="J138" s="59" t="s">
        <v>8587</v>
      </c>
      <c r="K138" s="59" t="s">
        <v>2003</v>
      </c>
      <c r="L138" s="59" t="s">
        <v>11307</v>
      </c>
      <c r="M138" s="59" t="s">
        <v>11308</v>
      </c>
    </row>
    <row r="139" spans="1:13" ht="67.5">
      <c r="A139" s="59" t="s">
        <v>11309</v>
      </c>
      <c r="B139" s="59" t="s">
        <v>1857</v>
      </c>
      <c r="C139" s="137" t="s">
        <v>6148</v>
      </c>
      <c r="D139" s="59" t="s">
        <v>10185</v>
      </c>
      <c r="E139" s="59" t="s">
        <v>6066</v>
      </c>
      <c r="F139" s="59" t="s">
        <v>11310</v>
      </c>
      <c r="G139" s="190">
        <v>40878</v>
      </c>
      <c r="H139" s="59">
        <v>23069</v>
      </c>
      <c r="I139" s="190">
        <v>45351</v>
      </c>
      <c r="J139" s="59" t="s">
        <v>8587</v>
      </c>
      <c r="K139" s="59" t="s">
        <v>124</v>
      </c>
      <c r="L139" s="59" t="s">
        <v>11311</v>
      </c>
      <c r="M139" s="59" t="s">
        <v>11312</v>
      </c>
    </row>
    <row r="140" spans="1:13" ht="67.5">
      <c r="A140" s="59" t="s">
        <v>11313</v>
      </c>
      <c r="B140" s="59" t="s">
        <v>11314</v>
      </c>
      <c r="C140" s="137" t="s">
        <v>6348</v>
      </c>
      <c r="D140" s="59" t="s">
        <v>11315</v>
      </c>
      <c r="E140" s="59" t="s">
        <v>2057</v>
      </c>
      <c r="F140" s="59" t="s">
        <v>1783</v>
      </c>
      <c r="G140" s="190">
        <v>40973</v>
      </c>
      <c r="H140" s="59">
        <v>23188</v>
      </c>
      <c r="I140" s="190">
        <v>45351</v>
      </c>
      <c r="J140" s="59" t="s">
        <v>8587</v>
      </c>
      <c r="K140" s="59" t="s">
        <v>162</v>
      </c>
      <c r="L140" s="59" t="s">
        <v>11316</v>
      </c>
      <c r="M140" s="59" t="s">
        <v>1377</v>
      </c>
    </row>
    <row r="141" spans="1:13" ht="54">
      <c r="A141" s="59" t="s">
        <v>11317</v>
      </c>
      <c r="B141" s="59" t="s">
        <v>11318</v>
      </c>
      <c r="C141" s="137" t="s">
        <v>6349</v>
      </c>
      <c r="D141" s="59" t="s">
        <v>1570</v>
      </c>
      <c r="E141" s="59" t="s">
        <v>2057</v>
      </c>
      <c r="F141" s="59" t="s">
        <v>1844</v>
      </c>
      <c r="G141" s="190">
        <v>41995</v>
      </c>
      <c r="H141" s="59">
        <v>26015</v>
      </c>
      <c r="I141" s="190">
        <v>45351</v>
      </c>
      <c r="J141" s="59" t="s">
        <v>8587</v>
      </c>
      <c r="K141" s="59" t="s">
        <v>2003</v>
      </c>
      <c r="L141" s="59" t="s">
        <v>11319</v>
      </c>
      <c r="M141" s="59" t="s">
        <v>11320</v>
      </c>
    </row>
    <row r="142" spans="1:13" ht="189">
      <c r="A142" s="59" t="s">
        <v>11321</v>
      </c>
      <c r="B142" s="59" t="s">
        <v>11322</v>
      </c>
      <c r="C142" s="137" t="s">
        <v>6350</v>
      </c>
      <c r="D142" s="59" t="s">
        <v>7726</v>
      </c>
      <c r="E142" s="59" t="s">
        <v>6066</v>
      </c>
      <c r="F142" s="59" t="s">
        <v>1621</v>
      </c>
      <c r="G142" s="190">
        <v>40148</v>
      </c>
      <c r="H142" s="59">
        <v>21014</v>
      </c>
      <c r="I142" s="190">
        <v>45351</v>
      </c>
      <c r="J142" s="59" t="s">
        <v>1521</v>
      </c>
      <c r="K142" s="59" t="s">
        <v>155</v>
      </c>
      <c r="L142" s="59" t="s">
        <v>11323</v>
      </c>
      <c r="M142" s="59" t="s">
        <v>11324</v>
      </c>
    </row>
    <row r="143" spans="1:13" ht="54">
      <c r="A143" s="59" t="s">
        <v>11325</v>
      </c>
      <c r="B143" s="59" t="s">
        <v>6405</v>
      </c>
      <c r="C143" s="137" t="s">
        <v>6398</v>
      </c>
      <c r="D143" s="59" t="s">
        <v>8781</v>
      </c>
      <c r="E143" s="59" t="s">
        <v>1987</v>
      </c>
      <c r="F143" s="59" t="s">
        <v>11326</v>
      </c>
      <c r="G143" s="190">
        <v>45288</v>
      </c>
      <c r="H143" s="59" t="s">
        <v>5920</v>
      </c>
      <c r="I143" s="190">
        <v>45380</v>
      </c>
      <c r="J143" s="59" t="s">
        <v>8587</v>
      </c>
      <c r="K143" s="59" t="s">
        <v>2003</v>
      </c>
      <c r="L143" s="59" t="s">
        <v>11327</v>
      </c>
      <c r="M143" s="59" t="s">
        <v>11328</v>
      </c>
    </row>
    <row r="144" spans="1:13" ht="54">
      <c r="A144" s="59" t="s">
        <v>11329</v>
      </c>
      <c r="B144" s="59" t="s">
        <v>11330</v>
      </c>
      <c r="C144" s="137" t="s">
        <v>6399</v>
      </c>
      <c r="D144" s="59" t="s">
        <v>11331</v>
      </c>
      <c r="E144" s="59" t="s">
        <v>1987</v>
      </c>
      <c r="F144" s="59" t="s">
        <v>1733</v>
      </c>
      <c r="G144" s="190">
        <v>40918</v>
      </c>
      <c r="H144" s="59">
        <v>23082</v>
      </c>
      <c r="I144" s="190">
        <v>45380</v>
      </c>
      <c r="J144" s="59" t="s">
        <v>8587</v>
      </c>
      <c r="K144" s="59" t="s">
        <v>2003</v>
      </c>
      <c r="L144" s="59" t="s">
        <v>11332</v>
      </c>
      <c r="M144" s="59" t="s">
        <v>1295</v>
      </c>
    </row>
    <row r="145" spans="1:13" ht="54">
      <c r="A145" s="59" t="s">
        <v>11333</v>
      </c>
      <c r="B145" s="59" t="s">
        <v>11334</v>
      </c>
      <c r="C145" s="137" t="s">
        <v>6400</v>
      </c>
      <c r="D145" s="59" t="s">
        <v>9365</v>
      </c>
      <c r="E145" s="59" t="s">
        <v>2252</v>
      </c>
      <c r="F145" s="59" t="s">
        <v>11335</v>
      </c>
      <c r="G145" s="190">
        <v>45288</v>
      </c>
      <c r="H145" s="59" t="s">
        <v>5921</v>
      </c>
      <c r="I145" s="190">
        <v>45380</v>
      </c>
      <c r="J145" s="59" t="s">
        <v>8587</v>
      </c>
      <c r="K145" s="59" t="s">
        <v>2003</v>
      </c>
      <c r="L145" s="59" t="s">
        <v>11336</v>
      </c>
      <c r="M145" s="59" t="s">
        <v>11328</v>
      </c>
    </row>
    <row r="146" spans="1:13" ht="108">
      <c r="A146" s="59" t="s">
        <v>11337</v>
      </c>
      <c r="B146" s="59" t="s">
        <v>11338</v>
      </c>
      <c r="C146" s="137" t="s">
        <v>6401</v>
      </c>
      <c r="D146" s="59" t="s">
        <v>11339</v>
      </c>
      <c r="E146" s="59" t="s">
        <v>10915</v>
      </c>
      <c r="F146" s="59" t="s">
        <v>8587</v>
      </c>
      <c r="G146" s="190">
        <v>41248</v>
      </c>
      <c r="H146" s="59">
        <v>24013</v>
      </c>
      <c r="I146" s="190">
        <v>45380</v>
      </c>
      <c r="J146" s="59" t="s">
        <v>1070</v>
      </c>
      <c r="K146" s="59" t="s">
        <v>124</v>
      </c>
      <c r="L146" s="59" t="s">
        <v>11946</v>
      </c>
      <c r="M146" s="59" t="s">
        <v>1428</v>
      </c>
    </row>
    <row r="147" spans="1:13" ht="54">
      <c r="A147" s="59" t="s">
        <v>11340</v>
      </c>
      <c r="B147" s="59" t="s">
        <v>11341</v>
      </c>
      <c r="C147" s="137" t="s">
        <v>6402</v>
      </c>
      <c r="D147" s="59" t="s">
        <v>9365</v>
      </c>
      <c r="E147" s="59" t="s">
        <v>2252</v>
      </c>
      <c r="F147" s="59" t="s">
        <v>11342</v>
      </c>
      <c r="G147" s="190">
        <v>45322</v>
      </c>
      <c r="H147" s="59" t="s">
        <v>5924</v>
      </c>
      <c r="I147" s="190">
        <v>45380</v>
      </c>
      <c r="J147" s="59" t="s">
        <v>8587</v>
      </c>
      <c r="K147" s="59" t="s">
        <v>2003</v>
      </c>
      <c r="L147" s="59" t="s">
        <v>11327</v>
      </c>
      <c r="M147" s="59" t="s">
        <v>11343</v>
      </c>
    </row>
    <row r="148" spans="1:13" ht="94.5">
      <c r="A148" s="59" t="s">
        <v>11344</v>
      </c>
      <c r="B148" s="59" t="s">
        <v>11345</v>
      </c>
      <c r="C148" s="137" t="s">
        <v>6403</v>
      </c>
      <c r="D148" s="59" t="s">
        <v>11346</v>
      </c>
      <c r="E148" s="59" t="s">
        <v>6066</v>
      </c>
      <c r="F148" s="59" t="s">
        <v>11347</v>
      </c>
      <c r="G148" s="190">
        <v>44834</v>
      </c>
      <c r="H148" s="59" t="s">
        <v>5528</v>
      </c>
      <c r="I148" s="190">
        <v>45380</v>
      </c>
      <c r="J148" s="59" t="s">
        <v>8587</v>
      </c>
      <c r="K148" s="59" t="s">
        <v>155</v>
      </c>
      <c r="L148" s="59" t="s">
        <v>11348</v>
      </c>
      <c r="M148" s="59" t="s">
        <v>11349</v>
      </c>
    </row>
    <row r="149" spans="1:13" ht="135">
      <c r="A149" s="59" t="s">
        <v>11350</v>
      </c>
      <c r="B149" s="59" t="s">
        <v>11351</v>
      </c>
      <c r="C149" s="137" t="s">
        <v>6404</v>
      </c>
      <c r="D149" s="59" t="s">
        <v>7301</v>
      </c>
      <c r="E149" s="59" t="s">
        <v>6066</v>
      </c>
      <c r="F149" s="59" t="s">
        <v>1929</v>
      </c>
      <c r="G149" s="190">
        <v>42072</v>
      </c>
      <c r="H149" s="59">
        <v>26048</v>
      </c>
      <c r="I149" s="190">
        <v>45380</v>
      </c>
      <c r="J149" s="59" t="s">
        <v>8587</v>
      </c>
      <c r="K149" s="59" t="s">
        <v>124</v>
      </c>
      <c r="L149" s="59" t="s">
        <v>11352</v>
      </c>
      <c r="M149" s="59" t="s">
        <v>11353</v>
      </c>
    </row>
    <row r="150" spans="1:13" ht="54">
      <c r="A150" s="59" t="s">
        <v>11354</v>
      </c>
      <c r="B150" s="59" t="s">
        <v>11355</v>
      </c>
      <c r="C150" s="137" t="s">
        <v>6415</v>
      </c>
      <c r="D150" s="59" t="s">
        <v>7821</v>
      </c>
      <c r="E150" s="59" t="s">
        <v>6066</v>
      </c>
      <c r="F150" s="59" t="s">
        <v>11356</v>
      </c>
      <c r="G150" s="190">
        <v>40878</v>
      </c>
      <c r="H150" s="59">
        <v>23051</v>
      </c>
      <c r="I150" s="190">
        <v>45380</v>
      </c>
      <c r="J150" s="59" t="s">
        <v>8587</v>
      </c>
      <c r="K150" s="59" t="s">
        <v>162</v>
      </c>
      <c r="L150" s="59" t="s">
        <v>11357</v>
      </c>
      <c r="M150" s="59" t="s">
        <v>11358</v>
      </c>
    </row>
    <row r="151" spans="1:13" ht="108">
      <c r="A151" s="59" t="s">
        <v>11359</v>
      </c>
      <c r="B151" s="59" t="s">
        <v>11360</v>
      </c>
      <c r="C151" s="137" t="s">
        <v>6416</v>
      </c>
      <c r="D151" s="59" t="s">
        <v>11361</v>
      </c>
      <c r="E151" s="59" t="s">
        <v>6066</v>
      </c>
      <c r="F151" s="59" t="s">
        <v>1605</v>
      </c>
      <c r="G151" s="190">
        <v>39483</v>
      </c>
      <c r="H151" s="59">
        <v>19038</v>
      </c>
      <c r="I151" s="190">
        <v>45380</v>
      </c>
      <c r="J151" s="59" t="s">
        <v>1521</v>
      </c>
      <c r="K151" s="59" t="s">
        <v>161</v>
      </c>
      <c r="L151" s="59" t="s">
        <v>11362</v>
      </c>
      <c r="M151" s="59" t="s">
        <v>11363</v>
      </c>
    </row>
    <row r="152" spans="1:13" ht="175.5">
      <c r="A152" s="59" t="s">
        <v>11364</v>
      </c>
      <c r="B152" s="59" t="s">
        <v>2754</v>
      </c>
      <c r="C152" s="137" t="s">
        <v>6443</v>
      </c>
      <c r="D152" s="59" t="s">
        <v>11365</v>
      </c>
      <c r="E152" s="59" t="s">
        <v>6066</v>
      </c>
      <c r="F152" s="59" t="s">
        <v>1590</v>
      </c>
      <c r="G152" s="190">
        <v>39391</v>
      </c>
      <c r="H152" s="59">
        <v>19016</v>
      </c>
      <c r="I152" s="190">
        <v>45412</v>
      </c>
      <c r="J152" s="59" t="s">
        <v>11366</v>
      </c>
      <c r="K152" s="59" t="s">
        <v>124</v>
      </c>
      <c r="L152" s="59" t="s">
        <v>11945</v>
      </c>
      <c r="M152" s="59" t="s">
        <v>11367</v>
      </c>
    </row>
    <row r="153" spans="1:13" ht="67.5">
      <c r="A153" s="59" t="s">
        <v>11368</v>
      </c>
      <c r="B153" s="59" t="s">
        <v>6492</v>
      </c>
      <c r="C153" s="137" t="s">
        <v>6444</v>
      </c>
      <c r="D153" s="59" t="s">
        <v>2127</v>
      </c>
      <c r="E153" s="59" t="s">
        <v>1987</v>
      </c>
      <c r="F153" s="59" t="s">
        <v>8587</v>
      </c>
      <c r="G153" s="190">
        <v>40820</v>
      </c>
      <c r="H153" s="59">
        <v>23024</v>
      </c>
      <c r="I153" s="190">
        <v>45443</v>
      </c>
      <c r="J153" s="59" t="s">
        <v>8587</v>
      </c>
      <c r="K153" s="59" t="s">
        <v>162</v>
      </c>
      <c r="L153" s="59" t="s">
        <v>6493</v>
      </c>
      <c r="M153" s="59" t="s">
        <v>1255</v>
      </c>
    </row>
    <row r="154" spans="1:13" ht="54">
      <c r="A154" s="59" t="s">
        <v>11369</v>
      </c>
      <c r="B154" s="59" t="s">
        <v>11370</v>
      </c>
      <c r="C154" s="137" t="s">
        <v>6445</v>
      </c>
      <c r="D154" s="59" t="s">
        <v>11371</v>
      </c>
      <c r="E154" s="59" t="s">
        <v>6066</v>
      </c>
      <c r="F154" s="59" t="s">
        <v>1794</v>
      </c>
      <c r="G154" s="190">
        <v>40973</v>
      </c>
      <c r="H154" s="59">
        <v>23202</v>
      </c>
      <c r="I154" s="190">
        <v>45471</v>
      </c>
      <c r="J154" s="59" t="s">
        <v>8587</v>
      </c>
      <c r="K154" s="59" t="s">
        <v>124</v>
      </c>
      <c r="L154" s="59" t="s">
        <v>11372</v>
      </c>
      <c r="M154" s="59" t="s">
        <v>1389</v>
      </c>
    </row>
    <row r="155" spans="1:13" ht="54">
      <c r="A155" s="59" t="s">
        <v>11373</v>
      </c>
      <c r="B155" s="59" t="s">
        <v>11374</v>
      </c>
      <c r="C155" s="137" t="s">
        <v>6446</v>
      </c>
      <c r="D155" s="59" t="s">
        <v>7821</v>
      </c>
      <c r="E155" s="59" t="s">
        <v>6066</v>
      </c>
      <c r="F155" s="59" t="s">
        <v>1791</v>
      </c>
      <c r="G155" s="190">
        <v>40973</v>
      </c>
      <c r="H155" s="59">
        <v>23199</v>
      </c>
      <c r="I155" s="190">
        <v>45471</v>
      </c>
      <c r="J155" s="59" t="s">
        <v>8587</v>
      </c>
      <c r="K155" s="59" t="s">
        <v>155</v>
      </c>
      <c r="L155" s="59" t="s">
        <v>11375</v>
      </c>
      <c r="M155" s="59" t="s">
        <v>1386</v>
      </c>
    </row>
    <row r="156" spans="1:13" ht="81">
      <c r="A156" s="59" t="s">
        <v>11376</v>
      </c>
      <c r="B156" s="59" t="s">
        <v>11377</v>
      </c>
      <c r="C156" s="137" t="s">
        <v>6447</v>
      </c>
      <c r="D156" s="59" t="s">
        <v>10920</v>
      </c>
      <c r="E156" s="59" t="s">
        <v>6066</v>
      </c>
      <c r="F156" s="59" t="s">
        <v>11378</v>
      </c>
      <c r="G156" s="190">
        <v>43889</v>
      </c>
      <c r="H156" s="59" t="s">
        <v>2697</v>
      </c>
      <c r="I156" s="190">
        <v>45504</v>
      </c>
      <c r="J156" s="59" t="s">
        <v>8587</v>
      </c>
      <c r="K156" s="59" t="s">
        <v>155</v>
      </c>
      <c r="L156" s="59" t="s">
        <v>11379</v>
      </c>
      <c r="M156" s="59" t="s">
        <v>11380</v>
      </c>
    </row>
    <row r="157" spans="1:13" ht="40.5">
      <c r="A157" s="59" t="s">
        <v>6581</v>
      </c>
      <c r="B157" s="59" t="s">
        <v>11381</v>
      </c>
      <c r="C157" s="137" t="s">
        <v>6448</v>
      </c>
      <c r="D157" s="59" t="s">
        <v>6582</v>
      </c>
      <c r="E157" s="59" t="s">
        <v>1997</v>
      </c>
      <c r="F157" s="59" t="s">
        <v>11382</v>
      </c>
      <c r="G157" s="190">
        <v>45471</v>
      </c>
      <c r="H157" s="59" t="s">
        <v>6514</v>
      </c>
      <c r="I157" s="190">
        <v>45504</v>
      </c>
      <c r="J157" s="59" t="s">
        <v>8587</v>
      </c>
      <c r="K157" s="59" t="s">
        <v>2060</v>
      </c>
      <c r="L157" s="59" t="s">
        <v>11383</v>
      </c>
      <c r="M157" s="59" t="s">
        <v>11384</v>
      </c>
    </row>
    <row r="158" spans="1:13" ht="54">
      <c r="A158" s="59" t="s">
        <v>6750</v>
      </c>
      <c r="B158" s="59" t="s">
        <v>11385</v>
      </c>
      <c r="C158" s="137" t="s">
        <v>6449</v>
      </c>
      <c r="D158" s="59" t="s">
        <v>11386</v>
      </c>
      <c r="E158" s="59" t="s">
        <v>10915</v>
      </c>
      <c r="F158" s="59" t="s">
        <v>6754</v>
      </c>
      <c r="G158" s="190">
        <v>45504</v>
      </c>
      <c r="H158" s="59" t="s">
        <v>6530</v>
      </c>
      <c r="I158" s="190">
        <v>45504</v>
      </c>
      <c r="J158" s="59" t="s">
        <v>8587</v>
      </c>
      <c r="K158" s="59" t="s">
        <v>2005</v>
      </c>
      <c r="L158" s="59" t="s">
        <v>11387</v>
      </c>
      <c r="M158" s="59" t="s">
        <v>6755</v>
      </c>
    </row>
    <row r="159" spans="1:13" ht="81">
      <c r="A159" s="59" t="s">
        <v>11388</v>
      </c>
      <c r="B159" s="59" t="s">
        <v>11389</v>
      </c>
      <c r="C159" s="137" t="s">
        <v>6450</v>
      </c>
      <c r="D159" s="59" t="s">
        <v>11390</v>
      </c>
      <c r="E159" s="59" t="s">
        <v>11296</v>
      </c>
      <c r="F159" s="59" t="s">
        <v>11391</v>
      </c>
      <c r="G159" s="190">
        <v>39665</v>
      </c>
      <c r="H159" s="59">
        <v>20027</v>
      </c>
      <c r="I159" s="190">
        <v>45504</v>
      </c>
      <c r="J159" s="59" t="s">
        <v>8587</v>
      </c>
      <c r="K159" s="59" t="s">
        <v>124</v>
      </c>
      <c r="L159" s="59" t="s">
        <v>11392</v>
      </c>
      <c r="M159" s="59" t="s">
        <v>1111</v>
      </c>
    </row>
    <row r="160" spans="1:13" ht="54">
      <c r="A160" s="59" t="s">
        <v>6763</v>
      </c>
      <c r="B160" s="59" t="s">
        <v>6762</v>
      </c>
      <c r="C160" s="137" t="s">
        <v>6451</v>
      </c>
      <c r="D160" s="59" t="s">
        <v>11393</v>
      </c>
      <c r="E160" s="59" t="s">
        <v>6066</v>
      </c>
      <c r="F160" s="59" t="s">
        <v>6765</v>
      </c>
      <c r="G160" s="190">
        <v>45504</v>
      </c>
      <c r="H160" s="59" t="s">
        <v>6635</v>
      </c>
      <c r="I160" s="190">
        <v>45504</v>
      </c>
      <c r="J160" s="59" t="s">
        <v>8587</v>
      </c>
      <c r="K160" s="59" t="s">
        <v>124</v>
      </c>
      <c r="L160" s="59" t="s">
        <v>11394</v>
      </c>
      <c r="M160" s="59" t="s">
        <v>11395</v>
      </c>
    </row>
    <row r="161" spans="1:13" ht="243">
      <c r="A161" s="59" t="s">
        <v>11396</v>
      </c>
      <c r="B161" s="59" t="s">
        <v>11397</v>
      </c>
      <c r="C161" s="137" t="s">
        <v>6452</v>
      </c>
      <c r="D161" s="59" t="s">
        <v>8147</v>
      </c>
      <c r="E161" s="59" t="s">
        <v>2252</v>
      </c>
      <c r="F161" s="59" t="s">
        <v>11398</v>
      </c>
      <c r="G161" s="190">
        <v>39360</v>
      </c>
      <c r="H161" s="59">
        <v>19006</v>
      </c>
      <c r="I161" s="190">
        <v>45504</v>
      </c>
      <c r="J161" s="59" t="s">
        <v>1519</v>
      </c>
      <c r="K161" s="59" t="s">
        <v>2003</v>
      </c>
      <c r="L161" s="59" t="s">
        <v>11399</v>
      </c>
      <c r="M161" s="59" t="s">
        <v>11400</v>
      </c>
    </row>
    <row r="162" spans="1:13" ht="81">
      <c r="A162" s="59" t="s">
        <v>11401</v>
      </c>
      <c r="B162" s="59" t="s">
        <v>11402</v>
      </c>
      <c r="C162" s="137" t="s">
        <v>6453</v>
      </c>
      <c r="D162" s="59" t="s">
        <v>11403</v>
      </c>
      <c r="E162" s="59" t="s">
        <v>10800</v>
      </c>
      <c r="F162" s="59" t="s">
        <v>6759</v>
      </c>
      <c r="G162" s="190">
        <v>45504</v>
      </c>
      <c r="H162" s="59" t="s">
        <v>6531</v>
      </c>
      <c r="I162" s="190">
        <v>45534</v>
      </c>
      <c r="J162" s="59" t="s">
        <v>8587</v>
      </c>
      <c r="K162" s="59" t="s">
        <v>124</v>
      </c>
      <c r="L162" s="59" t="s">
        <v>11404</v>
      </c>
      <c r="M162" s="59" t="s">
        <v>6761</v>
      </c>
    </row>
    <row r="163" spans="1:13" ht="94.5">
      <c r="A163" s="59" t="s">
        <v>11405</v>
      </c>
      <c r="B163" s="59" t="s">
        <v>11406</v>
      </c>
      <c r="C163" s="137" t="s">
        <v>6454</v>
      </c>
      <c r="D163" s="59" t="s">
        <v>11407</v>
      </c>
      <c r="E163" s="59" t="s">
        <v>1987</v>
      </c>
      <c r="F163" s="59" t="s">
        <v>11408</v>
      </c>
      <c r="G163" s="190">
        <v>44316</v>
      </c>
      <c r="H163" s="59" t="s">
        <v>4743</v>
      </c>
      <c r="I163" s="190">
        <v>45534</v>
      </c>
      <c r="J163" s="59" t="s">
        <v>8587</v>
      </c>
      <c r="K163" s="59" t="s">
        <v>2060</v>
      </c>
      <c r="L163" s="59" t="s">
        <v>11409</v>
      </c>
      <c r="M163" s="59" t="s">
        <v>11410</v>
      </c>
    </row>
    <row r="164" spans="1:13" ht="67.5">
      <c r="A164" s="59" t="s">
        <v>11411</v>
      </c>
      <c r="B164" s="59" t="s">
        <v>11412</v>
      </c>
      <c r="C164" s="137" t="s">
        <v>6455</v>
      </c>
      <c r="D164" s="59" t="s">
        <v>943</v>
      </c>
      <c r="E164" s="59" t="s">
        <v>2105</v>
      </c>
      <c r="F164" s="59" t="s">
        <v>11413</v>
      </c>
      <c r="G164" s="190">
        <v>45504</v>
      </c>
      <c r="H164" s="59" t="s">
        <v>6640</v>
      </c>
      <c r="I164" s="190">
        <v>45534</v>
      </c>
      <c r="J164" s="59" t="s">
        <v>8587</v>
      </c>
      <c r="K164" s="59" t="s">
        <v>124</v>
      </c>
      <c r="L164" s="59" t="s">
        <v>11414</v>
      </c>
      <c r="M164" s="59" t="s">
        <v>11415</v>
      </c>
    </row>
    <row r="165" spans="1:13" ht="40.5">
      <c r="A165" s="59" t="s">
        <v>11416</v>
      </c>
      <c r="B165" s="59" t="s">
        <v>11417</v>
      </c>
      <c r="C165" s="137" t="s">
        <v>6456</v>
      </c>
      <c r="D165" s="59" t="s">
        <v>943</v>
      </c>
      <c r="E165" s="59" t="s">
        <v>2105</v>
      </c>
      <c r="F165" s="59" t="s">
        <v>11418</v>
      </c>
      <c r="G165" s="190">
        <v>45504</v>
      </c>
      <c r="H165" s="59" t="s">
        <v>6641</v>
      </c>
      <c r="I165" s="190">
        <v>45534</v>
      </c>
      <c r="J165" s="59" t="s">
        <v>8587</v>
      </c>
      <c r="K165" s="59" t="s">
        <v>162</v>
      </c>
      <c r="L165" s="59" t="s">
        <v>11419</v>
      </c>
      <c r="M165" s="59" t="s">
        <v>11420</v>
      </c>
    </row>
    <row r="166" spans="1:13" ht="94.5">
      <c r="A166" s="59" t="s">
        <v>11421</v>
      </c>
      <c r="B166" s="59" t="s">
        <v>11422</v>
      </c>
      <c r="C166" s="137" t="s">
        <v>6457</v>
      </c>
      <c r="D166" s="59" t="s">
        <v>7980</v>
      </c>
      <c r="E166" s="59" t="s">
        <v>6066</v>
      </c>
      <c r="F166" s="59" t="s">
        <v>11423</v>
      </c>
      <c r="G166" s="190">
        <v>45534</v>
      </c>
      <c r="H166" s="59" t="s">
        <v>6646</v>
      </c>
      <c r="I166" s="190">
        <v>45534</v>
      </c>
      <c r="J166" s="59" t="s">
        <v>8587</v>
      </c>
      <c r="K166" s="59" t="s">
        <v>2060</v>
      </c>
      <c r="L166" s="59" t="s">
        <v>11424</v>
      </c>
      <c r="M166" s="59" t="s">
        <v>11425</v>
      </c>
    </row>
    <row r="167" spans="1:13" ht="81">
      <c r="A167" s="59" t="s">
        <v>1980</v>
      </c>
      <c r="B167" s="59" t="s">
        <v>1979</v>
      </c>
      <c r="C167" s="137" t="s">
        <v>6458</v>
      </c>
      <c r="D167" s="59" t="s">
        <v>1981</v>
      </c>
      <c r="E167" s="59" t="s">
        <v>1982</v>
      </c>
      <c r="F167" s="59" t="s">
        <v>11426</v>
      </c>
      <c r="G167" s="190">
        <v>42342</v>
      </c>
      <c r="H167" s="59">
        <v>27024</v>
      </c>
      <c r="I167" s="190">
        <v>45534</v>
      </c>
      <c r="J167" s="59" t="s">
        <v>8587</v>
      </c>
      <c r="K167" s="59" t="s">
        <v>124</v>
      </c>
      <c r="L167" s="59" t="s">
        <v>11427</v>
      </c>
      <c r="M167" s="59" t="s">
        <v>11428</v>
      </c>
    </row>
    <row r="168" spans="1:13" ht="67.5">
      <c r="A168" s="59" t="s">
        <v>11429</v>
      </c>
      <c r="B168" s="59" t="s">
        <v>11430</v>
      </c>
      <c r="C168" s="137" t="s">
        <v>6459</v>
      </c>
      <c r="D168" s="59" t="s">
        <v>11431</v>
      </c>
      <c r="E168" s="59" t="s">
        <v>11432</v>
      </c>
      <c r="F168" s="59" t="s">
        <v>11433</v>
      </c>
      <c r="G168" s="190">
        <v>45504</v>
      </c>
      <c r="H168" s="59" t="s">
        <v>6638</v>
      </c>
      <c r="I168" s="190">
        <v>45534</v>
      </c>
      <c r="J168" s="59" t="s">
        <v>8587</v>
      </c>
      <c r="K168" s="59" t="s">
        <v>124</v>
      </c>
      <c r="L168" s="59" t="s">
        <v>11434</v>
      </c>
      <c r="M168" s="59" t="s">
        <v>11435</v>
      </c>
    </row>
    <row r="169" spans="1:13" ht="54">
      <c r="A169" s="59" t="s">
        <v>11436</v>
      </c>
      <c r="B169" s="59" t="s">
        <v>11437</v>
      </c>
      <c r="C169" s="137" t="s">
        <v>6460</v>
      </c>
      <c r="D169" s="59" t="s">
        <v>11438</v>
      </c>
      <c r="E169" s="59" t="s">
        <v>11439</v>
      </c>
      <c r="F169" s="59" t="s">
        <v>1638</v>
      </c>
      <c r="G169" s="190">
        <v>40631</v>
      </c>
      <c r="H169" s="59">
        <v>22075</v>
      </c>
      <c r="I169" s="190">
        <v>45534</v>
      </c>
      <c r="J169" s="59" t="s">
        <v>8587</v>
      </c>
      <c r="K169" s="59" t="s">
        <v>2003</v>
      </c>
      <c r="L169" s="59" t="s">
        <v>11440</v>
      </c>
      <c r="M169" s="59" t="s">
        <v>1231</v>
      </c>
    </row>
    <row r="170" spans="1:13" ht="81">
      <c r="A170" s="59" t="s">
        <v>11441</v>
      </c>
      <c r="B170" s="59" t="s">
        <v>11442</v>
      </c>
      <c r="C170" s="137" t="s">
        <v>6461</v>
      </c>
      <c r="D170" s="59" t="s">
        <v>1986</v>
      </c>
      <c r="E170" s="59" t="s">
        <v>1987</v>
      </c>
      <c r="F170" s="59" t="s">
        <v>11443</v>
      </c>
      <c r="G170" s="190">
        <v>42342</v>
      </c>
      <c r="H170" s="59">
        <v>27026</v>
      </c>
      <c r="I170" s="190">
        <v>45565</v>
      </c>
      <c r="J170" s="59" t="s">
        <v>8587</v>
      </c>
      <c r="K170" s="59" t="s">
        <v>2003</v>
      </c>
      <c r="L170" s="59" t="s">
        <v>11944</v>
      </c>
      <c r="M170" s="59" t="s">
        <v>7003</v>
      </c>
    </row>
    <row r="171" spans="1:13" ht="67.5">
      <c r="A171" s="59" t="s">
        <v>11444</v>
      </c>
      <c r="B171" s="59" t="s">
        <v>11445</v>
      </c>
      <c r="C171" s="137" t="s">
        <v>6462</v>
      </c>
      <c r="D171" s="59" t="s">
        <v>7069</v>
      </c>
      <c r="E171" s="59" t="s">
        <v>6066</v>
      </c>
      <c r="F171" s="59" t="s">
        <v>7070</v>
      </c>
      <c r="G171" s="190">
        <v>45534</v>
      </c>
      <c r="H171" s="59" t="s">
        <v>6657</v>
      </c>
      <c r="I171" s="190">
        <v>45565</v>
      </c>
      <c r="J171" s="59" t="s">
        <v>8587</v>
      </c>
      <c r="K171" s="59" t="s">
        <v>2003</v>
      </c>
      <c r="L171" s="59" t="s">
        <v>7071</v>
      </c>
      <c r="M171" s="59" t="s">
        <v>7072</v>
      </c>
    </row>
    <row r="172" spans="1:13" ht="94.5">
      <c r="A172" s="59" t="s">
        <v>6743</v>
      </c>
      <c r="B172" s="59" t="s">
        <v>7073</v>
      </c>
      <c r="C172" s="137" t="s">
        <v>6463</v>
      </c>
      <c r="D172" s="59" t="s">
        <v>7074</v>
      </c>
      <c r="E172" s="59" t="s">
        <v>6066</v>
      </c>
      <c r="F172" s="59" t="s">
        <v>6746</v>
      </c>
      <c r="G172" s="190">
        <v>45504</v>
      </c>
      <c r="H172" s="59" t="s">
        <v>6529</v>
      </c>
      <c r="I172" s="190">
        <v>45565</v>
      </c>
      <c r="J172" s="59" t="s">
        <v>8587</v>
      </c>
      <c r="K172" s="59" t="s">
        <v>162</v>
      </c>
      <c r="L172" s="59" t="s">
        <v>7075</v>
      </c>
      <c r="M172" s="59" t="s">
        <v>6749</v>
      </c>
    </row>
    <row r="173" spans="1:13" ht="54">
      <c r="A173" s="59" t="s">
        <v>11446</v>
      </c>
      <c r="B173" s="59" t="s">
        <v>7043</v>
      </c>
      <c r="C173" s="137" t="s">
        <v>6464</v>
      </c>
      <c r="D173" s="59" t="s">
        <v>9092</v>
      </c>
      <c r="E173" s="59" t="s">
        <v>11447</v>
      </c>
      <c r="F173" s="59" t="s">
        <v>7065</v>
      </c>
      <c r="G173" s="190">
        <v>45565</v>
      </c>
      <c r="H173" s="59" t="s">
        <v>6678</v>
      </c>
      <c r="I173" s="190">
        <v>45565</v>
      </c>
      <c r="J173" s="59" t="s">
        <v>8587</v>
      </c>
      <c r="K173" s="59" t="s">
        <v>124</v>
      </c>
      <c r="L173" s="59" t="s">
        <v>11448</v>
      </c>
      <c r="M173" s="59" t="s">
        <v>7078</v>
      </c>
    </row>
    <row r="174" spans="1:13" ht="148.5">
      <c r="A174" s="59" t="s">
        <v>11449</v>
      </c>
      <c r="B174" s="59" t="s">
        <v>11450</v>
      </c>
      <c r="C174" s="137" t="s">
        <v>6465</v>
      </c>
      <c r="D174" s="59" t="s">
        <v>11451</v>
      </c>
      <c r="E174" s="59" t="s">
        <v>6066</v>
      </c>
      <c r="F174" s="59" t="s">
        <v>11452</v>
      </c>
      <c r="G174" s="190">
        <v>45534</v>
      </c>
      <c r="H174" s="59" t="s">
        <v>6667</v>
      </c>
      <c r="I174" s="190">
        <v>45565</v>
      </c>
      <c r="J174" s="59" t="s">
        <v>8587</v>
      </c>
      <c r="K174" s="59" t="s">
        <v>2060</v>
      </c>
      <c r="L174" s="59" t="s">
        <v>11453</v>
      </c>
      <c r="M174" s="59" t="s">
        <v>11454</v>
      </c>
    </row>
    <row r="175" spans="1:13" ht="67.5">
      <c r="A175" s="59" t="s">
        <v>11455</v>
      </c>
      <c r="B175" s="59" t="s">
        <v>11456</v>
      </c>
      <c r="C175" s="137" t="s">
        <v>6466</v>
      </c>
      <c r="D175" s="59" t="s">
        <v>11361</v>
      </c>
      <c r="E175" s="59" t="s">
        <v>6066</v>
      </c>
      <c r="F175" s="59" t="s">
        <v>11457</v>
      </c>
      <c r="G175" s="190">
        <v>45534</v>
      </c>
      <c r="H175" s="59" t="s">
        <v>6651</v>
      </c>
      <c r="I175" s="190">
        <v>45565</v>
      </c>
      <c r="J175" s="59" t="s">
        <v>8587</v>
      </c>
      <c r="K175" s="59" t="s">
        <v>2003</v>
      </c>
      <c r="L175" s="59" t="s">
        <v>11458</v>
      </c>
      <c r="M175" s="59" t="s">
        <v>11459</v>
      </c>
    </row>
    <row r="176" spans="1:13" ht="81">
      <c r="A176" s="59" t="s">
        <v>11460</v>
      </c>
      <c r="B176" s="59" t="s">
        <v>11461</v>
      </c>
      <c r="C176" s="137" t="s">
        <v>6467</v>
      </c>
      <c r="D176" s="59" t="s">
        <v>6927</v>
      </c>
      <c r="E176" s="59" t="s">
        <v>1987</v>
      </c>
      <c r="F176" s="59" t="s">
        <v>11462</v>
      </c>
      <c r="G176" s="190">
        <v>45534</v>
      </c>
      <c r="H176" s="59" t="s">
        <v>6659</v>
      </c>
      <c r="I176" s="190">
        <v>45565</v>
      </c>
      <c r="J176" s="59" t="s">
        <v>8587</v>
      </c>
      <c r="K176" s="59" t="s">
        <v>124</v>
      </c>
      <c r="L176" s="59" t="s">
        <v>11463</v>
      </c>
      <c r="M176" s="59" t="s">
        <v>11464</v>
      </c>
    </row>
    <row r="177" spans="1:13" ht="67.5">
      <c r="A177" s="59" t="s">
        <v>11465</v>
      </c>
      <c r="B177" s="59" t="s">
        <v>11466</v>
      </c>
      <c r="C177" s="137" t="s">
        <v>6468</v>
      </c>
      <c r="D177" s="59" t="s">
        <v>424</v>
      </c>
      <c r="E177" s="59" t="s">
        <v>6066</v>
      </c>
      <c r="F177" s="59" t="s">
        <v>11467</v>
      </c>
      <c r="G177" s="190">
        <v>45016</v>
      </c>
      <c r="H177" s="59" t="s">
        <v>5689</v>
      </c>
      <c r="I177" s="190">
        <v>45565</v>
      </c>
      <c r="J177" s="59" t="s">
        <v>8587</v>
      </c>
      <c r="K177" s="59" t="s">
        <v>2060</v>
      </c>
      <c r="L177" s="59" t="s">
        <v>11468</v>
      </c>
      <c r="M177" s="59" t="s">
        <v>11469</v>
      </c>
    </row>
    <row r="178" spans="1:13" ht="54">
      <c r="A178" s="59" t="s">
        <v>11470</v>
      </c>
      <c r="B178" s="59" t="s">
        <v>11471</v>
      </c>
      <c r="C178" s="137" t="s">
        <v>6469</v>
      </c>
      <c r="D178" s="59" t="s">
        <v>11472</v>
      </c>
      <c r="E178" s="59" t="s">
        <v>2057</v>
      </c>
      <c r="F178" s="59" t="s">
        <v>11473</v>
      </c>
      <c r="G178" s="190">
        <v>44895</v>
      </c>
      <c r="H178" s="59" t="s">
        <v>5633</v>
      </c>
      <c r="I178" s="190">
        <v>45565</v>
      </c>
      <c r="J178" s="59" t="s">
        <v>8587</v>
      </c>
      <c r="K178" s="59" t="s">
        <v>162</v>
      </c>
      <c r="L178" s="59" t="s">
        <v>11474</v>
      </c>
      <c r="M178" s="59" t="s">
        <v>11475</v>
      </c>
    </row>
    <row r="179" spans="1:13" ht="40.5">
      <c r="A179" s="59" t="s">
        <v>7185</v>
      </c>
      <c r="B179" s="59" t="s">
        <v>7184</v>
      </c>
      <c r="C179" s="137" t="s">
        <v>6470</v>
      </c>
      <c r="D179" s="59" t="s">
        <v>7186</v>
      </c>
      <c r="E179" s="59" t="s">
        <v>6066</v>
      </c>
      <c r="F179" s="59" t="s">
        <v>7187</v>
      </c>
      <c r="G179" s="190">
        <v>45565</v>
      </c>
      <c r="H179" s="59" t="s">
        <v>6694</v>
      </c>
      <c r="I179" s="190">
        <v>45565</v>
      </c>
      <c r="J179" s="59" t="s">
        <v>8587</v>
      </c>
      <c r="K179" s="59" t="s">
        <v>124</v>
      </c>
      <c r="L179" s="59" t="s">
        <v>11476</v>
      </c>
      <c r="M179" s="59" t="s">
        <v>11477</v>
      </c>
    </row>
    <row r="180" spans="1:13" ht="108">
      <c r="A180" s="59" t="s">
        <v>7165</v>
      </c>
      <c r="B180" s="59" t="s">
        <v>11478</v>
      </c>
      <c r="C180" s="137" t="s">
        <v>6471</v>
      </c>
      <c r="D180" s="59" t="s">
        <v>7166</v>
      </c>
      <c r="E180" s="59" t="s">
        <v>4690</v>
      </c>
      <c r="F180" s="59" t="s">
        <v>7168</v>
      </c>
      <c r="G180" s="190">
        <v>45565</v>
      </c>
      <c r="H180" s="59" t="s">
        <v>6691</v>
      </c>
      <c r="I180" s="190">
        <v>45565</v>
      </c>
      <c r="J180" s="59" t="s">
        <v>8587</v>
      </c>
      <c r="K180" s="59" t="s">
        <v>124</v>
      </c>
      <c r="L180" s="59" t="s">
        <v>11479</v>
      </c>
      <c r="M180" s="59" t="s">
        <v>11480</v>
      </c>
    </row>
    <row r="181" spans="1:13" ht="54">
      <c r="A181" s="59" t="s">
        <v>6942</v>
      </c>
      <c r="B181" s="59" t="s">
        <v>6941</v>
      </c>
      <c r="C181" s="137" t="s">
        <v>6472</v>
      </c>
      <c r="D181" s="59" t="s">
        <v>11481</v>
      </c>
      <c r="E181" s="59" t="s">
        <v>6066</v>
      </c>
      <c r="F181" s="59" t="s">
        <v>11482</v>
      </c>
      <c r="G181" s="190">
        <v>45534</v>
      </c>
      <c r="H181" s="59" t="s">
        <v>6663</v>
      </c>
      <c r="I181" s="190">
        <v>45565</v>
      </c>
      <c r="J181" s="59" t="s">
        <v>8587</v>
      </c>
      <c r="K181" s="59" t="s">
        <v>124</v>
      </c>
      <c r="L181" s="59" t="s">
        <v>11483</v>
      </c>
      <c r="M181" s="59" t="s">
        <v>11484</v>
      </c>
    </row>
    <row r="182" spans="1:13" ht="54">
      <c r="A182" s="59" t="s">
        <v>11485</v>
      </c>
      <c r="B182" s="59" t="s">
        <v>11486</v>
      </c>
      <c r="C182" s="137" t="s">
        <v>6473</v>
      </c>
      <c r="D182" s="59" t="s">
        <v>424</v>
      </c>
      <c r="E182" s="59" t="s">
        <v>6066</v>
      </c>
      <c r="F182" s="59" t="s">
        <v>7153</v>
      </c>
      <c r="G182" s="190">
        <v>45565</v>
      </c>
      <c r="H182" s="59" t="s">
        <v>6689</v>
      </c>
      <c r="I182" s="190">
        <v>45565</v>
      </c>
      <c r="J182" s="59" t="s">
        <v>8587</v>
      </c>
      <c r="K182" s="59" t="s">
        <v>162</v>
      </c>
      <c r="L182" s="59" t="s">
        <v>11487</v>
      </c>
      <c r="M182" s="59" t="s">
        <v>7156</v>
      </c>
    </row>
    <row r="183" spans="1:13" ht="67.5">
      <c r="A183" s="59" t="s">
        <v>7092</v>
      </c>
      <c r="B183" s="59" t="s">
        <v>11488</v>
      </c>
      <c r="C183" s="137" t="s">
        <v>6474</v>
      </c>
      <c r="D183" s="59" t="s">
        <v>11489</v>
      </c>
      <c r="E183" s="59" t="s">
        <v>11490</v>
      </c>
      <c r="F183" s="59" t="s">
        <v>7096</v>
      </c>
      <c r="G183" s="190">
        <v>45565</v>
      </c>
      <c r="H183" s="59" t="s">
        <v>6681</v>
      </c>
      <c r="I183" s="190">
        <v>45596</v>
      </c>
      <c r="J183" s="59" t="s">
        <v>8587</v>
      </c>
      <c r="K183" s="59" t="s">
        <v>2005</v>
      </c>
      <c r="L183" s="59" t="s">
        <v>11491</v>
      </c>
      <c r="M183" s="59" t="s">
        <v>7098</v>
      </c>
    </row>
    <row r="184" spans="1:13" ht="121.5">
      <c r="A184" s="59" t="s">
        <v>7209</v>
      </c>
      <c r="B184" s="59" t="s">
        <v>11492</v>
      </c>
      <c r="C184" s="137" t="s">
        <v>6475</v>
      </c>
      <c r="D184" s="59" t="s">
        <v>7211</v>
      </c>
      <c r="E184" s="59" t="s">
        <v>6066</v>
      </c>
      <c r="F184" s="59" t="s">
        <v>11493</v>
      </c>
      <c r="G184" s="190">
        <v>45565</v>
      </c>
      <c r="H184" s="59" t="s">
        <v>6699</v>
      </c>
      <c r="I184" s="190">
        <v>45596</v>
      </c>
      <c r="J184" s="59" t="s">
        <v>8587</v>
      </c>
      <c r="K184" s="59" t="s">
        <v>2005</v>
      </c>
      <c r="L184" s="59" t="s">
        <v>11494</v>
      </c>
      <c r="M184" s="59" t="s">
        <v>11495</v>
      </c>
    </row>
    <row r="185" spans="1:13" ht="108">
      <c r="A185" s="59" t="s">
        <v>11496</v>
      </c>
      <c r="B185" s="59" t="s">
        <v>11497</v>
      </c>
      <c r="C185" s="137" t="s">
        <v>6885</v>
      </c>
      <c r="D185" s="59" t="s">
        <v>7173</v>
      </c>
      <c r="E185" s="59" t="s">
        <v>11296</v>
      </c>
      <c r="F185" s="59" t="s">
        <v>7175</v>
      </c>
      <c r="G185" s="190">
        <v>45565</v>
      </c>
      <c r="H185" s="59" t="s">
        <v>6692</v>
      </c>
      <c r="I185" s="190">
        <v>45596</v>
      </c>
      <c r="J185" s="59" t="s">
        <v>8587</v>
      </c>
      <c r="K185" s="59" t="s">
        <v>124</v>
      </c>
      <c r="L185" s="59" t="s">
        <v>11498</v>
      </c>
      <c r="M185" s="59" t="s">
        <v>7176</v>
      </c>
    </row>
    <row r="186" spans="1:13" ht="81">
      <c r="A186" s="59" t="s">
        <v>6544</v>
      </c>
      <c r="B186" s="59" t="s">
        <v>11499</v>
      </c>
      <c r="C186" s="137" t="s">
        <v>6886</v>
      </c>
      <c r="D186" s="59" t="s">
        <v>6545</v>
      </c>
      <c r="E186" s="59" t="s">
        <v>1987</v>
      </c>
      <c r="F186" s="59" t="s">
        <v>11500</v>
      </c>
      <c r="G186" s="190">
        <v>45471</v>
      </c>
      <c r="H186" s="59" t="s">
        <v>6508</v>
      </c>
      <c r="I186" s="190">
        <v>45596</v>
      </c>
      <c r="J186" s="59" t="s">
        <v>8587</v>
      </c>
      <c r="K186" s="59" t="s">
        <v>2003</v>
      </c>
      <c r="L186" s="59" t="s">
        <v>11501</v>
      </c>
      <c r="M186" s="59" t="s">
        <v>11502</v>
      </c>
    </row>
    <row r="187" spans="1:13" ht="67.5">
      <c r="A187" s="59" t="s">
        <v>11503</v>
      </c>
      <c r="B187" s="59" t="s">
        <v>11504</v>
      </c>
      <c r="C187" s="137" t="s">
        <v>7235</v>
      </c>
      <c r="D187" s="59" t="s">
        <v>11505</v>
      </c>
      <c r="E187" s="59" t="s">
        <v>1997</v>
      </c>
      <c r="F187" s="59" t="s">
        <v>11506</v>
      </c>
      <c r="G187" s="190">
        <v>39483</v>
      </c>
      <c r="H187" s="59">
        <v>19037</v>
      </c>
      <c r="I187" s="190">
        <v>45596</v>
      </c>
      <c r="J187" s="59" t="s">
        <v>8587</v>
      </c>
      <c r="K187" s="59" t="s">
        <v>124</v>
      </c>
      <c r="L187" s="59" t="s">
        <v>11507</v>
      </c>
      <c r="M187" s="59" t="s">
        <v>11508</v>
      </c>
    </row>
    <row r="188" spans="1:13" ht="81">
      <c r="A188" s="59" t="s">
        <v>11509</v>
      </c>
      <c r="B188" s="59" t="s">
        <v>11510</v>
      </c>
      <c r="C188" s="137" t="s">
        <v>7236</v>
      </c>
      <c r="D188" s="59" t="s">
        <v>6566</v>
      </c>
      <c r="E188" s="59" t="s">
        <v>6066</v>
      </c>
      <c r="F188" s="59" t="s">
        <v>1839</v>
      </c>
      <c r="G188" s="190">
        <v>41901</v>
      </c>
      <c r="H188" s="59">
        <v>26008</v>
      </c>
      <c r="I188" s="190">
        <v>45596</v>
      </c>
      <c r="J188" s="59" t="s">
        <v>1071</v>
      </c>
      <c r="K188" s="59" t="s">
        <v>2003</v>
      </c>
      <c r="L188" s="59" t="s">
        <v>11511</v>
      </c>
      <c r="M188" s="59" t="s">
        <v>11512</v>
      </c>
    </row>
    <row r="189" spans="1:13" ht="108">
      <c r="A189" s="59" t="s">
        <v>11513</v>
      </c>
      <c r="B189" s="59" t="s">
        <v>6772</v>
      </c>
      <c r="C189" s="137" t="s">
        <v>7237</v>
      </c>
      <c r="D189" s="59" t="s">
        <v>11514</v>
      </c>
      <c r="E189" s="59" t="s">
        <v>11014</v>
      </c>
      <c r="F189" s="59" t="s">
        <v>6775</v>
      </c>
      <c r="G189" s="190">
        <v>45504</v>
      </c>
      <c r="H189" s="59" t="s">
        <v>6637</v>
      </c>
      <c r="I189" s="190">
        <v>45596</v>
      </c>
      <c r="J189" s="59" t="s">
        <v>8587</v>
      </c>
      <c r="K189" s="59" t="s">
        <v>2003</v>
      </c>
      <c r="L189" s="59" t="s">
        <v>11515</v>
      </c>
      <c r="M189" s="59" t="s">
        <v>11516</v>
      </c>
    </row>
    <row r="190" spans="1:13" ht="81">
      <c r="A190" s="59" t="s">
        <v>7396</v>
      </c>
      <c r="B190" s="59" t="s">
        <v>7395</v>
      </c>
      <c r="C190" s="137" t="s">
        <v>7238</v>
      </c>
      <c r="D190" s="59" t="s">
        <v>7397</v>
      </c>
      <c r="E190" s="59" t="s">
        <v>1982</v>
      </c>
      <c r="F190" s="59" t="s">
        <v>11517</v>
      </c>
      <c r="G190" s="190">
        <v>45596</v>
      </c>
      <c r="H190" s="59" t="s">
        <v>7271</v>
      </c>
      <c r="I190" s="190">
        <v>45596</v>
      </c>
      <c r="J190" s="59" t="s">
        <v>8587</v>
      </c>
      <c r="K190" s="59" t="s">
        <v>124</v>
      </c>
      <c r="L190" s="59" t="s">
        <v>11518</v>
      </c>
      <c r="M190" s="59" t="s">
        <v>11519</v>
      </c>
    </row>
    <row r="191" spans="1:13" ht="121.5">
      <c r="A191" s="59" t="s">
        <v>6930</v>
      </c>
      <c r="B191" s="59" t="s">
        <v>11520</v>
      </c>
      <c r="C191" s="137" t="s">
        <v>7239</v>
      </c>
      <c r="D191" s="59" t="s">
        <v>2121</v>
      </c>
      <c r="E191" s="59" t="s">
        <v>6066</v>
      </c>
      <c r="F191" s="59" t="s">
        <v>11521</v>
      </c>
      <c r="G191" s="190">
        <v>45534</v>
      </c>
      <c r="H191" s="59" t="s">
        <v>6660</v>
      </c>
      <c r="I191" s="190">
        <v>45596</v>
      </c>
      <c r="J191" s="59" t="s">
        <v>8587</v>
      </c>
      <c r="K191" s="59" t="s">
        <v>124</v>
      </c>
      <c r="L191" s="59" t="s">
        <v>11522</v>
      </c>
      <c r="M191" s="59" t="s">
        <v>11523</v>
      </c>
    </row>
    <row r="192" spans="1:13" ht="81">
      <c r="A192" s="59" t="s">
        <v>7205</v>
      </c>
      <c r="B192" s="59" t="s">
        <v>7204</v>
      </c>
      <c r="C192" s="137" t="s">
        <v>7240</v>
      </c>
      <c r="D192" s="59" t="s">
        <v>2451</v>
      </c>
      <c r="E192" s="59" t="s">
        <v>1987</v>
      </c>
      <c r="F192" s="59" t="s">
        <v>11524</v>
      </c>
      <c r="G192" s="190">
        <v>45565</v>
      </c>
      <c r="H192" s="59" t="s">
        <v>6698</v>
      </c>
      <c r="I192" s="190">
        <v>45596</v>
      </c>
      <c r="J192" s="59" t="s">
        <v>8587</v>
      </c>
      <c r="K192" s="59" t="s">
        <v>162</v>
      </c>
      <c r="L192" s="59" t="s">
        <v>11525</v>
      </c>
      <c r="M192" s="59" t="s">
        <v>11526</v>
      </c>
    </row>
    <row r="193" spans="1:13" ht="54">
      <c r="A193" s="59" t="s">
        <v>7469</v>
      </c>
      <c r="B193" s="59" t="s">
        <v>7468</v>
      </c>
      <c r="C193" s="137" t="s">
        <v>7241</v>
      </c>
      <c r="D193" s="59" t="s">
        <v>7470</v>
      </c>
      <c r="E193" s="59" t="s">
        <v>11084</v>
      </c>
      <c r="F193" s="59" t="s">
        <v>11527</v>
      </c>
      <c r="G193" s="190">
        <v>45596</v>
      </c>
      <c r="H193" s="59" t="s">
        <v>7426</v>
      </c>
      <c r="I193" s="190">
        <v>45596</v>
      </c>
      <c r="J193" s="59" t="s">
        <v>8587</v>
      </c>
      <c r="K193" s="59" t="s">
        <v>2003</v>
      </c>
      <c r="L193" s="59" t="s">
        <v>11943</v>
      </c>
      <c r="M193" s="59" t="s">
        <v>11528</v>
      </c>
    </row>
    <row r="194" spans="1:13" ht="54">
      <c r="A194" s="59" t="s">
        <v>11529</v>
      </c>
      <c r="B194" s="59" t="s">
        <v>2757</v>
      </c>
      <c r="C194" s="137" t="s">
        <v>7242</v>
      </c>
      <c r="D194" s="59" t="s">
        <v>11530</v>
      </c>
      <c r="E194" s="59" t="s">
        <v>2057</v>
      </c>
      <c r="F194" s="59" t="s">
        <v>11531</v>
      </c>
      <c r="G194" s="190">
        <v>43524</v>
      </c>
      <c r="H194" s="59">
        <v>30045</v>
      </c>
      <c r="I194" s="190">
        <v>45596</v>
      </c>
      <c r="J194" s="59" t="s">
        <v>8587</v>
      </c>
      <c r="K194" s="59" t="s">
        <v>124</v>
      </c>
      <c r="L194" s="59" t="s">
        <v>11532</v>
      </c>
      <c r="M194" s="59" t="s">
        <v>8587</v>
      </c>
    </row>
    <row r="195" spans="1:13" ht="175.5">
      <c r="A195" s="59" t="s">
        <v>11533</v>
      </c>
      <c r="B195" s="59" t="s">
        <v>11534</v>
      </c>
      <c r="C195" s="137" t="s">
        <v>7628</v>
      </c>
      <c r="D195" s="59" t="s">
        <v>11535</v>
      </c>
      <c r="E195" s="59" t="s">
        <v>11447</v>
      </c>
      <c r="F195" s="59" t="s">
        <v>11536</v>
      </c>
      <c r="G195" s="190">
        <v>45565</v>
      </c>
      <c r="H195" s="59" t="s">
        <v>6673</v>
      </c>
      <c r="I195" s="190">
        <v>45596</v>
      </c>
      <c r="J195" s="59" t="s">
        <v>8587</v>
      </c>
      <c r="K195" s="59" t="s">
        <v>124</v>
      </c>
      <c r="L195" s="59" t="s">
        <v>11537</v>
      </c>
      <c r="M195" s="59" t="s">
        <v>11538</v>
      </c>
    </row>
    <row r="196" spans="1:13" ht="67.5">
      <c r="A196" s="59" t="s">
        <v>11539</v>
      </c>
      <c r="B196" s="59" t="s">
        <v>11540</v>
      </c>
      <c r="C196" s="137" t="s">
        <v>7754</v>
      </c>
      <c r="D196" s="59" t="s">
        <v>10885</v>
      </c>
      <c r="E196" s="59" t="s">
        <v>6066</v>
      </c>
      <c r="F196" s="59" t="s">
        <v>1641</v>
      </c>
      <c r="G196" s="190">
        <v>40617</v>
      </c>
      <c r="H196" s="59">
        <v>22069</v>
      </c>
      <c r="I196" s="190">
        <v>45625</v>
      </c>
      <c r="J196" s="59" t="s">
        <v>8587</v>
      </c>
      <c r="K196" s="59" t="s">
        <v>162</v>
      </c>
      <c r="L196" s="59" t="s">
        <v>11541</v>
      </c>
      <c r="M196" s="59" t="s">
        <v>11542</v>
      </c>
    </row>
    <row r="197" spans="1:13" ht="94.5">
      <c r="A197" s="59" t="s">
        <v>11543</v>
      </c>
      <c r="B197" s="59" t="s">
        <v>11544</v>
      </c>
      <c r="C197" s="137" t="s">
        <v>7755</v>
      </c>
      <c r="D197" s="59" t="s">
        <v>11545</v>
      </c>
      <c r="E197" s="59" t="s">
        <v>1987</v>
      </c>
      <c r="F197" s="59" t="s">
        <v>11546</v>
      </c>
      <c r="G197" s="190">
        <v>45044</v>
      </c>
      <c r="H197" s="59" t="s">
        <v>11547</v>
      </c>
      <c r="I197" s="190">
        <v>45625</v>
      </c>
      <c r="J197" s="59" t="s">
        <v>8587</v>
      </c>
      <c r="K197" s="59" t="s">
        <v>124</v>
      </c>
      <c r="L197" s="59" t="s">
        <v>11548</v>
      </c>
      <c r="M197" s="59" t="s">
        <v>11549</v>
      </c>
    </row>
    <row r="198" spans="1:13" ht="67.5">
      <c r="A198" s="59" t="s">
        <v>7195</v>
      </c>
      <c r="B198" s="59" t="s">
        <v>7194</v>
      </c>
      <c r="C198" s="137" t="s">
        <v>7756</v>
      </c>
      <c r="D198" s="59" t="s">
        <v>7196</v>
      </c>
      <c r="E198" s="59" t="s">
        <v>1987</v>
      </c>
      <c r="F198" s="59" t="s">
        <v>11550</v>
      </c>
      <c r="G198" s="190">
        <v>45565</v>
      </c>
      <c r="H198" s="59" t="s">
        <v>6696</v>
      </c>
      <c r="I198" s="190">
        <v>45625</v>
      </c>
      <c r="J198" s="59" t="s">
        <v>8587</v>
      </c>
      <c r="K198" s="59" t="s">
        <v>2003</v>
      </c>
      <c r="L198" s="59" t="s">
        <v>11551</v>
      </c>
      <c r="M198" s="59" t="s">
        <v>11552</v>
      </c>
    </row>
    <row r="199" spans="1:13" ht="108">
      <c r="A199" s="59" t="s">
        <v>11553</v>
      </c>
      <c r="B199" s="59" t="s">
        <v>11554</v>
      </c>
      <c r="C199" s="137" t="s">
        <v>7757</v>
      </c>
      <c r="D199" s="59" t="s">
        <v>11555</v>
      </c>
      <c r="E199" s="59" t="s">
        <v>2057</v>
      </c>
      <c r="F199" s="59" t="s">
        <v>11556</v>
      </c>
      <c r="G199" s="190">
        <v>44012</v>
      </c>
      <c r="H199" s="59" t="s">
        <v>2793</v>
      </c>
      <c r="I199" s="190">
        <v>45625</v>
      </c>
      <c r="J199" s="59" t="s">
        <v>8587</v>
      </c>
      <c r="K199" s="59" t="s">
        <v>2003</v>
      </c>
      <c r="L199" s="59" t="s">
        <v>11557</v>
      </c>
      <c r="M199" s="59" t="s">
        <v>11558</v>
      </c>
    </row>
    <row r="200" spans="1:13" ht="54">
      <c r="A200" s="59" t="s">
        <v>7812</v>
      </c>
      <c r="B200" s="59" t="s">
        <v>7813</v>
      </c>
      <c r="C200" s="137" t="s">
        <v>7758</v>
      </c>
      <c r="D200" s="59" t="s">
        <v>4959</v>
      </c>
      <c r="E200" s="59" t="s">
        <v>6066</v>
      </c>
      <c r="F200" s="59" t="s">
        <v>7814</v>
      </c>
      <c r="G200" s="190">
        <v>45625</v>
      </c>
      <c r="H200" s="59" t="s">
        <v>7803</v>
      </c>
      <c r="I200" s="190">
        <v>45625</v>
      </c>
      <c r="J200" s="59" t="s">
        <v>8587</v>
      </c>
      <c r="K200" s="59" t="s">
        <v>2005</v>
      </c>
      <c r="L200" s="59" t="s">
        <v>11559</v>
      </c>
      <c r="M200" s="59" t="s">
        <v>11560</v>
      </c>
    </row>
    <row r="201" spans="1:13" ht="148.5">
      <c r="A201" s="59" t="s">
        <v>7399</v>
      </c>
      <c r="B201" s="59" t="s">
        <v>11561</v>
      </c>
      <c r="C201" s="137" t="s">
        <v>7759</v>
      </c>
      <c r="D201" s="59" t="s">
        <v>7400</v>
      </c>
      <c r="E201" s="59" t="s">
        <v>11084</v>
      </c>
      <c r="F201" s="59" t="s">
        <v>11562</v>
      </c>
      <c r="G201" s="190">
        <v>45596</v>
      </c>
      <c r="H201" s="59" t="s">
        <v>7272</v>
      </c>
      <c r="I201" s="190">
        <v>45625</v>
      </c>
      <c r="J201" s="59" t="s">
        <v>8587</v>
      </c>
      <c r="K201" s="59" t="s">
        <v>124</v>
      </c>
      <c r="L201" s="59" t="s">
        <v>11563</v>
      </c>
      <c r="M201" s="59" t="s">
        <v>11564</v>
      </c>
    </row>
    <row r="202" spans="1:13" ht="67.5">
      <c r="A202" s="59" t="s">
        <v>11565</v>
      </c>
      <c r="B202" s="59" t="s">
        <v>11566</v>
      </c>
      <c r="C202" s="137" t="s">
        <v>7760</v>
      </c>
      <c r="D202" s="59" t="s">
        <v>2031</v>
      </c>
      <c r="E202" s="59" t="s">
        <v>6066</v>
      </c>
      <c r="F202" s="59" t="s">
        <v>11567</v>
      </c>
      <c r="G202" s="190">
        <v>43889</v>
      </c>
      <c r="H202" s="59" t="s">
        <v>2661</v>
      </c>
      <c r="I202" s="190">
        <v>45625</v>
      </c>
      <c r="J202" s="59" t="s">
        <v>8587</v>
      </c>
      <c r="K202" s="59" t="s">
        <v>124</v>
      </c>
      <c r="L202" s="59" t="s">
        <v>11568</v>
      </c>
      <c r="M202" s="59" t="s">
        <v>11569</v>
      </c>
    </row>
    <row r="203" spans="1:13" ht="67.5">
      <c r="A203" s="59" t="s">
        <v>7736</v>
      </c>
      <c r="B203" s="59" t="s">
        <v>7735</v>
      </c>
      <c r="C203" s="137" t="s">
        <v>7761</v>
      </c>
      <c r="D203" s="59" t="s">
        <v>11570</v>
      </c>
      <c r="E203" s="59" t="s">
        <v>6066</v>
      </c>
      <c r="F203" s="59" t="s">
        <v>11571</v>
      </c>
      <c r="G203" s="190">
        <v>45625</v>
      </c>
      <c r="H203" s="59" t="s">
        <v>7713</v>
      </c>
      <c r="I203" s="190">
        <v>45625</v>
      </c>
      <c r="J203" s="59" t="s">
        <v>8587</v>
      </c>
      <c r="K203" s="59" t="s">
        <v>155</v>
      </c>
      <c r="L203" s="59" t="s">
        <v>11572</v>
      </c>
      <c r="M203" s="59" t="s">
        <v>11573</v>
      </c>
    </row>
    <row r="204" spans="1:13" ht="54">
      <c r="A204" s="59" t="s">
        <v>11574</v>
      </c>
      <c r="B204" s="59" t="s">
        <v>7649</v>
      </c>
      <c r="C204" s="137" t="s">
        <v>7942</v>
      </c>
      <c r="D204" s="59" t="s">
        <v>7650</v>
      </c>
      <c r="E204" s="59" t="s">
        <v>1997</v>
      </c>
      <c r="F204" s="59" t="s">
        <v>11575</v>
      </c>
      <c r="G204" s="190">
        <v>45596</v>
      </c>
      <c r="H204" s="59" t="s">
        <v>7452</v>
      </c>
      <c r="I204" s="190">
        <v>45653</v>
      </c>
      <c r="J204" s="59" t="s">
        <v>8587</v>
      </c>
      <c r="K204" s="59" t="s">
        <v>2003</v>
      </c>
      <c r="L204" s="59" t="s">
        <v>11576</v>
      </c>
      <c r="M204" s="59" t="s">
        <v>11577</v>
      </c>
    </row>
    <row r="205" spans="1:13" ht="67.5">
      <c r="A205" s="59" t="s">
        <v>7872</v>
      </c>
      <c r="B205" s="59" t="s">
        <v>7871</v>
      </c>
      <c r="C205" s="137" t="s">
        <v>7943</v>
      </c>
      <c r="D205" s="59" t="s">
        <v>5757</v>
      </c>
      <c r="E205" s="59" t="s">
        <v>6066</v>
      </c>
      <c r="F205" s="59" t="s">
        <v>11578</v>
      </c>
      <c r="G205" s="190">
        <v>45625</v>
      </c>
      <c r="H205" s="59" t="s">
        <v>7808</v>
      </c>
      <c r="I205" s="190">
        <v>45653</v>
      </c>
      <c r="J205" s="59" t="s">
        <v>8587</v>
      </c>
      <c r="K205" s="59" t="s">
        <v>162</v>
      </c>
      <c r="L205" s="59" t="s">
        <v>11579</v>
      </c>
      <c r="M205" s="59" t="s">
        <v>11580</v>
      </c>
    </row>
    <row r="206" spans="1:13" ht="121.5">
      <c r="A206" s="59" t="s">
        <v>11581</v>
      </c>
      <c r="B206" s="59" t="s">
        <v>11582</v>
      </c>
      <c r="C206" s="137" t="s">
        <v>7944</v>
      </c>
      <c r="D206" s="59" t="s">
        <v>11583</v>
      </c>
      <c r="E206" s="59" t="s">
        <v>1987</v>
      </c>
      <c r="F206" s="59" t="s">
        <v>11584</v>
      </c>
      <c r="G206" s="190" t="s">
        <v>10880</v>
      </c>
      <c r="H206" s="59">
        <v>29006</v>
      </c>
      <c r="I206" s="190">
        <v>45653</v>
      </c>
      <c r="J206" s="59" t="s">
        <v>11162</v>
      </c>
      <c r="K206" s="59" t="s">
        <v>161</v>
      </c>
      <c r="L206" s="59" t="s">
        <v>11585</v>
      </c>
      <c r="M206" s="59" t="s">
        <v>11586</v>
      </c>
    </row>
    <row r="207" spans="1:13" ht="121.5">
      <c r="A207" s="59" t="s">
        <v>7975</v>
      </c>
      <c r="B207" s="59" t="s">
        <v>11587</v>
      </c>
      <c r="C207" s="137" t="s">
        <v>7945</v>
      </c>
      <c r="D207" s="59" t="s">
        <v>11588</v>
      </c>
      <c r="E207" s="59" t="s">
        <v>10800</v>
      </c>
      <c r="F207" s="59" t="s">
        <v>11589</v>
      </c>
      <c r="G207" s="190">
        <v>45653</v>
      </c>
      <c r="H207" s="59" t="s">
        <v>7952</v>
      </c>
      <c r="I207" s="190">
        <v>45688</v>
      </c>
      <c r="J207" s="59" t="s">
        <v>8587</v>
      </c>
      <c r="K207" s="59" t="s">
        <v>124</v>
      </c>
      <c r="L207" s="59" t="s">
        <v>11590</v>
      </c>
      <c r="M207" s="59" t="s">
        <v>11591</v>
      </c>
    </row>
    <row r="208" spans="1:13" ht="81">
      <c r="A208" s="59" t="s">
        <v>7740</v>
      </c>
      <c r="B208" s="59" t="s">
        <v>11592</v>
      </c>
      <c r="C208" s="137" t="s">
        <v>7946</v>
      </c>
      <c r="D208" s="59" t="s">
        <v>6549</v>
      </c>
      <c r="E208" s="59" t="s">
        <v>6066</v>
      </c>
      <c r="F208" s="59" t="s">
        <v>11593</v>
      </c>
      <c r="G208" s="190">
        <v>45625</v>
      </c>
      <c r="H208" s="59" t="s">
        <v>7714</v>
      </c>
      <c r="I208" s="190">
        <v>45688</v>
      </c>
      <c r="J208" s="59" t="s">
        <v>8587</v>
      </c>
      <c r="K208" s="59" t="s">
        <v>2003</v>
      </c>
      <c r="L208" s="59" t="s">
        <v>11594</v>
      </c>
      <c r="M208" s="59" t="s">
        <v>11595</v>
      </c>
    </row>
    <row r="209" spans="1:14" ht="94.5">
      <c r="A209" s="59" t="s">
        <v>7923</v>
      </c>
      <c r="B209" s="59" t="s">
        <v>11596</v>
      </c>
      <c r="C209" s="137" t="s">
        <v>8036</v>
      </c>
      <c r="D209" s="59" t="s">
        <v>184</v>
      </c>
      <c r="E209" s="59" t="s">
        <v>1987</v>
      </c>
      <c r="F209" s="59" t="s">
        <v>11597</v>
      </c>
      <c r="G209" s="190">
        <v>45653</v>
      </c>
      <c r="H209" s="59" t="s">
        <v>7898</v>
      </c>
      <c r="I209" s="190">
        <v>45688</v>
      </c>
      <c r="J209" s="59" t="s">
        <v>8587</v>
      </c>
      <c r="K209" s="59" t="s">
        <v>11010</v>
      </c>
      <c r="L209" s="59" t="s">
        <v>11598</v>
      </c>
      <c r="M209" s="59" t="s">
        <v>11599</v>
      </c>
    </row>
    <row r="210" spans="1:14" ht="54">
      <c r="A210" s="59" t="s">
        <v>8028</v>
      </c>
      <c r="B210" s="59" t="s">
        <v>8029</v>
      </c>
      <c r="C210" s="137" t="s">
        <v>8120</v>
      </c>
      <c r="D210" s="59" t="s">
        <v>6307</v>
      </c>
      <c r="E210" s="59" t="s">
        <v>11296</v>
      </c>
      <c r="F210" s="59" t="s">
        <v>11600</v>
      </c>
      <c r="G210" s="190">
        <v>45688</v>
      </c>
      <c r="H210" s="59" t="s">
        <v>8020</v>
      </c>
      <c r="I210" s="190">
        <v>45688</v>
      </c>
      <c r="J210" s="59" t="s">
        <v>8587</v>
      </c>
      <c r="K210" s="59" t="s">
        <v>2005</v>
      </c>
      <c r="L210" s="59" t="s">
        <v>11601</v>
      </c>
      <c r="M210" s="59" t="s">
        <v>11602</v>
      </c>
    </row>
    <row r="211" spans="1:14" ht="40.5">
      <c r="A211" s="59" t="s">
        <v>8008</v>
      </c>
      <c r="B211" s="59" t="s">
        <v>8007</v>
      </c>
      <c r="C211" s="137" t="s">
        <v>8121</v>
      </c>
      <c r="D211" s="59" t="s">
        <v>8010</v>
      </c>
      <c r="E211" s="59" t="s">
        <v>1987</v>
      </c>
      <c r="F211" s="59" t="s">
        <v>11603</v>
      </c>
      <c r="G211" s="190">
        <v>45653</v>
      </c>
      <c r="H211" s="59" t="s">
        <v>8009</v>
      </c>
      <c r="I211" s="190">
        <v>45688</v>
      </c>
      <c r="J211" s="59" t="s">
        <v>8587</v>
      </c>
      <c r="K211" s="59" t="s">
        <v>2003</v>
      </c>
      <c r="L211" s="59" t="s">
        <v>11604</v>
      </c>
      <c r="M211" s="59" t="s">
        <v>11605</v>
      </c>
    </row>
    <row r="212" spans="1:14" ht="67.5">
      <c r="A212" s="59" t="s">
        <v>8086</v>
      </c>
      <c r="B212" s="59" t="s">
        <v>11606</v>
      </c>
      <c r="C212" s="137" t="s">
        <v>8122</v>
      </c>
      <c r="D212" s="59" t="s">
        <v>8089</v>
      </c>
      <c r="E212" s="59" t="s">
        <v>10936</v>
      </c>
      <c r="F212" s="59" t="s">
        <v>11607</v>
      </c>
      <c r="G212" s="190">
        <v>45688</v>
      </c>
      <c r="H212" s="59" t="s">
        <v>8047</v>
      </c>
      <c r="I212" s="190">
        <v>45688</v>
      </c>
      <c r="J212" s="59" t="s">
        <v>8587</v>
      </c>
      <c r="K212" s="59" t="s">
        <v>11010</v>
      </c>
      <c r="L212" s="59" t="s">
        <v>11608</v>
      </c>
      <c r="M212" s="59" t="s">
        <v>11609</v>
      </c>
    </row>
    <row r="213" spans="1:14" ht="121.5">
      <c r="A213" s="59" t="s">
        <v>11610</v>
      </c>
      <c r="B213" s="59" t="s">
        <v>11611</v>
      </c>
      <c r="C213" s="137" t="s">
        <v>8224</v>
      </c>
      <c r="D213" s="59" t="s">
        <v>8024</v>
      </c>
      <c r="E213" s="59" t="s">
        <v>2105</v>
      </c>
      <c r="F213" s="59" t="s">
        <v>11612</v>
      </c>
      <c r="G213" s="190" t="s">
        <v>10873</v>
      </c>
      <c r="H213" s="59">
        <v>29045</v>
      </c>
      <c r="I213" s="190">
        <v>45716</v>
      </c>
      <c r="J213" s="59" t="s">
        <v>8587</v>
      </c>
      <c r="K213" s="59" t="s">
        <v>162</v>
      </c>
      <c r="L213" s="59" t="s">
        <v>11942</v>
      </c>
      <c r="M213" s="59" t="s">
        <v>11613</v>
      </c>
    </row>
    <row r="214" spans="1:14" ht="40.5">
      <c r="A214" s="59" t="s">
        <v>8648</v>
      </c>
      <c r="B214" s="59" t="s">
        <v>8649</v>
      </c>
      <c r="C214" s="137" t="s">
        <v>8123</v>
      </c>
      <c r="D214" s="59" t="s">
        <v>8650</v>
      </c>
      <c r="E214" s="59" t="s">
        <v>1987</v>
      </c>
      <c r="F214" s="59" t="s">
        <v>11614</v>
      </c>
      <c r="G214" s="190">
        <v>45777</v>
      </c>
      <c r="H214" s="59" t="s">
        <v>11615</v>
      </c>
      <c r="I214" s="190">
        <v>45807</v>
      </c>
      <c r="J214" s="59" t="s">
        <v>8587</v>
      </c>
      <c r="K214" s="59" t="s">
        <v>162</v>
      </c>
      <c r="L214" s="59" t="s">
        <v>8651</v>
      </c>
      <c r="M214" s="59" t="s">
        <v>8652</v>
      </c>
    </row>
    <row r="215" spans="1:14" ht="121.5">
      <c r="A215" s="59" t="s">
        <v>11616</v>
      </c>
      <c r="B215" s="59" t="s">
        <v>8749</v>
      </c>
      <c r="C215" s="137" t="s">
        <v>8124</v>
      </c>
      <c r="D215" s="59" t="s">
        <v>6497</v>
      </c>
      <c r="E215" s="59" t="s">
        <v>1987</v>
      </c>
      <c r="F215" s="59" t="s">
        <v>11617</v>
      </c>
      <c r="G215" s="190">
        <v>45777</v>
      </c>
      <c r="H215" s="59" t="s">
        <v>11618</v>
      </c>
      <c r="I215" s="190">
        <v>45807</v>
      </c>
      <c r="J215" s="59" t="s">
        <v>8587</v>
      </c>
      <c r="K215" s="59" t="s">
        <v>155</v>
      </c>
      <c r="L215" s="59" t="s">
        <v>11619</v>
      </c>
      <c r="M215" s="59" t="s">
        <v>8750</v>
      </c>
    </row>
    <row r="216" spans="1:14" ht="54">
      <c r="A216" s="59" t="s">
        <v>11620</v>
      </c>
      <c r="B216" s="59" t="s">
        <v>11621</v>
      </c>
      <c r="C216" s="137" t="s">
        <v>8386</v>
      </c>
      <c r="D216" s="59" t="s">
        <v>2042</v>
      </c>
      <c r="E216" s="59" t="s">
        <v>6066</v>
      </c>
      <c r="F216" s="59" t="s">
        <v>1804</v>
      </c>
      <c r="G216" s="190">
        <v>40973</v>
      </c>
      <c r="H216" s="59">
        <v>23216</v>
      </c>
      <c r="I216" s="190">
        <v>45807</v>
      </c>
      <c r="J216" s="59" t="s">
        <v>8587</v>
      </c>
      <c r="K216" s="59" t="s">
        <v>124</v>
      </c>
      <c r="L216" s="59" t="s">
        <v>11622</v>
      </c>
      <c r="M216" s="59" t="s">
        <v>1401</v>
      </c>
    </row>
    <row r="217" spans="1:14" ht="67.5">
      <c r="A217" s="59" t="s">
        <v>11623</v>
      </c>
      <c r="B217" s="59" t="s">
        <v>11624</v>
      </c>
      <c r="C217" s="137" t="s">
        <v>9840</v>
      </c>
      <c r="D217" s="59" t="s">
        <v>11625</v>
      </c>
      <c r="E217" s="59" t="s">
        <v>2057</v>
      </c>
      <c r="F217" s="59" t="s">
        <v>11626</v>
      </c>
      <c r="G217" s="190">
        <v>45807</v>
      </c>
      <c r="H217" s="59" t="s">
        <v>11627</v>
      </c>
      <c r="I217" s="190">
        <v>45807</v>
      </c>
      <c r="J217" s="59" t="s">
        <v>8587</v>
      </c>
      <c r="K217" s="59" t="s">
        <v>2005</v>
      </c>
      <c r="L217" s="59" t="s">
        <v>11628</v>
      </c>
      <c r="M217" s="59" t="s">
        <v>11629</v>
      </c>
    </row>
    <row r="218" spans="1:14" ht="40.5">
      <c r="A218" s="59" t="s">
        <v>11630</v>
      </c>
      <c r="B218" s="59" t="s">
        <v>11631</v>
      </c>
      <c r="C218" s="125" t="s">
        <v>10008</v>
      </c>
      <c r="D218" s="59" t="s">
        <v>11632</v>
      </c>
      <c r="E218" s="59" t="s">
        <v>2057</v>
      </c>
      <c r="F218" s="59" t="s">
        <v>11633</v>
      </c>
      <c r="G218" s="190">
        <v>44165</v>
      </c>
      <c r="H218" s="59" t="s">
        <v>2811</v>
      </c>
      <c r="I218" s="190">
        <v>45807</v>
      </c>
      <c r="J218" s="59" t="s">
        <v>8587</v>
      </c>
      <c r="K218" s="59" t="s">
        <v>124</v>
      </c>
      <c r="L218" s="59" t="s">
        <v>11634</v>
      </c>
      <c r="M218" s="59" t="s">
        <v>11635</v>
      </c>
    </row>
    <row r="219" spans="1:14" ht="81">
      <c r="A219" s="59" t="s">
        <v>9075</v>
      </c>
      <c r="B219" s="59" t="s">
        <v>9076</v>
      </c>
      <c r="C219" s="125" t="s">
        <v>10009</v>
      </c>
      <c r="D219" s="59" t="s">
        <v>9077</v>
      </c>
      <c r="E219" s="59" t="s">
        <v>2252</v>
      </c>
      <c r="F219" s="59" t="s">
        <v>9078</v>
      </c>
      <c r="G219" s="190">
        <v>45807</v>
      </c>
      <c r="H219" s="59" t="s">
        <v>11636</v>
      </c>
      <c r="I219" s="190">
        <v>45807</v>
      </c>
      <c r="J219" s="59" t="s">
        <v>8587</v>
      </c>
      <c r="K219" s="59" t="s">
        <v>124</v>
      </c>
      <c r="L219" s="59" t="s">
        <v>11637</v>
      </c>
      <c r="M219" s="59" t="s">
        <v>9079</v>
      </c>
      <c r="N219" s="78"/>
    </row>
    <row r="220" spans="1:14" ht="54">
      <c r="A220" s="59" t="s">
        <v>8057</v>
      </c>
      <c r="B220" s="59" t="s">
        <v>11638</v>
      </c>
      <c r="C220" s="125" t="s">
        <v>11639</v>
      </c>
      <c r="D220" s="59" t="s">
        <v>8059</v>
      </c>
      <c r="E220" s="59" t="s">
        <v>10977</v>
      </c>
      <c r="F220" s="59" t="s">
        <v>11640</v>
      </c>
      <c r="G220" s="190">
        <v>45688</v>
      </c>
      <c r="H220" s="59" t="s">
        <v>8043</v>
      </c>
      <c r="I220" s="190">
        <v>45807</v>
      </c>
      <c r="J220" s="59" t="s">
        <v>8587</v>
      </c>
      <c r="K220" s="59" t="s">
        <v>2060</v>
      </c>
      <c r="L220" s="59" t="s">
        <v>11641</v>
      </c>
      <c r="M220" s="59" t="s">
        <v>11642</v>
      </c>
      <c r="N220" s="78"/>
    </row>
    <row r="221" spans="1:14" ht="54">
      <c r="A221" s="59" t="s">
        <v>9392</v>
      </c>
      <c r="B221" s="59" t="s">
        <v>11643</v>
      </c>
      <c r="C221" s="125" t="s">
        <v>10237</v>
      </c>
      <c r="D221" s="59" t="s">
        <v>9393</v>
      </c>
      <c r="E221" s="59" t="s">
        <v>2036</v>
      </c>
      <c r="F221" s="59" t="s">
        <v>9394</v>
      </c>
      <c r="G221" s="190">
        <v>45807</v>
      </c>
      <c r="H221" s="59" t="s">
        <v>11644</v>
      </c>
      <c r="I221" s="190">
        <v>45838</v>
      </c>
      <c r="J221" s="59" t="s">
        <v>8587</v>
      </c>
      <c r="K221" s="59" t="s">
        <v>124</v>
      </c>
      <c r="L221" s="59" t="s">
        <v>11645</v>
      </c>
      <c r="M221" s="59" t="s">
        <v>9395</v>
      </c>
      <c r="N221" s="191"/>
    </row>
    <row r="222" spans="1:14" ht="67.5">
      <c r="A222" s="59" t="s">
        <v>11646</v>
      </c>
      <c r="B222" s="59" t="s">
        <v>11647</v>
      </c>
      <c r="C222" s="125" t="s">
        <v>10238</v>
      </c>
      <c r="D222" s="59" t="s">
        <v>11648</v>
      </c>
      <c r="E222" s="59" t="s">
        <v>4690</v>
      </c>
      <c r="F222" s="59" t="s">
        <v>11649</v>
      </c>
      <c r="G222" s="190">
        <v>45838</v>
      </c>
      <c r="H222" s="59" t="s">
        <v>11650</v>
      </c>
      <c r="I222" s="190">
        <v>45838</v>
      </c>
      <c r="J222" s="59" t="s">
        <v>8587</v>
      </c>
      <c r="K222" s="59" t="s">
        <v>2003</v>
      </c>
      <c r="L222" s="59" t="s">
        <v>11651</v>
      </c>
      <c r="M222" s="59" t="s">
        <v>11652</v>
      </c>
    </row>
    <row r="223" spans="1:14" ht="94.5">
      <c r="A223" s="59" t="s">
        <v>11653</v>
      </c>
      <c r="B223" s="59" t="s">
        <v>10184</v>
      </c>
      <c r="C223" s="125" t="s">
        <v>10307</v>
      </c>
      <c r="D223" s="59" t="s">
        <v>10185</v>
      </c>
      <c r="E223" s="59" t="s">
        <v>6066</v>
      </c>
      <c r="F223" s="59" t="s">
        <v>10186</v>
      </c>
      <c r="G223" s="190">
        <v>45838</v>
      </c>
      <c r="H223" s="59" t="s">
        <v>11654</v>
      </c>
      <c r="I223" s="190">
        <v>45838</v>
      </c>
      <c r="J223" s="59" t="s">
        <v>8587</v>
      </c>
      <c r="K223" s="59" t="s">
        <v>124</v>
      </c>
      <c r="L223" s="59" t="s">
        <v>11655</v>
      </c>
      <c r="M223" s="59" t="s">
        <v>11656</v>
      </c>
    </row>
    <row r="224" spans="1:14" ht="81">
      <c r="A224" s="59" t="s">
        <v>11657</v>
      </c>
      <c r="B224" s="59" t="s">
        <v>11658</v>
      </c>
      <c r="C224" s="125" t="s">
        <v>11659</v>
      </c>
      <c r="D224" s="59" t="s">
        <v>9071</v>
      </c>
      <c r="E224" s="59" t="s">
        <v>1987</v>
      </c>
      <c r="F224" s="59" t="s">
        <v>11660</v>
      </c>
      <c r="G224" s="190">
        <v>43726</v>
      </c>
      <c r="H224" s="59" t="s">
        <v>2624</v>
      </c>
      <c r="I224" s="190">
        <v>45838</v>
      </c>
      <c r="J224" s="59" t="s">
        <v>8587</v>
      </c>
      <c r="K224" s="59" t="s">
        <v>124</v>
      </c>
      <c r="L224" s="59" t="s">
        <v>11661</v>
      </c>
      <c r="M224" s="59" t="s">
        <v>11662</v>
      </c>
      <c r="N224" s="78"/>
    </row>
    <row r="225" spans="1:14" ht="67.5">
      <c r="A225" s="59" t="s">
        <v>10319</v>
      </c>
      <c r="B225" s="59" t="s">
        <v>10320</v>
      </c>
      <c r="C225" s="184" t="s">
        <v>11663</v>
      </c>
      <c r="D225" s="59" t="s">
        <v>10321</v>
      </c>
      <c r="E225" s="59" t="s">
        <v>2312</v>
      </c>
      <c r="F225" s="59" t="s">
        <v>10322</v>
      </c>
      <c r="G225" s="190">
        <v>45869</v>
      </c>
      <c r="H225" s="59" t="s">
        <v>11664</v>
      </c>
      <c r="I225" s="190">
        <v>45869</v>
      </c>
      <c r="J225" s="59" t="s">
        <v>8587</v>
      </c>
      <c r="K225" s="59" t="s">
        <v>124</v>
      </c>
      <c r="L225" s="59" t="s">
        <v>11665</v>
      </c>
      <c r="M225" s="59" t="s">
        <v>11666</v>
      </c>
    </row>
    <row r="226" spans="1:14" ht="148.5">
      <c r="A226" s="59" t="s">
        <v>11667</v>
      </c>
      <c r="B226" s="59" t="s">
        <v>11668</v>
      </c>
      <c r="C226" s="185" t="s">
        <v>10575</v>
      </c>
      <c r="D226" s="59" t="s">
        <v>11669</v>
      </c>
      <c r="E226" s="59" t="s">
        <v>4690</v>
      </c>
      <c r="F226" s="59" t="s">
        <v>11670</v>
      </c>
      <c r="G226" s="190">
        <v>45869</v>
      </c>
      <c r="H226" s="59" t="s">
        <v>10409</v>
      </c>
      <c r="I226" s="190">
        <v>45898</v>
      </c>
      <c r="J226" s="59" t="s">
        <v>8587</v>
      </c>
      <c r="K226" s="59" t="s">
        <v>124</v>
      </c>
      <c r="L226" s="59" t="s">
        <v>11671</v>
      </c>
      <c r="M226" s="59" t="s">
        <v>11672</v>
      </c>
    </row>
    <row r="227" spans="1:14" ht="67.5">
      <c r="A227" s="59" t="s">
        <v>10163</v>
      </c>
      <c r="B227" s="59" t="s">
        <v>10164</v>
      </c>
      <c r="C227" s="185" t="s">
        <v>10576</v>
      </c>
      <c r="D227" s="59" t="s">
        <v>2451</v>
      </c>
      <c r="E227" s="59" t="s">
        <v>1987</v>
      </c>
      <c r="F227" s="59" t="s">
        <v>10165</v>
      </c>
      <c r="G227" s="190">
        <v>45838</v>
      </c>
      <c r="H227" s="59" t="s">
        <v>11673</v>
      </c>
      <c r="I227" s="190">
        <v>45898</v>
      </c>
      <c r="J227" s="59" t="s">
        <v>8587</v>
      </c>
      <c r="K227" s="59" t="s">
        <v>124</v>
      </c>
      <c r="L227" s="59" t="s">
        <v>10181</v>
      </c>
      <c r="M227" s="59" t="s">
        <v>10166</v>
      </c>
    </row>
    <row r="228" spans="1:14" ht="67.5">
      <c r="A228" s="59" t="s">
        <v>7850</v>
      </c>
      <c r="B228" s="59" t="s">
        <v>11674</v>
      </c>
      <c r="C228" s="185" t="s">
        <v>10577</v>
      </c>
      <c r="D228" s="59" t="s">
        <v>7852</v>
      </c>
      <c r="E228" s="59" t="s">
        <v>6066</v>
      </c>
      <c r="F228" s="59" t="s">
        <v>11675</v>
      </c>
      <c r="G228" s="190">
        <v>45625</v>
      </c>
      <c r="H228" s="59" t="s">
        <v>7807</v>
      </c>
      <c r="I228" s="190">
        <v>45898</v>
      </c>
      <c r="J228" s="59" t="s">
        <v>8587</v>
      </c>
      <c r="K228" s="59" t="s">
        <v>124</v>
      </c>
      <c r="L228" s="59" t="s">
        <v>11676</v>
      </c>
      <c r="M228" s="59" t="s">
        <v>11677</v>
      </c>
    </row>
    <row r="229" spans="1:14" ht="67.5">
      <c r="A229" s="59" t="s">
        <v>11678</v>
      </c>
      <c r="B229" s="59" t="s">
        <v>11679</v>
      </c>
      <c r="C229" s="185" t="s">
        <v>10654</v>
      </c>
      <c r="D229" s="59" t="s">
        <v>11680</v>
      </c>
      <c r="E229" s="59" t="s">
        <v>4690</v>
      </c>
      <c r="F229" s="59" t="s">
        <v>11681</v>
      </c>
      <c r="G229" s="190">
        <v>45869</v>
      </c>
      <c r="H229" s="59" t="s">
        <v>11682</v>
      </c>
      <c r="I229" s="190">
        <v>45898</v>
      </c>
      <c r="J229" s="59" t="s">
        <v>8587</v>
      </c>
      <c r="K229" s="59" t="s">
        <v>124</v>
      </c>
      <c r="L229" s="59" t="s">
        <v>11683</v>
      </c>
      <c r="M229" s="59" t="s">
        <v>11684</v>
      </c>
    </row>
    <row r="230" spans="1:14" ht="81">
      <c r="A230" s="59" t="s">
        <v>11685</v>
      </c>
      <c r="B230" s="59" t="s">
        <v>11686</v>
      </c>
      <c r="C230" s="185" t="s">
        <v>10656</v>
      </c>
      <c r="D230" s="59" t="s">
        <v>1993</v>
      </c>
      <c r="E230" s="59" t="s">
        <v>6066</v>
      </c>
      <c r="F230" s="59" t="s">
        <v>11687</v>
      </c>
      <c r="G230" s="190">
        <v>43769</v>
      </c>
      <c r="H230" s="59" t="s">
        <v>2629</v>
      </c>
      <c r="I230" s="190">
        <v>45898</v>
      </c>
      <c r="J230" s="59" t="s">
        <v>8587</v>
      </c>
      <c r="K230" s="59" t="s">
        <v>161</v>
      </c>
      <c r="L230" s="59" t="s">
        <v>11688</v>
      </c>
      <c r="M230" s="59" t="s">
        <v>11689</v>
      </c>
      <c r="N230" s="78"/>
    </row>
    <row r="231" spans="1:14" ht="108">
      <c r="A231" s="59" t="s">
        <v>11941</v>
      </c>
      <c r="B231" s="59" t="s">
        <v>11940</v>
      </c>
      <c r="C231" s="185" t="s">
        <v>11790</v>
      </c>
      <c r="D231" s="59" t="s">
        <v>9689</v>
      </c>
      <c r="E231" s="59" t="s">
        <v>1987</v>
      </c>
      <c r="F231" s="59" t="s">
        <v>11939</v>
      </c>
      <c r="G231" s="190">
        <v>45898</v>
      </c>
      <c r="H231" s="59" t="s">
        <v>10610</v>
      </c>
      <c r="I231" s="190">
        <v>45930</v>
      </c>
      <c r="J231" s="59" t="s">
        <v>8587</v>
      </c>
      <c r="K231" s="59" t="s">
        <v>2003</v>
      </c>
      <c r="L231" s="59" t="s">
        <v>11938</v>
      </c>
      <c r="M231" s="59" t="s">
        <v>11937</v>
      </c>
    </row>
    <row r="232" spans="1:14" ht="67.5">
      <c r="A232" s="59" t="s">
        <v>10466</v>
      </c>
      <c r="B232" s="59" t="s">
        <v>10467</v>
      </c>
      <c r="C232" s="185" t="s">
        <v>11786</v>
      </c>
      <c r="D232" s="59" t="s">
        <v>2004</v>
      </c>
      <c r="E232" s="59" t="s">
        <v>6066</v>
      </c>
      <c r="F232" s="59" t="s">
        <v>10468</v>
      </c>
      <c r="G232" s="190">
        <v>45898</v>
      </c>
      <c r="H232" s="59" t="s">
        <v>11936</v>
      </c>
      <c r="I232" s="190">
        <v>45930</v>
      </c>
      <c r="J232" s="59" t="s">
        <v>8587</v>
      </c>
      <c r="K232" s="59" t="s">
        <v>2003</v>
      </c>
      <c r="L232" s="59" t="s">
        <v>11935</v>
      </c>
      <c r="M232" s="59" t="s">
        <v>10469</v>
      </c>
    </row>
    <row r="233" spans="1:14" ht="40.5">
      <c r="A233" s="59" t="s">
        <v>11934</v>
      </c>
      <c r="B233" s="59" t="s">
        <v>11933</v>
      </c>
      <c r="C233" s="185" t="s">
        <v>11789</v>
      </c>
      <c r="D233" s="59" t="s">
        <v>8024</v>
      </c>
      <c r="E233" s="59" t="s">
        <v>2105</v>
      </c>
      <c r="F233" s="59" t="s">
        <v>8587</v>
      </c>
      <c r="G233" s="190">
        <v>41067</v>
      </c>
      <c r="H233" s="59">
        <v>24001</v>
      </c>
      <c r="I233" s="190">
        <v>45930</v>
      </c>
      <c r="J233" s="59" t="s">
        <v>8587</v>
      </c>
      <c r="K233" s="59" t="s">
        <v>162</v>
      </c>
      <c r="L233" s="59" t="s">
        <v>11932</v>
      </c>
      <c r="M233" s="59" t="s">
        <v>1419</v>
      </c>
      <c r="N233" s="78"/>
    </row>
    <row r="234" spans="1:14" ht="81">
      <c r="A234" s="59" t="s">
        <v>11931</v>
      </c>
      <c r="B234" s="59" t="s">
        <v>11930</v>
      </c>
      <c r="C234" s="185" t="s">
        <v>11929</v>
      </c>
      <c r="D234" s="59" t="s">
        <v>9631</v>
      </c>
      <c r="E234" s="59" t="s">
        <v>6066</v>
      </c>
      <c r="F234" s="59" t="s">
        <v>11928</v>
      </c>
      <c r="G234" s="190">
        <v>45898</v>
      </c>
      <c r="H234" s="59" t="s">
        <v>11927</v>
      </c>
      <c r="I234" s="190">
        <v>45930</v>
      </c>
      <c r="J234" s="59" t="s">
        <v>8587</v>
      </c>
      <c r="K234" s="59" t="s">
        <v>2005</v>
      </c>
      <c r="L234" s="59" t="s">
        <v>11926</v>
      </c>
      <c r="M234" s="59" t="s">
        <v>11925</v>
      </c>
    </row>
    <row r="235" spans="1:14" ht="67.5">
      <c r="A235" s="59" t="s">
        <v>7473</v>
      </c>
      <c r="B235" s="59" t="s">
        <v>7472</v>
      </c>
      <c r="C235" s="187" t="s">
        <v>11924</v>
      </c>
      <c r="D235" s="59" t="s">
        <v>7474</v>
      </c>
      <c r="E235" s="59" t="s">
        <v>1987</v>
      </c>
      <c r="F235" s="59" t="s">
        <v>11923</v>
      </c>
      <c r="G235" s="190">
        <v>45596</v>
      </c>
      <c r="H235" s="59" t="s">
        <v>7427</v>
      </c>
      <c r="I235" s="190">
        <v>45930</v>
      </c>
      <c r="J235" s="59" t="s">
        <v>8587</v>
      </c>
      <c r="K235" s="59" t="s">
        <v>124</v>
      </c>
      <c r="L235" s="59" t="s">
        <v>11922</v>
      </c>
      <c r="M235" s="59" t="s">
        <v>11921</v>
      </c>
      <c r="N235" s="78"/>
    </row>
    <row r="236" spans="1:14" ht="40.5">
      <c r="A236" s="59" t="s">
        <v>11920</v>
      </c>
      <c r="B236" s="59" t="s">
        <v>11919</v>
      </c>
      <c r="C236" s="187" t="s">
        <v>11918</v>
      </c>
      <c r="D236" s="59" t="s">
        <v>11917</v>
      </c>
      <c r="E236" s="59" t="s">
        <v>10915</v>
      </c>
      <c r="F236" s="59" t="s">
        <v>1796</v>
      </c>
      <c r="G236" s="190">
        <v>40973</v>
      </c>
      <c r="H236" s="59">
        <v>23206</v>
      </c>
      <c r="I236" s="190">
        <v>45930</v>
      </c>
      <c r="J236" s="59" t="s">
        <v>8587</v>
      </c>
      <c r="K236" s="59" t="s">
        <v>2003</v>
      </c>
      <c r="L236" s="59" t="s">
        <v>11916</v>
      </c>
      <c r="M236" s="59" t="s">
        <v>1393</v>
      </c>
      <c r="N236" s="78"/>
    </row>
    <row r="237" spans="1:14" ht="81">
      <c r="A237" s="59" t="s">
        <v>11915</v>
      </c>
      <c r="B237" s="59" t="s">
        <v>11914</v>
      </c>
      <c r="C237" s="125" t="s">
        <v>11913</v>
      </c>
      <c r="D237" s="59" t="s">
        <v>11912</v>
      </c>
      <c r="E237" s="59" t="s">
        <v>6066</v>
      </c>
      <c r="F237" s="59" t="s">
        <v>11911</v>
      </c>
      <c r="G237" s="190">
        <v>44651</v>
      </c>
      <c r="H237" s="59" t="s">
        <v>5245</v>
      </c>
      <c r="I237" s="190">
        <v>45930</v>
      </c>
      <c r="J237" s="59" t="s">
        <v>8587</v>
      </c>
      <c r="K237" s="59" t="s">
        <v>2003</v>
      </c>
      <c r="L237" s="59" t="s">
        <v>11910</v>
      </c>
      <c r="M237" s="59" t="s">
        <v>11909</v>
      </c>
      <c r="N237" s="78"/>
    </row>
    <row r="238" spans="1:14" ht="54">
      <c r="A238" s="59" t="s">
        <v>11908</v>
      </c>
      <c r="B238" s="59" t="s">
        <v>11907</v>
      </c>
      <c r="C238" s="125" t="s">
        <v>11906</v>
      </c>
      <c r="D238" s="59" t="s">
        <v>11905</v>
      </c>
      <c r="E238" s="59" t="s">
        <v>6066</v>
      </c>
      <c r="F238" s="59" t="s">
        <v>11904</v>
      </c>
      <c r="G238" s="190">
        <v>45930</v>
      </c>
      <c r="H238" s="59" t="s">
        <v>11903</v>
      </c>
      <c r="I238" s="190">
        <v>45930</v>
      </c>
      <c r="J238" s="59" t="s">
        <v>8587</v>
      </c>
      <c r="K238" s="59" t="s">
        <v>124</v>
      </c>
      <c r="L238" s="59" t="s">
        <v>11902</v>
      </c>
      <c r="M238" s="59" t="s">
        <v>11901</v>
      </c>
      <c r="N238" s="189"/>
    </row>
    <row r="239" spans="1:14" ht="54">
      <c r="A239" s="59" t="s">
        <v>7392</v>
      </c>
      <c r="B239" s="59" t="s">
        <v>7391</v>
      </c>
      <c r="C239" s="125" t="s">
        <v>11900</v>
      </c>
      <c r="D239" s="59" t="s">
        <v>7393</v>
      </c>
      <c r="E239" s="59" t="s">
        <v>10809</v>
      </c>
      <c r="F239" s="59" t="s">
        <v>8587</v>
      </c>
      <c r="G239" s="190">
        <v>45596</v>
      </c>
      <c r="H239" s="59" t="s">
        <v>7270</v>
      </c>
      <c r="I239" s="190">
        <v>45930</v>
      </c>
      <c r="J239" s="59" t="s">
        <v>8587</v>
      </c>
      <c r="K239" s="59" t="s">
        <v>2060</v>
      </c>
      <c r="L239" s="59" t="s">
        <v>11899</v>
      </c>
      <c r="M239" s="59" t="s">
        <v>11898</v>
      </c>
      <c r="N239" s="78"/>
    </row>
    <row r="240" spans="1:14" ht="81">
      <c r="A240" s="59" t="s">
        <v>10015</v>
      </c>
      <c r="B240" s="59" t="s">
        <v>10016</v>
      </c>
      <c r="C240" s="139" t="s">
        <v>11897</v>
      </c>
      <c r="D240" s="59" t="s">
        <v>8637</v>
      </c>
      <c r="E240" s="59" t="s">
        <v>4690</v>
      </c>
      <c r="F240" s="59" t="s">
        <v>10017</v>
      </c>
      <c r="G240" s="190">
        <v>45838</v>
      </c>
      <c r="H240" s="59" t="s">
        <v>11896</v>
      </c>
      <c r="I240" s="190">
        <v>45930</v>
      </c>
      <c r="J240" s="59" t="s">
        <v>8587</v>
      </c>
      <c r="K240" s="59" t="s">
        <v>8907</v>
      </c>
      <c r="L240" s="59" t="s">
        <v>11895</v>
      </c>
      <c r="M240" s="59" t="s">
        <v>10018</v>
      </c>
    </row>
    <row r="241" spans="1:13" ht="81">
      <c r="A241" s="59" t="s">
        <v>11894</v>
      </c>
      <c r="B241" s="59" t="s">
        <v>11893</v>
      </c>
      <c r="C241" s="125" t="s">
        <v>11892</v>
      </c>
      <c r="D241" s="59" t="s">
        <v>1996</v>
      </c>
      <c r="E241" s="59" t="s">
        <v>1997</v>
      </c>
      <c r="F241" s="59" t="s">
        <v>11891</v>
      </c>
      <c r="G241" s="190">
        <v>45898</v>
      </c>
      <c r="H241" s="59" t="s">
        <v>11890</v>
      </c>
      <c r="I241" s="190">
        <v>45930</v>
      </c>
      <c r="J241" s="59" t="s">
        <v>8587</v>
      </c>
      <c r="K241" s="59" t="s">
        <v>124</v>
      </c>
      <c r="L241" s="59" t="s">
        <v>11889</v>
      </c>
      <c r="M241" s="59" t="s">
        <v>11888</v>
      </c>
    </row>
  </sheetData>
  <sheetProtection formatCells="0" formatColumns="0" formatRows="0" insertColumns="0" insertRows="0" insertHyperlinks="0" deleteColumns="0" deleteRows="0" sort="0" autoFilter="0" pivotTables="0"/>
  <autoFilter ref="A1:M230" xr:uid="{00000000-0009-0000-0000-000002000000}">
    <sortState xmlns:xlrd2="http://schemas.microsoft.com/office/spreadsheetml/2017/richdata2" ref="A2:M230">
      <sortCondition ref="C1:C225"/>
    </sortState>
  </autoFilter>
  <phoneticPr fontId="20"/>
  <printOptions horizontalCentered="1"/>
  <pageMargins left="0.39370078740157483" right="0.70866141732283472" top="0.74803149606299213" bottom="0.74803149606299213" header="0.31496062992125984" footer="0.31496062992125984"/>
  <pageSetup paperSize="9" scale="54" fitToHeight="0" orientation="landscape" r:id="rId1"/>
  <headerFooter differentOddEven="1">
    <oddHeader xml:space="preserve">&amp;C&amp;"ＭＳ ゴシック,標準"&amp;18おかやま子育て応援宣言企業登録状況一覧表&amp;R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登録企業台帳</vt:lpstr>
      <vt:lpstr>登録状況 (2)</vt:lpstr>
      <vt:lpstr>HP掲載用</vt:lpstr>
      <vt:lpstr>アドバンス企業台帳</vt:lpstr>
      <vt:lpstr>HP掲載用!Print_Area</vt:lpstr>
      <vt:lpstr>アドバンス企業台帳!Print_Area</vt:lpstr>
      <vt:lpstr>登録企業台帳!Print_Area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2025-09-03T02:12:13Z</cp:lastPrinted>
  <dcterms:created xsi:type="dcterms:W3CDTF">2008-09-02T01:24:26Z</dcterms:created>
  <dcterms:modified xsi:type="dcterms:W3CDTF">2025-09-30T08:08:29Z</dcterms:modified>
</cp:coreProperties>
</file>