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fs.momo.pref.okayama.jp\統合共有\0F50_医薬安全課\0101薬事班\Ｒ８島村\賃上げ補助金\20260521キャリプラへ発送資料\医薬様式\医薬HP案内資料\"/>
    </mc:Choice>
  </mc:AlternateContent>
  <xr:revisionPtr revIDLastSave="0" documentId="13_ncr:1_{7AF00A43-A4FE-4673-81FE-39A9972DDA65}" xr6:coauthVersionLast="47" xr6:coauthVersionMax="47" xr10:uidLastSave="{00000000-0000-0000-0000-000000000000}"/>
  <bookViews>
    <workbookView xWindow="510" yWindow="195" windowWidth="20490" windowHeight="15135" tabRatio="813"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23" l="1"/>
  <c r="G6" i="123" s="1"/>
  <c r="M34" i="123"/>
  <c r="J34" i="123"/>
  <c r="I34" i="123"/>
  <c r="H34" i="123"/>
  <c r="G34" i="123"/>
  <c r="F34" i="123"/>
  <c r="E34" i="123"/>
  <c r="K34" i="123" s="1"/>
  <c r="M33" i="123"/>
  <c r="J33" i="123"/>
  <c r="I33" i="123"/>
  <c r="H33" i="123"/>
  <c r="G33" i="123"/>
  <c r="F33" i="123"/>
  <c r="E33" i="123"/>
  <c r="D33" i="123"/>
  <c r="M20" i="123"/>
  <c r="J20" i="123"/>
  <c r="I20" i="123"/>
  <c r="H20" i="123"/>
  <c r="G20" i="123"/>
  <c r="F20" i="123"/>
  <c r="E20" i="123"/>
  <c r="D20" i="123"/>
  <c r="K20" i="123" s="1"/>
  <c r="M19" i="123"/>
  <c r="J19" i="123"/>
  <c r="I19" i="123"/>
  <c r="G19" i="123"/>
  <c r="F19" i="123"/>
  <c r="E19" i="123"/>
  <c r="D19" i="123"/>
  <c r="C19" i="123"/>
  <c r="G6" i="122"/>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K32" i="123"/>
  <c r="K18" i="123"/>
  <c r="K16" i="123"/>
  <c r="K14" i="123"/>
  <c r="K28" i="123"/>
  <c r="K26" i="123"/>
  <c r="K12" i="123"/>
  <c r="G4" i="122" l="1"/>
  <c r="K30" i="123"/>
</calcChain>
</file>

<file path=xl/sharedStrings.xml><?xml version="1.0" encoding="utf-8"?>
<sst xmlns="http://schemas.openxmlformats.org/spreadsheetml/2006/main" count="144" uniqueCount="81">
  <si>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</si>
  <si>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</si>
  <si>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</si>
  <si>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</si>
  <si>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</si>
  <si>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</si>
  <si>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</si>
  <si>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</si>
  <si>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</si>
  <si>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</si>
  <si>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</si>
  <si>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</si>
  <si>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</si>
  <si>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</si>
  <si>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</si>
  <si>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</si>
  <si>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</si>
  <si>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</si>
  <si>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</si>
  <si>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</si>
  <si>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</si>
  <si>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</si>
  <si>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</si>
  <si>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</si>
  <si>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</si>
  <si>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</si>
  <si>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</si>
  <si>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</si>
  <si>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</si>
  <si>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</si>
  <si>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</si>
  <si>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</si>
  <si>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</si>
  <si>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</si>
  <si>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</si>
  <si>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</si>
  <si>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</si>
  <si>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</si>
  <si>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</si>
  <si>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</si>
  <si>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</si>
  <si>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</si>
  <si>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</si>
  <si>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</si>
  <si>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</si>
  <si>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</si>
  <si>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</si>
  <si>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</si>
  <si>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</si>
  <si>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</si>
  <si>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</si>
  <si>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</si>
  <si>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</si>
  <si>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</si>
  <si>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</si>
  <si>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</si>
  <si>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</si>
  <si>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</si>
  <si>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</si>
  <si>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</si>
  <si>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</si>
  <si>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</si>
  <si>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</si>
  <si>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</si>
  <si>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</si>
  <si>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</si>
  <si>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</si>
  <si>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</si>
  <si>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</si>
  <si>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</si>
  <si>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</si>
  <si>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</si>
  <si>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</si>
  <si>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</si>
  <si>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看護師A</t>
    <rPh sb="0" eb="3">
      <t>カンゴシ</t>
    </rPh>
    <phoneticPr fontId="34"/>
  </si>
  <si>
    <t>看護師B</t>
    <rPh sb="0" eb="3">
      <t>カンゴシ</t>
    </rPh>
    <phoneticPr fontId="34"/>
  </si>
  <si>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</si>
  <si>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</si>
  <si>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</si>
  <si>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</si>
  <si>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rPh sb="6" eb="11">
      <t>エンミマンキリス</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</si>
</sst>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style="thin">
        <color indexed="64"/>
      </bottom>
      <diagonal style="thin">
        <color indexed="64"/>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74">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45" fillId="0" borderId="7" xfId="72" applyFont="1" applyBorder="1" applyAlignment="1">
      <alignment horizontal="center" vertical="center" wrapText="1"/>
    </xf>
    <xf numFmtId="176" fontId="16" fillId="0" borderId="7" xfId="72" applyNumberFormat="1" applyFont="1" applyBorder="1" applyAlignment="1">
      <alignment horizontal="center" vertical="center" wrapText="1"/>
    </xf>
    <xf numFmtId="176" fontId="16" fillId="0" borderId="19" xfId="72" applyNumberFormat="1" applyFont="1" applyBorder="1" applyAlignment="1">
      <alignment horizontal="center" vertical="center" wrapText="1"/>
    </xf>
    <xf numFmtId="0" fontId="0" fillId="34" borderId="7" xfId="72" applyFont="1" applyFill="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2" xfId="72" applyFont="1" applyBorder="1" applyAlignment="1" applyProtection="1">
      <alignment horizontal="center" vertical="center" wrapText="1"/>
      <protection locked="0"/>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0" fillId="0" borderId="7" xfId="72" applyFont="1" applyBorder="1" applyAlignment="1">
      <alignment horizontal="center" vertical="center" wrapText="1"/>
    </xf>
    <xf numFmtId="0" fontId="39" fillId="0" borderId="7" xfId="72" applyFont="1" applyBorder="1" applyAlignment="1" applyProtection="1">
      <alignment horizontal="center" vertical="center" wrapText="1"/>
      <protection locked="0"/>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xf numFmtId="0" fontId="47" fillId="33" borderId="3" xfId="72" applyFont="1" applyFill="1" applyBorder="1" applyAlignment="1">
      <alignment horizontal="center" vertical="center" wrapText="1"/>
    </xf>
    <xf numFmtId="0" fontId="47" fillId="33" borderId="4" xfId="72" applyFont="1" applyFill="1" applyBorder="1" applyAlignment="1">
      <alignment horizontal="center" vertical="center" wrapText="1"/>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5" xfId="72" applyNumberFormat="1" applyFont="1" applyFill="1" applyBorder="1" applyAlignment="1">
      <alignment horizontal="center" vertical="center"/>
    </xf>
    <xf numFmtId="176" fontId="39" fillId="33" borderId="1" xfId="72" applyNumberFormat="1" applyFont="1" applyFill="1" applyBorder="1" applyAlignment="1">
      <alignment horizontal="center" vertical="center"/>
    </xf>
    <xf numFmtId="176" fontId="39" fillId="33" borderId="2"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0" fontId="47" fillId="33" borderId="20" xfId="72" applyFont="1" applyFill="1" applyBorder="1" applyAlignment="1">
      <alignment horizontal="center" vertical="center" wrapText="1"/>
    </xf>
    <xf numFmtId="176" fontId="16" fillId="0" borderId="24" xfId="72" applyNumberFormat="1" applyFont="1" applyBorder="1" applyAlignment="1">
      <alignment horizontal="center" vertical="center" wrapText="1"/>
    </xf>
    <xf numFmtId="176" fontId="0" fillId="0" borderId="7" xfId="72" applyNumberFormat="1" applyFont="1" applyBorder="1" applyAlignment="1">
      <alignment horizontal="center" vertical="center" wrapText="1"/>
    </xf>
    <xf numFmtId="176" fontId="16" fillId="0" borderId="5" xfId="72" applyNumberFormat="1" applyFont="1" applyBorder="1" applyAlignment="1">
      <alignment horizontal="center" vertical="center" wrapText="1"/>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33</xdr:row>
      <xdr:rowOff>247650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48800" y="667702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28</xdr:row>
      <xdr:rowOff>266700</xdr:rowOff>
    </xdr:to>
    <xdr:cxnSp macro="">
      <xdr:nvCxnSpPr>
        <xdr:cNvPr id="7" name="直線コネクタ 6">
          <a:extLst>
            <a:ext uri="{FF2B5EF4-FFF2-40B4-BE49-F238E27FC236}">
              <a16:creationId xmlns:a16="http://schemas.microsoft.com/office/drawing/2014/main" id="{A43AFB66-32F0-4FE4-869E-CBF28332A6DD}"/>
            </a:ext>
          </a:extLst>
        </xdr:cNvPr>
        <xdr:cNvCxnSpPr>
          <a:stCxn id="6" idx="3"/>
        </xdr:cNvCxnSpPr>
      </xdr:nvCxnSpPr>
      <xdr:spPr bwMode="auto">
        <a:xfrm flipV="1">
          <a:off x="10772775" y="7505700"/>
          <a:ext cx="190500" cy="5334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633663</xdr:colOff>
      <xdr:row>3</xdr:row>
      <xdr:rowOff>170949</xdr:rowOff>
    </xdr:from>
    <xdr:to>
      <xdr:col>11</xdr:col>
      <xdr:colOff>533400</xdr:colOff>
      <xdr:row>3</xdr:row>
      <xdr:rowOff>171450</xdr:rowOff>
    </xdr:to>
    <xdr:cxnSp macro="">
      <xdr:nvCxnSpPr>
        <xdr:cNvPr id="2" name="直線矢印コネクタ 1">
          <a:extLst>
            <a:ext uri="{FF2B5EF4-FFF2-40B4-BE49-F238E27FC236}">
              <a16:creationId xmlns:a16="http://schemas.microsoft.com/office/drawing/2014/main" id="{6CF67F57-EC30-4EA7-86A8-8C54AE26A2A8}"/>
            </a:ext>
          </a:extLst>
        </xdr:cNvPr>
        <xdr:cNvCxnSpPr/>
      </xdr:nvCxnSpPr>
      <xdr:spPr bwMode="auto">
        <a:xfrm flipH="1" flipV="1">
          <a:off x="10063413" y="942474"/>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13606</xdr:colOff>
      <xdr:row>15</xdr:row>
      <xdr:rowOff>247650</xdr:rowOff>
    </xdr:from>
    <xdr:to>
      <xdr:col>12</xdr:col>
      <xdr:colOff>95249</xdr:colOff>
      <xdr:row>20</xdr:row>
      <xdr:rowOff>19050</xdr:rowOff>
    </xdr:to>
    <xdr:sp macro="" textlink="">
      <xdr:nvSpPr>
        <xdr:cNvPr id="2" name="フローチャート: 代替処理 1">
          <a:extLst>
            <a:ext uri="{FF2B5EF4-FFF2-40B4-BE49-F238E27FC236}">
              <a16:creationId xmlns:a16="http://schemas.microsoft.com/office/drawing/2014/main" id="{6C50390C-F024-F9BB-38D0-DA5FF7783D54}"/>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3" name="フローチャート: 代替処理 2">
          <a:extLst>
            <a:ext uri="{FF2B5EF4-FFF2-40B4-BE49-F238E27FC236}">
              <a16:creationId xmlns:a16="http://schemas.microsoft.com/office/drawing/2014/main" id="{99E9F14F-95D7-4913-B428-B100A097C765}"/>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9" name="直線コネクタ 8">
          <a:extLst>
            <a:ext uri="{FF2B5EF4-FFF2-40B4-BE49-F238E27FC236}">
              <a16:creationId xmlns:a16="http://schemas.microsoft.com/office/drawing/2014/main" id="{AFDC97F5-E2F3-2A28-9040-3D7056F9E74F}"/>
            </a:ext>
          </a:extLst>
        </xdr:cNvPr>
        <xdr:cNvCxnSpPr>
          <a:stCxn id="6"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0" name="直線コネクタ 9">
          <a:extLst>
            <a:ext uri="{FF2B5EF4-FFF2-40B4-BE49-F238E27FC236}">
              <a16:creationId xmlns:a16="http://schemas.microsoft.com/office/drawing/2014/main" id="{89BD3F1A-2F31-4A31-A933-BE87E2287BC9}"/>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25" name="直線矢印コネクタ 24">
          <a:extLst>
            <a:ext uri="{FF2B5EF4-FFF2-40B4-BE49-F238E27FC236}">
              <a16:creationId xmlns:a16="http://schemas.microsoft.com/office/drawing/2014/main" id="{5239BEA2-A70B-9DB9-8593-B5977408274A}"/>
            </a:ext>
          </a:extLst>
        </xdr:cNvPr>
        <xdr:cNvCxnSpPr/>
      </xdr:nvCxnSpPr>
      <xdr:spPr bwMode="auto">
        <a:xfrm flipH="1">
          <a:off x="10101513" y="957513"/>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13606</xdr:colOff>
      <xdr:row>15</xdr:row>
      <xdr:rowOff>247650</xdr:rowOff>
    </xdr:from>
    <xdr:to>
      <xdr:col>12</xdr:col>
      <xdr:colOff>95249</xdr:colOff>
      <xdr:row>20</xdr:row>
      <xdr:rowOff>19050</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職種が、薬剤師の場合のみ、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14" name="直線コネクタ 13">
          <a:extLst>
            <a:ext uri="{FF2B5EF4-FFF2-40B4-BE49-F238E27FC236}">
              <a16:creationId xmlns:a16="http://schemas.microsoft.com/office/drawing/2014/main" id="{DBB2E5A2-142C-429D-A72E-D15B3F3EE384}"/>
            </a:ext>
          </a:extLst>
        </xdr:cNvPr>
        <xdr:cNvCxnSpPr>
          <a:stCxn id="13"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tabSelected="1" view="pageBreakPreview" topLeftCell="A3" zoomScaleNormal="100" zoomScaleSheetLayoutView="100" workbookViewId="0">
      <selection activeCell="C9" sqref="C9:M9"/>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4" t="s">
        <v>51</v>
      </c>
      <c r="B2" s="54"/>
      <c r="C2" s="54"/>
      <c r="D2" s="54"/>
      <c r="E2" s="54"/>
      <c r="F2" s="54"/>
      <c r="G2" s="54"/>
      <c r="H2" s="54"/>
      <c r="I2" s="54"/>
      <c r="J2" s="54"/>
      <c r="K2" s="54"/>
      <c r="L2" s="54"/>
      <c r="M2" s="54"/>
      <c r="N2" s="12"/>
      <c r="O2" s="2"/>
      <c r="P2" s="2"/>
      <c r="Q2" s="2"/>
      <c r="R2" s="7" t="s">
        <v>49</v>
      </c>
    </row>
    <row r="3" spans="1:20" ht="26.25" customHeight="1">
      <c r="A3" s="29" t="s">
        <v>54</v>
      </c>
      <c r="B3" s="30"/>
      <c r="C3" s="30"/>
      <c r="D3" s="30"/>
      <c r="E3" s="30"/>
      <c r="F3" s="31"/>
      <c r="G3" s="55"/>
      <c r="H3" s="56"/>
      <c r="I3" s="56"/>
      <c r="J3" s="56"/>
      <c r="K3" s="57"/>
      <c r="L3" s="13"/>
    </row>
    <row r="4" spans="1:20" ht="26.25" customHeight="1">
      <c r="A4" s="29" t="s">
        <v>55</v>
      </c>
      <c r="B4" s="30"/>
      <c r="C4" s="30"/>
      <c r="D4" s="30"/>
      <c r="E4" s="30"/>
      <c r="F4" s="31"/>
      <c r="G4" s="58">
        <f>SUM(K12,K14,K16,K18,K20,K26,K28,K30,K32,K34)</f>
        <v>0</v>
      </c>
      <c r="H4" s="59"/>
      <c r="I4" s="59"/>
      <c r="J4" s="59"/>
      <c r="K4" s="60"/>
      <c r="L4" s="13"/>
      <c r="M4" s="8"/>
      <c r="N4" s="9"/>
      <c r="O4" s="9"/>
      <c r="P4" s="9"/>
      <c r="Q4" s="14"/>
    </row>
    <row r="5" spans="1:20" ht="26.25" customHeight="1" thickBot="1">
      <c r="A5" s="29" t="s">
        <v>52</v>
      </c>
      <c r="B5" s="30"/>
      <c r="C5" s="30"/>
      <c r="D5" s="30"/>
      <c r="E5" s="30"/>
      <c r="F5" s="31"/>
      <c r="G5" s="67"/>
      <c r="H5" s="68"/>
      <c r="I5" s="68"/>
      <c r="J5" s="68"/>
      <c r="K5" s="69"/>
      <c r="L5" s="13"/>
      <c r="M5" s="8"/>
      <c r="N5" s="9"/>
      <c r="O5" s="9"/>
      <c r="P5" s="9"/>
      <c r="Q5" s="14"/>
    </row>
    <row r="6" spans="1:20" ht="26.25" customHeight="1" thickBot="1">
      <c r="A6" s="29" t="s">
        <v>53</v>
      </c>
      <c r="B6" s="30"/>
      <c r="C6" s="30"/>
      <c r="D6" s="30" t="s">
        <v>80</v>
      </c>
      <c r="E6" s="30"/>
      <c r="F6" s="30"/>
      <c r="G6" s="64">
        <f>ROUNDDOWN(G4-G5,-3)</f>
        <v>0</v>
      </c>
      <c r="H6" s="65"/>
      <c r="I6" s="65"/>
      <c r="J6" s="65"/>
      <c r="K6" s="66"/>
      <c r="L6" s="13"/>
      <c r="M6" s="8"/>
      <c r="N6" s="9"/>
      <c r="O6" s="9"/>
      <c r="P6" s="9"/>
      <c r="Q6" s="14"/>
      <c r="S6" s="4" t="s">
        <v>50</v>
      </c>
      <c r="T6" s="4" t="s">
        <v>48</v>
      </c>
    </row>
    <row r="7" spans="1:20" ht="26.25" customHeight="1">
      <c r="A7" s="52" t="s">
        <v>79</v>
      </c>
      <c r="B7" s="52"/>
      <c r="C7" s="52"/>
      <c r="D7" s="52"/>
      <c r="E7" s="52"/>
      <c r="F7" s="52"/>
      <c r="G7" s="52"/>
      <c r="H7" s="52"/>
      <c r="I7" s="52"/>
      <c r="J7" s="52"/>
      <c r="K7" s="52"/>
      <c r="L7" s="52"/>
      <c r="M7" s="52"/>
      <c r="N7" s="28"/>
      <c r="O7" s="16"/>
      <c r="P7" s="16"/>
      <c r="Q7" s="16"/>
    </row>
    <row r="8" spans="1:20" ht="26.25" customHeight="1">
      <c r="A8" s="53"/>
      <c r="B8" s="53"/>
      <c r="C8" s="53"/>
      <c r="D8" s="53"/>
      <c r="E8" s="53"/>
      <c r="F8" s="53"/>
      <c r="G8" s="53"/>
      <c r="H8" s="53"/>
      <c r="I8" s="53"/>
      <c r="J8" s="53"/>
      <c r="K8" s="53"/>
      <c r="L8" s="53"/>
      <c r="M8" s="53"/>
      <c r="N8" s="28"/>
      <c r="O8" s="16"/>
      <c r="P8" s="16"/>
      <c r="Q8" s="16"/>
      <c r="T8" s="4" t="s">
        <v>48</v>
      </c>
    </row>
    <row r="9" spans="1:20" ht="15.75" customHeight="1">
      <c r="A9" s="46" t="s">
        <v>77</v>
      </c>
      <c r="B9" s="46"/>
      <c r="C9" s="47" t="s">
        <v>67</v>
      </c>
      <c r="D9" s="47"/>
      <c r="E9" s="47"/>
      <c r="F9" s="47"/>
      <c r="G9" s="47"/>
      <c r="H9" s="47"/>
      <c r="I9" s="47"/>
      <c r="J9" s="47"/>
      <c r="K9" s="47"/>
      <c r="L9" s="47"/>
      <c r="M9" s="47"/>
      <c r="N9" s="25"/>
      <c r="O9" s="26"/>
      <c r="P9" s="26"/>
      <c r="R9" s="4"/>
    </row>
    <row r="10" spans="1:20" ht="30.75" customHeight="1">
      <c r="A10" s="46"/>
      <c r="B10" s="46"/>
      <c r="C10" s="20" t="s">
        <v>57</v>
      </c>
      <c r="D10" s="20" t="s">
        <v>58</v>
      </c>
      <c r="E10" s="20" t="s">
        <v>59</v>
      </c>
      <c r="F10" s="20" t="s">
        <v>60</v>
      </c>
      <c r="G10" s="20" t="s">
        <v>61</v>
      </c>
      <c r="H10" s="27" t="s">
        <v>66</v>
      </c>
      <c r="I10" s="20" t="s">
        <v>62</v>
      </c>
      <c r="J10" s="20" t="s">
        <v>63</v>
      </c>
      <c r="K10" s="40" t="s">
        <v>71</v>
      </c>
      <c r="L10" s="40"/>
      <c r="M10" s="20" t="s">
        <v>64</v>
      </c>
      <c r="N10" s="21"/>
      <c r="O10" s="4"/>
      <c r="P10" s="4"/>
    </row>
    <row r="11" spans="1:20" ht="21.75" customHeight="1">
      <c r="A11" s="48"/>
      <c r="B11" s="49"/>
      <c r="C11" s="19"/>
      <c r="D11" s="19"/>
      <c r="E11" s="19"/>
      <c r="F11" s="19"/>
      <c r="G11" s="19"/>
      <c r="H11" s="24"/>
      <c r="I11" s="19"/>
      <c r="J11" s="19"/>
      <c r="K11" s="39"/>
      <c r="L11" s="39"/>
      <c r="M11" s="19"/>
      <c r="N11" s="21"/>
      <c r="O11" s="4"/>
      <c r="P11" s="4"/>
    </row>
    <row r="12" spans="1:20" ht="21.75" customHeight="1">
      <c r="A12" s="22"/>
      <c r="B12" s="36" t="s">
        <v>68</v>
      </c>
      <c r="C12" s="24"/>
      <c r="D12" s="19"/>
      <c r="E12" s="19"/>
      <c r="F12" s="19"/>
      <c r="G12" s="19"/>
      <c r="H12" s="19"/>
      <c r="I12" s="19"/>
      <c r="J12" s="19"/>
      <c r="K12" s="38">
        <f>SUM(D12:J12)</f>
        <v>0</v>
      </c>
      <c r="L12" s="38"/>
      <c r="M12" s="19"/>
      <c r="N12" s="21"/>
      <c r="O12" s="4"/>
      <c r="P12" s="4"/>
    </row>
    <row r="13" spans="1:20" ht="21.75" customHeight="1">
      <c r="A13" s="48"/>
      <c r="B13" s="49"/>
      <c r="C13" s="19"/>
      <c r="D13" s="19"/>
      <c r="E13" s="19"/>
      <c r="F13" s="19"/>
      <c r="G13" s="19"/>
      <c r="H13" s="24"/>
      <c r="I13" s="19"/>
      <c r="J13" s="19"/>
      <c r="K13" s="39"/>
      <c r="L13" s="39"/>
      <c r="M13" s="19"/>
      <c r="N13" s="21"/>
      <c r="O13" s="4"/>
      <c r="P13" s="4"/>
    </row>
    <row r="14" spans="1:20" ht="21.75" customHeight="1">
      <c r="A14" s="22"/>
      <c r="B14" s="36" t="s">
        <v>65</v>
      </c>
      <c r="C14" s="24"/>
      <c r="D14" s="19"/>
      <c r="E14" s="19"/>
      <c r="F14" s="19"/>
      <c r="G14" s="19"/>
      <c r="H14" s="19"/>
      <c r="I14" s="19"/>
      <c r="J14" s="19"/>
      <c r="K14" s="38">
        <f>SUM(D14:J14)</f>
        <v>0</v>
      </c>
      <c r="L14" s="38"/>
      <c r="M14" s="19"/>
      <c r="N14" s="21"/>
      <c r="O14" s="4"/>
      <c r="P14" s="4"/>
    </row>
    <row r="15" spans="1:20" ht="21.75" customHeight="1">
      <c r="A15" s="50"/>
      <c r="B15" s="51"/>
      <c r="C15" s="19"/>
      <c r="D15" s="19"/>
      <c r="E15" s="19"/>
      <c r="F15" s="19"/>
      <c r="G15" s="19"/>
      <c r="H15" s="24"/>
      <c r="I15" s="19"/>
      <c r="J15" s="19"/>
      <c r="K15" s="39"/>
      <c r="L15" s="39"/>
      <c r="M15" s="19"/>
      <c r="N15" s="21"/>
      <c r="O15" s="4"/>
      <c r="P15" s="4"/>
    </row>
    <row r="16" spans="1:20" ht="21.75" customHeight="1">
      <c r="A16" s="22"/>
      <c r="B16" s="36" t="s">
        <v>65</v>
      </c>
      <c r="C16" s="24"/>
      <c r="D16" s="19"/>
      <c r="E16" s="19"/>
      <c r="F16" s="19"/>
      <c r="G16" s="19"/>
      <c r="H16" s="19"/>
      <c r="I16" s="19"/>
      <c r="J16" s="19"/>
      <c r="K16" s="38">
        <f>SUM(D16:J16)</f>
        <v>0</v>
      </c>
      <c r="L16" s="38"/>
      <c r="M16" s="19"/>
      <c r="N16" s="21"/>
      <c r="O16" s="4"/>
      <c r="P16" s="4"/>
    </row>
    <row r="17" spans="1:18" ht="21.75" customHeight="1">
      <c r="A17" s="48"/>
      <c r="B17" s="49"/>
      <c r="C17" s="32"/>
      <c r="D17" s="19"/>
      <c r="E17" s="19"/>
      <c r="F17" s="19"/>
      <c r="G17" s="19"/>
      <c r="H17" s="24"/>
      <c r="I17" s="19"/>
      <c r="J17" s="19"/>
      <c r="K17" s="39"/>
      <c r="L17" s="39"/>
      <c r="M17" s="19"/>
      <c r="N17" s="21"/>
      <c r="O17" s="4"/>
      <c r="P17" s="4"/>
    </row>
    <row r="18" spans="1:18" ht="21.75" customHeight="1">
      <c r="A18" s="22"/>
      <c r="B18" s="36" t="s">
        <v>65</v>
      </c>
      <c r="C18" s="24"/>
      <c r="D18" s="19"/>
      <c r="E18" s="19"/>
      <c r="F18" s="19"/>
      <c r="G18" s="19"/>
      <c r="H18" s="19"/>
      <c r="I18" s="19"/>
      <c r="J18" s="19"/>
      <c r="K18" s="38">
        <f>SUM(D18:J18)</f>
        <v>0</v>
      </c>
      <c r="L18" s="38"/>
      <c r="M18" s="19"/>
      <c r="N18" s="21"/>
      <c r="O18" s="4"/>
      <c r="P18" s="4"/>
    </row>
    <row r="19" spans="1:18" ht="21.75" customHeight="1">
      <c r="A19" s="50" t="s">
        <v>76</v>
      </c>
      <c r="B19" s="51"/>
      <c r="C19" s="19">
        <f>(C11+C13+C15+C17)*0.165</f>
        <v>0</v>
      </c>
      <c r="D19" s="19">
        <f>(D11+D13+D15+D17)*0.165</f>
        <v>0</v>
      </c>
      <c r="E19" s="19">
        <f t="shared" ref="E19:J19" si="0">(E11+E13+E15+E17)*0.165</f>
        <v>0</v>
      </c>
      <c r="F19" s="19">
        <f t="shared" si="0"/>
        <v>0</v>
      </c>
      <c r="G19" s="19">
        <f t="shared" si="0"/>
        <v>0</v>
      </c>
      <c r="H19" s="24"/>
      <c r="I19" s="19">
        <f>(I11+I13+I15+I17)*0.165</f>
        <v>0</v>
      </c>
      <c r="J19" s="19">
        <f t="shared" si="0"/>
        <v>0</v>
      </c>
      <c r="K19" s="39"/>
      <c r="L19" s="71"/>
      <c r="M19" s="19">
        <f>(M11+M13+M15+M17)*0.165</f>
        <v>0</v>
      </c>
      <c r="N19" s="21"/>
      <c r="O19" s="4"/>
      <c r="P19" s="4"/>
    </row>
    <row r="20" spans="1:18" ht="21.75" customHeight="1">
      <c r="A20" s="22"/>
      <c r="B20" s="36" t="s">
        <v>65</v>
      </c>
      <c r="C20" s="24"/>
      <c r="D20" s="19">
        <f>ROUNDDOWN((D12+D14+D16+D18)*0.165,0)</f>
        <v>0</v>
      </c>
      <c r="E20" s="19">
        <f t="shared" ref="E20:J20" si="1">ROUNDDOWN((E12+E14+E16+E18)*0.165,0)</f>
        <v>0</v>
      </c>
      <c r="F20" s="19">
        <f t="shared" si="1"/>
        <v>0</v>
      </c>
      <c r="G20" s="19">
        <f t="shared" si="1"/>
        <v>0</v>
      </c>
      <c r="H20" s="19">
        <f t="shared" si="1"/>
        <v>0</v>
      </c>
      <c r="I20" s="19">
        <f t="shared" si="1"/>
        <v>0</v>
      </c>
      <c r="J20" s="19">
        <f t="shared" si="1"/>
        <v>0</v>
      </c>
      <c r="K20" s="72">
        <f>ROUNDDOWN(D20+E20+F20+G20+H20+I20+J20,0)</f>
        <v>0</v>
      </c>
      <c r="L20" s="73"/>
      <c r="M20" s="19">
        <f>(M12+M14+M16+M18)*0.165</f>
        <v>0</v>
      </c>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c r="A23" s="46" t="s">
        <v>77</v>
      </c>
      <c r="B23" s="46"/>
      <c r="C23" s="46"/>
      <c r="D23" s="41" t="s">
        <v>67</v>
      </c>
      <c r="E23" s="42"/>
      <c r="F23" s="42"/>
      <c r="G23" s="42"/>
      <c r="H23" s="42"/>
      <c r="I23" s="42"/>
      <c r="J23" s="42"/>
      <c r="K23" s="42"/>
      <c r="L23" s="42"/>
      <c r="M23" s="43"/>
      <c r="N23" s="4"/>
      <c r="O23" s="26"/>
      <c r="P23" s="26"/>
      <c r="R23" s="4"/>
    </row>
    <row r="24" spans="1:18" ht="30.75" customHeight="1">
      <c r="A24" s="46"/>
      <c r="B24" s="46"/>
      <c r="C24" s="46"/>
      <c r="D24" s="20" t="s">
        <v>70</v>
      </c>
      <c r="E24" s="20" t="s">
        <v>58</v>
      </c>
      <c r="F24" s="20" t="s">
        <v>59</v>
      </c>
      <c r="G24" s="20" t="s">
        <v>60</v>
      </c>
      <c r="H24" s="20" t="s">
        <v>61</v>
      </c>
      <c r="I24" s="20" t="s">
        <v>62</v>
      </c>
      <c r="J24" s="20" t="s">
        <v>63</v>
      </c>
      <c r="K24" s="40" t="s">
        <v>72</v>
      </c>
      <c r="L24" s="40"/>
      <c r="M24" s="20" t="s">
        <v>64</v>
      </c>
      <c r="N24" s="4"/>
      <c r="O24" s="4"/>
      <c r="P24" s="4"/>
      <c r="R24" s="4"/>
    </row>
    <row r="25" spans="1:18" ht="21.75" customHeight="1">
      <c r="A25" s="44"/>
      <c r="B25" s="45"/>
      <c r="C25" s="45"/>
      <c r="D25" s="19"/>
      <c r="E25" s="19"/>
      <c r="F25" s="19"/>
      <c r="G25" s="19"/>
      <c r="H25" s="19"/>
      <c r="I25" s="19"/>
      <c r="J25" s="19"/>
      <c r="K25" s="39"/>
      <c r="L25" s="39"/>
      <c r="M25" s="19"/>
      <c r="N25" s="4"/>
      <c r="O25" s="4"/>
      <c r="P25" s="4"/>
      <c r="R25" s="4"/>
    </row>
    <row r="26" spans="1:18" ht="21.75" customHeight="1">
      <c r="A26" s="22"/>
      <c r="B26" s="37" t="s">
        <v>69</v>
      </c>
      <c r="C26" s="37"/>
      <c r="D26" s="24"/>
      <c r="E26" s="19"/>
      <c r="F26" s="19"/>
      <c r="G26" s="19"/>
      <c r="H26" s="19"/>
      <c r="I26" s="19"/>
      <c r="J26" s="19"/>
      <c r="K26" s="38">
        <f>SUM(E26:J26)</f>
        <v>0</v>
      </c>
      <c r="L26" s="38"/>
      <c r="M26" s="19"/>
      <c r="N26" s="4"/>
      <c r="O26" s="4"/>
      <c r="P26" s="4"/>
      <c r="R26" s="4"/>
    </row>
    <row r="27" spans="1:18" ht="21.75" customHeight="1">
      <c r="A27" s="44"/>
      <c r="B27" s="45"/>
      <c r="C27" s="45"/>
      <c r="D27" s="19"/>
      <c r="E27" s="19"/>
      <c r="F27" s="19"/>
      <c r="G27" s="19"/>
      <c r="H27" s="19"/>
      <c r="I27" s="19"/>
      <c r="J27" s="19"/>
      <c r="K27" s="39"/>
      <c r="L27" s="39"/>
      <c r="M27" s="19"/>
      <c r="N27" s="4"/>
      <c r="O27" s="4"/>
      <c r="P27" s="4"/>
      <c r="R27" s="4"/>
    </row>
    <row r="28" spans="1:18" ht="21.75" customHeight="1">
      <c r="A28" s="22"/>
      <c r="B28" s="37" t="s">
        <v>69</v>
      </c>
      <c r="C28" s="37"/>
      <c r="D28" s="24"/>
      <c r="E28" s="19"/>
      <c r="F28" s="19"/>
      <c r="G28" s="19"/>
      <c r="H28" s="19"/>
      <c r="I28" s="19"/>
      <c r="J28" s="19"/>
      <c r="K28" s="38">
        <f>SUM(E28:J28)</f>
        <v>0</v>
      </c>
      <c r="L28" s="38"/>
      <c r="M28" s="19"/>
      <c r="N28" s="4"/>
      <c r="O28" s="4"/>
      <c r="P28" s="4"/>
      <c r="R28" s="4"/>
    </row>
    <row r="29" spans="1:18" ht="21.75" customHeight="1">
      <c r="A29" s="44"/>
      <c r="B29" s="45"/>
      <c r="C29" s="45"/>
      <c r="D29" s="19"/>
      <c r="E29" s="19"/>
      <c r="F29" s="19"/>
      <c r="G29" s="19"/>
      <c r="H29" s="19"/>
      <c r="I29" s="19"/>
      <c r="J29" s="19"/>
      <c r="K29" s="39"/>
      <c r="L29" s="39"/>
      <c r="M29" s="19"/>
      <c r="N29" s="4"/>
      <c r="O29" s="4"/>
      <c r="P29" s="4"/>
      <c r="R29" s="4"/>
    </row>
    <row r="30" spans="1:18" ht="21.75" customHeight="1">
      <c r="A30" s="22"/>
      <c r="B30" s="37" t="s">
        <v>69</v>
      </c>
      <c r="C30" s="37"/>
      <c r="D30" s="24"/>
      <c r="E30" s="19"/>
      <c r="F30" s="19"/>
      <c r="G30" s="19"/>
      <c r="H30" s="19"/>
      <c r="I30" s="19"/>
      <c r="J30" s="19"/>
      <c r="K30" s="38">
        <f>SUM(E30:J30)</f>
        <v>0</v>
      </c>
      <c r="L30" s="38"/>
      <c r="M30" s="19"/>
      <c r="N30" s="4"/>
      <c r="O30" s="4"/>
      <c r="P30" s="4"/>
      <c r="R30" s="4"/>
    </row>
    <row r="31" spans="1:18" ht="21.75" customHeight="1">
      <c r="A31" s="44"/>
      <c r="B31" s="45"/>
      <c r="C31" s="45"/>
      <c r="D31" s="19"/>
      <c r="E31" s="19"/>
      <c r="F31" s="19"/>
      <c r="G31" s="19"/>
      <c r="H31" s="19"/>
      <c r="I31" s="19"/>
      <c r="J31" s="19"/>
      <c r="K31" s="39"/>
      <c r="L31" s="39"/>
      <c r="M31" s="19"/>
      <c r="N31" s="4"/>
      <c r="O31" s="4"/>
      <c r="P31" s="4"/>
      <c r="R31" s="4"/>
    </row>
    <row r="32" spans="1:18" ht="21.75" customHeight="1">
      <c r="A32" s="22"/>
      <c r="B32" s="37" t="s">
        <v>69</v>
      </c>
      <c r="C32" s="37"/>
      <c r="D32" s="24"/>
      <c r="E32" s="19"/>
      <c r="F32" s="19"/>
      <c r="G32" s="19"/>
      <c r="H32" s="19"/>
      <c r="I32" s="19"/>
      <c r="J32" s="19"/>
      <c r="K32" s="38">
        <f>SUM(E32:J32)</f>
        <v>0</v>
      </c>
      <c r="L32" s="38"/>
      <c r="M32" s="19"/>
      <c r="N32" s="4"/>
      <c r="O32" s="4"/>
      <c r="P32" s="4"/>
      <c r="R32" s="4"/>
    </row>
    <row r="33" spans="1:18" ht="21.75" customHeight="1">
      <c r="A33" s="50" t="s">
        <v>76</v>
      </c>
      <c r="B33" s="70"/>
      <c r="C33" s="51"/>
      <c r="D33" s="19">
        <f>(D25+D27+D29+D31)*0.165</f>
        <v>0</v>
      </c>
      <c r="E33" s="19">
        <f t="shared" ref="E33:I33" si="2">(E25+E27+E29+E31)*0.165</f>
        <v>0</v>
      </c>
      <c r="F33" s="19">
        <f t="shared" si="2"/>
        <v>0</v>
      </c>
      <c r="G33" s="19">
        <f t="shared" si="2"/>
        <v>0</v>
      </c>
      <c r="H33" s="19">
        <f t="shared" si="2"/>
        <v>0</v>
      </c>
      <c r="I33" s="19">
        <f t="shared" si="2"/>
        <v>0</v>
      </c>
      <c r="J33" s="19">
        <f>(J25+J27+J29+J31)*0.165</f>
        <v>0</v>
      </c>
      <c r="K33" s="39"/>
      <c r="L33" s="71"/>
      <c r="M33" s="19">
        <f>(M25+M27+M29+M31)*0.165</f>
        <v>0</v>
      </c>
      <c r="N33" s="4"/>
      <c r="O33" s="4"/>
      <c r="P33" s="4"/>
      <c r="R33" s="4"/>
    </row>
    <row r="34" spans="1:18" ht="21.75" customHeight="1">
      <c r="A34" s="22"/>
      <c r="B34" s="37" t="s">
        <v>69</v>
      </c>
      <c r="C34" s="37"/>
      <c r="D34" s="24"/>
      <c r="E34" s="19">
        <f>ROUNDDOWN((E26+E28+E30+E32)*0.165,0)</f>
        <v>0</v>
      </c>
      <c r="F34" s="19">
        <f t="shared" ref="F34:J34" si="3">ROUNDDOWN((F26+F28+F30+F32)*0.165,0)</f>
        <v>0</v>
      </c>
      <c r="G34" s="19">
        <f t="shared" si="3"/>
        <v>0</v>
      </c>
      <c r="H34" s="19">
        <f t="shared" si="3"/>
        <v>0</v>
      </c>
      <c r="I34" s="19">
        <f t="shared" si="3"/>
        <v>0</v>
      </c>
      <c r="J34" s="19">
        <f t="shared" si="3"/>
        <v>0</v>
      </c>
      <c r="K34" s="72">
        <f>ROUNDDOWN(D34+E34+F34+G34+H34+I34+J34,0)</f>
        <v>0</v>
      </c>
      <c r="L34" s="73"/>
      <c r="M34" s="19">
        <f t="shared" ref="M34" si="4">(M26+M28+M30+M32)*0.165</f>
        <v>0</v>
      </c>
      <c r="N34" s="4"/>
      <c r="O34" s="4"/>
      <c r="P34" s="10"/>
      <c r="R34" s="4"/>
    </row>
  </sheetData>
  <mergeCells count="47">
    <mergeCell ref="A33:C33"/>
    <mergeCell ref="K33:L33"/>
    <mergeCell ref="B34:C34"/>
    <mergeCell ref="K34:L34"/>
    <mergeCell ref="B30:C30"/>
    <mergeCell ref="K30:L30"/>
    <mergeCell ref="A31:C31"/>
    <mergeCell ref="K31:L31"/>
    <mergeCell ref="B32:C32"/>
    <mergeCell ref="K32:L32"/>
    <mergeCell ref="A27:C27"/>
    <mergeCell ref="K27:L27"/>
    <mergeCell ref="B28:C28"/>
    <mergeCell ref="K28:L28"/>
    <mergeCell ref="A29:C29"/>
    <mergeCell ref="K29:L29"/>
    <mergeCell ref="B26:C26"/>
    <mergeCell ref="K26:L26"/>
    <mergeCell ref="A17:B17"/>
    <mergeCell ref="K17:L17"/>
    <mergeCell ref="K18:L18"/>
    <mergeCell ref="A19:B19"/>
    <mergeCell ref="K19:L19"/>
    <mergeCell ref="K20:L20"/>
    <mergeCell ref="A23:C24"/>
    <mergeCell ref="D23:M23"/>
    <mergeCell ref="K24:L24"/>
    <mergeCell ref="A25:C25"/>
    <mergeCell ref="K25:L25"/>
    <mergeCell ref="K16:L16"/>
    <mergeCell ref="A9:B10"/>
    <mergeCell ref="C9:M9"/>
    <mergeCell ref="K10:L10"/>
    <mergeCell ref="A11:B11"/>
    <mergeCell ref="K11:L11"/>
    <mergeCell ref="K12:L12"/>
    <mergeCell ref="A13:B13"/>
    <mergeCell ref="K13:L13"/>
    <mergeCell ref="K14:L14"/>
    <mergeCell ref="A15:B15"/>
    <mergeCell ref="K15:L15"/>
    <mergeCell ref="A7:M8"/>
    <mergeCell ref="A2:M2"/>
    <mergeCell ref="G3:K3"/>
    <mergeCell ref="G4:K4"/>
    <mergeCell ref="G5:K5"/>
    <mergeCell ref="G6:K6"/>
  </mergeCells>
  <phoneticPr fontId="33"/>
  <conditionalFormatting sqref="A7">
    <cfRule type="expression" dxfId="13" priority="5">
      <formula>$K$6="○"</formula>
    </cfRule>
    <cfRule type="expression" dxfId="12" priority="6">
      <formula>$K$6</formula>
    </cfRule>
  </conditionalFormatting>
  <conditionalFormatting sqref="A11 K11:K18 B12 A13 B14 A15 B16 A17 B18 B26 A27 B28 A29 B30 A31 B32">
    <cfRule type="expression" dxfId="11" priority="11">
      <formula>$K$2="×"</formula>
    </cfRule>
  </conditionalFormatting>
  <conditionalFormatting sqref="A25">
    <cfRule type="expression" dxfId="10" priority="8">
      <formula>$K$2="×"</formula>
    </cfRule>
  </conditionalFormatting>
  <conditionalFormatting sqref="K25:K32">
    <cfRule type="expression" dxfId="9" priority="7">
      <formula>$K$2="×"</formula>
    </cfRule>
  </conditionalFormatting>
  <conditionalFormatting sqref="A19 B20">
    <cfRule type="expression" dxfId="3" priority="4">
      <formula>$K$2="×"</formula>
    </cfRule>
  </conditionalFormatting>
  <conditionalFormatting sqref="K19:K20">
    <cfRule type="expression" dxfId="2" priority="3">
      <formula>$K$2="×"</formula>
    </cfRule>
  </conditionalFormatting>
  <conditionalFormatting sqref="A33 B34">
    <cfRule type="expression" dxfId="1" priority="2">
      <formula>$K$2="×"</formula>
    </cfRule>
  </conditionalFormatting>
  <conditionalFormatting sqref="K33: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view="pageBreakPreview" topLeftCell="A3" zoomScaleNormal="100" zoomScaleSheetLayoutView="100" workbookViewId="0">
      <selection activeCell="A7" sqref="A7:M8"/>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4" t="s">
        <v>51</v>
      </c>
      <c r="B2" s="54"/>
      <c r="C2" s="54"/>
      <c r="D2" s="54"/>
      <c r="E2" s="54"/>
      <c r="F2" s="54"/>
      <c r="G2" s="54"/>
      <c r="H2" s="54"/>
      <c r="I2" s="54"/>
      <c r="J2" s="54"/>
      <c r="K2" s="54"/>
      <c r="L2" s="54"/>
      <c r="M2" s="54"/>
      <c r="N2" s="12"/>
      <c r="O2" s="2"/>
      <c r="P2" s="2"/>
      <c r="Q2" s="2"/>
      <c r="R2" s="35"/>
    </row>
    <row r="3" spans="1:20" ht="26.25" customHeight="1">
      <c r="A3" s="29" t="s">
        <v>54</v>
      </c>
      <c r="B3" s="30"/>
      <c r="C3" s="30"/>
      <c r="D3" s="30"/>
      <c r="E3" s="30"/>
      <c r="F3" s="31"/>
      <c r="G3" s="55" t="s">
        <v>73</v>
      </c>
      <c r="H3" s="56"/>
      <c r="I3" s="56"/>
      <c r="J3" s="56"/>
      <c r="K3" s="57"/>
      <c r="L3" s="13"/>
    </row>
    <row r="4" spans="1:20" ht="26.25" customHeight="1">
      <c r="A4" s="29" t="s">
        <v>55</v>
      </c>
      <c r="B4" s="30"/>
      <c r="C4" s="30"/>
      <c r="D4" s="30"/>
      <c r="E4" s="30"/>
      <c r="F4" s="31"/>
      <c r="G4" s="58">
        <f>SUM(K11:L20)+SUM(K25:L34)</f>
        <v>83880</v>
      </c>
      <c r="H4" s="59"/>
      <c r="I4" s="59"/>
      <c r="J4" s="59"/>
      <c r="K4" s="60"/>
      <c r="L4" s="13"/>
      <c r="M4" s="8"/>
      <c r="N4" s="9"/>
      <c r="O4" s="9"/>
      <c r="P4" s="9"/>
      <c r="Q4" s="14"/>
    </row>
    <row r="5" spans="1:20" ht="26.25" customHeight="1" thickBot="1">
      <c r="A5" s="29" t="s">
        <v>52</v>
      </c>
      <c r="B5" s="30"/>
      <c r="C5" s="30"/>
      <c r="D5" s="30"/>
      <c r="E5" s="30"/>
      <c r="F5" s="31"/>
      <c r="G5" s="61">
        <v>10000</v>
      </c>
      <c r="H5" s="62"/>
      <c r="I5" s="62"/>
      <c r="J5" s="62"/>
      <c r="K5" s="63"/>
      <c r="L5" s="13"/>
      <c r="M5" s="8"/>
      <c r="N5" s="9"/>
      <c r="O5" s="9"/>
      <c r="P5" s="9"/>
      <c r="Q5" s="14"/>
    </row>
    <row r="6" spans="1:20" ht="26.25" customHeight="1" thickBot="1">
      <c r="A6" s="29" t="s">
        <v>53</v>
      </c>
      <c r="B6" s="30"/>
      <c r="C6" s="30"/>
      <c r="D6" s="30" t="s">
        <v>80</v>
      </c>
      <c r="E6" s="30"/>
      <c r="F6" s="30"/>
      <c r="G6" s="64">
        <f>ROUNDDOWN(G4-G5,-3)</f>
        <v>73000</v>
      </c>
      <c r="H6" s="65"/>
      <c r="I6" s="65"/>
      <c r="J6" s="65"/>
      <c r="K6" s="66"/>
      <c r="L6" s="13"/>
      <c r="M6" s="8"/>
      <c r="N6" s="9"/>
      <c r="O6" s="9"/>
      <c r="P6" s="9"/>
      <c r="Q6" s="14"/>
      <c r="S6" s="4" t="s">
        <v>50</v>
      </c>
      <c r="T6" s="4" t="s">
        <v>48</v>
      </c>
    </row>
    <row r="7" spans="1:20" ht="26.25" customHeight="1">
      <c r="A7" s="52" t="s">
        <v>79</v>
      </c>
      <c r="B7" s="52"/>
      <c r="C7" s="52"/>
      <c r="D7" s="52"/>
      <c r="E7" s="52"/>
      <c r="F7" s="52"/>
      <c r="G7" s="52"/>
      <c r="H7" s="52"/>
      <c r="I7" s="52"/>
      <c r="J7" s="52"/>
      <c r="K7" s="52"/>
      <c r="L7" s="52"/>
      <c r="M7" s="52"/>
      <c r="N7" s="28"/>
      <c r="O7" s="16"/>
      <c r="P7" s="16"/>
      <c r="Q7" s="16"/>
    </row>
    <row r="8" spans="1:20" ht="26.25" customHeight="1">
      <c r="A8" s="53"/>
      <c r="B8" s="53"/>
      <c r="C8" s="53"/>
      <c r="D8" s="53"/>
      <c r="E8" s="53"/>
      <c r="F8" s="53"/>
      <c r="G8" s="53"/>
      <c r="H8" s="53"/>
      <c r="I8" s="53"/>
      <c r="J8" s="53"/>
      <c r="K8" s="53"/>
      <c r="L8" s="53"/>
      <c r="M8" s="53"/>
      <c r="N8" s="28"/>
      <c r="O8" s="16"/>
      <c r="P8" s="16"/>
      <c r="Q8" s="16"/>
      <c r="T8" s="4" t="s">
        <v>48</v>
      </c>
    </row>
    <row r="9" spans="1:20" ht="15.75" customHeight="1">
      <c r="A9" s="46" t="s">
        <v>77</v>
      </c>
      <c r="B9" s="46"/>
      <c r="C9" s="47" t="s">
        <v>67</v>
      </c>
      <c r="D9" s="47"/>
      <c r="E9" s="47"/>
      <c r="F9" s="47"/>
      <c r="G9" s="47"/>
      <c r="H9" s="47"/>
      <c r="I9" s="47"/>
      <c r="J9" s="47"/>
      <c r="K9" s="47"/>
      <c r="L9" s="47"/>
      <c r="M9" s="47"/>
      <c r="N9" s="25"/>
      <c r="O9" s="26"/>
      <c r="P9" s="26"/>
      <c r="R9" s="4"/>
    </row>
    <row r="10" spans="1:20" ht="30.75" customHeight="1">
      <c r="A10" s="46"/>
      <c r="B10" s="46"/>
      <c r="C10" s="20" t="s">
        <v>57</v>
      </c>
      <c r="D10" s="20" t="s">
        <v>58</v>
      </c>
      <c r="E10" s="20" t="s">
        <v>59</v>
      </c>
      <c r="F10" s="20" t="s">
        <v>60</v>
      </c>
      <c r="G10" s="20" t="s">
        <v>61</v>
      </c>
      <c r="H10" s="27" t="s">
        <v>66</v>
      </c>
      <c r="I10" s="20" t="s">
        <v>62</v>
      </c>
      <c r="J10" s="20" t="s">
        <v>63</v>
      </c>
      <c r="K10" s="40" t="s">
        <v>71</v>
      </c>
      <c r="L10" s="40"/>
      <c r="M10" s="20" t="s">
        <v>64</v>
      </c>
      <c r="N10" s="21"/>
      <c r="O10" s="4"/>
      <c r="P10" s="4"/>
    </row>
    <row r="11" spans="1:20" ht="21.75" customHeight="1">
      <c r="A11" s="48" t="s">
        <v>74</v>
      </c>
      <c r="B11" s="49"/>
      <c r="C11" s="19">
        <v>200000</v>
      </c>
      <c r="D11" s="19">
        <v>200000</v>
      </c>
      <c r="E11" s="19">
        <v>200000</v>
      </c>
      <c r="F11" s="19">
        <v>200000</v>
      </c>
      <c r="G11" s="19">
        <v>200000</v>
      </c>
      <c r="H11" s="24"/>
      <c r="I11" s="19">
        <v>205000</v>
      </c>
      <c r="J11" s="19">
        <v>205000</v>
      </c>
      <c r="K11" s="39"/>
      <c r="L11" s="39"/>
      <c r="M11" s="19">
        <v>205000</v>
      </c>
      <c r="N11" s="21"/>
      <c r="O11" s="4"/>
      <c r="P11" s="4"/>
    </row>
    <row r="12" spans="1:20" ht="21.75" customHeight="1">
      <c r="A12" s="22"/>
      <c r="B12" s="23" t="s">
        <v>68</v>
      </c>
      <c r="C12" s="24"/>
      <c r="D12" s="19"/>
      <c r="E12" s="19"/>
      <c r="F12" s="19"/>
      <c r="G12" s="19"/>
      <c r="H12" s="19">
        <v>20000</v>
      </c>
      <c r="I12" s="19">
        <v>5000</v>
      </c>
      <c r="J12" s="19">
        <v>5000</v>
      </c>
      <c r="K12" s="38">
        <f>SUM(D12:J12)</f>
        <v>30000</v>
      </c>
      <c r="L12" s="38"/>
      <c r="M12" s="19">
        <v>5000</v>
      </c>
      <c r="N12" s="21"/>
      <c r="O12" s="4"/>
      <c r="P12" s="4"/>
    </row>
    <row r="13" spans="1:20" ht="21.75" customHeight="1">
      <c r="A13" s="48" t="s">
        <v>75</v>
      </c>
      <c r="B13" s="49"/>
      <c r="C13" s="19">
        <v>200000</v>
      </c>
      <c r="D13" s="19">
        <v>205000</v>
      </c>
      <c r="E13" s="19">
        <v>205000</v>
      </c>
      <c r="F13" s="19">
        <v>205000</v>
      </c>
      <c r="G13" s="19">
        <v>205000</v>
      </c>
      <c r="H13" s="24"/>
      <c r="I13" s="19">
        <v>205000</v>
      </c>
      <c r="J13" s="19">
        <v>205000</v>
      </c>
      <c r="K13" s="39"/>
      <c r="L13" s="39"/>
      <c r="M13" s="19">
        <v>205000</v>
      </c>
      <c r="N13" s="21"/>
      <c r="O13" s="4"/>
      <c r="P13" s="4"/>
    </row>
    <row r="14" spans="1:20" ht="21.75" customHeight="1">
      <c r="A14" s="22"/>
      <c r="B14" s="23" t="s">
        <v>65</v>
      </c>
      <c r="C14" s="24"/>
      <c r="D14" s="19">
        <v>5000</v>
      </c>
      <c r="E14" s="19">
        <v>5000</v>
      </c>
      <c r="F14" s="19">
        <v>5000</v>
      </c>
      <c r="G14" s="19">
        <v>5000</v>
      </c>
      <c r="H14" s="19"/>
      <c r="I14" s="19">
        <v>5000</v>
      </c>
      <c r="J14" s="19">
        <v>5000</v>
      </c>
      <c r="K14" s="38">
        <f>SUM(D14:J14)</f>
        <v>30000</v>
      </c>
      <c r="L14" s="38"/>
      <c r="M14" s="19">
        <v>5000</v>
      </c>
      <c r="N14" s="21"/>
      <c r="O14" s="4"/>
      <c r="P14" s="4"/>
    </row>
    <row r="15" spans="1:20" ht="21.75" customHeight="1">
      <c r="A15" s="50" t="s">
        <v>76</v>
      </c>
      <c r="B15" s="51"/>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39"/>
      <c r="L15" s="39"/>
      <c r="M15" s="19">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38">
        <f>SUM(D16:J16)</f>
        <v>9900</v>
      </c>
      <c r="L16" s="38"/>
      <c r="M16" s="19">
        <v>1650</v>
      </c>
      <c r="N16" s="21"/>
      <c r="O16" s="4"/>
      <c r="P16" s="4"/>
    </row>
    <row r="17" spans="1:18" ht="21.75" customHeight="1">
      <c r="A17" s="48"/>
      <c r="B17" s="49"/>
      <c r="C17" s="19"/>
      <c r="D17" s="19"/>
      <c r="E17" s="19"/>
      <c r="F17" s="19"/>
      <c r="G17" s="19"/>
      <c r="H17" s="24"/>
      <c r="I17" s="19"/>
      <c r="J17" s="19"/>
      <c r="K17" s="39"/>
      <c r="L17" s="39"/>
      <c r="M17" s="19"/>
      <c r="N17" s="21"/>
      <c r="O17" s="4"/>
      <c r="P17" s="4"/>
    </row>
    <row r="18" spans="1:18" ht="21.75" customHeight="1">
      <c r="A18" s="22"/>
      <c r="B18" s="23"/>
      <c r="C18" s="24"/>
      <c r="D18" s="19"/>
      <c r="E18" s="19"/>
      <c r="F18" s="19"/>
      <c r="G18" s="19"/>
      <c r="H18" s="19"/>
      <c r="I18" s="19"/>
      <c r="J18" s="19"/>
      <c r="K18" s="38"/>
      <c r="L18" s="38"/>
      <c r="M18" s="19"/>
      <c r="N18" s="21"/>
      <c r="O18" s="4"/>
      <c r="P18" s="4"/>
    </row>
    <row r="19" spans="1:18" ht="21.75" customHeight="1">
      <c r="A19" s="48"/>
      <c r="B19" s="49"/>
      <c r="C19" s="19"/>
      <c r="D19" s="19"/>
      <c r="E19" s="19"/>
      <c r="F19" s="19"/>
      <c r="G19" s="19"/>
      <c r="H19" s="24"/>
      <c r="I19" s="19"/>
      <c r="J19" s="19"/>
      <c r="K19" s="39"/>
      <c r="L19" s="39"/>
      <c r="M19" s="19"/>
      <c r="N19" s="21"/>
      <c r="O19" s="4"/>
      <c r="P19" s="4"/>
    </row>
    <row r="20" spans="1:18" ht="21.75" customHeight="1">
      <c r="A20" s="22"/>
      <c r="B20" s="23"/>
      <c r="C20" s="24"/>
      <c r="D20" s="19"/>
      <c r="E20" s="19"/>
      <c r="F20" s="19"/>
      <c r="G20" s="19"/>
      <c r="H20" s="19"/>
      <c r="I20" s="19"/>
      <c r="J20" s="19"/>
      <c r="K20" s="38"/>
      <c r="L20" s="38"/>
      <c r="M20" s="1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c r="A23" s="46" t="s">
        <v>77</v>
      </c>
      <c r="B23" s="46"/>
      <c r="C23" s="46"/>
      <c r="D23" s="41" t="s">
        <v>67</v>
      </c>
      <c r="E23" s="42"/>
      <c r="F23" s="42"/>
      <c r="G23" s="42"/>
      <c r="H23" s="42"/>
      <c r="I23" s="42"/>
      <c r="J23" s="42"/>
      <c r="K23" s="42"/>
      <c r="L23" s="42"/>
      <c r="M23" s="43"/>
      <c r="N23" s="4"/>
      <c r="O23" s="26"/>
      <c r="P23" s="26"/>
      <c r="R23" s="4"/>
    </row>
    <row r="24" spans="1:18" ht="30.75" customHeight="1">
      <c r="A24" s="46"/>
      <c r="B24" s="46"/>
      <c r="C24" s="46"/>
      <c r="D24" s="20" t="s">
        <v>70</v>
      </c>
      <c r="E24" s="20" t="s">
        <v>58</v>
      </c>
      <c r="F24" s="20" t="s">
        <v>59</v>
      </c>
      <c r="G24" s="20" t="s">
        <v>60</v>
      </c>
      <c r="H24" s="20" t="s">
        <v>61</v>
      </c>
      <c r="I24" s="20" t="s">
        <v>62</v>
      </c>
      <c r="J24" s="20" t="s">
        <v>63</v>
      </c>
      <c r="K24" s="40" t="s">
        <v>72</v>
      </c>
      <c r="L24" s="40"/>
      <c r="M24" s="20" t="s">
        <v>64</v>
      </c>
      <c r="N24" s="4"/>
      <c r="O24" s="4"/>
      <c r="P24" s="4"/>
      <c r="R24" s="4"/>
    </row>
    <row r="25" spans="1:18" ht="21.75" customHeight="1">
      <c r="A25" s="44" t="s">
        <v>74</v>
      </c>
      <c r="B25" s="45"/>
      <c r="C25" s="45"/>
      <c r="D25" s="19">
        <v>200000</v>
      </c>
      <c r="E25" s="19">
        <v>205000</v>
      </c>
      <c r="F25" s="19">
        <v>205000</v>
      </c>
      <c r="G25" s="19">
        <v>205000</v>
      </c>
      <c r="H25" s="19">
        <v>205000</v>
      </c>
      <c r="I25" s="19">
        <v>205000</v>
      </c>
      <c r="J25" s="19">
        <v>205000</v>
      </c>
      <c r="K25" s="39"/>
      <c r="L25" s="39"/>
      <c r="M25" s="19">
        <v>205000</v>
      </c>
      <c r="N25" s="4"/>
      <c r="O25" s="4"/>
      <c r="P25" s="4"/>
      <c r="R25" s="4"/>
    </row>
    <row r="26" spans="1:18" ht="21.75" customHeight="1">
      <c r="A26" s="22"/>
      <c r="B26" s="37" t="s">
        <v>69</v>
      </c>
      <c r="C26" s="37"/>
      <c r="D26" s="24"/>
      <c r="E26" s="19">
        <v>1000</v>
      </c>
      <c r="F26" s="19">
        <v>1000</v>
      </c>
      <c r="G26" s="19">
        <v>1000</v>
      </c>
      <c r="H26" s="19">
        <v>1000</v>
      </c>
      <c r="I26" s="19">
        <v>1000</v>
      </c>
      <c r="J26" s="19">
        <v>1000</v>
      </c>
      <c r="K26" s="38">
        <f>SUM(E26:J26)</f>
        <v>6000</v>
      </c>
      <c r="L26" s="38"/>
      <c r="M26" s="19">
        <v>1000</v>
      </c>
      <c r="N26" s="4"/>
      <c r="O26" s="4"/>
      <c r="P26" s="4"/>
      <c r="R26" s="4"/>
    </row>
    <row r="27" spans="1:18" ht="21.75" customHeight="1">
      <c r="A27" s="44" t="s">
        <v>75</v>
      </c>
      <c r="B27" s="45"/>
      <c r="C27" s="45"/>
      <c r="D27" s="19">
        <v>200000</v>
      </c>
      <c r="E27" s="19">
        <v>205000</v>
      </c>
      <c r="F27" s="19">
        <v>205000</v>
      </c>
      <c r="G27" s="19">
        <v>205000</v>
      </c>
      <c r="H27" s="19">
        <v>205000</v>
      </c>
      <c r="I27" s="19">
        <v>205000</v>
      </c>
      <c r="J27" s="19">
        <v>205000</v>
      </c>
      <c r="K27" s="39"/>
      <c r="L27" s="39"/>
      <c r="M27" s="19">
        <v>205000</v>
      </c>
      <c r="N27" s="4"/>
      <c r="O27" s="4"/>
      <c r="P27" s="4"/>
      <c r="R27" s="4"/>
    </row>
    <row r="28" spans="1:18" ht="21.75" customHeight="1">
      <c r="A28" s="22"/>
      <c r="B28" s="37" t="s">
        <v>69</v>
      </c>
      <c r="C28" s="37"/>
      <c r="D28" s="24"/>
      <c r="E28" s="19">
        <v>1000</v>
      </c>
      <c r="F28" s="19">
        <v>1000</v>
      </c>
      <c r="G28" s="19">
        <v>1000</v>
      </c>
      <c r="H28" s="19">
        <v>1000</v>
      </c>
      <c r="I28" s="19">
        <v>1000</v>
      </c>
      <c r="J28" s="19">
        <v>1000</v>
      </c>
      <c r="K28" s="38">
        <f>SUM(E28:J28)</f>
        <v>6000</v>
      </c>
      <c r="L28" s="38"/>
      <c r="M28" s="19">
        <v>1000</v>
      </c>
      <c r="N28" s="4"/>
      <c r="O28" s="4"/>
      <c r="P28" s="4"/>
      <c r="R28" s="4"/>
    </row>
    <row r="29" spans="1:18" ht="21.75" customHeight="1">
      <c r="A29" s="44" t="s">
        <v>76</v>
      </c>
      <c r="B29" s="45"/>
      <c r="C29" s="45"/>
      <c r="D29" s="19">
        <f>(D25+D27)*0.165</f>
        <v>66000</v>
      </c>
      <c r="E29" s="19">
        <f t="shared" ref="E29:J30" si="1">(E25+E27)*0.165</f>
        <v>67650</v>
      </c>
      <c r="F29" s="19">
        <f t="shared" si="1"/>
        <v>67650</v>
      </c>
      <c r="G29" s="19">
        <f t="shared" si="1"/>
        <v>67650</v>
      </c>
      <c r="H29" s="19">
        <f t="shared" si="1"/>
        <v>67650</v>
      </c>
      <c r="I29" s="19">
        <f t="shared" si="1"/>
        <v>67650</v>
      </c>
      <c r="J29" s="19">
        <f t="shared" si="1"/>
        <v>67650</v>
      </c>
      <c r="K29" s="39"/>
      <c r="L29" s="39"/>
      <c r="M29" s="19">
        <v>67650</v>
      </c>
      <c r="N29" s="4"/>
      <c r="O29" s="4"/>
      <c r="P29" s="4"/>
      <c r="R29" s="4"/>
    </row>
    <row r="30" spans="1:18" ht="21.75" customHeight="1">
      <c r="A30" s="22"/>
      <c r="B30" s="37" t="s">
        <v>69</v>
      </c>
      <c r="C30" s="37"/>
      <c r="D30" s="24"/>
      <c r="E30" s="19">
        <f t="shared" si="1"/>
        <v>330</v>
      </c>
      <c r="F30" s="19">
        <f t="shared" si="1"/>
        <v>330</v>
      </c>
      <c r="G30" s="19">
        <f t="shared" si="1"/>
        <v>330</v>
      </c>
      <c r="H30" s="19">
        <f t="shared" si="1"/>
        <v>330</v>
      </c>
      <c r="I30" s="19">
        <f t="shared" si="1"/>
        <v>330</v>
      </c>
      <c r="J30" s="19">
        <f t="shared" si="1"/>
        <v>330</v>
      </c>
      <c r="K30" s="38">
        <f>SUM(E30:J30)</f>
        <v>1980</v>
      </c>
      <c r="L30" s="38"/>
      <c r="M30" s="19">
        <v>330</v>
      </c>
      <c r="N30" s="4"/>
      <c r="O30" s="4"/>
      <c r="P30" s="4"/>
      <c r="R30" s="4"/>
    </row>
    <row r="31" spans="1:18" ht="21.75" customHeight="1">
      <c r="A31" s="44"/>
      <c r="B31" s="45"/>
      <c r="C31" s="45"/>
      <c r="D31" s="19"/>
      <c r="E31" s="19"/>
      <c r="F31" s="19"/>
      <c r="G31" s="19"/>
      <c r="H31" s="19"/>
      <c r="I31" s="19"/>
      <c r="J31" s="19"/>
      <c r="K31" s="39"/>
      <c r="L31" s="39"/>
      <c r="M31" s="19"/>
      <c r="N31" s="4"/>
      <c r="O31" s="4"/>
      <c r="P31" s="4"/>
      <c r="R31" s="4"/>
    </row>
    <row r="32" spans="1:18" ht="21.75" customHeight="1">
      <c r="A32" s="22"/>
      <c r="B32" s="37"/>
      <c r="C32" s="37"/>
      <c r="D32" s="24"/>
      <c r="E32" s="19"/>
      <c r="F32" s="19"/>
      <c r="G32" s="19"/>
      <c r="H32" s="19"/>
      <c r="I32" s="19"/>
      <c r="J32" s="19"/>
      <c r="K32" s="38"/>
      <c r="L32" s="38"/>
      <c r="M32" s="19"/>
      <c r="N32" s="4"/>
      <c r="O32" s="4"/>
      <c r="P32" s="4"/>
      <c r="R32" s="4"/>
    </row>
    <row r="33" spans="1:18" ht="21.75" customHeight="1">
      <c r="A33" s="44"/>
      <c r="B33" s="45"/>
      <c r="C33" s="45"/>
      <c r="D33" s="19"/>
      <c r="E33" s="19"/>
      <c r="F33" s="19"/>
      <c r="G33" s="19"/>
      <c r="H33" s="19"/>
      <c r="I33" s="19"/>
      <c r="J33" s="19"/>
      <c r="K33" s="39"/>
      <c r="L33" s="39"/>
      <c r="M33" s="19"/>
      <c r="N33" s="4"/>
      <c r="O33" s="4"/>
      <c r="P33" s="4"/>
      <c r="R33" s="4"/>
    </row>
    <row r="34" spans="1:18" ht="21.75" customHeight="1">
      <c r="A34" s="22"/>
      <c r="B34" s="37"/>
      <c r="C34" s="37"/>
      <c r="D34" s="24"/>
      <c r="E34" s="19"/>
      <c r="F34" s="19"/>
      <c r="G34" s="19"/>
      <c r="H34" s="19"/>
      <c r="I34" s="19"/>
      <c r="J34" s="19"/>
      <c r="K34" s="38"/>
      <c r="L34" s="38"/>
      <c r="M34" s="19"/>
      <c r="N34" s="4"/>
      <c r="O34" s="4"/>
      <c r="P34" s="10"/>
      <c r="R34" s="4"/>
    </row>
  </sheetData>
  <mergeCells count="47">
    <mergeCell ref="A2:M2"/>
    <mergeCell ref="G3:K3"/>
    <mergeCell ref="G4:K4"/>
    <mergeCell ref="G5:K5"/>
    <mergeCell ref="G6:K6"/>
    <mergeCell ref="K14:L14"/>
    <mergeCell ref="K11:L11"/>
    <mergeCell ref="K12:L12"/>
    <mergeCell ref="K13:L13"/>
    <mergeCell ref="A7:M8"/>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B32:C32"/>
    <mergeCell ref="A31:C31"/>
    <mergeCell ref="B30:C30"/>
    <mergeCell ref="K28:L28"/>
    <mergeCell ref="A29:C29"/>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s>
  <phoneticPr fontId="33"/>
  <conditionalFormatting sqref="A7">
    <cfRule type="expression" dxfId="8" priority="3">
      <formula>$K$6="○"</formula>
    </cfRule>
    <cfRule type="expression" dxfId="7" priority="4">
      <formula>$K$6</formula>
    </cfRule>
  </conditionalFormatting>
  <conditionalFormatting sqref="A11 K11:K20 B12 A13 B14 A15 B16 A17 B18 A19 B20 B26 A27 B28 A29 B30 A31 B32 A33 B34">
    <cfRule type="expression" dxfId="6" priority="5">
      <formula>$K$2="×"</formula>
    </cfRule>
  </conditionalFormatting>
  <conditionalFormatting sqref="A25">
    <cfRule type="expression" dxfId="5" priority="2">
      <formula>$K$2="×"</formula>
    </cfRule>
  </conditionalFormatting>
  <conditionalFormatting sqref="K25:K34">
    <cfRule type="expression" dxfId="4"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島村　琢自</cp:lastModifiedBy>
  <cp:revision>2</cp:revision>
  <cp:lastPrinted>2026-05-16T02:22:05Z</cp:lastPrinted>
  <dcterms:created xsi:type="dcterms:W3CDTF">2017-10-26T07:12:00Z</dcterms:created>
  <dcterms:modified xsi:type="dcterms:W3CDTF">2026-07-10T03:04:25Z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