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updateLinks="always"/>
  <mc:AlternateContent xmlns:mc="http://schemas.openxmlformats.org/markup-compatibility/2006">
    <mc:Choice Requires="x15">
      <x15ac:absPath xmlns:x15ac="http://schemas.microsoft.com/office/spreadsheetml/2010/11/ac" url="\\fs.momo.pref.okayama.jp\統合共有\0F15_医療政策課\01 医事班\0703_2医療分野賃上げ・物価上昇対策支援\05-2_支給案内（賃上げ分）\02_申請案内\HP\"/>
    </mc:Choice>
  </mc:AlternateContent>
  <xr:revisionPtr revIDLastSave="0" documentId="13_ncr:1_{0FF0DC10-8158-43F8-B756-A2E0ADF746E5}" xr6:coauthVersionLast="47" xr6:coauthVersionMax="47" xr10:uidLastSave="{00000000-0000-0000-0000-000000000000}"/>
  <bookViews>
    <workbookView xWindow="-28920" yWindow="-1785" windowWidth="29040" windowHeight="15720" tabRatio="813" xr2:uid="{00000000-000D-0000-FFFF-FFFF00000000}"/>
  </bookViews>
  <sheets>
    <sheet name="(様式）【総額及び平均額】賃上げ支援事業実績報 " sheetId="123" r:id="rId1"/>
    <sheet name="(例）【総額及び平均額】賃上げ支援事業実績報告書 " sheetId="122" r:id="rId2"/>
    <sheet name="都道府県リスト" sheetId="62" state="hidden" r:id="rId3"/>
  </sheets>
  <definedNames>
    <definedName name="_xlnm._FilterDatabase" localSheetId="0" hidden="1">'(様式）【総額及び平均額】賃上げ支援事業実績報 '!#REF!</definedName>
    <definedName name="_xlnm._FilterDatabase" localSheetId="1" hidden="1">'(例）【総額及び平均額】賃上げ支援事業実績報告書 '!#REF!</definedName>
    <definedName name="_xlnm.Print_Area" localSheetId="0">'(様式）【総額及び平均額】賃上げ支援事業実績報 '!$A$1:$M$34</definedName>
    <definedName name="_xlnm.Print_Area" localSheetId="1">'(例）【総額及び平均額】賃上げ支援事業実績報告書 '!$A$1:$M$34</definedName>
    <definedName name="_xlnm.Print_Area">#REF!</definedName>
    <definedName name="_xlnm.Print_Titles" localSheetId="0">'(様式）【総額及び平均額】賃上げ支援事業実績報 '!$1:$10</definedName>
    <definedName name="_xlnm.Print_Titles" localSheetId="1">'(例）【総額及び平均額】賃上げ支援事業実績報告書 '!$1:$10</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4" i="123" l="1"/>
  <c r="K20" i="123"/>
  <c r="F34" i="123"/>
  <c r="G34" i="123"/>
  <c r="H34" i="123"/>
  <c r="I34" i="123"/>
  <c r="J34" i="123"/>
  <c r="E34" i="123"/>
  <c r="E20" i="123"/>
  <c r="F20" i="123"/>
  <c r="G20" i="123"/>
  <c r="H20" i="123"/>
  <c r="I20" i="123"/>
  <c r="J20" i="123"/>
  <c r="D20" i="123"/>
  <c r="M34" i="123"/>
  <c r="M33" i="123"/>
  <c r="J33" i="123"/>
  <c r="E33" i="123"/>
  <c r="F33" i="123"/>
  <c r="G33" i="123"/>
  <c r="H33" i="123"/>
  <c r="I33" i="123"/>
  <c r="D33" i="123"/>
  <c r="M19" i="123"/>
  <c r="M20" i="123"/>
  <c r="I19" i="123"/>
  <c r="J19" i="123"/>
  <c r="D19" i="123"/>
  <c r="E19" i="123"/>
  <c r="F19" i="123"/>
  <c r="G19" i="123"/>
  <c r="C19" i="123"/>
  <c r="K32" i="123"/>
  <c r="K30" i="123"/>
  <c r="K28" i="123"/>
  <c r="K26" i="123"/>
  <c r="K18" i="123"/>
  <c r="K16" i="123"/>
  <c r="K14" i="123"/>
  <c r="K12" i="123"/>
  <c r="G6" i="122"/>
  <c r="J30" i="122"/>
  <c r="I30" i="122"/>
  <c r="H30" i="122"/>
  <c r="G30" i="122"/>
  <c r="F30" i="122"/>
  <c r="E30" i="122"/>
  <c r="K30" i="122" s="1"/>
  <c r="J29" i="122"/>
  <c r="I29" i="122"/>
  <c r="H29" i="122"/>
  <c r="G29" i="122"/>
  <c r="F29" i="122"/>
  <c r="E29" i="122"/>
  <c r="D29" i="122"/>
  <c r="K28" i="122"/>
  <c r="K26" i="122"/>
  <c r="J16" i="122"/>
  <c r="I16" i="122"/>
  <c r="H16" i="122"/>
  <c r="G16" i="122"/>
  <c r="F16" i="122"/>
  <c r="E16" i="122"/>
  <c r="D16" i="122"/>
  <c r="K16" i="122" s="1"/>
  <c r="J15" i="122"/>
  <c r="I15" i="122"/>
  <c r="G15" i="122"/>
  <c r="F15" i="122"/>
  <c r="E15" i="122"/>
  <c r="D15" i="122"/>
  <c r="C15" i="122"/>
  <c r="K14" i="122"/>
  <c r="K12" i="122"/>
  <c r="G4" i="123" l="1"/>
  <c r="G6" i="123" s="1"/>
  <c r="G4" i="122"/>
</calcChain>
</file>

<file path=xl/sharedStrings.xml><?xml version="1.0" encoding="utf-8"?>
<sst xmlns="http://schemas.openxmlformats.org/spreadsheetml/2006/main" count="151" uniqueCount="82">
  <si>
    <t>※都道府県名を選択してください</t>
    <rPh sb="1" eb="5">
      <t>トドウフケン</t>
    </rPh>
    <rPh sb="5" eb="6">
      <t>メイ</t>
    </rPh>
    <rPh sb="7" eb="9">
      <t>センタク</t>
    </rPh>
    <phoneticPr fontId="34"/>
  </si>
  <si>
    <t>01北海道</t>
  </si>
  <si>
    <t>02青森県</t>
    <rPh sb="4" eb="5">
      <t>ケン</t>
    </rPh>
    <phoneticPr fontId="34"/>
  </si>
  <si>
    <t>03岩手県</t>
    <rPh sb="4" eb="5">
      <t>ケン</t>
    </rPh>
    <phoneticPr fontId="34"/>
  </si>
  <si>
    <t>04宮城県</t>
    <phoneticPr fontId="34"/>
  </si>
  <si>
    <t>05秋田県</t>
    <phoneticPr fontId="34"/>
  </si>
  <si>
    <t>06山形県</t>
    <phoneticPr fontId="34"/>
  </si>
  <si>
    <t>07福島県</t>
    <phoneticPr fontId="34"/>
  </si>
  <si>
    <t>08茨城県</t>
    <phoneticPr fontId="34"/>
  </si>
  <si>
    <t>09栃木県</t>
    <phoneticPr fontId="34"/>
  </si>
  <si>
    <t>10群馬県</t>
    <phoneticPr fontId="34"/>
  </si>
  <si>
    <t>11埼玉県</t>
    <phoneticPr fontId="34"/>
  </si>
  <si>
    <t>12千葉県</t>
    <phoneticPr fontId="34"/>
  </si>
  <si>
    <t>13東京都</t>
    <rPh sb="4" eb="5">
      <t>ト</t>
    </rPh>
    <phoneticPr fontId="34"/>
  </si>
  <si>
    <t>14神奈川県</t>
    <phoneticPr fontId="34"/>
  </si>
  <si>
    <t>15新潟県</t>
    <phoneticPr fontId="34"/>
  </si>
  <si>
    <t>16富山県</t>
    <phoneticPr fontId="34"/>
  </si>
  <si>
    <t>17石川県</t>
    <phoneticPr fontId="34"/>
  </si>
  <si>
    <t>18福井県</t>
    <phoneticPr fontId="34"/>
  </si>
  <si>
    <t>19山梨県</t>
    <phoneticPr fontId="34"/>
  </si>
  <si>
    <t>20長野県</t>
    <phoneticPr fontId="34"/>
  </si>
  <si>
    <t>21岐阜県</t>
    <phoneticPr fontId="34"/>
  </si>
  <si>
    <t>22静岡県</t>
    <phoneticPr fontId="34"/>
  </si>
  <si>
    <t>23愛知県</t>
    <phoneticPr fontId="34"/>
  </si>
  <si>
    <t>24三重県</t>
    <phoneticPr fontId="34"/>
  </si>
  <si>
    <t>25滋賀県</t>
    <phoneticPr fontId="34"/>
  </si>
  <si>
    <t>26京都府</t>
    <rPh sb="4" eb="5">
      <t>フ</t>
    </rPh>
    <phoneticPr fontId="34"/>
  </si>
  <si>
    <t>27大阪府</t>
    <rPh sb="4" eb="5">
      <t>フ</t>
    </rPh>
    <phoneticPr fontId="34"/>
  </si>
  <si>
    <t>28兵庫県</t>
    <phoneticPr fontId="34"/>
  </si>
  <si>
    <t>29奈良県</t>
    <phoneticPr fontId="34"/>
  </si>
  <si>
    <t>30和歌山県</t>
    <phoneticPr fontId="34"/>
  </si>
  <si>
    <t>31鳥取県</t>
    <phoneticPr fontId="34"/>
  </si>
  <si>
    <t>32島根県</t>
    <phoneticPr fontId="34"/>
  </si>
  <si>
    <t>33岡山県</t>
    <phoneticPr fontId="34"/>
  </si>
  <si>
    <t>34広島県</t>
    <phoneticPr fontId="34"/>
  </si>
  <si>
    <t>35山口県</t>
    <phoneticPr fontId="34"/>
  </si>
  <si>
    <t>36徳島県</t>
    <phoneticPr fontId="34"/>
  </si>
  <si>
    <t>37香川県</t>
    <phoneticPr fontId="34"/>
  </si>
  <si>
    <t>38愛媛県</t>
    <phoneticPr fontId="34"/>
  </si>
  <si>
    <t>39高知県</t>
    <phoneticPr fontId="34"/>
  </si>
  <si>
    <t>40福岡県</t>
    <phoneticPr fontId="34"/>
  </si>
  <si>
    <t>41佐賀県</t>
    <phoneticPr fontId="34"/>
  </si>
  <si>
    <t>42長崎県</t>
    <phoneticPr fontId="34"/>
  </si>
  <si>
    <t>43熊本県</t>
    <phoneticPr fontId="34"/>
  </si>
  <si>
    <t>44大分県</t>
    <phoneticPr fontId="34"/>
  </si>
  <si>
    <t>45宮崎県</t>
    <phoneticPr fontId="34"/>
  </si>
  <si>
    <t>46鹿児島県</t>
    <phoneticPr fontId="34"/>
  </si>
  <si>
    <t>47沖縄県</t>
    <phoneticPr fontId="34"/>
  </si>
  <si>
    <t>×</t>
    <phoneticPr fontId="34"/>
  </si>
  <si>
    <t>（記載要領）</t>
    <rPh sb="1" eb="3">
      <t>キサイ</t>
    </rPh>
    <rPh sb="3" eb="5">
      <t>ヨウリョウ</t>
    </rPh>
    <phoneticPr fontId="34"/>
  </si>
  <si>
    <t>○</t>
    <phoneticPr fontId="34"/>
  </si>
  <si>
    <t>令和８年度岡山県診療所等賃上げ対策補助金賃金改善報告書</t>
    <rPh sb="0" eb="2">
      <t>レイワ</t>
    </rPh>
    <rPh sb="3" eb="5">
      <t>ネンド</t>
    </rPh>
    <rPh sb="5" eb="8">
      <t>オカヤマケン</t>
    </rPh>
    <rPh sb="8" eb="11">
      <t>シンリョウショ</t>
    </rPh>
    <rPh sb="11" eb="12">
      <t>トウ</t>
    </rPh>
    <rPh sb="12" eb="14">
      <t>チンア</t>
    </rPh>
    <rPh sb="15" eb="17">
      <t>タイサク</t>
    </rPh>
    <rPh sb="17" eb="20">
      <t>ホジョキン</t>
    </rPh>
    <rPh sb="20" eb="22">
      <t>チンギン</t>
    </rPh>
    <rPh sb="22" eb="24">
      <t>カイゼン</t>
    </rPh>
    <rPh sb="24" eb="27">
      <t>ホウコクショ</t>
    </rPh>
    <phoneticPr fontId="34"/>
  </si>
  <si>
    <t>②：賃金改善に係る診療報酬及び他の補助金等を受けた場合その額</t>
    <rPh sb="22" eb="23">
      <t>ウ</t>
    </rPh>
    <rPh sb="25" eb="27">
      <t>バアイ</t>
    </rPh>
    <rPh sb="29" eb="30">
      <t>ガク</t>
    </rPh>
    <phoneticPr fontId="33"/>
  </si>
  <si>
    <t>③：補助対象経費（①－②）</t>
    <rPh sb="2" eb="8">
      <t>ホジョタイショウケイヒ</t>
    </rPh>
    <phoneticPr fontId="33"/>
  </si>
  <si>
    <t>医療機関名</t>
    <rPh sb="0" eb="5">
      <t>イリョウキカンメイ</t>
    </rPh>
    <phoneticPr fontId="34"/>
  </si>
  <si>
    <t>①：賃金改善の総額（Ａ＋Ｂ）</t>
    <rPh sb="2" eb="4">
      <t>チンギン</t>
    </rPh>
    <rPh sb="4" eb="6">
      <t>カイゼン</t>
    </rPh>
    <rPh sb="7" eb="9">
      <t>ソウガク</t>
    </rPh>
    <phoneticPr fontId="33"/>
  </si>
  <si>
    <t>・令和７年度の対象職員のベースアップについて、令和７年３月31日時点の賃金水準と比較して2.0％を上回って実施している場合</t>
    <phoneticPr fontId="33"/>
  </si>
  <si>
    <t>令和７年11月</t>
    <rPh sb="0" eb="2">
      <t>レイワ</t>
    </rPh>
    <rPh sb="3" eb="4">
      <t>ネン</t>
    </rPh>
    <rPh sb="6" eb="7">
      <t>ガツ</t>
    </rPh>
    <phoneticPr fontId="33"/>
  </si>
  <si>
    <t>令和７年12月</t>
    <rPh sb="0" eb="2">
      <t>レイワ</t>
    </rPh>
    <rPh sb="3" eb="4">
      <t>ネン</t>
    </rPh>
    <rPh sb="6" eb="7">
      <t>ガツ</t>
    </rPh>
    <phoneticPr fontId="33"/>
  </si>
  <si>
    <t>令和８年１月</t>
    <rPh sb="0" eb="2">
      <t>レイワ</t>
    </rPh>
    <rPh sb="3" eb="4">
      <t>ネン</t>
    </rPh>
    <rPh sb="5" eb="6">
      <t>ガツ</t>
    </rPh>
    <phoneticPr fontId="33"/>
  </si>
  <si>
    <t>令和８年２月</t>
    <rPh sb="0" eb="2">
      <t>レイワ</t>
    </rPh>
    <rPh sb="3" eb="4">
      <t>ネン</t>
    </rPh>
    <rPh sb="5" eb="6">
      <t>ガツ</t>
    </rPh>
    <phoneticPr fontId="33"/>
  </si>
  <si>
    <t>令和８年３月</t>
    <rPh sb="0" eb="2">
      <t>レイワ</t>
    </rPh>
    <rPh sb="3" eb="4">
      <t>ネン</t>
    </rPh>
    <rPh sb="5" eb="6">
      <t>ガツ</t>
    </rPh>
    <phoneticPr fontId="33"/>
  </si>
  <si>
    <t>令和８年４月</t>
    <rPh sb="0" eb="2">
      <t>レイワ</t>
    </rPh>
    <rPh sb="3" eb="4">
      <t>ネン</t>
    </rPh>
    <rPh sb="5" eb="6">
      <t>ガツ</t>
    </rPh>
    <phoneticPr fontId="33"/>
  </si>
  <si>
    <t>令和８年５月</t>
    <rPh sb="0" eb="2">
      <t>レイワ</t>
    </rPh>
    <rPh sb="3" eb="4">
      <t>ネン</t>
    </rPh>
    <rPh sb="5" eb="6">
      <t>ガツ</t>
    </rPh>
    <phoneticPr fontId="33"/>
  </si>
  <si>
    <t>令和８年６月</t>
    <rPh sb="0" eb="2">
      <t>レイワ</t>
    </rPh>
    <rPh sb="3" eb="4">
      <t>ネン</t>
    </rPh>
    <rPh sb="5" eb="6">
      <t>ガツ</t>
    </rPh>
    <phoneticPr fontId="33"/>
  </si>
  <si>
    <t>うち賃金改善額</t>
    <rPh sb="2" eb="6">
      <t>チンギンカイゼン</t>
    </rPh>
    <rPh sb="6" eb="7">
      <t>ガク</t>
    </rPh>
    <phoneticPr fontId="34"/>
  </si>
  <si>
    <t>一時金又は
特別手当の総額</t>
    <rPh sb="0" eb="3">
      <t>イチジキン</t>
    </rPh>
    <rPh sb="3" eb="4">
      <t>マタ</t>
    </rPh>
    <rPh sb="6" eb="10">
      <t>トクベツテアテ</t>
    </rPh>
    <rPh sb="11" eb="13">
      <t>ソウガク</t>
    </rPh>
    <phoneticPr fontId="33"/>
  </si>
  <si>
    <t>賃金の額</t>
    <rPh sb="0" eb="2">
      <t>チンギン</t>
    </rPh>
    <rPh sb="3" eb="4">
      <t>ガク</t>
    </rPh>
    <phoneticPr fontId="33"/>
  </si>
  <si>
    <t>うち賃金改善額</t>
    <rPh sb="2" eb="4">
      <t>チンギン</t>
    </rPh>
    <rPh sb="4" eb="5">
      <t>カイ</t>
    </rPh>
    <phoneticPr fontId="34"/>
  </si>
  <si>
    <t>うち2%を超える賃金改善部分</t>
    <rPh sb="5" eb="6">
      <t>コ</t>
    </rPh>
    <rPh sb="8" eb="12">
      <t>チンギンカイゼン</t>
    </rPh>
    <rPh sb="12" eb="14">
      <t>ブブン</t>
    </rPh>
    <phoneticPr fontId="34"/>
  </si>
  <si>
    <t>令和７年３月</t>
    <rPh sb="0" eb="2">
      <t>レイワ</t>
    </rPh>
    <rPh sb="3" eb="4">
      <t>ネン</t>
    </rPh>
    <rPh sb="5" eb="6">
      <t>ガツ</t>
    </rPh>
    <phoneticPr fontId="33"/>
  </si>
  <si>
    <t>Ａ：賃金改善の額
（12～５月）</t>
    <rPh sb="2" eb="6">
      <t>チンギンカイゼン</t>
    </rPh>
    <rPh sb="7" eb="8">
      <t>ガク</t>
    </rPh>
    <rPh sb="14" eb="15">
      <t>ガツ</t>
    </rPh>
    <phoneticPr fontId="33"/>
  </si>
  <si>
    <t>B：賃金改善の額
（12～５月）</t>
    <rPh sb="2" eb="6">
      <t>チンギンカイゼン</t>
    </rPh>
    <rPh sb="7" eb="8">
      <t>ガク</t>
    </rPh>
    <phoneticPr fontId="33"/>
  </si>
  <si>
    <t>岡山県診療所</t>
    <rPh sb="0" eb="6">
      <t>オカヤマケンシンリョウショ</t>
    </rPh>
    <phoneticPr fontId="33"/>
  </si>
  <si>
    <t>上記職員に係る法定福利費</t>
    <phoneticPr fontId="33"/>
  </si>
  <si>
    <t>職員の職種</t>
    <rPh sb="0" eb="2">
      <t>ショクイン</t>
    </rPh>
    <rPh sb="3" eb="5">
      <t>ショクシュ</t>
    </rPh>
    <phoneticPr fontId="33"/>
  </si>
  <si>
    <t>（別紙）</t>
    <rPh sb="1" eb="3">
      <t>ベッシ</t>
    </rPh>
    <phoneticPr fontId="34"/>
  </si>
  <si>
    <t>・令和７年12月から対象職員のベースアップ（基本給の引き上げ又は毎月決まって支払われる手当の引き上げをいう。下記同じ。）を実施した場合
・令和７年12月から令和８年３月までの４ヶ月分の一時金又は特別手当を対象職員に支給し、令和８年４月から５月までベースアップを実施した場合</t>
    <rPh sb="22" eb="25">
      <t>キホンキュウ</t>
    </rPh>
    <rPh sb="26" eb="27">
      <t>ヒ</t>
    </rPh>
    <rPh sb="28" eb="29">
      <t>ア</t>
    </rPh>
    <rPh sb="30" eb="31">
      <t>マタ</t>
    </rPh>
    <rPh sb="32" eb="34">
      <t>マイゲツ</t>
    </rPh>
    <rPh sb="34" eb="35">
      <t>キ</t>
    </rPh>
    <rPh sb="38" eb="40">
      <t>シハラ</t>
    </rPh>
    <rPh sb="43" eb="45">
      <t>テアテ</t>
    </rPh>
    <rPh sb="46" eb="47">
      <t>ヒ</t>
    </rPh>
    <rPh sb="48" eb="49">
      <t>ア</t>
    </rPh>
    <rPh sb="54" eb="56">
      <t>カキ</t>
    </rPh>
    <rPh sb="56" eb="57">
      <t>オナ</t>
    </rPh>
    <rPh sb="111" eb="113">
      <t>レイワ</t>
    </rPh>
    <rPh sb="114" eb="115">
      <t>ネン</t>
    </rPh>
    <rPh sb="116" eb="117">
      <t>ガツ</t>
    </rPh>
    <rPh sb="120" eb="121">
      <t>ガツ</t>
    </rPh>
    <phoneticPr fontId="33"/>
  </si>
  <si>
    <t>※1,000円未満切捨て</t>
  </si>
  <si>
    <t>(　　人)</t>
    <rPh sb="3" eb="4">
      <t>ニン</t>
    </rPh>
    <phoneticPr fontId="33"/>
  </si>
  <si>
    <t>看護師A（１人）</t>
    <rPh sb="0" eb="3">
      <t>カンゴシ</t>
    </rPh>
    <phoneticPr fontId="34"/>
  </si>
  <si>
    <t>看護師B（１人）</t>
    <rPh sb="0" eb="3">
      <t>カンゴシ</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</si>
</sst>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49">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2"/>
      <color theme="1"/>
      <name val="ＭＳ ゴシック"/>
      <family val="3"/>
      <charset val="128"/>
    </font>
    <font>
      <u/>
      <sz val="12"/>
      <color theme="1"/>
      <name val="ＭＳ ゴシック"/>
      <family val="3"/>
      <charset val="128"/>
    </font>
    <font>
      <b/>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sz val="12"/>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8"/>
      <color theme="1"/>
      <name val="ＭＳ Ｐゴシック"/>
      <family val="3"/>
      <charset val="128"/>
      <scheme val="minor"/>
    </font>
    <font>
      <sz val="9"/>
      <color theme="1"/>
      <name val="ＭＳ Ｐゴシック"/>
      <family val="3"/>
      <charset val="128"/>
      <scheme val="minor"/>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00"/>
        <bgColor indexed="64"/>
      </patternFill>
    </fill>
    <fill>
      <patternFill patternType="solid">
        <fgColor theme="0" tint="-0.14999847407452621"/>
        <bgColor indexed="64"/>
      </patternFill>
    </fill>
  </fills>
  <borders count="31">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diagonalDown="1">
      <left style="thin">
        <color indexed="64"/>
      </left>
      <right/>
      <top style="thin">
        <color indexed="64"/>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rgb="FFFF0000"/>
      </top>
      <bottom/>
      <diagonal/>
    </border>
    <border>
      <left style="thin">
        <color indexed="64"/>
      </left>
      <right style="thin">
        <color indexed="64"/>
      </right>
      <top style="thin">
        <color rgb="FFFF0000"/>
      </top>
      <bottom style="thin">
        <color indexed="64"/>
      </bottom>
      <diagonal/>
    </border>
  </borders>
  <cellStyleXfs count="73">
    <xf numFmtId="0" fontId="0" fillId="0" borderId="0">
      <alignment vertical="center"/>
    </xf>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8" fillId="0" borderId="0" applyNumberFormat="0" applyFill="0" applyBorder="0" applyAlignment="0" applyProtection="0">
      <alignment vertical="center"/>
    </xf>
    <xf numFmtId="0" fontId="19" fillId="26" borderId="9" applyNumberFormat="0" applyAlignment="0" applyProtection="0">
      <alignment vertical="center"/>
    </xf>
    <xf numFmtId="0" fontId="20" fillId="27" borderId="0" applyNumberFormat="0" applyBorder="0" applyAlignment="0" applyProtection="0">
      <alignment vertical="center"/>
    </xf>
    <xf numFmtId="0" fontId="16" fillId="28" borderId="10" applyNumberFormat="0" applyFont="0" applyAlignment="0" applyProtection="0">
      <alignment vertical="center"/>
    </xf>
    <xf numFmtId="0" fontId="21" fillId="0" borderId="11" applyNumberFormat="0" applyFill="0" applyAlignment="0" applyProtection="0">
      <alignment vertical="center"/>
    </xf>
    <xf numFmtId="0" fontId="22" fillId="29" borderId="0" applyNumberFormat="0" applyBorder="0" applyAlignment="0" applyProtection="0">
      <alignment vertical="center"/>
    </xf>
    <xf numFmtId="0" fontId="23" fillId="30" borderId="12" applyNumberFormat="0" applyAlignment="0" applyProtection="0">
      <alignment vertical="center"/>
    </xf>
    <xf numFmtId="0" fontId="24" fillId="0" borderId="0" applyNumberFormat="0" applyFill="0" applyBorder="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7" fillId="0" borderId="0" applyNumberFormat="0" applyFill="0" applyBorder="0" applyAlignment="0" applyProtection="0">
      <alignment vertical="center"/>
    </xf>
    <xf numFmtId="0" fontId="28" fillId="0" borderId="16" applyNumberFormat="0" applyFill="0" applyAlignment="0" applyProtection="0">
      <alignment vertical="center"/>
    </xf>
    <xf numFmtId="0" fontId="29" fillId="30" borderId="17" applyNumberFormat="0" applyAlignment="0" applyProtection="0">
      <alignment vertical="center"/>
    </xf>
    <xf numFmtId="0" fontId="30" fillId="0" borderId="0" applyNumberFormat="0" applyFill="0" applyBorder="0" applyAlignment="0" applyProtection="0">
      <alignment vertical="center"/>
    </xf>
    <xf numFmtId="0" fontId="31" fillId="31" borderId="12" applyNumberFormat="0" applyAlignment="0" applyProtection="0">
      <alignment vertical="center"/>
    </xf>
    <xf numFmtId="0" fontId="32" fillId="32" borderId="0" applyNumberFormat="0" applyBorder="0" applyAlignment="0" applyProtection="0">
      <alignment vertical="center"/>
    </xf>
    <xf numFmtId="0" fontId="15" fillId="0" borderId="0">
      <alignment vertical="center"/>
    </xf>
    <xf numFmtId="0" fontId="14" fillId="0" borderId="0">
      <alignment vertical="center"/>
    </xf>
    <xf numFmtId="0" fontId="35" fillId="0" borderId="0"/>
    <xf numFmtId="38" fontId="35" fillId="0" borderId="0" applyFont="0" applyFill="0" applyBorder="0" applyAlignment="0" applyProtection="0"/>
    <xf numFmtId="0" fontId="37" fillId="0" borderId="0"/>
    <xf numFmtId="38" fontId="37" fillId="0" borderId="0" applyFont="0" applyFill="0" applyBorder="0" applyAlignment="0" applyProtection="0">
      <alignment vertical="center"/>
    </xf>
    <xf numFmtId="0" fontId="16" fillId="0" borderId="0">
      <alignment vertical="center"/>
    </xf>
    <xf numFmtId="0" fontId="16" fillId="0" borderId="0">
      <alignment vertical="center"/>
    </xf>
    <xf numFmtId="0" fontId="36" fillId="0" borderId="0">
      <alignment vertical="center"/>
    </xf>
    <xf numFmtId="38" fontId="16" fillId="0" borderId="0" applyFont="0" applyFill="0" applyBorder="0" applyAlignment="0" applyProtection="0">
      <alignment vertical="center"/>
    </xf>
    <xf numFmtId="0" fontId="38" fillId="0" borderId="0">
      <alignment vertical="center"/>
    </xf>
    <xf numFmtId="0" fontId="13" fillId="0" borderId="0">
      <alignment vertical="center"/>
    </xf>
    <xf numFmtId="38" fontId="13" fillId="0" borderId="0" applyFont="0" applyFill="0" applyBorder="0" applyAlignment="0" applyProtection="0">
      <alignment vertical="center"/>
    </xf>
    <xf numFmtId="0" fontId="38" fillId="0" borderId="0"/>
    <xf numFmtId="0" fontId="12" fillId="0" borderId="0">
      <alignment vertical="center"/>
    </xf>
    <xf numFmtId="0" fontId="11"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38" fontId="16"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0" fontId="3" fillId="0" borderId="0">
      <alignment vertical="center"/>
    </xf>
  </cellStyleXfs>
  <cellXfs count="86">
    <xf numFmtId="0" fontId="0" fillId="0" borderId="0" xfId="0">
      <alignment vertical="center"/>
    </xf>
    <xf numFmtId="0" fontId="11" fillId="0" borderId="0" xfId="57">
      <alignment vertical="center"/>
    </xf>
    <xf numFmtId="0" fontId="42" fillId="0" borderId="0" xfId="72" applyFont="1">
      <alignment vertical="center"/>
    </xf>
    <xf numFmtId="0" fontId="42" fillId="0" borderId="0" xfId="72" applyFont="1" applyAlignment="1">
      <alignment horizontal="center" vertical="center"/>
    </xf>
    <xf numFmtId="0" fontId="3" fillId="0" borderId="0" xfId="72">
      <alignment vertical="center"/>
    </xf>
    <xf numFmtId="0" fontId="3" fillId="0" borderId="0" xfId="72" applyAlignment="1">
      <alignment horizontal="center" vertical="center"/>
    </xf>
    <xf numFmtId="0" fontId="40" fillId="0" borderId="0" xfId="72" applyFont="1" applyProtection="1">
      <alignment vertical="center"/>
      <protection locked="0"/>
    </xf>
    <xf numFmtId="0" fontId="3" fillId="0" borderId="0" xfId="72" applyAlignment="1">
      <alignment vertical="center" wrapText="1"/>
    </xf>
    <xf numFmtId="0" fontId="43" fillId="0" borderId="0" xfId="72" applyFont="1" applyProtection="1">
      <alignment vertical="center"/>
      <protection locked="0"/>
    </xf>
    <xf numFmtId="0" fontId="43" fillId="0" borderId="0" xfId="72" applyFont="1" applyAlignment="1" applyProtection="1">
      <alignment horizontal="center" vertical="center"/>
      <protection locked="0"/>
    </xf>
    <xf numFmtId="0" fontId="0" fillId="0" borderId="0" xfId="72" applyFont="1" applyAlignment="1">
      <alignment vertical="center" wrapText="1"/>
    </xf>
    <xf numFmtId="0" fontId="40" fillId="0" borderId="0" xfId="72" applyFont="1" applyAlignment="1" applyProtection="1">
      <alignment horizontal="right" vertical="center"/>
      <protection locked="0"/>
    </xf>
    <xf numFmtId="0" fontId="42" fillId="0" borderId="0" xfId="72" applyFont="1" applyAlignment="1">
      <alignment vertical="center" wrapText="1"/>
    </xf>
    <xf numFmtId="0" fontId="43" fillId="0" borderId="0" xfId="72" applyFont="1" applyAlignment="1" applyProtection="1">
      <alignment horizontal="right" vertical="center"/>
      <protection locked="0"/>
    </xf>
    <xf numFmtId="176" fontId="43" fillId="0" borderId="0" xfId="68" applyNumberFormat="1" applyFont="1" applyFill="1" applyAlignment="1" applyProtection="1">
      <alignment horizontal="right" vertical="center"/>
      <protection locked="0"/>
    </xf>
    <xf numFmtId="0" fontId="2" fillId="0" borderId="0" xfId="72" applyFont="1">
      <alignment vertical="center"/>
    </xf>
    <xf numFmtId="0" fontId="41" fillId="0" borderId="0" xfId="72" applyFont="1" applyAlignment="1" applyProtection="1">
      <alignment wrapText="1"/>
      <protection locked="0"/>
    </xf>
    <xf numFmtId="0" fontId="2" fillId="0" borderId="0" xfId="72" applyFont="1" applyAlignment="1">
      <alignment horizontal="center" vertical="center"/>
    </xf>
    <xf numFmtId="0" fontId="44" fillId="0" borderId="0" xfId="72" applyFont="1">
      <alignment vertical="center"/>
    </xf>
    <xf numFmtId="176" fontId="16" fillId="33" borderId="7" xfId="72" applyNumberFormat="1" applyFont="1" applyFill="1" applyBorder="1" applyAlignment="1">
      <alignment vertical="center" wrapText="1"/>
    </xf>
    <xf numFmtId="0" fontId="0" fillId="0" borderId="7" xfId="72" applyFont="1" applyBorder="1" applyAlignment="1">
      <alignment horizontal="center" vertical="center" wrapText="1"/>
    </xf>
    <xf numFmtId="176" fontId="16" fillId="0" borderId="0" xfId="72" applyNumberFormat="1" applyFont="1" applyAlignment="1">
      <alignment vertical="center" wrapText="1"/>
    </xf>
    <xf numFmtId="0" fontId="3" fillId="33" borderId="18" xfId="72" applyFill="1" applyBorder="1">
      <alignment vertical="center"/>
    </xf>
    <xf numFmtId="0" fontId="45" fillId="0" borderId="7" xfId="72" applyFont="1" applyBorder="1" applyAlignment="1">
      <alignment vertical="center" wrapText="1"/>
    </xf>
    <xf numFmtId="176" fontId="16" fillId="0" borderId="19" xfId="72" applyNumberFormat="1" applyFont="1" applyBorder="1" applyAlignment="1">
      <alignment vertical="center" wrapText="1"/>
    </xf>
    <xf numFmtId="0" fontId="39" fillId="0" borderId="0" xfId="72" applyFont="1" applyAlignment="1" applyProtection="1">
      <alignment horizontal="left" vertical="center" wrapText="1"/>
      <protection locked="0"/>
    </xf>
    <xf numFmtId="0" fontId="41" fillId="0" borderId="0" xfId="72" applyFont="1" applyAlignment="1" applyProtection="1">
      <alignment vertical="center" wrapText="1"/>
      <protection locked="0"/>
    </xf>
    <xf numFmtId="0" fontId="46" fillId="0" borderId="7" xfId="72" applyFont="1" applyBorder="1" applyAlignment="1">
      <alignment horizontal="center" vertical="center" wrapText="1"/>
    </xf>
    <xf numFmtId="0" fontId="39" fillId="0" borderId="0" xfId="72" applyFont="1" applyAlignment="1" applyProtection="1">
      <alignment wrapText="1"/>
      <protection locked="0"/>
    </xf>
    <xf numFmtId="0" fontId="39" fillId="0" borderId="5" xfId="72" applyFont="1" applyBorder="1" applyProtection="1">
      <alignment vertical="center"/>
      <protection locked="0"/>
    </xf>
    <xf numFmtId="0" fontId="39" fillId="0" borderId="1" xfId="72" applyFont="1" applyBorder="1" applyProtection="1">
      <alignment vertical="center"/>
      <protection locked="0"/>
    </xf>
    <xf numFmtId="0" fontId="39" fillId="0" borderId="2" xfId="72" applyFont="1" applyBorder="1" applyProtection="1">
      <alignment vertical="center"/>
      <protection locked="0"/>
    </xf>
    <xf numFmtId="0" fontId="3" fillId="33" borderId="0" xfId="72" applyFill="1" applyAlignment="1">
      <alignment horizontal="center" vertical="center"/>
    </xf>
    <xf numFmtId="0" fontId="1" fillId="0" borderId="0" xfId="72" applyFont="1">
      <alignment vertical="center"/>
    </xf>
    <xf numFmtId="0" fontId="1" fillId="0" borderId="0" xfId="72" applyFont="1" applyAlignment="1">
      <alignment horizontal="center" vertical="center"/>
    </xf>
    <xf numFmtId="0" fontId="1" fillId="0" borderId="0" xfId="72" applyFont="1" applyAlignment="1">
      <alignment vertical="center" wrapText="1"/>
    </xf>
    <xf numFmtId="0" fontId="48" fillId="0" borderId="7" xfId="72" applyFont="1" applyBorder="1" applyAlignment="1">
      <alignment vertical="center" wrapText="1"/>
    </xf>
    <xf numFmtId="0" fontId="28" fillId="0" borderId="25" xfId="72" applyFont="1" applyBorder="1" applyAlignment="1">
      <alignment horizontal="center" vertical="center" wrapText="1"/>
    </xf>
    <xf numFmtId="176" fontId="16" fillId="33" borderId="26" xfId="72" applyNumberFormat="1" applyFont="1" applyFill="1" applyBorder="1" applyAlignment="1">
      <alignment vertical="center" wrapText="1"/>
    </xf>
    <xf numFmtId="176" fontId="16" fillId="33" borderId="27" xfId="72" applyNumberFormat="1" applyFont="1" applyFill="1" applyBorder="1" applyAlignment="1">
      <alignment vertical="center" wrapText="1"/>
    </xf>
    <xf numFmtId="0" fontId="0" fillId="0" borderId="25" xfId="72" applyFont="1" applyBorder="1" applyAlignment="1">
      <alignment horizontal="center" vertical="center" wrapText="1"/>
    </xf>
    <xf numFmtId="0" fontId="47" fillId="33" borderId="3" xfId="72" applyFont="1" applyFill="1" applyBorder="1" applyAlignment="1">
      <alignment horizontal="center" vertical="center" wrapText="1"/>
    </xf>
    <xf numFmtId="0" fontId="47" fillId="33" borderId="20" xfId="72" applyFont="1" applyFill="1" applyBorder="1" applyAlignment="1">
      <alignment horizontal="center" vertical="center" wrapText="1"/>
    </xf>
    <xf numFmtId="0" fontId="47" fillId="33" borderId="4" xfId="72" applyFont="1" applyFill="1" applyBorder="1" applyAlignment="1">
      <alignment horizontal="center" vertical="center" wrapText="1"/>
    </xf>
    <xf numFmtId="176" fontId="16" fillId="0" borderId="19" xfId="72" applyNumberFormat="1" applyFont="1" applyBorder="1" applyAlignment="1">
      <alignment horizontal="center" vertical="center" wrapText="1"/>
    </xf>
    <xf numFmtId="176" fontId="16" fillId="0" borderId="24" xfId="72" applyNumberFormat="1" applyFont="1" applyBorder="1" applyAlignment="1">
      <alignment horizontal="center" vertical="center" wrapText="1"/>
    </xf>
    <xf numFmtId="0" fontId="45" fillId="0" borderId="7" xfId="72" applyFont="1" applyBorder="1" applyAlignment="1">
      <alignment horizontal="center" vertical="center" wrapText="1"/>
    </xf>
    <xf numFmtId="176" fontId="0" fillId="0" borderId="7" xfId="72" applyNumberFormat="1" applyFont="1" applyBorder="1" applyAlignment="1">
      <alignment horizontal="center" vertical="center" wrapText="1"/>
    </xf>
    <xf numFmtId="176" fontId="16" fillId="0" borderId="5" xfId="72" applyNumberFormat="1" applyFont="1" applyBorder="1" applyAlignment="1">
      <alignment horizontal="center" vertical="center" wrapText="1"/>
    </xf>
    <xf numFmtId="0" fontId="0" fillId="33" borderId="6" xfId="72" applyFont="1" applyFill="1" applyBorder="1" applyAlignment="1">
      <alignment horizontal="right" vertical="center" wrapText="1"/>
    </xf>
    <xf numFmtId="0" fontId="0" fillId="33" borderId="7" xfId="72" applyFont="1" applyFill="1" applyBorder="1" applyAlignment="1">
      <alignment horizontal="right" vertical="center" wrapText="1"/>
    </xf>
    <xf numFmtId="0" fontId="0" fillId="33" borderId="3" xfId="72" applyFont="1" applyFill="1" applyBorder="1" applyAlignment="1">
      <alignment horizontal="right" vertical="center" wrapText="1"/>
    </xf>
    <xf numFmtId="0" fontId="0" fillId="33" borderId="4" xfId="72" applyFont="1" applyFill="1" applyBorder="1" applyAlignment="1">
      <alignment horizontal="right" vertical="center" wrapText="1"/>
    </xf>
    <xf numFmtId="0" fontId="0" fillId="0" borderId="7" xfId="72" applyFont="1" applyBorder="1" applyAlignment="1">
      <alignment horizontal="center" vertical="center" wrapText="1"/>
    </xf>
    <xf numFmtId="0" fontId="39" fillId="0" borderId="5" xfId="72" applyFont="1" applyBorder="1" applyAlignment="1" applyProtection="1">
      <alignment horizontal="center" vertical="center" wrapText="1"/>
      <protection locked="0"/>
    </xf>
    <xf numFmtId="0" fontId="39" fillId="0" borderId="1" xfId="72" applyFont="1" applyBorder="1" applyAlignment="1" applyProtection="1">
      <alignment horizontal="center" vertical="center" wrapText="1"/>
      <protection locked="0"/>
    </xf>
    <xf numFmtId="0" fontId="39" fillId="0" borderId="4" xfId="72" applyFont="1" applyBorder="1" applyAlignment="1" applyProtection="1">
      <alignment horizontal="center" vertical="center" wrapText="1"/>
      <protection locked="0"/>
    </xf>
    <xf numFmtId="0" fontId="0" fillId="34" borderId="7" xfId="72" applyFont="1" applyFill="1" applyBorder="1" applyAlignment="1">
      <alignment horizontal="center" vertical="center" wrapText="1"/>
    </xf>
    <xf numFmtId="0" fontId="0" fillId="34" borderId="5" xfId="72" applyFont="1" applyFill="1" applyBorder="1" applyAlignment="1">
      <alignment horizontal="center" vertical="center" wrapText="1"/>
    </xf>
    <xf numFmtId="0" fontId="0" fillId="33" borderId="20" xfId="72" applyFont="1" applyFill="1" applyBorder="1" applyAlignment="1">
      <alignment horizontal="right" vertical="center" wrapText="1"/>
    </xf>
    <xf numFmtId="0" fontId="39" fillId="0" borderId="7" xfId="72" applyFont="1" applyBorder="1" applyAlignment="1" applyProtection="1">
      <alignment horizontal="center" vertical="center" wrapText="1"/>
      <protection locked="0"/>
    </xf>
    <xf numFmtId="0" fontId="39" fillId="0" borderId="6" xfId="72" applyFont="1" applyBorder="1" applyAlignment="1" applyProtection="1">
      <alignment horizontal="center" vertical="center" wrapText="1"/>
      <protection locked="0"/>
    </xf>
    <xf numFmtId="176" fontId="0" fillId="0" borderId="5" xfId="72" applyNumberFormat="1" applyFont="1" applyBorder="1" applyAlignment="1">
      <alignment horizontal="center" vertical="center" wrapText="1"/>
    </xf>
    <xf numFmtId="176" fontId="0" fillId="0" borderId="28" xfId="72" applyNumberFormat="1" applyFont="1" applyBorder="1" applyAlignment="1">
      <alignment horizontal="center" vertical="center" wrapText="1"/>
    </xf>
    <xf numFmtId="0" fontId="39" fillId="0" borderId="0" xfId="72" applyFont="1" applyAlignment="1" applyProtection="1">
      <alignment horizontal="left" wrapText="1"/>
      <protection locked="0"/>
    </xf>
    <xf numFmtId="0" fontId="39" fillId="0" borderId="8" xfId="72" applyFont="1" applyBorder="1" applyAlignment="1" applyProtection="1">
      <alignment horizontal="left" wrapText="1"/>
      <protection locked="0"/>
    </xf>
    <xf numFmtId="0" fontId="42" fillId="0" borderId="0" xfId="72" applyFont="1" applyAlignment="1">
      <alignment horizontal="center" vertical="center" wrapText="1"/>
    </xf>
    <xf numFmtId="0" fontId="40" fillId="33" borderId="5" xfId="72" applyFont="1" applyFill="1" applyBorder="1" applyAlignment="1" applyProtection="1">
      <alignment horizontal="center" vertical="center"/>
      <protection locked="0"/>
    </xf>
    <xf numFmtId="0" fontId="40" fillId="33" borderId="1" xfId="72" applyFont="1" applyFill="1" applyBorder="1" applyAlignment="1" applyProtection="1">
      <alignment horizontal="center" vertical="center"/>
      <protection locked="0"/>
    </xf>
    <xf numFmtId="0" fontId="40" fillId="33" borderId="2" xfId="72" applyFont="1" applyFill="1" applyBorder="1" applyAlignment="1" applyProtection="1">
      <alignment horizontal="center" vertical="center"/>
      <protection locked="0"/>
    </xf>
    <xf numFmtId="176" fontId="39" fillId="0" borderId="5" xfId="68" applyNumberFormat="1" applyFont="1" applyFill="1" applyBorder="1" applyAlignment="1" applyProtection="1">
      <alignment horizontal="center" vertical="center"/>
      <protection locked="0"/>
    </xf>
    <xf numFmtId="176" fontId="39" fillId="0" borderId="1" xfId="68" applyNumberFormat="1" applyFont="1" applyFill="1" applyBorder="1" applyAlignment="1" applyProtection="1">
      <alignment horizontal="center" vertical="center"/>
      <protection locked="0"/>
    </xf>
    <xf numFmtId="176" fontId="39" fillId="0" borderId="2" xfId="68" applyNumberFormat="1" applyFont="1" applyFill="1" applyBorder="1" applyAlignment="1" applyProtection="1">
      <alignment horizontal="center" vertical="center"/>
      <protection locked="0"/>
    </xf>
    <xf numFmtId="176" fontId="39" fillId="33" borderId="3" xfId="72" applyNumberFormat="1" applyFont="1" applyFill="1" applyBorder="1" applyAlignment="1">
      <alignment horizontal="center" vertical="center"/>
    </xf>
    <xf numFmtId="176" fontId="39" fillId="33" borderId="20" xfId="72" applyNumberFormat="1" applyFont="1" applyFill="1" applyBorder="1" applyAlignment="1">
      <alignment horizontal="center" vertical="center"/>
    </xf>
    <xf numFmtId="176" fontId="39" fillId="33" borderId="4" xfId="72" applyNumberFormat="1" applyFont="1" applyFill="1" applyBorder="1" applyAlignment="1">
      <alignment horizontal="center" vertical="center"/>
    </xf>
    <xf numFmtId="176" fontId="39" fillId="0" borderId="21" xfId="72" applyNumberFormat="1" applyFont="1" applyBorder="1" applyAlignment="1" applyProtection="1">
      <alignment horizontal="center" vertical="center"/>
      <protection locked="0"/>
    </xf>
    <xf numFmtId="176" fontId="39" fillId="0" borderId="22" xfId="72" applyNumberFormat="1" applyFont="1" applyBorder="1" applyAlignment="1" applyProtection="1">
      <alignment horizontal="center" vertical="center"/>
      <protection locked="0"/>
    </xf>
    <xf numFmtId="176" fontId="39" fillId="0" borderId="23" xfId="72" applyNumberFormat="1" applyFont="1" applyBorder="1" applyAlignment="1" applyProtection="1">
      <alignment horizontal="center" vertical="center"/>
      <protection locked="0"/>
    </xf>
    <xf numFmtId="176" fontId="16" fillId="0" borderId="7" xfId="72" applyNumberFormat="1" applyFont="1" applyBorder="1" applyAlignment="1">
      <alignment horizontal="center" vertical="center" wrapText="1"/>
    </xf>
    <xf numFmtId="0" fontId="0" fillId="33" borderId="6" xfId="72" applyFont="1" applyFill="1" applyBorder="1" applyAlignment="1">
      <alignment horizontal="center" vertical="center" wrapText="1"/>
    </xf>
    <xf numFmtId="0" fontId="0" fillId="33" borderId="7" xfId="72" applyFont="1" applyFill="1" applyBorder="1" applyAlignment="1">
      <alignment horizontal="center" vertical="center" wrapText="1"/>
    </xf>
    <xf numFmtId="0" fontId="39" fillId="0" borderId="30" xfId="72" applyFont="1" applyBorder="1" applyAlignment="1" applyProtection="1">
      <alignment horizontal="center" vertical="center" wrapText="1"/>
      <protection locked="0"/>
    </xf>
    <xf numFmtId="0" fontId="39" fillId="0" borderId="29" xfId="72" applyFont="1" applyBorder="1" applyAlignment="1" applyProtection="1">
      <alignment horizontal="center" vertical="center" wrapText="1"/>
      <protection locked="0"/>
    </xf>
    <xf numFmtId="0" fontId="0" fillId="33" borderId="3" xfId="72" applyFont="1" applyFill="1" applyBorder="1" applyAlignment="1">
      <alignment horizontal="center" vertical="center" wrapText="1"/>
    </xf>
    <xf numFmtId="0" fontId="0" fillId="33" borderId="4" xfId="72" applyFont="1" applyFill="1" applyBorder="1" applyAlignment="1">
      <alignment horizontal="center" vertical="center" wrapText="1"/>
    </xf>
  </cellXfs>
  <cellStyles count="7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1" xr:uid="{7BABEBB7-081E-4A5F-904C-84BF7357BA49}"/>
    <cellStyle name="標準 14 3" xfId="72" xr:uid="{DF8CE15C-1BF5-4672-A288-B53C0B9C5CEB}"/>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14">
    <dxf>
      <fill>
        <patternFill>
          <bgColor theme="1" tint="0.499984740745262"/>
        </patternFill>
      </fill>
    </dxf>
    <dxf>
      <fill>
        <patternFill>
          <bgColor theme="1" tint="0.499984740745262"/>
        </patternFill>
      </fill>
    </dxf>
    <dxf>
      <fill>
        <patternFill>
          <bgColor theme="1" tint="0.499984740745262"/>
        </patternFill>
      </fill>
    </dxf>
    <dxf>
      <fill>
        <patternFill>
          <bgColor theme="1"/>
        </patternFill>
      </fill>
    </dxf>
    <dxf>
      <fill>
        <patternFill>
          <bgColor theme="1"/>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patternFill>
      </fill>
    </dxf>
    <dxf>
      <fill>
        <patternFill>
          <bgColor theme="1"/>
        </patternFill>
      </fill>
    </dxf>
  </dxfs>
  <tableStyles count="0" defaultTableStyle="TableStyleMedium2" defaultPivotStyle="PivotStyleLight16"/>
  <colors>
    <mruColors>
      <color rgb="FFFFFFCC"/>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10</xdr:col>
      <xdr:colOff>9525</xdr:colOff>
      <xdr:row>9</xdr:row>
      <xdr:rowOff>381000</xdr:rowOff>
    </xdr:from>
    <xdr:to>
      <xdr:col>12</xdr:col>
      <xdr:colOff>0</xdr:colOff>
      <xdr:row>20</xdr:row>
      <xdr:rowOff>0</xdr:rowOff>
    </xdr:to>
    <xdr:sp macro="" textlink="">
      <xdr:nvSpPr>
        <xdr:cNvPr id="5" name="正方形/長方形 4">
          <a:extLst>
            <a:ext uri="{FF2B5EF4-FFF2-40B4-BE49-F238E27FC236}">
              <a16:creationId xmlns:a16="http://schemas.microsoft.com/office/drawing/2014/main" id="{18456E42-2B5F-46EC-AAA6-AE2E81F33554}"/>
            </a:ext>
          </a:extLst>
        </xdr:cNvPr>
        <xdr:cNvSpPr/>
      </xdr:nvSpPr>
      <xdr:spPr bwMode="auto">
        <a:xfrm>
          <a:off x="9439275" y="3019425"/>
          <a:ext cx="1323975" cy="2771775"/>
        </a:xfrm>
        <a:prstGeom prst="rect">
          <a:avLst/>
        </a:prstGeom>
        <a:noFill/>
        <a:ln w="571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10</xdr:col>
      <xdr:colOff>28575</xdr:colOff>
      <xdr:row>24</xdr:row>
      <xdr:rowOff>28575</xdr:rowOff>
    </xdr:from>
    <xdr:to>
      <xdr:col>12</xdr:col>
      <xdr:colOff>19050</xdr:colOff>
      <xdr:row>33</xdr:row>
      <xdr:rowOff>266700</xdr:rowOff>
    </xdr:to>
    <xdr:sp macro="" textlink="">
      <xdr:nvSpPr>
        <xdr:cNvPr id="6" name="正方形/長方形 5">
          <a:extLst>
            <a:ext uri="{FF2B5EF4-FFF2-40B4-BE49-F238E27FC236}">
              <a16:creationId xmlns:a16="http://schemas.microsoft.com/office/drawing/2014/main" id="{AD1AE038-C4EB-404F-B2F4-676854A47F46}"/>
            </a:ext>
          </a:extLst>
        </xdr:cNvPr>
        <xdr:cNvSpPr/>
      </xdr:nvSpPr>
      <xdr:spPr bwMode="auto">
        <a:xfrm>
          <a:off x="9458325" y="6696075"/>
          <a:ext cx="1323975" cy="2724150"/>
        </a:xfrm>
        <a:prstGeom prst="rect">
          <a:avLst/>
        </a:prstGeom>
        <a:noFill/>
        <a:ln w="571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11</xdr:col>
      <xdr:colOff>533400</xdr:colOff>
      <xdr:row>3</xdr:row>
      <xdr:rowOff>142875</xdr:rowOff>
    </xdr:from>
    <xdr:to>
      <xdr:col>11</xdr:col>
      <xdr:colOff>581025</xdr:colOff>
      <xdr:row>24</xdr:row>
      <xdr:rowOff>0</xdr:rowOff>
    </xdr:to>
    <xdr:cxnSp macro="">
      <xdr:nvCxnSpPr>
        <xdr:cNvPr id="8" name="直線コネクタ 7">
          <a:extLst>
            <a:ext uri="{FF2B5EF4-FFF2-40B4-BE49-F238E27FC236}">
              <a16:creationId xmlns:a16="http://schemas.microsoft.com/office/drawing/2014/main" id="{C6A605F5-57D0-4AD8-BA45-A376D0CA0130}"/>
            </a:ext>
          </a:extLst>
        </xdr:cNvPr>
        <xdr:cNvCxnSpPr/>
      </xdr:nvCxnSpPr>
      <xdr:spPr bwMode="auto">
        <a:xfrm flipH="1" flipV="1">
          <a:off x="10629900" y="914400"/>
          <a:ext cx="47625" cy="5753100"/>
        </a:xfrm>
        <a:prstGeom prst="line">
          <a:avLst/>
        </a:prstGeom>
        <a:solidFill>
          <a:srgbClr xmlns:mc="http://schemas.openxmlformats.org/markup-compatibility/2006" xmlns:a14="http://schemas.microsoft.com/office/drawing/2010/main" val="FFFFFF" mc:Ignorable="a14" a14:legacySpreadsheetColorIndex="65"/>
        </a:solidFill>
        <a:ln w="571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360947</xdr:colOff>
      <xdr:row>3</xdr:row>
      <xdr:rowOff>160422</xdr:rowOff>
    </xdr:from>
    <xdr:to>
      <xdr:col>11</xdr:col>
      <xdr:colOff>360947</xdr:colOff>
      <xdr:row>10</xdr:row>
      <xdr:rowOff>5013</xdr:rowOff>
    </xdr:to>
    <xdr:cxnSp macro="">
      <xdr:nvCxnSpPr>
        <xdr:cNvPr id="9" name="直線コネクタ 8">
          <a:extLst>
            <a:ext uri="{FF2B5EF4-FFF2-40B4-BE49-F238E27FC236}">
              <a16:creationId xmlns:a16="http://schemas.microsoft.com/office/drawing/2014/main" id="{1B3990EA-96E6-418D-82C2-E53D1489E38A}"/>
            </a:ext>
          </a:extLst>
        </xdr:cNvPr>
        <xdr:cNvCxnSpPr/>
      </xdr:nvCxnSpPr>
      <xdr:spPr bwMode="auto">
        <a:xfrm flipV="1">
          <a:off x="10457447" y="931947"/>
          <a:ext cx="0" cy="2102016"/>
        </a:xfrm>
        <a:prstGeom prst="line">
          <a:avLst/>
        </a:prstGeom>
        <a:solidFill>
          <a:srgbClr xmlns:mc="http://schemas.openxmlformats.org/markup-compatibility/2006" xmlns:a14="http://schemas.microsoft.com/office/drawing/2010/main" val="FFFFFF" mc:Ignorable="a14" a14:legacySpreadsheetColorIndex="65"/>
        </a:solidFill>
        <a:ln w="571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10</xdr:col>
      <xdr:colOff>633663</xdr:colOff>
      <xdr:row>3</xdr:row>
      <xdr:rowOff>170949</xdr:rowOff>
    </xdr:from>
    <xdr:to>
      <xdr:col>11</xdr:col>
      <xdr:colOff>533400</xdr:colOff>
      <xdr:row>3</xdr:row>
      <xdr:rowOff>171450</xdr:rowOff>
    </xdr:to>
    <xdr:cxnSp macro="">
      <xdr:nvCxnSpPr>
        <xdr:cNvPr id="10" name="直線矢印コネクタ 9">
          <a:extLst>
            <a:ext uri="{FF2B5EF4-FFF2-40B4-BE49-F238E27FC236}">
              <a16:creationId xmlns:a16="http://schemas.microsoft.com/office/drawing/2014/main" id="{0F8023FF-E878-4AC2-8183-B434F23C9CE7}"/>
            </a:ext>
          </a:extLst>
        </xdr:cNvPr>
        <xdr:cNvCxnSpPr/>
      </xdr:nvCxnSpPr>
      <xdr:spPr bwMode="auto">
        <a:xfrm flipH="1" flipV="1">
          <a:off x="10063413" y="942474"/>
          <a:ext cx="566487" cy="501"/>
        </a:xfrm>
        <a:prstGeom prst="straightConnector1">
          <a:avLst/>
        </a:prstGeom>
        <a:solidFill>
          <a:srgbClr xmlns:mc="http://schemas.openxmlformats.org/markup-compatibility/2006" xmlns:a14="http://schemas.microsoft.com/office/drawing/2010/main" val="FFFFFF" mc:Ignorable="a14" a14:legacySpreadsheetColorIndex="65"/>
        </a:solidFill>
        <a:ln w="571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47625</xdr:colOff>
      <xdr:row>6</xdr:row>
      <xdr:rowOff>257175</xdr:rowOff>
    </xdr:from>
    <xdr:to>
      <xdr:col>12</xdr:col>
      <xdr:colOff>981075</xdr:colOff>
      <xdr:row>9</xdr:row>
      <xdr:rowOff>85725</xdr:rowOff>
    </xdr:to>
    <xdr:sp macro="" textlink="">
      <xdr:nvSpPr>
        <xdr:cNvPr id="13" name="吹き出し: 下矢印 12">
          <a:extLst>
            <a:ext uri="{FF2B5EF4-FFF2-40B4-BE49-F238E27FC236}">
              <a16:creationId xmlns:a16="http://schemas.microsoft.com/office/drawing/2014/main" id="{6B5C737D-16D5-900F-2330-2C78210C095B}"/>
            </a:ext>
          </a:extLst>
        </xdr:cNvPr>
        <xdr:cNvSpPr/>
      </xdr:nvSpPr>
      <xdr:spPr bwMode="auto">
        <a:xfrm>
          <a:off x="10810875" y="2028825"/>
          <a:ext cx="933450" cy="695325"/>
        </a:xfrm>
        <a:prstGeom prst="downArrowCallout">
          <a:avLst/>
        </a:prstGeom>
        <a:solidFill>
          <a:srgbClr xmlns:mc="http://schemas.openxmlformats.org/markup-compatibility/2006" xmlns:a14="http://schemas.microsoft.com/office/drawing/2010/main" val="FFFFFF" mc:Ignorable="a14" a14:legacySpreadsheetColorIndex="65"/>
        </a:solidFill>
        <a:ln w="285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100" b="1"/>
            <a:t>入力必須項目</a:t>
          </a:r>
        </a:p>
      </xdr:txBody>
    </xdr:sp>
    <xdr:clientData/>
  </xdr:twoCellAnchor>
  <xdr:twoCellAnchor>
    <xdr:from>
      <xdr:col>12</xdr:col>
      <xdr:colOff>57150</xdr:colOff>
      <xdr:row>19</xdr:row>
      <xdr:rowOff>219075</xdr:rowOff>
    </xdr:from>
    <xdr:to>
      <xdr:col>12</xdr:col>
      <xdr:colOff>990600</xdr:colOff>
      <xdr:row>23</xdr:row>
      <xdr:rowOff>152400</xdr:rowOff>
    </xdr:to>
    <xdr:sp macro="" textlink="">
      <xdr:nvSpPr>
        <xdr:cNvPr id="14" name="吹き出し: 下矢印 13">
          <a:extLst>
            <a:ext uri="{FF2B5EF4-FFF2-40B4-BE49-F238E27FC236}">
              <a16:creationId xmlns:a16="http://schemas.microsoft.com/office/drawing/2014/main" id="{A661F4B3-664E-44C9-9A86-C5BBF9A66752}"/>
            </a:ext>
          </a:extLst>
        </xdr:cNvPr>
        <xdr:cNvSpPr/>
      </xdr:nvSpPr>
      <xdr:spPr bwMode="auto">
        <a:xfrm>
          <a:off x="10820400" y="5734050"/>
          <a:ext cx="933450" cy="695325"/>
        </a:xfrm>
        <a:prstGeom prst="downArrowCallout">
          <a:avLst/>
        </a:prstGeom>
        <a:solidFill>
          <a:srgbClr xmlns:mc="http://schemas.openxmlformats.org/markup-compatibility/2006" xmlns:a14="http://schemas.microsoft.com/office/drawing/2010/main" val="FFFFFF" mc:Ignorable="a14" a14:legacySpreadsheetColorIndex="65"/>
        </a:solidFill>
        <a:ln w="285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rPr>
            <a:t>入力必須項目</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9525</xdr:colOff>
      <xdr:row>9</xdr:row>
      <xdr:rowOff>381000</xdr:rowOff>
    </xdr:from>
    <xdr:to>
      <xdr:col>12</xdr:col>
      <xdr:colOff>0</xdr:colOff>
      <xdr:row>16</xdr:row>
      <xdr:rowOff>0</xdr:rowOff>
    </xdr:to>
    <xdr:sp macro="" textlink="">
      <xdr:nvSpPr>
        <xdr:cNvPr id="5" name="正方形/長方形 4">
          <a:extLst>
            <a:ext uri="{FF2B5EF4-FFF2-40B4-BE49-F238E27FC236}">
              <a16:creationId xmlns:a16="http://schemas.microsoft.com/office/drawing/2014/main" id="{9F7C3E53-CC47-1E97-B1BC-2E498F929CE6}"/>
            </a:ext>
          </a:extLst>
        </xdr:cNvPr>
        <xdr:cNvSpPr/>
      </xdr:nvSpPr>
      <xdr:spPr bwMode="auto">
        <a:xfrm>
          <a:off x="9439275" y="3019425"/>
          <a:ext cx="1323975" cy="1666875"/>
        </a:xfrm>
        <a:prstGeom prst="rect">
          <a:avLst/>
        </a:prstGeom>
        <a:noFill/>
        <a:ln w="571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10</xdr:col>
      <xdr:colOff>19050</xdr:colOff>
      <xdr:row>24</xdr:row>
      <xdr:rowOff>9525</xdr:rowOff>
    </xdr:from>
    <xdr:to>
      <xdr:col>12</xdr:col>
      <xdr:colOff>9525</xdr:colOff>
      <xdr:row>30</xdr:row>
      <xdr:rowOff>19050</xdr:rowOff>
    </xdr:to>
    <xdr:sp macro="" textlink="">
      <xdr:nvSpPr>
        <xdr:cNvPr id="6" name="正方形/長方形 5">
          <a:extLst>
            <a:ext uri="{FF2B5EF4-FFF2-40B4-BE49-F238E27FC236}">
              <a16:creationId xmlns:a16="http://schemas.microsoft.com/office/drawing/2014/main" id="{2F2F41D0-FFC4-4B1D-A029-4E6A463E79B0}"/>
            </a:ext>
          </a:extLst>
        </xdr:cNvPr>
        <xdr:cNvSpPr/>
      </xdr:nvSpPr>
      <xdr:spPr bwMode="auto">
        <a:xfrm>
          <a:off x="9448800" y="6677025"/>
          <a:ext cx="1323975" cy="1666875"/>
        </a:xfrm>
        <a:prstGeom prst="rect">
          <a:avLst/>
        </a:prstGeom>
        <a:noFill/>
        <a:ln w="571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11</xdr:col>
      <xdr:colOff>360947</xdr:colOff>
      <xdr:row>3</xdr:row>
      <xdr:rowOff>160422</xdr:rowOff>
    </xdr:from>
    <xdr:to>
      <xdr:col>11</xdr:col>
      <xdr:colOff>360947</xdr:colOff>
      <xdr:row>10</xdr:row>
      <xdr:rowOff>5013</xdr:rowOff>
    </xdr:to>
    <xdr:cxnSp macro="">
      <xdr:nvCxnSpPr>
        <xdr:cNvPr id="17" name="直線コネクタ 16">
          <a:extLst>
            <a:ext uri="{FF2B5EF4-FFF2-40B4-BE49-F238E27FC236}">
              <a16:creationId xmlns:a16="http://schemas.microsoft.com/office/drawing/2014/main" id="{7A0536D8-2290-49D4-A5EA-605B01836E16}"/>
            </a:ext>
          </a:extLst>
        </xdr:cNvPr>
        <xdr:cNvCxnSpPr/>
      </xdr:nvCxnSpPr>
      <xdr:spPr bwMode="auto">
        <a:xfrm flipV="1">
          <a:off x="10457447" y="937461"/>
          <a:ext cx="0" cy="2115552"/>
        </a:xfrm>
        <a:prstGeom prst="line">
          <a:avLst/>
        </a:prstGeom>
        <a:solidFill>
          <a:srgbClr xmlns:mc="http://schemas.openxmlformats.org/markup-compatibility/2006" xmlns:a14="http://schemas.microsoft.com/office/drawing/2010/main" val="FFFFFF" mc:Ignorable="a14" a14:legacySpreadsheetColorIndex="65"/>
        </a:solidFill>
        <a:ln w="571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32656</xdr:colOff>
      <xdr:row>15</xdr:row>
      <xdr:rowOff>114301</xdr:rowOff>
    </xdr:from>
    <xdr:to>
      <xdr:col>12</xdr:col>
      <xdr:colOff>114299</xdr:colOff>
      <xdr:row>19</xdr:row>
      <xdr:rowOff>266701</xdr:rowOff>
    </xdr:to>
    <xdr:sp macro="" textlink="">
      <xdr:nvSpPr>
        <xdr:cNvPr id="7" name="フローチャート: 代替処理 6">
          <a:extLst>
            <a:ext uri="{FF2B5EF4-FFF2-40B4-BE49-F238E27FC236}">
              <a16:creationId xmlns:a16="http://schemas.microsoft.com/office/drawing/2014/main" id="{1C363A0B-C43D-440A-B0FF-3D207143321E}"/>
            </a:ext>
          </a:extLst>
        </xdr:cNvPr>
        <xdr:cNvSpPr/>
      </xdr:nvSpPr>
      <xdr:spPr bwMode="auto">
        <a:xfrm>
          <a:off x="32656" y="4524376"/>
          <a:ext cx="10844893" cy="1257300"/>
        </a:xfrm>
        <a:prstGeom prst="flowChartAlternateProcess">
          <a:avLst/>
        </a:prstGeom>
        <a:solidFill>
          <a:srgbClr xmlns:mc="http://schemas.openxmlformats.org/markup-compatibility/2006" xmlns:a14="http://schemas.microsoft.com/office/drawing/2010/main" val="FFFFFF" mc:Ignorable="a14" a14:legacySpreadsheetColorIndex="65">
            <a:alpha val="51000"/>
          </a:srgb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800"/>
            <a:t>別紙「診療所等賃上げ補助金における賃金改善の方法」の</a:t>
          </a:r>
          <a:endParaRPr kumimoji="1" lang="en-US" altLang="ja-JP" sz="2800"/>
        </a:p>
        <a:p>
          <a:pPr algn="ctr"/>
          <a:r>
            <a:rPr kumimoji="1" lang="ja-JP" altLang="en-US" sz="2800"/>
            <a:t>パターン①、②はこの表に記載</a:t>
          </a:r>
        </a:p>
      </xdr:txBody>
    </xdr:sp>
    <xdr:clientData/>
  </xdr:twoCellAnchor>
  <xdr:twoCellAnchor>
    <xdr:from>
      <xdr:col>1</xdr:col>
      <xdr:colOff>57150</xdr:colOff>
      <xdr:row>29</xdr:row>
      <xdr:rowOff>104775</xdr:rowOff>
    </xdr:from>
    <xdr:to>
      <xdr:col>12</xdr:col>
      <xdr:colOff>209549</xdr:colOff>
      <xdr:row>33</xdr:row>
      <xdr:rowOff>224004</xdr:rowOff>
    </xdr:to>
    <xdr:sp macro="" textlink="">
      <xdr:nvSpPr>
        <xdr:cNvPr id="8" name="フローチャート: 代替処理 7">
          <a:extLst>
            <a:ext uri="{FF2B5EF4-FFF2-40B4-BE49-F238E27FC236}">
              <a16:creationId xmlns:a16="http://schemas.microsoft.com/office/drawing/2014/main" id="{6E1E678E-20A7-48C2-AE6C-ABC93602D0BD}"/>
            </a:ext>
          </a:extLst>
        </xdr:cNvPr>
        <xdr:cNvSpPr/>
      </xdr:nvSpPr>
      <xdr:spPr bwMode="auto">
        <a:xfrm>
          <a:off x="152400" y="8153400"/>
          <a:ext cx="10820399" cy="1224129"/>
        </a:xfrm>
        <a:prstGeom prst="flowChartAlternateProcess">
          <a:avLst/>
        </a:prstGeom>
        <a:solidFill>
          <a:srgbClr xmlns:mc="http://schemas.openxmlformats.org/markup-compatibility/2006" xmlns:a14="http://schemas.microsoft.com/office/drawing/2010/main" val="FFFFFF" mc:Ignorable="a14" a14:legacySpreadsheetColorIndex="65">
            <a:alpha val="51000"/>
          </a:srgb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800"/>
            <a:t>別紙「診療所等賃上げ補助金における賃金改善の方法」の</a:t>
          </a:r>
        </a:p>
        <a:p>
          <a:pPr algn="ctr"/>
          <a:r>
            <a:rPr kumimoji="1" lang="ja-JP" altLang="en-US" sz="2800"/>
            <a:t>パターン③はこの表に記載</a:t>
          </a:r>
        </a:p>
      </xdr:txBody>
    </xdr:sp>
    <xdr:clientData/>
  </xdr:twoCellAnchor>
  <xdr:twoCellAnchor>
    <xdr:from>
      <xdr:col>1</xdr:col>
      <xdr:colOff>533400</xdr:colOff>
      <xdr:row>3</xdr:row>
      <xdr:rowOff>209550</xdr:rowOff>
    </xdr:from>
    <xdr:to>
      <xdr:col>5</xdr:col>
      <xdr:colOff>609600</xdr:colOff>
      <xdr:row>8</xdr:row>
      <xdr:rowOff>95250</xdr:rowOff>
    </xdr:to>
    <xdr:sp macro="" textlink="">
      <xdr:nvSpPr>
        <xdr:cNvPr id="11" name="吹き出し: 四角形 10">
          <a:extLst>
            <a:ext uri="{FF2B5EF4-FFF2-40B4-BE49-F238E27FC236}">
              <a16:creationId xmlns:a16="http://schemas.microsoft.com/office/drawing/2014/main" id="{B87B66D4-26F3-4DD5-864A-79E63A45C57E}"/>
            </a:ext>
          </a:extLst>
        </xdr:cNvPr>
        <xdr:cNvSpPr/>
      </xdr:nvSpPr>
      <xdr:spPr bwMode="auto">
        <a:xfrm>
          <a:off x="628650" y="981075"/>
          <a:ext cx="4171950" cy="1552575"/>
        </a:xfrm>
        <a:prstGeom prst="wedgeRectCallout">
          <a:avLst>
            <a:gd name="adj1" fmla="val -40992"/>
            <a:gd name="adj2" fmla="val 6672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en-US" altLang="ja-JP" sz="1100"/>
            <a:t>※</a:t>
          </a:r>
          <a:r>
            <a:rPr kumimoji="1" lang="ja-JP" altLang="en-US" sz="1100"/>
            <a:t>職種が、医師又は歯科医師の場合のみ、</a:t>
          </a:r>
          <a:r>
            <a:rPr kumimoji="1" lang="en-US" altLang="ja-JP" sz="1100"/>
            <a:t>40</a:t>
          </a:r>
          <a:r>
            <a:rPr kumimoji="1" lang="ja-JP" altLang="en-US" sz="1100"/>
            <a:t>歳以上か</a:t>
          </a:r>
          <a:r>
            <a:rPr kumimoji="1" lang="en-US" altLang="ja-JP" sz="1100"/>
            <a:t>40</a:t>
          </a:r>
          <a:r>
            <a:rPr kumimoji="1" lang="ja-JP" altLang="en-US" sz="1100"/>
            <a:t>歳未満がわかるように記入してください。そのほかの職種について、年齢に関する記載は必要ありません。</a:t>
          </a:r>
          <a:endParaRPr kumimoji="1" lang="en-US" altLang="ja-JP" sz="1100"/>
        </a:p>
        <a:p>
          <a:pPr algn="l"/>
          <a:r>
            <a:rPr kumimoji="1" lang="en-US" altLang="ja-JP" sz="1100"/>
            <a:t>※</a:t>
          </a:r>
          <a:r>
            <a:rPr kumimoji="1" lang="ja-JP" altLang="en-US" sz="1100"/>
            <a:t>職員が複数いる場合は、その合計を記載しても構いませんが、必ず職種ごとに分けて記載してください。また、その場合、職種の人数を記入してください。</a:t>
          </a:r>
          <a:endParaRPr kumimoji="1" lang="en-US" altLang="ja-JP" sz="1100"/>
        </a:p>
        <a:p>
          <a:pPr algn="l"/>
          <a:r>
            <a:rPr kumimoji="1" lang="en-US" altLang="ja-JP" sz="1100"/>
            <a:t>※</a:t>
          </a:r>
          <a:r>
            <a:rPr kumimoji="1" lang="ja-JP" altLang="en-US" sz="1100"/>
            <a:t>法定福利費の記載は任意です。</a:t>
          </a:r>
          <a:endParaRPr kumimoji="1" lang="en-US" altLang="ja-JP" sz="1100"/>
        </a:p>
      </xdr:txBody>
    </xdr:sp>
    <xdr:clientData/>
  </xdr:twoCellAnchor>
  <xdr:twoCellAnchor>
    <xdr:from>
      <xdr:col>10</xdr:col>
      <xdr:colOff>9525</xdr:colOff>
      <xdr:row>9</xdr:row>
      <xdr:rowOff>381000</xdr:rowOff>
    </xdr:from>
    <xdr:to>
      <xdr:col>12</xdr:col>
      <xdr:colOff>0</xdr:colOff>
      <xdr:row>16</xdr:row>
      <xdr:rowOff>0</xdr:rowOff>
    </xdr:to>
    <xdr:sp macro="" textlink="">
      <xdr:nvSpPr>
        <xdr:cNvPr id="12" name="正方形/長方形 11">
          <a:extLst>
            <a:ext uri="{FF2B5EF4-FFF2-40B4-BE49-F238E27FC236}">
              <a16:creationId xmlns:a16="http://schemas.microsoft.com/office/drawing/2014/main" id="{BEEC26E8-4F7A-4679-A886-559680744BA4}"/>
            </a:ext>
          </a:extLst>
        </xdr:cNvPr>
        <xdr:cNvSpPr/>
      </xdr:nvSpPr>
      <xdr:spPr bwMode="auto">
        <a:xfrm>
          <a:off x="9439275" y="3019425"/>
          <a:ext cx="1323975" cy="1666875"/>
        </a:xfrm>
        <a:prstGeom prst="rect">
          <a:avLst/>
        </a:prstGeom>
        <a:noFill/>
        <a:ln w="571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10</xdr:col>
      <xdr:colOff>19050</xdr:colOff>
      <xdr:row>24</xdr:row>
      <xdr:rowOff>9525</xdr:rowOff>
    </xdr:from>
    <xdr:to>
      <xdr:col>12</xdr:col>
      <xdr:colOff>9525</xdr:colOff>
      <xdr:row>30</xdr:row>
      <xdr:rowOff>19050</xdr:rowOff>
    </xdr:to>
    <xdr:sp macro="" textlink="">
      <xdr:nvSpPr>
        <xdr:cNvPr id="13" name="正方形/長方形 12">
          <a:extLst>
            <a:ext uri="{FF2B5EF4-FFF2-40B4-BE49-F238E27FC236}">
              <a16:creationId xmlns:a16="http://schemas.microsoft.com/office/drawing/2014/main" id="{F9C56C99-67EF-4DE6-A29D-D5130E1F795B}"/>
            </a:ext>
          </a:extLst>
        </xdr:cNvPr>
        <xdr:cNvSpPr/>
      </xdr:nvSpPr>
      <xdr:spPr bwMode="auto">
        <a:xfrm>
          <a:off x="9448800" y="6677025"/>
          <a:ext cx="1323975" cy="1666875"/>
        </a:xfrm>
        <a:prstGeom prst="rect">
          <a:avLst/>
        </a:prstGeom>
        <a:noFill/>
        <a:ln w="571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11</xdr:col>
      <xdr:colOff>552450</xdr:colOff>
      <xdr:row>3</xdr:row>
      <xdr:rowOff>190500</xdr:rowOff>
    </xdr:from>
    <xdr:to>
      <xdr:col>11</xdr:col>
      <xdr:colOff>590550</xdr:colOff>
      <xdr:row>24</xdr:row>
      <xdr:rowOff>0</xdr:rowOff>
    </xdr:to>
    <xdr:cxnSp macro="">
      <xdr:nvCxnSpPr>
        <xdr:cNvPr id="15" name="直線コネクタ 14">
          <a:extLst>
            <a:ext uri="{FF2B5EF4-FFF2-40B4-BE49-F238E27FC236}">
              <a16:creationId xmlns:a16="http://schemas.microsoft.com/office/drawing/2014/main" id="{828E4480-EC58-46C2-A4AE-6206CCEE9F84}"/>
            </a:ext>
          </a:extLst>
        </xdr:cNvPr>
        <xdr:cNvCxnSpPr/>
      </xdr:nvCxnSpPr>
      <xdr:spPr bwMode="auto">
        <a:xfrm flipH="1" flipV="1">
          <a:off x="10648950" y="962025"/>
          <a:ext cx="38100" cy="5705475"/>
        </a:xfrm>
        <a:prstGeom prst="line">
          <a:avLst/>
        </a:prstGeom>
        <a:solidFill>
          <a:srgbClr xmlns:mc="http://schemas.openxmlformats.org/markup-compatibility/2006" xmlns:a14="http://schemas.microsoft.com/office/drawing/2010/main" val="FFFFFF" mc:Ignorable="a14" a14:legacySpreadsheetColorIndex="65"/>
        </a:solidFill>
        <a:ln w="571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360947</xdr:colOff>
      <xdr:row>3</xdr:row>
      <xdr:rowOff>160422</xdr:rowOff>
    </xdr:from>
    <xdr:to>
      <xdr:col>11</xdr:col>
      <xdr:colOff>360947</xdr:colOff>
      <xdr:row>10</xdr:row>
      <xdr:rowOff>5013</xdr:rowOff>
    </xdr:to>
    <xdr:cxnSp macro="">
      <xdr:nvCxnSpPr>
        <xdr:cNvPr id="16" name="直線コネクタ 15">
          <a:extLst>
            <a:ext uri="{FF2B5EF4-FFF2-40B4-BE49-F238E27FC236}">
              <a16:creationId xmlns:a16="http://schemas.microsoft.com/office/drawing/2014/main" id="{787B0C14-7D70-41A5-9DE7-C3A4BC2777AE}"/>
            </a:ext>
          </a:extLst>
        </xdr:cNvPr>
        <xdr:cNvCxnSpPr/>
      </xdr:nvCxnSpPr>
      <xdr:spPr bwMode="auto">
        <a:xfrm flipV="1">
          <a:off x="10457447" y="931947"/>
          <a:ext cx="0" cy="2102016"/>
        </a:xfrm>
        <a:prstGeom prst="line">
          <a:avLst/>
        </a:prstGeom>
        <a:solidFill>
          <a:srgbClr xmlns:mc="http://schemas.openxmlformats.org/markup-compatibility/2006" xmlns:a14="http://schemas.microsoft.com/office/drawing/2010/main" val="FFFFFF" mc:Ignorable="a14" a14:legacySpreadsheetColorIndex="65"/>
        </a:solidFill>
        <a:ln w="571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5013</xdr:colOff>
      <xdr:row>3</xdr:row>
      <xdr:rowOff>180474</xdr:rowOff>
    </xdr:from>
    <xdr:to>
      <xdr:col>11</xdr:col>
      <xdr:colOff>571500</xdr:colOff>
      <xdr:row>3</xdr:row>
      <xdr:rowOff>180975</xdr:rowOff>
    </xdr:to>
    <xdr:cxnSp macro="">
      <xdr:nvCxnSpPr>
        <xdr:cNvPr id="18" name="直線矢印コネクタ 17">
          <a:extLst>
            <a:ext uri="{FF2B5EF4-FFF2-40B4-BE49-F238E27FC236}">
              <a16:creationId xmlns:a16="http://schemas.microsoft.com/office/drawing/2014/main" id="{7AE017BD-9D8B-4EA2-8B36-8446BE7AA236}"/>
            </a:ext>
          </a:extLst>
        </xdr:cNvPr>
        <xdr:cNvCxnSpPr/>
      </xdr:nvCxnSpPr>
      <xdr:spPr bwMode="auto">
        <a:xfrm flipH="1" flipV="1">
          <a:off x="10101513" y="951999"/>
          <a:ext cx="566487" cy="501"/>
        </a:xfrm>
        <a:prstGeom prst="straightConnector1">
          <a:avLst/>
        </a:prstGeom>
        <a:solidFill>
          <a:srgbClr xmlns:mc="http://schemas.openxmlformats.org/markup-compatibility/2006" xmlns:a14="http://schemas.microsoft.com/office/drawing/2010/main" val="FFFFFF" mc:Ignorable="a14" a14:legacySpreadsheetColorIndex="65"/>
        </a:solidFill>
        <a:ln w="571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209550</xdr:colOff>
      <xdr:row>0</xdr:row>
      <xdr:rowOff>85725</xdr:rowOff>
    </xdr:from>
    <xdr:to>
      <xdr:col>12</xdr:col>
      <xdr:colOff>942975</xdr:colOff>
      <xdr:row>2</xdr:row>
      <xdr:rowOff>123824</xdr:rowOff>
    </xdr:to>
    <xdr:sp macro="" textlink="">
      <xdr:nvSpPr>
        <xdr:cNvPr id="19" name="正方形/長方形 18">
          <a:extLst>
            <a:ext uri="{FF2B5EF4-FFF2-40B4-BE49-F238E27FC236}">
              <a16:creationId xmlns:a16="http://schemas.microsoft.com/office/drawing/2014/main" id="{7A12F3CB-4C62-59CA-EA3E-C42E9F921ACB}"/>
            </a:ext>
          </a:extLst>
        </xdr:cNvPr>
        <xdr:cNvSpPr/>
      </xdr:nvSpPr>
      <xdr:spPr bwMode="auto">
        <a:xfrm>
          <a:off x="10306050" y="85725"/>
          <a:ext cx="1400175" cy="476249"/>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2400"/>
            <a:t>記載要領</a:t>
          </a:r>
        </a:p>
      </xdr:txBody>
    </xdr:sp>
    <xdr:clientData/>
  </xdr:twoCellAnchor>
  <xdr:twoCellAnchor>
    <xdr:from>
      <xdr:col>12</xdr:col>
      <xdr:colOff>38100</xdr:colOff>
      <xdr:row>6</xdr:row>
      <xdr:rowOff>304800</xdr:rowOff>
    </xdr:from>
    <xdr:to>
      <xdr:col>12</xdr:col>
      <xdr:colOff>971550</xdr:colOff>
      <xdr:row>9</xdr:row>
      <xdr:rowOff>133350</xdr:rowOff>
    </xdr:to>
    <xdr:sp macro="" textlink="">
      <xdr:nvSpPr>
        <xdr:cNvPr id="4" name="吹き出し: 下矢印 3">
          <a:extLst>
            <a:ext uri="{FF2B5EF4-FFF2-40B4-BE49-F238E27FC236}">
              <a16:creationId xmlns:a16="http://schemas.microsoft.com/office/drawing/2014/main" id="{32257243-F8A3-43A2-90F8-6612B4BA56DB}"/>
            </a:ext>
          </a:extLst>
        </xdr:cNvPr>
        <xdr:cNvSpPr/>
      </xdr:nvSpPr>
      <xdr:spPr bwMode="auto">
        <a:xfrm>
          <a:off x="10801350" y="2076450"/>
          <a:ext cx="933450" cy="695325"/>
        </a:xfrm>
        <a:prstGeom prst="downArrowCallout">
          <a:avLst/>
        </a:prstGeom>
        <a:solidFill>
          <a:srgbClr xmlns:mc="http://schemas.openxmlformats.org/markup-compatibility/2006" xmlns:a14="http://schemas.microsoft.com/office/drawing/2010/main" val="FFFFFF" mc:Ignorable="a14" a14:legacySpreadsheetColorIndex="65"/>
        </a:solidFill>
        <a:ln w="285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rPr>
            <a:t>入力必須項目</a:t>
          </a:r>
        </a:p>
      </xdr:txBody>
    </xdr:sp>
    <xdr:clientData/>
  </xdr:twoCellAnchor>
  <xdr:twoCellAnchor>
    <xdr:from>
      <xdr:col>12</xdr:col>
      <xdr:colOff>66675</xdr:colOff>
      <xdr:row>19</xdr:row>
      <xdr:rowOff>190500</xdr:rowOff>
    </xdr:from>
    <xdr:to>
      <xdr:col>12</xdr:col>
      <xdr:colOff>1000125</xdr:colOff>
      <xdr:row>23</xdr:row>
      <xdr:rowOff>123825</xdr:rowOff>
    </xdr:to>
    <xdr:sp macro="" textlink="">
      <xdr:nvSpPr>
        <xdr:cNvPr id="20" name="吹き出し: 下矢印 19">
          <a:extLst>
            <a:ext uri="{FF2B5EF4-FFF2-40B4-BE49-F238E27FC236}">
              <a16:creationId xmlns:a16="http://schemas.microsoft.com/office/drawing/2014/main" id="{A086D584-60AC-4DFD-AB9B-A1F0AECE2231}"/>
            </a:ext>
          </a:extLst>
        </xdr:cNvPr>
        <xdr:cNvSpPr/>
      </xdr:nvSpPr>
      <xdr:spPr bwMode="auto">
        <a:xfrm>
          <a:off x="10829925" y="5705475"/>
          <a:ext cx="933450" cy="695325"/>
        </a:xfrm>
        <a:prstGeom prst="downArrowCallout">
          <a:avLst/>
        </a:prstGeom>
        <a:solidFill>
          <a:srgbClr xmlns:mc="http://schemas.openxmlformats.org/markup-compatibility/2006" xmlns:a14="http://schemas.microsoft.com/office/drawing/2010/main" val="FFFFFF" mc:Ignorable="a14" a14:legacySpreadsheetColorIndex="65"/>
        </a:solidFill>
        <a:ln w="285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rPr>
            <a:t>入力必須項目</a:t>
          </a:r>
        </a:p>
      </xdr:txBody>
    </xdr:sp>
    <xdr:clientData/>
  </xdr:twoCellAnchor>
  <xdr:twoCellAnchor>
    <xdr:from>
      <xdr:col>7</xdr:col>
      <xdr:colOff>161926</xdr:colOff>
      <xdr:row>6</xdr:row>
      <xdr:rowOff>85725</xdr:rowOff>
    </xdr:from>
    <xdr:to>
      <xdr:col>11</xdr:col>
      <xdr:colOff>428626</xdr:colOff>
      <xdr:row>7</xdr:row>
      <xdr:rowOff>142875</xdr:rowOff>
    </xdr:to>
    <xdr:sp macro="" textlink="">
      <xdr:nvSpPr>
        <xdr:cNvPr id="2" name="吹き出し: 四角形 1">
          <a:extLst>
            <a:ext uri="{FF2B5EF4-FFF2-40B4-BE49-F238E27FC236}">
              <a16:creationId xmlns:a16="http://schemas.microsoft.com/office/drawing/2014/main" id="{62C5D875-4D16-132A-6F9E-EFE63F5EDBB3}"/>
            </a:ext>
          </a:extLst>
        </xdr:cNvPr>
        <xdr:cNvSpPr/>
      </xdr:nvSpPr>
      <xdr:spPr bwMode="auto">
        <a:xfrm>
          <a:off x="6448426" y="1857375"/>
          <a:ext cx="4076700" cy="390525"/>
        </a:xfrm>
        <a:prstGeom prst="wedgeRectCallout">
          <a:avLst>
            <a:gd name="adj1" fmla="val -5412"/>
            <a:gd name="adj2" fmla="val -8628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  千円未満切捨てです。こちらの額が「補助対象経費」になります。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6FCA8-0457-4662-A77D-A2A860611CBE}">
  <sheetPr>
    <tabColor rgb="FFFF0000"/>
  </sheetPr>
  <dimension ref="A1:T34"/>
  <sheetViews>
    <sheetView tabSelected="1" view="pageBreakPreview" zoomScaleNormal="100" zoomScaleSheetLayoutView="100" workbookViewId="0">
      <selection activeCell="P14" sqref="P14"/>
    </sheetView>
  </sheetViews>
  <sheetFormatPr defaultRowHeight="13.5"/>
  <cols>
    <col min="1" max="1" width="1.25" style="4" customWidth="1"/>
    <col min="2" max="2" width="12.5" style="4" customWidth="1"/>
    <col min="3" max="10" width="13.75" style="5" customWidth="1"/>
    <col min="11" max="12" width="8.75" style="4" customWidth="1"/>
    <col min="13" max="13" width="13.75" style="4" customWidth="1"/>
    <col min="14" max="16" width="13.75" style="5" customWidth="1"/>
    <col min="17" max="17" width="13.75" style="4" customWidth="1"/>
    <col min="18" max="18" width="187.25" style="7" customWidth="1"/>
    <col min="19" max="24" width="14.625" style="4" customWidth="1"/>
    <col min="25" max="25" width="18.875" style="4" customWidth="1"/>
    <col min="26" max="26" width="9" style="4"/>
    <col min="27" max="33" width="9" style="4" customWidth="1"/>
    <col min="34" max="16384" width="9" style="4"/>
  </cols>
  <sheetData>
    <row r="1" spans="1:20" ht="17.25">
      <c r="A1" s="2" t="s">
        <v>76</v>
      </c>
      <c r="B1" s="2"/>
      <c r="C1" s="3"/>
      <c r="D1" s="3"/>
      <c r="E1" s="3"/>
      <c r="F1" s="3"/>
      <c r="G1" s="3"/>
      <c r="H1" s="3"/>
      <c r="I1" s="3"/>
      <c r="J1" s="3"/>
      <c r="M1" s="2"/>
      <c r="O1" s="6"/>
      <c r="P1" s="6"/>
      <c r="Q1" s="11"/>
    </row>
    <row r="2" spans="1:20" ht="17.25" customHeight="1">
      <c r="A2" s="66" t="s">
        <v>51</v>
      </c>
      <c r="B2" s="66"/>
      <c r="C2" s="66"/>
      <c r="D2" s="66"/>
      <c r="E2" s="66"/>
      <c r="F2" s="66"/>
      <c r="G2" s="66"/>
      <c r="H2" s="66"/>
      <c r="I2" s="66"/>
      <c r="J2" s="66"/>
      <c r="K2" s="66"/>
      <c r="L2" s="66"/>
      <c r="M2" s="66"/>
      <c r="N2" s="12"/>
      <c r="O2" s="2"/>
      <c r="P2" s="2"/>
      <c r="Q2" s="2"/>
      <c r="R2" s="7" t="s">
        <v>49</v>
      </c>
    </row>
    <row r="3" spans="1:20" ht="26.25" customHeight="1">
      <c r="A3" s="29" t="s">
        <v>54</v>
      </c>
      <c r="B3" s="30"/>
      <c r="C3" s="30"/>
      <c r="D3" s="30"/>
      <c r="E3" s="30"/>
      <c r="F3" s="31"/>
      <c r="G3" s="67"/>
      <c r="H3" s="68"/>
      <c r="I3" s="68"/>
      <c r="J3" s="68"/>
      <c r="K3" s="69"/>
      <c r="L3" s="13"/>
    </row>
    <row r="4" spans="1:20" ht="26.25" customHeight="1">
      <c r="A4" s="29" t="s">
        <v>55</v>
      </c>
      <c r="B4" s="30"/>
      <c r="C4" s="30"/>
      <c r="D4" s="30"/>
      <c r="E4" s="30"/>
      <c r="F4" s="31"/>
      <c r="G4" s="70">
        <f>SUM(K12,K14,K16,K18,K20,K26,K28,K30,K32,K34)</f>
        <v>0</v>
      </c>
      <c r="H4" s="71"/>
      <c r="I4" s="71"/>
      <c r="J4" s="71"/>
      <c r="K4" s="72"/>
      <c r="L4" s="13"/>
      <c r="M4" s="8"/>
      <c r="N4" s="9"/>
      <c r="O4" s="9"/>
      <c r="P4" s="9"/>
      <c r="Q4" s="14"/>
    </row>
    <row r="5" spans="1:20" ht="26.25" customHeight="1" thickBot="1">
      <c r="A5" s="29" t="s">
        <v>52</v>
      </c>
      <c r="B5" s="30"/>
      <c r="C5" s="30"/>
      <c r="D5" s="30"/>
      <c r="E5" s="30"/>
      <c r="F5" s="31"/>
      <c r="G5" s="73"/>
      <c r="H5" s="74"/>
      <c r="I5" s="74"/>
      <c r="J5" s="74"/>
      <c r="K5" s="75"/>
      <c r="L5" s="13"/>
      <c r="M5" s="8"/>
      <c r="N5" s="9"/>
      <c r="O5" s="9"/>
      <c r="P5" s="9"/>
      <c r="Q5" s="14"/>
    </row>
    <row r="6" spans="1:20" ht="26.25" customHeight="1" thickBot="1">
      <c r="A6" s="29" t="s">
        <v>53</v>
      </c>
      <c r="B6" s="30"/>
      <c r="C6" s="30"/>
      <c r="D6" s="30" t="s">
        <v>78</v>
      </c>
      <c r="E6" s="30"/>
      <c r="F6" s="30"/>
      <c r="G6" s="76">
        <f>ROUNDDOWN(G4-G5,-3)</f>
        <v>0</v>
      </c>
      <c r="H6" s="77"/>
      <c r="I6" s="77"/>
      <c r="J6" s="77"/>
      <c r="K6" s="78"/>
      <c r="L6" s="13"/>
      <c r="M6" s="8"/>
      <c r="N6" s="9"/>
      <c r="O6" s="9"/>
      <c r="P6" s="9"/>
      <c r="Q6" s="14"/>
      <c r="S6" s="4" t="s">
        <v>50</v>
      </c>
      <c r="T6" s="4" t="s">
        <v>48</v>
      </c>
    </row>
    <row r="7" spans="1:20" ht="26.25" customHeight="1">
      <c r="A7" s="64" t="s">
        <v>77</v>
      </c>
      <c r="B7" s="64"/>
      <c r="C7" s="64"/>
      <c r="D7" s="64"/>
      <c r="E7" s="64"/>
      <c r="F7" s="64"/>
      <c r="G7" s="64"/>
      <c r="H7" s="64"/>
      <c r="I7" s="64"/>
      <c r="J7" s="64"/>
      <c r="K7" s="64"/>
      <c r="L7" s="64"/>
      <c r="M7" s="64"/>
      <c r="N7" s="28"/>
      <c r="O7" s="16"/>
      <c r="P7" s="16"/>
      <c r="Q7" s="16"/>
    </row>
    <row r="8" spans="1:20" ht="26.25" customHeight="1">
      <c r="A8" s="65"/>
      <c r="B8" s="65"/>
      <c r="C8" s="65"/>
      <c r="D8" s="65"/>
      <c r="E8" s="65"/>
      <c r="F8" s="65"/>
      <c r="G8" s="65"/>
      <c r="H8" s="65"/>
      <c r="I8" s="65"/>
      <c r="J8" s="65"/>
      <c r="K8" s="65"/>
      <c r="L8" s="65"/>
      <c r="M8" s="65"/>
      <c r="N8" s="28"/>
      <c r="O8" s="16"/>
      <c r="P8" s="16"/>
      <c r="Q8" s="16"/>
      <c r="T8" s="4" t="s">
        <v>48</v>
      </c>
    </row>
    <row r="9" spans="1:20" ht="15.75" customHeight="1" thickBot="1">
      <c r="A9" s="53" t="s">
        <v>75</v>
      </c>
      <c r="B9" s="53"/>
      <c r="C9" s="60" t="s">
        <v>67</v>
      </c>
      <c r="D9" s="60"/>
      <c r="E9" s="60"/>
      <c r="F9" s="60"/>
      <c r="G9" s="60"/>
      <c r="H9" s="60"/>
      <c r="I9" s="60"/>
      <c r="J9" s="60"/>
      <c r="K9" s="60"/>
      <c r="L9" s="60"/>
      <c r="M9" s="61"/>
      <c r="N9" s="25"/>
      <c r="O9" s="26"/>
      <c r="P9" s="26"/>
      <c r="R9" s="4"/>
    </row>
    <row r="10" spans="1:20" ht="30.75" customHeight="1">
      <c r="A10" s="53"/>
      <c r="B10" s="53"/>
      <c r="C10" s="20" t="s">
        <v>57</v>
      </c>
      <c r="D10" s="20" t="s">
        <v>58</v>
      </c>
      <c r="E10" s="20" t="s">
        <v>59</v>
      </c>
      <c r="F10" s="20" t="s">
        <v>60</v>
      </c>
      <c r="G10" s="20" t="s">
        <v>61</v>
      </c>
      <c r="H10" s="27" t="s">
        <v>66</v>
      </c>
      <c r="I10" s="20" t="s">
        <v>62</v>
      </c>
      <c r="J10" s="20" t="s">
        <v>63</v>
      </c>
      <c r="K10" s="57" t="s">
        <v>71</v>
      </c>
      <c r="L10" s="58"/>
      <c r="M10" s="37" t="s">
        <v>64</v>
      </c>
      <c r="N10" s="21"/>
      <c r="O10" s="4"/>
      <c r="P10" s="4"/>
    </row>
    <row r="11" spans="1:20" ht="21.75" customHeight="1">
      <c r="A11" s="51" t="s">
        <v>79</v>
      </c>
      <c r="B11" s="52"/>
      <c r="C11" s="19"/>
      <c r="D11" s="19"/>
      <c r="E11" s="19"/>
      <c r="F11" s="19"/>
      <c r="G11" s="19"/>
      <c r="H11" s="24"/>
      <c r="I11" s="19"/>
      <c r="J11" s="19"/>
      <c r="K11" s="44"/>
      <c r="L11" s="45"/>
      <c r="M11" s="38"/>
      <c r="N11" s="21"/>
      <c r="O11" s="4"/>
      <c r="P11" s="4"/>
    </row>
    <row r="12" spans="1:20" ht="21.75" customHeight="1">
      <c r="A12" s="22"/>
      <c r="B12" s="36" t="s">
        <v>68</v>
      </c>
      <c r="C12" s="24"/>
      <c r="D12" s="19"/>
      <c r="E12" s="19"/>
      <c r="F12" s="19"/>
      <c r="G12" s="19"/>
      <c r="H12" s="19"/>
      <c r="I12" s="19"/>
      <c r="J12" s="19"/>
      <c r="K12" s="62">
        <f>SUM(D12:J12)</f>
        <v>0</v>
      </c>
      <c r="L12" s="63"/>
      <c r="M12" s="38"/>
      <c r="N12" s="21"/>
      <c r="O12" s="4"/>
      <c r="P12" s="4"/>
    </row>
    <row r="13" spans="1:20" ht="21.75" customHeight="1">
      <c r="A13" s="51" t="s">
        <v>79</v>
      </c>
      <c r="B13" s="52"/>
      <c r="C13" s="19"/>
      <c r="D13" s="19"/>
      <c r="E13" s="19"/>
      <c r="F13" s="19"/>
      <c r="G13" s="19"/>
      <c r="H13" s="24"/>
      <c r="I13" s="19"/>
      <c r="J13" s="19"/>
      <c r="K13" s="44"/>
      <c r="L13" s="45"/>
      <c r="M13" s="38"/>
      <c r="N13" s="21"/>
      <c r="O13" s="4"/>
      <c r="P13" s="4"/>
    </row>
    <row r="14" spans="1:20" ht="21.75" customHeight="1">
      <c r="A14" s="22"/>
      <c r="B14" s="36" t="s">
        <v>65</v>
      </c>
      <c r="C14" s="24"/>
      <c r="D14" s="19"/>
      <c r="E14" s="19"/>
      <c r="F14" s="19"/>
      <c r="G14" s="19"/>
      <c r="H14" s="19"/>
      <c r="I14" s="19"/>
      <c r="J14" s="19"/>
      <c r="K14" s="47">
        <f>SUM(D14:J14)</f>
        <v>0</v>
      </c>
      <c r="L14" s="48"/>
      <c r="M14" s="38"/>
      <c r="N14" s="21"/>
      <c r="O14" s="4"/>
      <c r="P14" s="4"/>
    </row>
    <row r="15" spans="1:20" ht="21.75" customHeight="1">
      <c r="A15" s="51" t="s">
        <v>79</v>
      </c>
      <c r="B15" s="52"/>
      <c r="C15" s="19"/>
      <c r="D15" s="19"/>
      <c r="E15" s="19"/>
      <c r="F15" s="19"/>
      <c r="G15" s="19"/>
      <c r="H15" s="24"/>
      <c r="I15" s="19"/>
      <c r="J15" s="19"/>
      <c r="K15" s="44"/>
      <c r="L15" s="45"/>
      <c r="M15" s="38"/>
      <c r="N15" s="21"/>
      <c r="O15" s="4"/>
      <c r="P15" s="4"/>
    </row>
    <row r="16" spans="1:20" ht="21.75" customHeight="1">
      <c r="A16" s="22"/>
      <c r="B16" s="36" t="s">
        <v>65</v>
      </c>
      <c r="C16" s="24"/>
      <c r="D16" s="19"/>
      <c r="E16" s="19"/>
      <c r="F16" s="19"/>
      <c r="G16" s="19"/>
      <c r="H16" s="19"/>
      <c r="I16" s="19"/>
      <c r="J16" s="19"/>
      <c r="K16" s="47">
        <f>SUM(D16:J16)</f>
        <v>0</v>
      </c>
      <c r="L16" s="48"/>
      <c r="M16" s="38"/>
      <c r="N16" s="21"/>
      <c r="O16" s="4"/>
      <c r="P16" s="4"/>
    </row>
    <row r="17" spans="1:18" ht="21.75" customHeight="1">
      <c r="A17" s="51" t="s">
        <v>79</v>
      </c>
      <c r="B17" s="52"/>
      <c r="C17" s="32"/>
      <c r="D17" s="19"/>
      <c r="E17" s="19"/>
      <c r="F17" s="19"/>
      <c r="G17" s="19"/>
      <c r="H17" s="24"/>
      <c r="I17" s="19"/>
      <c r="J17" s="19"/>
      <c r="K17" s="44"/>
      <c r="L17" s="45"/>
      <c r="M17" s="38"/>
      <c r="N17" s="21"/>
      <c r="O17" s="4"/>
      <c r="P17" s="4"/>
    </row>
    <row r="18" spans="1:18" ht="21.75" customHeight="1">
      <c r="A18" s="22"/>
      <c r="B18" s="36" t="s">
        <v>65</v>
      </c>
      <c r="C18" s="24"/>
      <c r="D18" s="19"/>
      <c r="E18" s="19"/>
      <c r="F18" s="19"/>
      <c r="G18" s="19"/>
      <c r="H18" s="19"/>
      <c r="I18" s="19"/>
      <c r="J18" s="19"/>
      <c r="K18" s="47">
        <f>SUM(D18:J18)</f>
        <v>0</v>
      </c>
      <c r="L18" s="48"/>
      <c r="M18" s="38"/>
      <c r="N18" s="21"/>
      <c r="O18" s="4"/>
      <c r="P18" s="4"/>
    </row>
    <row r="19" spans="1:18" ht="21.75" customHeight="1">
      <c r="A19" s="41" t="s">
        <v>74</v>
      </c>
      <c r="B19" s="43"/>
      <c r="C19" s="19">
        <f>(C11+C13+C15+C17)*0.165</f>
        <v>0</v>
      </c>
      <c r="D19" s="19">
        <f>(D11+D13+D15+D17)*0.165</f>
        <v>0</v>
      </c>
      <c r="E19" s="19">
        <f t="shared" ref="E19:J19" si="0">(E11+E13+E15+E17)*0.165</f>
        <v>0</v>
      </c>
      <c r="F19" s="19">
        <f t="shared" si="0"/>
        <v>0</v>
      </c>
      <c r="G19" s="19">
        <f t="shared" si="0"/>
        <v>0</v>
      </c>
      <c r="H19" s="24"/>
      <c r="I19" s="19">
        <f>(I11+I13+I15+I17)*0.165</f>
        <v>0</v>
      </c>
      <c r="J19" s="19">
        <f t="shared" si="0"/>
        <v>0</v>
      </c>
      <c r="K19" s="44"/>
      <c r="L19" s="45"/>
      <c r="M19" s="19">
        <f>(M11+M13+M15+M17)*0.165</f>
        <v>0</v>
      </c>
      <c r="N19" s="21"/>
      <c r="O19" s="4"/>
      <c r="P19" s="4"/>
    </row>
    <row r="20" spans="1:18" ht="21.75" customHeight="1">
      <c r="A20" s="22"/>
      <c r="B20" s="36" t="s">
        <v>65</v>
      </c>
      <c r="C20" s="24"/>
      <c r="D20" s="19">
        <f>ROUNDDOWN((D12+D14+D16+D18)*0.165,0)</f>
        <v>0</v>
      </c>
      <c r="E20" s="19">
        <f t="shared" ref="E20:J20" si="1">ROUNDDOWN((E12+E14+E16+E18)*0.165,0)</f>
        <v>0</v>
      </c>
      <c r="F20" s="19">
        <f t="shared" si="1"/>
        <v>0</v>
      </c>
      <c r="G20" s="19">
        <f t="shared" si="1"/>
        <v>0</v>
      </c>
      <c r="H20" s="19">
        <f t="shared" si="1"/>
        <v>0</v>
      </c>
      <c r="I20" s="19">
        <f t="shared" si="1"/>
        <v>0</v>
      </c>
      <c r="J20" s="19">
        <f t="shared" si="1"/>
        <v>0</v>
      </c>
      <c r="K20" s="47">
        <f>ROUNDDOWN(D20+E20+F20+G20+H20+I20+J20,0)</f>
        <v>0</v>
      </c>
      <c r="L20" s="48"/>
      <c r="M20" s="19">
        <f>(M12+M14+M16+M18)*0.165</f>
        <v>0</v>
      </c>
      <c r="N20" s="21"/>
      <c r="O20" s="4"/>
      <c r="P20" s="4"/>
    </row>
    <row r="21" spans="1:18" ht="8.25" customHeight="1">
      <c r="A21" s="15"/>
      <c r="B21" s="15"/>
      <c r="C21" s="17"/>
      <c r="D21" s="17"/>
      <c r="E21" s="17"/>
      <c r="F21" s="17"/>
      <c r="G21" s="17"/>
      <c r="H21" s="17"/>
      <c r="I21" s="17"/>
      <c r="J21" s="17"/>
      <c r="K21" s="15"/>
      <c r="L21" s="17"/>
      <c r="M21" s="17"/>
      <c r="N21" s="17"/>
      <c r="R21" s="4"/>
    </row>
    <row r="22" spans="1:18" ht="14.25">
      <c r="A22" s="18" t="s">
        <v>56</v>
      </c>
      <c r="B22" s="15"/>
      <c r="C22" s="17"/>
      <c r="D22" s="17"/>
      <c r="E22" s="17"/>
      <c r="F22" s="17"/>
      <c r="G22" s="17"/>
      <c r="H22" s="17"/>
      <c r="I22" s="17"/>
      <c r="J22" s="17"/>
      <c r="K22" s="15"/>
      <c r="L22" s="17"/>
      <c r="M22" s="17"/>
      <c r="N22" s="17"/>
      <c r="R22" s="4"/>
    </row>
    <row r="23" spans="1:18" ht="15.75" customHeight="1" thickBot="1">
      <c r="A23" s="53" t="s">
        <v>75</v>
      </c>
      <c r="B23" s="53"/>
      <c r="C23" s="53"/>
      <c r="D23" s="54" t="s">
        <v>67</v>
      </c>
      <c r="E23" s="55"/>
      <c r="F23" s="55"/>
      <c r="G23" s="55"/>
      <c r="H23" s="55"/>
      <c r="I23" s="55"/>
      <c r="J23" s="55"/>
      <c r="K23" s="55"/>
      <c r="L23" s="55"/>
      <c r="M23" s="56"/>
      <c r="N23" s="4"/>
      <c r="O23" s="26"/>
      <c r="P23" s="26"/>
      <c r="R23" s="4"/>
    </row>
    <row r="24" spans="1:18" ht="30.75" customHeight="1">
      <c r="A24" s="53"/>
      <c r="B24" s="53"/>
      <c r="C24" s="53"/>
      <c r="D24" s="20" t="s">
        <v>70</v>
      </c>
      <c r="E24" s="20" t="s">
        <v>58</v>
      </c>
      <c r="F24" s="20" t="s">
        <v>59</v>
      </c>
      <c r="G24" s="20" t="s">
        <v>60</v>
      </c>
      <c r="H24" s="20" t="s">
        <v>61</v>
      </c>
      <c r="I24" s="20" t="s">
        <v>62</v>
      </c>
      <c r="J24" s="20" t="s">
        <v>63</v>
      </c>
      <c r="K24" s="57" t="s">
        <v>72</v>
      </c>
      <c r="L24" s="58"/>
      <c r="M24" s="37" t="s">
        <v>64</v>
      </c>
      <c r="N24" s="4"/>
      <c r="O24" s="4"/>
      <c r="P24" s="4"/>
      <c r="R24" s="4"/>
    </row>
    <row r="25" spans="1:18" ht="21.75" customHeight="1">
      <c r="A25" s="51" t="s">
        <v>79</v>
      </c>
      <c r="B25" s="59"/>
      <c r="C25" s="52"/>
      <c r="D25" s="19"/>
      <c r="E25" s="19"/>
      <c r="F25" s="19"/>
      <c r="G25" s="19"/>
      <c r="H25" s="19"/>
      <c r="I25" s="19"/>
      <c r="J25" s="19"/>
      <c r="K25" s="44"/>
      <c r="L25" s="45"/>
      <c r="M25" s="38"/>
      <c r="N25" s="4"/>
      <c r="O25" s="4"/>
      <c r="P25" s="4"/>
      <c r="R25" s="4"/>
    </row>
    <row r="26" spans="1:18" ht="21.75" customHeight="1">
      <c r="A26" s="22"/>
      <c r="B26" s="46" t="s">
        <v>69</v>
      </c>
      <c r="C26" s="46"/>
      <c r="D26" s="24"/>
      <c r="E26" s="19"/>
      <c r="F26" s="19"/>
      <c r="G26" s="19"/>
      <c r="H26" s="19"/>
      <c r="I26" s="19"/>
      <c r="J26" s="19"/>
      <c r="K26" s="47">
        <f>SUM(D26:J26)</f>
        <v>0</v>
      </c>
      <c r="L26" s="48"/>
      <c r="M26" s="38"/>
      <c r="N26" s="4"/>
      <c r="O26" s="4"/>
      <c r="P26" s="4"/>
      <c r="R26" s="4"/>
    </row>
    <row r="27" spans="1:18" ht="21.75" customHeight="1">
      <c r="A27" s="49" t="s">
        <v>79</v>
      </c>
      <c r="B27" s="50"/>
      <c r="C27" s="50"/>
      <c r="D27" s="19"/>
      <c r="E27" s="19"/>
      <c r="F27" s="19"/>
      <c r="G27" s="19"/>
      <c r="H27" s="19"/>
      <c r="I27" s="19"/>
      <c r="J27" s="19"/>
      <c r="K27" s="44"/>
      <c r="L27" s="45"/>
      <c r="M27" s="38"/>
      <c r="N27" s="4"/>
      <c r="O27" s="4"/>
      <c r="P27" s="4"/>
      <c r="R27" s="4"/>
    </row>
    <row r="28" spans="1:18" ht="21.75" customHeight="1">
      <c r="A28" s="22"/>
      <c r="B28" s="46" t="s">
        <v>69</v>
      </c>
      <c r="C28" s="46"/>
      <c r="D28" s="24"/>
      <c r="E28" s="19"/>
      <c r="F28" s="19"/>
      <c r="G28" s="19"/>
      <c r="H28" s="19"/>
      <c r="I28" s="19"/>
      <c r="J28" s="19"/>
      <c r="K28" s="47">
        <f>SUM(D28:J28)</f>
        <v>0</v>
      </c>
      <c r="L28" s="48"/>
      <c r="M28" s="38"/>
      <c r="N28" s="4"/>
      <c r="O28" s="4"/>
      <c r="P28" s="4"/>
      <c r="R28" s="4"/>
    </row>
    <row r="29" spans="1:18" ht="21.75" customHeight="1">
      <c r="A29" s="49" t="s">
        <v>79</v>
      </c>
      <c r="B29" s="50"/>
      <c r="C29" s="50"/>
      <c r="D29" s="19"/>
      <c r="E29" s="19"/>
      <c r="F29" s="19"/>
      <c r="G29" s="19"/>
      <c r="H29" s="19"/>
      <c r="I29" s="19"/>
      <c r="J29" s="19"/>
      <c r="K29" s="44"/>
      <c r="L29" s="45"/>
      <c r="M29" s="38"/>
      <c r="N29" s="4"/>
      <c r="O29" s="4"/>
      <c r="P29" s="4"/>
      <c r="R29" s="4"/>
    </row>
    <row r="30" spans="1:18" ht="21.75" customHeight="1">
      <c r="A30" s="22"/>
      <c r="B30" s="46" t="s">
        <v>69</v>
      </c>
      <c r="C30" s="46"/>
      <c r="D30" s="24"/>
      <c r="E30" s="19"/>
      <c r="F30" s="19"/>
      <c r="G30" s="19"/>
      <c r="H30" s="19"/>
      <c r="I30" s="19"/>
      <c r="J30" s="19"/>
      <c r="K30" s="47">
        <f>SUM(D30:J30)</f>
        <v>0</v>
      </c>
      <c r="L30" s="48"/>
      <c r="M30" s="38"/>
      <c r="N30" s="4"/>
      <c r="O30" s="4"/>
      <c r="P30" s="4"/>
      <c r="R30" s="4"/>
    </row>
    <row r="31" spans="1:18" ht="21.75" customHeight="1">
      <c r="A31" s="49" t="s">
        <v>79</v>
      </c>
      <c r="B31" s="50"/>
      <c r="C31" s="50"/>
      <c r="D31" s="19"/>
      <c r="E31" s="19"/>
      <c r="F31" s="19"/>
      <c r="G31" s="19"/>
      <c r="H31" s="19"/>
      <c r="I31" s="19"/>
      <c r="J31" s="19"/>
      <c r="K31" s="44"/>
      <c r="L31" s="45"/>
      <c r="M31" s="38"/>
      <c r="N31" s="4"/>
      <c r="O31" s="4"/>
      <c r="P31" s="4"/>
      <c r="R31" s="4"/>
    </row>
    <row r="32" spans="1:18" ht="21.75" customHeight="1">
      <c r="A32" s="22"/>
      <c r="B32" s="46" t="s">
        <v>69</v>
      </c>
      <c r="C32" s="46"/>
      <c r="D32" s="24"/>
      <c r="E32" s="19"/>
      <c r="F32" s="19"/>
      <c r="G32" s="19"/>
      <c r="H32" s="19"/>
      <c r="I32" s="19"/>
      <c r="J32" s="19"/>
      <c r="K32" s="47">
        <f>SUM(D32:J32)</f>
        <v>0</v>
      </c>
      <c r="L32" s="48"/>
      <c r="M32" s="38"/>
      <c r="N32" s="4"/>
      <c r="O32" s="4"/>
      <c r="P32" s="4"/>
      <c r="R32" s="4"/>
    </row>
    <row r="33" spans="1:18" ht="21.75" customHeight="1">
      <c r="A33" s="41" t="s">
        <v>74</v>
      </c>
      <c r="B33" s="42"/>
      <c r="C33" s="43"/>
      <c r="D33" s="19">
        <f>(D25+D27+D29+D31)*0.165</f>
        <v>0</v>
      </c>
      <c r="E33" s="19">
        <f t="shared" ref="E33:I33" si="2">(E25+E27+E29+E31)*0.165</f>
        <v>0</v>
      </c>
      <c r="F33" s="19">
        <f t="shared" si="2"/>
        <v>0</v>
      </c>
      <c r="G33" s="19">
        <f t="shared" si="2"/>
        <v>0</v>
      </c>
      <c r="H33" s="19">
        <f t="shared" si="2"/>
        <v>0</v>
      </c>
      <c r="I33" s="19">
        <f t="shared" si="2"/>
        <v>0</v>
      </c>
      <c r="J33" s="19">
        <f>(J25+J27+J29+J31)*0.165</f>
        <v>0</v>
      </c>
      <c r="K33" s="44"/>
      <c r="L33" s="45"/>
      <c r="M33" s="19">
        <f>(M25+M27+M29+M31)*0.165</f>
        <v>0</v>
      </c>
      <c r="N33" s="4"/>
      <c r="O33" s="4"/>
      <c r="P33" s="4"/>
      <c r="R33" s="4"/>
    </row>
    <row r="34" spans="1:18" ht="21.75" customHeight="1">
      <c r="A34" s="22"/>
      <c r="B34" s="46" t="s">
        <v>69</v>
      </c>
      <c r="C34" s="46"/>
      <c r="D34" s="24"/>
      <c r="E34" s="19">
        <f>ROUNDDOWN((E26+E28+E30+E32)*0.165,0)</f>
        <v>0</v>
      </c>
      <c r="F34" s="19">
        <f t="shared" ref="F34:J34" si="3">ROUNDDOWN((F26+F28+F30+F32)*0.165,0)</f>
        <v>0</v>
      </c>
      <c r="G34" s="19">
        <f t="shared" si="3"/>
        <v>0</v>
      </c>
      <c r="H34" s="19">
        <f t="shared" si="3"/>
        <v>0</v>
      </c>
      <c r="I34" s="19">
        <f t="shared" si="3"/>
        <v>0</v>
      </c>
      <c r="J34" s="19">
        <f t="shared" si="3"/>
        <v>0</v>
      </c>
      <c r="K34" s="47">
        <f>ROUNDDOWN(D34+E34+F34+G34+H34+I34+J34,0)</f>
        <v>0</v>
      </c>
      <c r="L34" s="48"/>
      <c r="M34" s="19">
        <f t="shared" ref="M34" si="4">(M26+M28+M30+M32)*0.165</f>
        <v>0</v>
      </c>
      <c r="N34" s="4"/>
      <c r="O34" s="4"/>
      <c r="P34" s="10"/>
      <c r="R34" s="4"/>
    </row>
  </sheetData>
  <mergeCells count="47">
    <mergeCell ref="A7:M8"/>
    <mergeCell ref="A2:M2"/>
    <mergeCell ref="G3:K3"/>
    <mergeCell ref="G4:K4"/>
    <mergeCell ref="G5:K5"/>
    <mergeCell ref="G6:K6"/>
    <mergeCell ref="K16:L16"/>
    <mergeCell ref="A9:B10"/>
    <mergeCell ref="C9:M9"/>
    <mergeCell ref="K10:L10"/>
    <mergeCell ref="A11:B11"/>
    <mergeCell ref="K11:L11"/>
    <mergeCell ref="K12:L12"/>
    <mergeCell ref="A13:B13"/>
    <mergeCell ref="K13:L13"/>
    <mergeCell ref="K14:L14"/>
    <mergeCell ref="A15:B15"/>
    <mergeCell ref="K15:L15"/>
    <mergeCell ref="B26:C26"/>
    <mergeCell ref="K26:L26"/>
    <mergeCell ref="A17:B17"/>
    <mergeCell ref="K17:L17"/>
    <mergeCell ref="K18:L18"/>
    <mergeCell ref="A19:B19"/>
    <mergeCell ref="K19:L19"/>
    <mergeCell ref="K20:L20"/>
    <mergeCell ref="A23:C24"/>
    <mergeCell ref="D23:M23"/>
    <mergeCell ref="K24:L24"/>
    <mergeCell ref="A25:C25"/>
    <mergeCell ref="K25:L25"/>
    <mergeCell ref="A27:C27"/>
    <mergeCell ref="K27:L27"/>
    <mergeCell ref="B28:C28"/>
    <mergeCell ref="K28:L28"/>
    <mergeCell ref="A29:C29"/>
    <mergeCell ref="K29:L29"/>
    <mergeCell ref="A33:C33"/>
    <mergeCell ref="K33:L33"/>
    <mergeCell ref="B34:C34"/>
    <mergeCell ref="K34:L34"/>
    <mergeCell ref="B30:C30"/>
    <mergeCell ref="K30:L30"/>
    <mergeCell ref="A31:C31"/>
    <mergeCell ref="K31:L31"/>
    <mergeCell ref="B32:C32"/>
    <mergeCell ref="K32:L32"/>
  </mergeCells>
  <phoneticPr fontId="33"/>
  <conditionalFormatting sqref="A7">
    <cfRule type="expression" dxfId="13" priority="16">
      <formula>$K$6="○"</formula>
    </cfRule>
    <cfRule type="expression" dxfId="12" priority="17">
      <formula>$K$6</formula>
    </cfRule>
  </conditionalFormatting>
  <conditionalFormatting sqref="A11 B12 A13 B14 A15 B16 A17 B18 A19 B20 B26 B28 B30 B32 A33 B34">
    <cfRule type="expression" dxfId="11" priority="22">
      <formula>$K$2="×"</formula>
    </cfRule>
  </conditionalFormatting>
  <conditionalFormatting sqref="A25">
    <cfRule type="expression" dxfId="10" priority="19">
      <formula>$K$2="×"</formula>
    </cfRule>
  </conditionalFormatting>
  <conditionalFormatting sqref="A27">
    <cfRule type="expression" dxfId="9" priority="15">
      <formula>$K$2="×"</formula>
    </cfRule>
  </conditionalFormatting>
  <conditionalFormatting sqref="A29">
    <cfRule type="expression" dxfId="8" priority="14">
      <formula>$K$2="×"</formula>
    </cfRule>
  </conditionalFormatting>
  <conditionalFormatting sqref="A31">
    <cfRule type="expression" dxfId="7" priority="13">
      <formula>$K$2="×"</formula>
    </cfRule>
  </conditionalFormatting>
  <conditionalFormatting sqref="K11:K20">
    <cfRule type="expression" dxfId="6" priority="2">
      <formula>$K$2="×"</formula>
    </cfRule>
  </conditionalFormatting>
  <conditionalFormatting sqref="K25:K34">
    <cfRule type="expression" dxfId="5" priority="1">
      <formula>$K$2="×"</formula>
    </cfRule>
  </conditionalFormatting>
  <printOptions horizontalCentered="1" verticalCentered="1"/>
  <pageMargins left="0.51181102362204722" right="0.51181102362204722" top="0.35433070866141736" bottom="0.35433070866141736" header="0.31496062992125984" footer="0.31496062992125984"/>
  <pageSetup paperSize="9" scale="80" fitToWidth="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026DE-3E27-4893-B39F-F223CAC81860}">
  <sheetPr>
    <tabColor rgb="FFFF0000"/>
  </sheetPr>
  <dimension ref="A1:T34"/>
  <sheetViews>
    <sheetView view="pageBreakPreview" topLeftCell="A6" zoomScaleNormal="100" zoomScaleSheetLayoutView="100" workbookViewId="0">
      <selection activeCell="O12" sqref="O12"/>
    </sheetView>
  </sheetViews>
  <sheetFormatPr defaultRowHeight="13.5"/>
  <cols>
    <col min="1" max="1" width="1.25" style="4" customWidth="1"/>
    <col min="2" max="2" width="12.5" style="4" customWidth="1"/>
    <col min="3" max="10" width="13.75" style="5" customWidth="1"/>
    <col min="11" max="12" width="8.75" style="4" customWidth="1"/>
    <col min="13" max="13" width="13.75" style="4" customWidth="1"/>
    <col min="14" max="16" width="13.75" style="5" customWidth="1"/>
    <col min="17" max="17" width="13.75" style="4" customWidth="1"/>
    <col min="18" max="18" width="187.25" style="7" customWidth="1"/>
    <col min="19" max="24" width="14.625" style="4" customWidth="1"/>
    <col min="25" max="25" width="18.875" style="4" customWidth="1"/>
    <col min="26" max="26" width="9" style="4"/>
    <col min="27" max="33" width="9" style="4" customWidth="1"/>
    <col min="34" max="16384" width="9" style="4"/>
  </cols>
  <sheetData>
    <row r="1" spans="1:20" ht="17.25">
      <c r="A1" s="2" t="s">
        <v>76</v>
      </c>
      <c r="B1" s="2"/>
      <c r="C1" s="3"/>
      <c r="D1" s="3"/>
      <c r="E1" s="3"/>
      <c r="F1" s="3"/>
      <c r="G1" s="3"/>
      <c r="H1" s="3"/>
      <c r="I1" s="3"/>
      <c r="J1" s="3"/>
      <c r="M1" s="2"/>
      <c r="O1" s="6"/>
      <c r="P1" s="6"/>
      <c r="Q1" s="11"/>
    </row>
    <row r="2" spans="1:20" ht="17.25" customHeight="1">
      <c r="A2" s="66" t="s">
        <v>51</v>
      </c>
      <c r="B2" s="66"/>
      <c r="C2" s="66"/>
      <c r="D2" s="66"/>
      <c r="E2" s="66"/>
      <c r="F2" s="66"/>
      <c r="G2" s="66"/>
      <c r="H2" s="66"/>
      <c r="I2" s="66"/>
      <c r="J2" s="66"/>
      <c r="K2" s="66"/>
      <c r="L2" s="66"/>
      <c r="M2" s="66"/>
      <c r="N2" s="12"/>
      <c r="O2" s="2"/>
      <c r="P2" s="2"/>
      <c r="Q2" s="2"/>
      <c r="R2" s="35"/>
    </row>
    <row r="3" spans="1:20" ht="26.25" customHeight="1">
      <c r="A3" s="29" t="s">
        <v>54</v>
      </c>
      <c r="B3" s="30"/>
      <c r="C3" s="30"/>
      <c r="D3" s="30"/>
      <c r="E3" s="30"/>
      <c r="F3" s="31"/>
      <c r="G3" s="67" t="s">
        <v>73</v>
      </c>
      <c r="H3" s="68"/>
      <c r="I3" s="68"/>
      <c r="J3" s="68"/>
      <c r="K3" s="69"/>
      <c r="L3" s="13"/>
    </row>
    <row r="4" spans="1:20" ht="26.25" customHeight="1">
      <c r="A4" s="29" t="s">
        <v>55</v>
      </c>
      <c r="B4" s="30"/>
      <c r="C4" s="30"/>
      <c r="D4" s="30"/>
      <c r="E4" s="30"/>
      <c r="F4" s="31"/>
      <c r="G4" s="70">
        <f>SUM(K11:L20)+SUM(K25:L34)</f>
        <v>83880</v>
      </c>
      <c r="H4" s="71"/>
      <c r="I4" s="71"/>
      <c r="J4" s="71"/>
      <c r="K4" s="72"/>
      <c r="L4" s="13"/>
      <c r="M4" s="8"/>
      <c r="N4" s="9"/>
      <c r="O4" s="9"/>
      <c r="P4" s="9"/>
      <c r="Q4" s="14"/>
    </row>
    <row r="5" spans="1:20" ht="26.25" customHeight="1" thickBot="1">
      <c r="A5" s="29" t="s">
        <v>52</v>
      </c>
      <c r="B5" s="30"/>
      <c r="C5" s="30"/>
      <c r="D5" s="30"/>
      <c r="E5" s="30"/>
      <c r="F5" s="31"/>
      <c r="G5" s="73">
        <v>10000</v>
      </c>
      <c r="H5" s="74"/>
      <c r="I5" s="74"/>
      <c r="J5" s="74"/>
      <c r="K5" s="75"/>
      <c r="L5" s="13"/>
      <c r="M5" s="8"/>
      <c r="N5" s="9"/>
      <c r="O5" s="9"/>
      <c r="P5" s="9"/>
      <c r="Q5" s="14"/>
    </row>
    <row r="6" spans="1:20" ht="26.25" customHeight="1" thickBot="1">
      <c r="A6" s="29" t="s">
        <v>53</v>
      </c>
      <c r="B6" s="30"/>
      <c r="C6" s="30"/>
      <c r="D6" s="30"/>
      <c r="E6" s="30"/>
      <c r="F6" s="30"/>
      <c r="G6" s="76">
        <f>ROUNDDOWN(G4-G5,-3)</f>
        <v>73000</v>
      </c>
      <c r="H6" s="77"/>
      <c r="I6" s="77"/>
      <c r="J6" s="77"/>
      <c r="K6" s="78"/>
      <c r="L6" s="13"/>
      <c r="M6" s="8"/>
      <c r="N6" s="9"/>
      <c r="O6" s="9"/>
      <c r="P6" s="9"/>
      <c r="Q6" s="14"/>
      <c r="S6" s="4" t="s">
        <v>50</v>
      </c>
      <c r="T6" s="4" t="s">
        <v>48</v>
      </c>
    </row>
    <row r="7" spans="1:20" ht="26.25" customHeight="1">
      <c r="A7" s="64" t="s">
        <v>77</v>
      </c>
      <c r="B7" s="64"/>
      <c r="C7" s="64"/>
      <c r="D7" s="64"/>
      <c r="E7" s="64"/>
      <c r="F7" s="64"/>
      <c r="G7" s="64"/>
      <c r="H7" s="64"/>
      <c r="I7" s="64"/>
      <c r="J7" s="64"/>
      <c r="K7" s="64"/>
      <c r="L7" s="64"/>
      <c r="M7" s="64"/>
      <c r="N7" s="28"/>
      <c r="O7" s="16"/>
      <c r="P7" s="16"/>
      <c r="Q7" s="16"/>
    </row>
    <row r="8" spans="1:20" ht="26.25" customHeight="1">
      <c r="A8" s="65"/>
      <c r="B8" s="65"/>
      <c r="C8" s="64"/>
      <c r="D8" s="64"/>
      <c r="E8" s="64"/>
      <c r="F8" s="64"/>
      <c r="G8" s="64"/>
      <c r="H8" s="64"/>
      <c r="I8" s="64"/>
      <c r="J8" s="64"/>
      <c r="K8" s="64"/>
      <c r="L8" s="64"/>
      <c r="M8" s="64"/>
      <c r="N8" s="28"/>
      <c r="O8" s="16"/>
      <c r="P8" s="16"/>
      <c r="Q8" s="16"/>
      <c r="T8" s="4" t="s">
        <v>48</v>
      </c>
    </row>
    <row r="9" spans="1:20" ht="15.75" customHeight="1" thickBot="1">
      <c r="A9" s="53" t="s">
        <v>75</v>
      </c>
      <c r="B9" s="53"/>
      <c r="C9" s="82" t="s">
        <v>67</v>
      </c>
      <c r="D9" s="82"/>
      <c r="E9" s="82"/>
      <c r="F9" s="82"/>
      <c r="G9" s="82"/>
      <c r="H9" s="82"/>
      <c r="I9" s="82"/>
      <c r="J9" s="82"/>
      <c r="K9" s="82"/>
      <c r="L9" s="82"/>
      <c r="M9" s="83"/>
      <c r="N9" s="25"/>
      <c r="O9" s="26"/>
      <c r="P9" s="26"/>
      <c r="R9" s="4"/>
    </row>
    <row r="10" spans="1:20" ht="30.75" customHeight="1">
      <c r="A10" s="53"/>
      <c r="B10" s="53"/>
      <c r="C10" s="20" t="s">
        <v>57</v>
      </c>
      <c r="D10" s="20" t="s">
        <v>58</v>
      </c>
      <c r="E10" s="20" t="s">
        <v>59</v>
      </c>
      <c r="F10" s="20" t="s">
        <v>60</v>
      </c>
      <c r="G10" s="20" t="s">
        <v>61</v>
      </c>
      <c r="H10" s="27" t="s">
        <v>66</v>
      </c>
      <c r="I10" s="20" t="s">
        <v>62</v>
      </c>
      <c r="J10" s="20" t="s">
        <v>63</v>
      </c>
      <c r="K10" s="57" t="s">
        <v>71</v>
      </c>
      <c r="L10" s="58"/>
      <c r="M10" s="40" t="s">
        <v>64</v>
      </c>
      <c r="N10" s="21"/>
      <c r="O10" s="4"/>
      <c r="P10" s="4"/>
    </row>
    <row r="11" spans="1:20" ht="21.75" customHeight="1">
      <c r="A11" s="84" t="s">
        <v>80</v>
      </c>
      <c r="B11" s="85"/>
      <c r="C11" s="19">
        <v>200000</v>
      </c>
      <c r="D11" s="19">
        <v>200000</v>
      </c>
      <c r="E11" s="19">
        <v>200000</v>
      </c>
      <c r="F11" s="19">
        <v>200000</v>
      </c>
      <c r="G11" s="19">
        <v>200000</v>
      </c>
      <c r="H11" s="24"/>
      <c r="I11" s="19">
        <v>205000</v>
      </c>
      <c r="J11" s="19">
        <v>205000</v>
      </c>
      <c r="K11" s="44"/>
      <c r="L11" s="45"/>
      <c r="M11" s="38">
        <v>205000</v>
      </c>
      <c r="N11" s="21"/>
      <c r="O11" s="4"/>
      <c r="P11" s="4"/>
    </row>
    <row r="12" spans="1:20" ht="21.75" customHeight="1">
      <c r="A12" s="22"/>
      <c r="B12" s="23" t="s">
        <v>68</v>
      </c>
      <c r="C12" s="24"/>
      <c r="D12" s="19"/>
      <c r="E12" s="19"/>
      <c r="F12" s="19"/>
      <c r="G12" s="19"/>
      <c r="H12" s="19">
        <v>20000</v>
      </c>
      <c r="I12" s="19">
        <v>5000</v>
      </c>
      <c r="J12" s="19">
        <v>5000</v>
      </c>
      <c r="K12" s="79">
        <f>SUM(D12:J12)</f>
        <v>30000</v>
      </c>
      <c r="L12" s="48"/>
      <c r="M12" s="38">
        <v>5000</v>
      </c>
      <c r="N12" s="21"/>
      <c r="O12" s="4"/>
      <c r="P12" s="4"/>
    </row>
    <row r="13" spans="1:20" ht="21.75" customHeight="1">
      <c r="A13" s="84" t="s">
        <v>81</v>
      </c>
      <c r="B13" s="85"/>
      <c r="C13" s="19">
        <v>200000</v>
      </c>
      <c r="D13" s="19">
        <v>205000</v>
      </c>
      <c r="E13" s="19">
        <v>205000</v>
      </c>
      <c r="F13" s="19">
        <v>205000</v>
      </c>
      <c r="G13" s="19">
        <v>205000</v>
      </c>
      <c r="H13" s="24"/>
      <c r="I13" s="19">
        <v>205000</v>
      </c>
      <c r="J13" s="19">
        <v>205000</v>
      </c>
      <c r="K13" s="44"/>
      <c r="L13" s="45"/>
      <c r="M13" s="38">
        <v>205000</v>
      </c>
      <c r="N13" s="21"/>
      <c r="O13" s="4"/>
      <c r="P13" s="4"/>
    </row>
    <row r="14" spans="1:20" ht="21.75" customHeight="1">
      <c r="A14" s="22"/>
      <c r="B14" s="23" t="s">
        <v>65</v>
      </c>
      <c r="C14" s="24"/>
      <c r="D14" s="19">
        <v>5000</v>
      </c>
      <c r="E14" s="19">
        <v>5000</v>
      </c>
      <c r="F14" s="19">
        <v>5000</v>
      </c>
      <c r="G14" s="19">
        <v>5000</v>
      </c>
      <c r="H14" s="19"/>
      <c r="I14" s="19">
        <v>5000</v>
      </c>
      <c r="J14" s="19">
        <v>5000</v>
      </c>
      <c r="K14" s="79">
        <f>SUM(D14:J14)</f>
        <v>30000</v>
      </c>
      <c r="L14" s="48"/>
      <c r="M14" s="38">
        <v>5000</v>
      </c>
      <c r="N14" s="21"/>
      <c r="O14" s="4"/>
      <c r="P14" s="4"/>
    </row>
    <row r="15" spans="1:20" ht="21.75" customHeight="1">
      <c r="A15" s="41" t="s">
        <v>74</v>
      </c>
      <c r="B15" s="43"/>
      <c r="C15" s="19">
        <f>(C11+C13)*0.165</f>
        <v>66000</v>
      </c>
      <c r="D15" s="19">
        <f t="shared" ref="D15:J16" si="0">(D11+D13)*0.165</f>
        <v>66825</v>
      </c>
      <c r="E15" s="19">
        <f t="shared" si="0"/>
        <v>66825</v>
      </c>
      <c r="F15" s="19">
        <f t="shared" si="0"/>
        <v>66825</v>
      </c>
      <c r="G15" s="19">
        <f t="shared" si="0"/>
        <v>66825</v>
      </c>
      <c r="H15" s="24"/>
      <c r="I15" s="19">
        <f>(I11+I13)*0.165</f>
        <v>67650</v>
      </c>
      <c r="J15" s="19">
        <f t="shared" si="0"/>
        <v>67650</v>
      </c>
      <c r="K15" s="44"/>
      <c r="L15" s="45"/>
      <c r="M15" s="38">
        <v>67650</v>
      </c>
      <c r="N15" s="21"/>
      <c r="O15" s="4"/>
      <c r="P15" s="4"/>
    </row>
    <row r="16" spans="1:20" ht="21.75" customHeight="1">
      <c r="A16" s="22"/>
      <c r="B16" s="23" t="s">
        <v>65</v>
      </c>
      <c r="C16" s="24"/>
      <c r="D16" s="19">
        <f t="shared" si="0"/>
        <v>825</v>
      </c>
      <c r="E16" s="19">
        <f t="shared" si="0"/>
        <v>825</v>
      </c>
      <c r="F16" s="19">
        <f t="shared" si="0"/>
        <v>825</v>
      </c>
      <c r="G16" s="19">
        <f t="shared" si="0"/>
        <v>825</v>
      </c>
      <c r="H16" s="19">
        <f t="shared" si="0"/>
        <v>3300</v>
      </c>
      <c r="I16" s="19">
        <f>(I12+I14)*0.165</f>
        <v>1650</v>
      </c>
      <c r="J16" s="19">
        <f t="shared" si="0"/>
        <v>1650</v>
      </c>
      <c r="K16" s="79">
        <f>SUM(D16:J16)</f>
        <v>9900</v>
      </c>
      <c r="L16" s="48"/>
      <c r="M16" s="38">
        <v>1650</v>
      </c>
      <c r="N16" s="21"/>
      <c r="O16" s="4"/>
      <c r="P16" s="4"/>
    </row>
    <row r="17" spans="1:18" ht="21.75" customHeight="1">
      <c r="A17" s="84"/>
      <c r="B17" s="85"/>
      <c r="C17" s="19"/>
      <c r="D17" s="19"/>
      <c r="E17" s="19"/>
      <c r="F17" s="19"/>
      <c r="G17" s="19"/>
      <c r="H17" s="24"/>
      <c r="I17" s="19"/>
      <c r="J17" s="19"/>
      <c r="K17" s="44"/>
      <c r="L17" s="45"/>
      <c r="M17" s="38"/>
      <c r="N17" s="21"/>
      <c r="O17" s="4"/>
      <c r="P17" s="4"/>
    </row>
    <row r="18" spans="1:18" ht="21.75" customHeight="1">
      <c r="A18" s="22"/>
      <c r="B18" s="23"/>
      <c r="C18" s="24"/>
      <c r="D18" s="19"/>
      <c r="E18" s="19"/>
      <c r="F18" s="19"/>
      <c r="G18" s="19"/>
      <c r="H18" s="19"/>
      <c r="I18" s="19"/>
      <c r="J18" s="19"/>
      <c r="K18" s="79"/>
      <c r="L18" s="48"/>
      <c r="M18" s="38"/>
      <c r="N18" s="21"/>
      <c r="O18" s="4"/>
      <c r="P18" s="4"/>
    </row>
    <row r="19" spans="1:18" ht="21.75" customHeight="1">
      <c r="A19" s="84"/>
      <c r="B19" s="85"/>
      <c r="C19" s="19"/>
      <c r="D19" s="19"/>
      <c r="E19" s="19"/>
      <c r="F19" s="19"/>
      <c r="G19" s="19"/>
      <c r="H19" s="24"/>
      <c r="I19" s="19"/>
      <c r="J19" s="19"/>
      <c r="K19" s="44"/>
      <c r="L19" s="45"/>
      <c r="M19" s="38"/>
      <c r="N19" s="21"/>
      <c r="O19" s="4"/>
      <c r="P19" s="4"/>
    </row>
    <row r="20" spans="1:18" ht="21.75" customHeight="1" thickBot="1">
      <c r="A20" s="22"/>
      <c r="B20" s="23"/>
      <c r="C20" s="24"/>
      <c r="D20" s="19"/>
      <c r="E20" s="19"/>
      <c r="F20" s="19"/>
      <c r="G20" s="19"/>
      <c r="H20" s="19"/>
      <c r="I20" s="19"/>
      <c r="J20" s="19"/>
      <c r="K20" s="79"/>
      <c r="L20" s="48"/>
      <c r="M20" s="39"/>
      <c r="N20" s="21"/>
      <c r="O20" s="4"/>
      <c r="P20" s="4"/>
    </row>
    <row r="21" spans="1:18" ht="8.25" customHeight="1">
      <c r="A21" s="33"/>
      <c r="B21" s="33"/>
      <c r="C21" s="34"/>
      <c r="D21" s="34"/>
      <c r="E21" s="34"/>
      <c r="F21" s="34"/>
      <c r="G21" s="34"/>
      <c r="H21" s="34"/>
      <c r="I21" s="34"/>
      <c r="J21" s="34"/>
      <c r="K21" s="33"/>
      <c r="L21" s="34"/>
      <c r="M21" s="34"/>
      <c r="N21" s="34"/>
      <c r="R21" s="4"/>
    </row>
    <row r="22" spans="1:18" ht="14.25">
      <c r="A22" s="18" t="s">
        <v>56</v>
      </c>
      <c r="B22" s="33"/>
      <c r="C22" s="34"/>
      <c r="D22" s="34"/>
      <c r="E22" s="34"/>
      <c r="F22" s="34"/>
      <c r="G22" s="34"/>
      <c r="H22" s="34"/>
      <c r="I22" s="34"/>
      <c r="J22" s="34"/>
      <c r="K22" s="33"/>
      <c r="L22" s="34"/>
      <c r="M22" s="34"/>
      <c r="N22" s="34"/>
      <c r="R22" s="4"/>
    </row>
    <row r="23" spans="1:18" ht="15.75" customHeight="1" thickBot="1">
      <c r="A23" s="53" t="s">
        <v>75</v>
      </c>
      <c r="B23" s="53"/>
      <c r="C23" s="53"/>
      <c r="D23" s="54" t="s">
        <v>67</v>
      </c>
      <c r="E23" s="55"/>
      <c r="F23" s="55"/>
      <c r="G23" s="55"/>
      <c r="H23" s="55"/>
      <c r="I23" s="55"/>
      <c r="J23" s="55"/>
      <c r="K23" s="55"/>
      <c r="L23" s="55"/>
      <c r="M23" s="56"/>
      <c r="N23" s="4"/>
      <c r="O23" s="26"/>
      <c r="P23" s="26"/>
      <c r="R23" s="4"/>
    </row>
    <row r="24" spans="1:18" ht="30.75" customHeight="1">
      <c r="A24" s="53"/>
      <c r="B24" s="53"/>
      <c r="C24" s="53"/>
      <c r="D24" s="20" t="s">
        <v>70</v>
      </c>
      <c r="E24" s="20" t="s">
        <v>58</v>
      </c>
      <c r="F24" s="20" t="s">
        <v>59</v>
      </c>
      <c r="G24" s="20" t="s">
        <v>60</v>
      </c>
      <c r="H24" s="20" t="s">
        <v>61</v>
      </c>
      <c r="I24" s="20" t="s">
        <v>62</v>
      </c>
      <c r="J24" s="20" t="s">
        <v>63</v>
      </c>
      <c r="K24" s="57" t="s">
        <v>72</v>
      </c>
      <c r="L24" s="58"/>
      <c r="M24" s="40" t="s">
        <v>64</v>
      </c>
      <c r="N24" s="4"/>
      <c r="O24" s="4"/>
      <c r="P24" s="4"/>
      <c r="R24" s="4"/>
    </row>
    <row r="25" spans="1:18" ht="21.75" customHeight="1">
      <c r="A25" s="80" t="s">
        <v>80</v>
      </c>
      <c r="B25" s="81"/>
      <c r="C25" s="81"/>
      <c r="D25" s="19">
        <v>200000</v>
      </c>
      <c r="E25" s="19">
        <v>205000</v>
      </c>
      <c r="F25" s="19">
        <v>205000</v>
      </c>
      <c r="G25" s="19">
        <v>205000</v>
      </c>
      <c r="H25" s="19">
        <v>205000</v>
      </c>
      <c r="I25" s="19">
        <v>205000</v>
      </c>
      <c r="J25" s="19">
        <v>205000</v>
      </c>
      <c r="K25" s="44"/>
      <c r="L25" s="45"/>
      <c r="M25" s="38">
        <v>205000</v>
      </c>
      <c r="N25" s="4"/>
      <c r="O25" s="4"/>
      <c r="P25" s="4"/>
      <c r="R25" s="4"/>
    </row>
    <row r="26" spans="1:18" ht="21.75" customHeight="1">
      <c r="A26" s="22"/>
      <c r="B26" s="46" t="s">
        <v>69</v>
      </c>
      <c r="C26" s="46"/>
      <c r="D26" s="24"/>
      <c r="E26" s="19">
        <v>1000</v>
      </c>
      <c r="F26" s="19">
        <v>1000</v>
      </c>
      <c r="G26" s="19">
        <v>1000</v>
      </c>
      <c r="H26" s="19">
        <v>1000</v>
      </c>
      <c r="I26" s="19">
        <v>1000</v>
      </c>
      <c r="J26" s="19">
        <v>1000</v>
      </c>
      <c r="K26" s="79">
        <f>SUM(E26:J26)</f>
        <v>6000</v>
      </c>
      <c r="L26" s="48"/>
      <c r="M26" s="38">
        <v>1000</v>
      </c>
      <c r="N26" s="4"/>
      <c r="O26" s="4"/>
      <c r="P26" s="4"/>
      <c r="R26" s="4"/>
    </row>
    <row r="27" spans="1:18" ht="21.75" customHeight="1">
      <c r="A27" s="80" t="s">
        <v>81</v>
      </c>
      <c r="B27" s="81"/>
      <c r="C27" s="81"/>
      <c r="D27" s="19">
        <v>200000</v>
      </c>
      <c r="E27" s="19">
        <v>205000</v>
      </c>
      <c r="F27" s="19">
        <v>205000</v>
      </c>
      <c r="G27" s="19">
        <v>205000</v>
      </c>
      <c r="H27" s="19">
        <v>205000</v>
      </c>
      <c r="I27" s="19">
        <v>205000</v>
      </c>
      <c r="J27" s="19">
        <v>205000</v>
      </c>
      <c r="K27" s="44"/>
      <c r="L27" s="45"/>
      <c r="M27" s="38">
        <v>205000</v>
      </c>
      <c r="N27" s="4"/>
      <c r="O27" s="4"/>
      <c r="P27" s="4"/>
      <c r="R27" s="4"/>
    </row>
    <row r="28" spans="1:18" ht="21.75" customHeight="1">
      <c r="A28" s="22"/>
      <c r="B28" s="46" t="s">
        <v>69</v>
      </c>
      <c r="C28" s="46"/>
      <c r="D28" s="24"/>
      <c r="E28" s="19">
        <v>1000</v>
      </c>
      <c r="F28" s="19">
        <v>1000</v>
      </c>
      <c r="G28" s="19">
        <v>1000</v>
      </c>
      <c r="H28" s="19">
        <v>1000</v>
      </c>
      <c r="I28" s="19">
        <v>1000</v>
      </c>
      <c r="J28" s="19">
        <v>1000</v>
      </c>
      <c r="K28" s="79">
        <f>SUM(E28:J28)</f>
        <v>6000</v>
      </c>
      <c r="L28" s="48"/>
      <c r="M28" s="38">
        <v>1000</v>
      </c>
      <c r="N28" s="4"/>
      <c r="O28" s="4"/>
      <c r="P28" s="4"/>
      <c r="R28" s="4"/>
    </row>
    <row r="29" spans="1:18" ht="21.75" customHeight="1">
      <c r="A29" s="80" t="s">
        <v>74</v>
      </c>
      <c r="B29" s="81"/>
      <c r="C29" s="81"/>
      <c r="D29" s="19">
        <f>(D25+D27)*0.165</f>
        <v>66000</v>
      </c>
      <c r="E29" s="19">
        <f t="shared" ref="E29:J30" si="1">(E25+E27)*0.165</f>
        <v>67650</v>
      </c>
      <c r="F29" s="19">
        <f t="shared" si="1"/>
        <v>67650</v>
      </c>
      <c r="G29" s="19">
        <f t="shared" si="1"/>
        <v>67650</v>
      </c>
      <c r="H29" s="19">
        <f t="shared" si="1"/>
        <v>67650</v>
      </c>
      <c r="I29" s="19">
        <f t="shared" si="1"/>
        <v>67650</v>
      </c>
      <c r="J29" s="19">
        <f t="shared" si="1"/>
        <v>67650</v>
      </c>
      <c r="K29" s="44"/>
      <c r="L29" s="45"/>
      <c r="M29" s="38">
        <v>67650</v>
      </c>
      <c r="N29" s="4"/>
      <c r="O29" s="4"/>
      <c r="P29" s="4"/>
      <c r="R29" s="4"/>
    </row>
    <row r="30" spans="1:18" ht="21.75" customHeight="1">
      <c r="A30" s="22"/>
      <c r="B30" s="46" t="s">
        <v>69</v>
      </c>
      <c r="C30" s="46"/>
      <c r="D30" s="24"/>
      <c r="E30" s="19">
        <f t="shared" si="1"/>
        <v>330</v>
      </c>
      <c r="F30" s="19">
        <f t="shared" si="1"/>
        <v>330</v>
      </c>
      <c r="G30" s="19">
        <f t="shared" si="1"/>
        <v>330</v>
      </c>
      <c r="H30" s="19">
        <f t="shared" si="1"/>
        <v>330</v>
      </c>
      <c r="I30" s="19">
        <f t="shared" si="1"/>
        <v>330</v>
      </c>
      <c r="J30" s="19">
        <f t="shared" si="1"/>
        <v>330</v>
      </c>
      <c r="K30" s="79">
        <f>SUM(E30:J30)</f>
        <v>1980</v>
      </c>
      <c r="L30" s="48"/>
      <c r="M30" s="38">
        <v>330</v>
      </c>
      <c r="N30" s="4"/>
      <c r="O30" s="4"/>
      <c r="P30" s="4"/>
      <c r="R30" s="4"/>
    </row>
    <row r="31" spans="1:18" ht="21.75" customHeight="1">
      <c r="A31" s="80"/>
      <c r="B31" s="81"/>
      <c r="C31" s="81"/>
      <c r="D31" s="19"/>
      <c r="E31" s="19"/>
      <c r="F31" s="19"/>
      <c r="G31" s="19"/>
      <c r="H31" s="19"/>
      <c r="I31" s="19"/>
      <c r="J31" s="19"/>
      <c r="K31" s="44"/>
      <c r="L31" s="45"/>
      <c r="M31" s="38"/>
      <c r="N31" s="4"/>
      <c r="O31" s="4"/>
      <c r="P31" s="4"/>
      <c r="R31" s="4"/>
    </row>
    <row r="32" spans="1:18" ht="21.75" customHeight="1">
      <c r="A32" s="22"/>
      <c r="B32" s="46"/>
      <c r="C32" s="46"/>
      <c r="D32" s="24"/>
      <c r="E32" s="19"/>
      <c r="F32" s="19"/>
      <c r="G32" s="19"/>
      <c r="H32" s="19"/>
      <c r="I32" s="19"/>
      <c r="J32" s="19"/>
      <c r="K32" s="79"/>
      <c r="L32" s="48"/>
      <c r="M32" s="38"/>
      <c r="N32" s="4"/>
      <c r="O32" s="4"/>
      <c r="P32" s="4"/>
      <c r="R32" s="4"/>
    </row>
    <row r="33" spans="1:18" ht="21.75" customHeight="1">
      <c r="A33" s="80"/>
      <c r="B33" s="81"/>
      <c r="C33" s="81"/>
      <c r="D33" s="19"/>
      <c r="E33" s="19"/>
      <c r="F33" s="19"/>
      <c r="G33" s="19"/>
      <c r="H33" s="19"/>
      <c r="I33" s="19"/>
      <c r="J33" s="19"/>
      <c r="K33" s="44"/>
      <c r="L33" s="45"/>
      <c r="M33" s="38"/>
      <c r="N33" s="4"/>
      <c r="O33" s="4"/>
      <c r="P33" s="4"/>
      <c r="R33" s="4"/>
    </row>
    <row r="34" spans="1:18" ht="21.75" customHeight="1" thickBot="1">
      <c r="A34" s="22"/>
      <c r="B34" s="46"/>
      <c r="C34" s="46"/>
      <c r="D34" s="24"/>
      <c r="E34" s="19"/>
      <c r="F34" s="19"/>
      <c r="G34" s="19"/>
      <c r="H34" s="19"/>
      <c r="I34" s="19"/>
      <c r="J34" s="19"/>
      <c r="K34" s="79"/>
      <c r="L34" s="48"/>
      <c r="M34" s="39"/>
      <c r="N34" s="4"/>
      <c r="O34" s="4"/>
      <c r="P34" s="10"/>
      <c r="R34" s="4"/>
    </row>
  </sheetData>
  <mergeCells count="47">
    <mergeCell ref="B34:C34"/>
    <mergeCell ref="K34:L34"/>
    <mergeCell ref="K17:L17"/>
    <mergeCell ref="K18:L18"/>
    <mergeCell ref="K19:L19"/>
    <mergeCell ref="K20:L20"/>
    <mergeCell ref="K26:L26"/>
    <mergeCell ref="K25:L25"/>
    <mergeCell ref="K24:L24"/>
    <mergeCell ref="K29:L29"/>
    <mergeCell ref="K30:L30"/>
    <mergeCell ref="K31:L31"/>
    <mergeCell ref="K32:L32"/>
    <mergeCell ref="K33:L33"/>
    <mergeCell ref="D23:M23"/>
    <mergeCell ref="A33:C33"/>
    <mergeCell ref="B32:C32"/>
    <mergeCell ref="A31:C31"/>
    <mergeCell ref="B30:C30"/>
    <mergeCell ref="K28:L28"/>
    <mergeCell ref="A29:C29"/>
    <mergeCell ref="A25:C25"/>
    <mergeCell ref="B28:C28"/>
    <mergeCell ref="A27:C27"/>
    <mergeCell ref="B26:C26"/>
    <mergeCell ref="A9:B10"/>
    <mergeCell ref="C9:M9"/>
    <mergeCell ref="A19:B19"/>
    <mergeCell ref="A13:B13"/>
    <mergeCell ref="A11:B11"/>
    <mergeCell ref="A15:B15"/>
    <mergeCell ref="A17:B17"/>
    <mergeCell ref="K10:L10"/>
    <mergeCell ref="A23:C24"/>
    <mergeCell ref="K27:L27"/>
    <mergeCell ref="K15:L15"/>
    <mergeCell ref="K16:L16"/>
    <mergeCell ref="K14:L14"/>
    <mergeCell ref="K11:L11"/>
    <mergeCell ref="K12:L12"/>
    <mergeCell ref="K13:L13"/>
    <mergeCell ref="A7:M8"/>
    <mergeCell ref="A2:M2"/>
    <mergeCell ref="G3:K3"/>
    <mergeCell ref="G4:K4"/>
    <mergeCell ref="G5:K5"/>
    <mergeCell ref="G6:K6"/>
  </mergeCells>
  <phoneticPr fontId="33"/>
  <conditionalFormatting sqref="A7">
    <cfRule type="expression" dxfId="4" priority="3">
      <formula>$K$6="○"</formula>
    </cfRule>
    <cfRule type="expression" dxfId="3" priority="4">
      <formula>$K$6</formula>
    </cfRule>
  </conditionalFormatting>
  <conditionalFormatting sqref="A11 K11:K20 B12 A13 B14 A15 B16 A17 B18 A19 B20 B26 A27 B28 A29 B30 A31 B32 A33 B34">
    <cfRule type="expression" dxfId="2" priority="5">
      <formula>$K$2="×"</formula>
    </cfRule>
  </conditionalFormatting>
  <conditionalFormatting sqref="A25">
    <cfRule type="expression" dxfId="1" priority="2">
      <formula>$K$2="×"</formula>
    </cfRule>
  </conditionalFormatting>
  <conditionalFormatting sqref="K25:K34">
    <cfRule type="expression" dxfId="0" priority="1">
      <formula>$K$2="×"</formula>
    </cfRule>
  </conditionalFormatting>
  <printOptions horizontalCentered="1" verticalCentered="1"/>
  <pageMargins left="0.51181102362204722" right="0.51181102362204722" top="0.35433070866141736" bottom="0.35433070866141736" header="0.31496062992125984" footer="0.31496062992125984"/>
  <pageSetup paperSize="9" scale="80" fitToWidth="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0</v>
      </c>
    </row>
    <row r="2" spans="1:2">
      <c r="A2" s="1" t="s">
        <v>1</v>
      </c>
      <c r="B2" s="1">
        <v>1</v>
      </c>
    </row>
    <row r="3" spans="1:2">
      <c r="A3" s="1" t="s">
        <v>2</v>
      </c>
      <c r="B3" s="1">
        <v>2</v>
      </c>
    </row>
    <row r="4" spans="1:2">
      <c r="A4" s="1" t="s">
        <v>3</v>
      </c>
      <c r="B4" s="1">
        <v>3</v>
      </c>
    </row>
    <row r="5" spans="1:2">
      <c r="A5" s="1" t="s">
        <v>4</v>
      </c>
      <c r="B5" s="1">
        <v>4</v>
      </c>
    </row>
    <row r="6" spans="1:2">
      <c r="A6" s="1" t="s">
        <v>5</v>
      </c>
      <c r="B6" s="1">
        <v>5</v>
      </c>
    </row>
    <row r="7" spans="1:2">
      <c r="A7" s="1" t="s">
        <v>6</v>
      </c>
      <c r="B7" s="1">
        <v>6</v>
      </c>
    </row>
    <row r="8" spans="1:2">
      <c r="A8" s="1" t="s">
        <v>7</v>
      </c>
      <c r="B8" s="1">
        <v>7</v>
      </c>
    </row>
    <row r="9" spans="1:2">
      <c r="A9" s="1" t="s">
        <v>8</v>
      </c>
      <c r="B9" s="1">
        <v>8</v>
      </c>
    </row>
    <row r="10" spans="1:2">
      <c r="A10" s="1" t="s">
        <v>9</v>
      </c>
      <c r="B10" s="1">
        <v>9</v>
      </c>
    </row>
    <row r="11" spans="1:2">
      <c r="A11" s="1" t="s">
        <v>10</v>
      </c>
      <c r="B11" s="1">
        <v>10</v>
      </c>
    </row>
    <row r="12" spans="1:2">
      <c r="A12" s="1" t="s">
        <v>11</v>
      </c>
      <c r="B12" s="1">
        <v>11</v>
      </c>
    </row>
    <row r="13" spans="1:2">
      <c r="A13" s="1" t="s">
        <v>12</v>
      </c>
      <c r="B13" s="1">
        <v>12</v>
      </c>
    </row>
    <row r="14" spans="1:2">
      <c r="A14" s="1" t="s">
        <v>13</v>
      </c>
      <c r="B14" s="1">
        <v>13</v>
      </c>
    </row>
    <row r="15" spans="1:2">
      <c r="A15" s="1" t="s">
        <v>14</v>
      </c>
      <c r="B15" s="1">
        <v>14</v>
      </c>
    </row>
    <row r="16" spans="1:2">
      <c r="A16" s="1" t="s">
        <v>15</v>
      </c>
      <c r="B16" s="1">
        <v>15</v>
      </c>
    </row>
    <row r="17" spans="1:2">
      <c r="A17" s="1" t="s">
        <v>16</v>
      </c>
      <c r="B17" s="1">
        <v>16</v>
      </c>
    </row>
    <row r="18" spans="1:2">
      <c r="A18" s="1" t="s">
        <v>17</v>
      </c>
      <c r="B18" s="1">
        <v>17</v>
      </c>
    </row>
    <row r="19" spans="1:2">
      <c r="A19" s="1" t="s">
        <v>18</v>
      </c>
      <c r="B19" s="1">
        <v>18</v>
      </c>
    </row>
    <row r="20" spans="1:2">
      <c r="A20" s="1" t="s">
        <v>19</v>
      </c>
      <c r="B20" s="1">
        <v>19</v>
      </c>
    </row>
    <row r="21" spans="1:2">
      <c r="A21" s="1" t="s">
        <v>20</v>
      </c>
      <c r="B21" s="1">
        <v>20</v>
      </c>
    </row>
    <row r="22" spans="1:2">
      <c r="A22" s="1" t="s">
        <v>21</v>
      </c>
      <c r="B22" s="1">
        <v>21</v>
      </c>
    </row>
    <row r="23" spans="1:2">
      <c r="A23" s="1" t="s">
        <v>22</v>
      </c>
      <c r="B23" s="1">
        <v>22</v>
      </c>
    </row>
    <row r="24" spans="1:2">
      <c r="A24" s="1" t="s">
        <v>23</v>
      </c>
      <c r="B24" s="1">
        <v>23</v>
      </c>
    </row>
    <row r="25" spans="1:2">
      <c r="A25" s="1" t="s">
        <v>24</v>
      </c>
      <c r="B25" s="1">
        <v>24</v>
      </c>
    </row>
    <row r="26" spans="1:2">
      <c r="A26" s="1" t="s">
        <v>25</v>
      </c>
      <c r="B26" s="1">
        <v>25</v>
      </c>
    </row>
    <row r="27" spans="1:2">
      <c r="A27" s="1" t="s">
        <v>26</v>
      </c>
      <c r="B27" s="1">
        <v>26</v>
      </c>
    </row>
    <row r="28" spans="1:2">
      <c r="A28" s="1" t="s">
        <v>27</v>
      </c>
      <c r="B28" s="1">
        <v>27</v>
      </c>
    </row>
    <row r="29" spans="1:2">
      <c r="A29" s="1" t="s">
        <v>28</v>
      </c>
      <c r="B29" s="1">
        <v>28</v>
      </c>
    </row>
    <row r="30" spans="1:2">
      <c r="A30" s="1" t="s">
        <v>29</v>
      </c>
      <c r="B30" s="1">
        <v>29</v>
      </c>
    </row>
    <row r="31" spans="1:2">
      <c r="A31" s="1" t="s">
        <v>30</v>
      </c>
      <c r="B31" s="1">
        <v>30</v>
      </c>
    </row>
    <row r="32" spans="1:2">
      <c r="A32" s="1" t="s">
        <v>31</v>
      </c>
      <c r="B32" s="1">
        <v>31</v>
      </c>
    </row>
    <row r="33" spans="1:2">
      <c r="A33" s="1" t="s">
        <v>32</v>
      </c>
      <c r="B33" s="1">
        <v>32</v>
      </c>
    </row>
    <row r="34" spans="1:2">
      <c r="A34" s="1" t="s">
        <v>33</v>
      </c>
      <c r="B34" s="1">
        <v>33</v>
      </c>
    </row>
    <row r="35" spans="1:2">
      <c r="A35" s="1" t="s">
        <v>34</v>
      </c>
      <c r="B35" s="1">
        <v>34</v>
      </c>
    </row>
    <row r="36" spans="1:2">
      <c r="A36" s="1" t="s">
        <v>35</v>
      </c>
      <c r="B36" s="1">
        <v>35</v>
      </c>
    </row>
    <row r="37" spans="1:2">
      <c r="A37" s="1" t="s">
        <v>36</v>
      </c>
      <c r="B37" s="1">
        <v>36</v>
      </c>
    </row>
    <row r="38" spans="1:2">
      <c r="A38" s="1" t="s">
        <v>37</v>
      </c>
      <c r="B38" s="1">
        <v>37</v>
      </c>
    </row>
    <row r="39" spans="1:2">
      <c r="A39" s="1" t="s">
        <v>38</v>
      </c>
      <c r="B39" s="1">
        <v>38</v>
      </c>
    </row>
    <row r="40" spans="1:2">
      <c r="A40" s="1" t="s">
        <v>39</v>
      </c>
      <c r="B40" s="1">
        <v>39</v>
      </c>
    </row>
    <row r="41" spans="1:2">
      <c r="A41" s="1" t="s">
        <v>40</v>
      </c>
      <c r="B41" s="1">
        <v>40</v>
      </c>
    </row>
    <row r="42" spans="1:2">
      <c r="A42" s="1" t="s">
        <v>41</v>
      </c>
      <c r="B42" s="1">
        <v>41</v>
      </c>
    </row>
    <row r="43" spans="1:2">
      <c r="A43" s="1" t="s">
        <v>42</v>
      </c>
      <c r="B43" s="1">
        <v>42</v>
      </c>
    </row>
    <row r="44" spans="1:2">
      <c r="A44" s="1" t="s">
        <v>43</v>
      </c>
      <c r="B44" s="1">
        <v>43</v>
      </c>
    </row>
    <row r="45" spans="1:2">
      <c r="A45" s="1" t="s">
        <v>44</v>
      </c>
      <c r="B45" s="1">
        <v>44</v>
      </c>
    </row>
    <row r="46" spans="1:2">
      <c r="A46" s="1" t="s">
        <v>45</v>
      </c>
      <c r="B46" s="1">
        <v>45</v>
      </c>
    </row>
    <row r="47" spans="1:2">
      <c r="A47" s="1" t="s">
        <v>46</v>
      </c>
      <c r="B47" s="1">
        <v>46</v>
      </c>
    </row>
    <row r="48" spans="1:2">
      <c r="A48" s="1" t="s">
        <v>47</v>
      </c>
      <c r="B48" s="1">
        <v>47</v>
      </c>
    </row>
  </sheetData>
  <phoneticPr fontId="3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A6DD1A-A23B-4D25-B2CA-485C026E75D5}">
  <ds:schemaRefs>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 ds:uri="9500c7e0-a8b4-4cc7-a7aa-d9d65591dd5a"/>
    <ds:schemaRef ds:uri="85e6e18b-26c1-4122-9e79-e6c53ac26d53"/>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3.xml><?xml version="1.0" encoding="utf-8"?>
<ds:datastoreItem xmlns:ds="http://schemas.openxmlformats.org/officeDocument/2006/customXml" ds:itemID="{BF634558-D094-4620-B683-F1FAE9EFE7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(様式）【総額及び平均額】賃上げ支援事業実績報 </vt:lpstr>
      <vt:lpstr>(例）【総額及び平均額】賃上げ支援事業実績報告書 </vt:lpstr>
      <vt:lpstr>都道府県リスト</vt:lpstr>
      <vt:lpstr>'(様式）【総額及び平均額】賃上げ支援事業実績報 '!Print_Area</vt:lpstr>
      <vt:lpstr>'(例）【総額及び平均額】賃上げ支援事業実績報告書 '!Print_Area</vt:lpstr>
      <vt:lpstr>'(様式）【総額及び平均額】賃上げ支援事業実績報 '!Print_Titles</vt:lpstr>
      <vt:lpstr>'(例）【総額及び平均額】賃上げ支援事業実績報告書 '!Print_Titles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敷地　紀香</cp:lastModifiedBy>
  <cp:revision>2</cp:revision>
  <cp:lastPrinted>2026-06-18T00:41:13Z</cp:lastPrinted>
  <dcterms:created xsi:type="dcterms:W3CDTF">2017-10-26T07:12:00Z</dcterms:created>
  <dcterms:modified xsi:type="dcterms:W3CDTF">2026-06-19T00:49:00Z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