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codeName="ThisWorkbook" defaultThemeVersion="124226"/>
  <xr:revisionPtr revIDLastSave="0" documentId="13_ncr:1_{47F5C939-8369-4793-A99D-3ECC7AADB314}" xr6:coauthVersionLast="47" xr6:coauthVersionMax="47" xr10:uidLastSave="{00000000-0000-0000-0000-000000000000}"/>
  <bookViews>
    <workbookView xWindow="-120" yWindow="-120" windowWidth="29040" windowHeight="15720" xr2:uid="{00000000-000D-0000-FFFF-FFFF00000000}"/>
  </bookViews>
  <sheets>
    <sheet name="第３号様式" sheetId="26" r:id="rId1"/>
    <sheet name="基本情報入力シート" sheetId="16" r:id="rId2"/>
    <sheet name="別紙様式3-1（補助金　総括表）" sheetId="21" r:id="rId3"/>
    <sheet name="別紙様式3-2（補助金　個票）" sheetId="25" r:id="rId4"/>
    <sheet name="【参考】数式用" sheetId="13" state="hidden" r:id="rId5"/>
  </sheets>
  <definedNames>
    <definedName name="_xlnm.Print_Area" localSheetId="4">【参考】数式用!$U$1:$V$26</definedName>
    <definedName name="_xlnm.Print_Area" localSheetId="1">基本情報入力シート!$A$1:$Z$94</definedName>
    <definedName name="_xlnm.Print_Area" localSheetId="0">第３号様式!$A$1:$AM$39</definedName>
    <definedName name="_xlnm.Print_Area" localSheetId="2">'別紙様式3-1（補助金　総括表）'!$A$1:$AJ$69</definedName>
    <definedName name="_xlnm.Print_Area" localSheetId="3">'別紙様式3-2（補助金　個票）'!$A$1:$M$65</definedName>
    <definedName name="_xlnm.Print_Titles" localSheetId="3">'別紙様式3-2（補助金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26" l="1"/>
  <c r="AA27" i="16"/>
  <c r="M19" i="26" l="1"/>
  <c r="W14" i="26"/>
  <c r="W13" i="26"/>
  <c r="W12" i="26"/>
  <c r="W11" i="26"/>
  <c r="W10" i="26"/>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43"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4" i="16"/>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32" authorId="0" shapeId="0" xr:uid="{36A23B9B-6B30-4726-B343-19356E91E49B}">
      <text>
        <r>
          <rPr>
            <sz val="11"/>
            <color indexed="81"/>
            <rFont val="MS P ゴシック"/>
            <family val="3"/>
            <charset val="128"/>
          </rPr>
          <t>13桁の法人番号を入力してください
（13桁の入力以外は受け付けません。）</t>
        </r>
      </text>
    </comment>
    <comment ref="M34" authorId="0" shapeId="0" xr:uid="{593FA964-19A8-417D-91E5-5E2B4ED0694B}">
      <text>
        <r>
          <rPr>
            <sz val="11"/>
            <color indexed="81"/>
            <rFont val="MS P ゴシック"/>
            <family val="3"/>
            <charset val="128"/>
          </rPr>
          <t>社会保険労務士事務所等の担当者の
氏名・連絡先を記入しても構いません。</t>
        </r>
      </text>
    </comment>
    <comment ref="C41" authorId="0" shapeId="0" xr:uid="{70C8C24F-8ACB-4BB0-BFAB-4B54599FD91F}">
      <text>
        <r>
          <rPr>
            <sz val="11"/>
            <color indexed="81"/>
            <rFont val="MS P ゴシック"/>
            <family val="3"/>
            <charset val="128"/>
          </rPr>
          <t>10桁の事業所番号を入力してください
（10桁の入力以外は受け付けません。）</t>
        </r>
      </text>
    </comment>
    <comment ref="M41"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41"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<sst xmlns="http://schemas.openxmlformats.org/spreadsheetml/2006/main" count="4085" uniqueCount="2081">
  <si>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</si>
  <si>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</si>
  <si>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１　提出先に関する情報</t>
    <rPh sb="2" eb="4">
      <t>テイシュツ</t>
    </rPh>
    <rPh sb="4" eb="5">
      <t>サキ</t>
    </rPh>
    <rPh sb="6" eb="7">
      <t>カン</t>
    </rPh>
    <rPh sb="9" eb="11">
      <t>ジョウホウ</t>
    </rPh>
    <phoneticPr fontId="7"/>
  </si>
  <si>
    <t>提出先</t>
    <rPh sb="0" eb="2">
      <t>テイシュツ</t>
    </rPh>
    <rPh sb="2" eb="3">
      <t>サキ</t>
    </rPh>
    <phoneticPr fontId="7"/>
  </si>
  <si>
    <t>東京都</t>
  </si>
  <si>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</si>
  <si>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</si>
  <si>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</si>
  <si>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</si>
  <si>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</si>
  <si>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</si>
  <si>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</si>
  <si>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</si>
  <si>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</si>
  <si>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</si>
  <si>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</si>
  <si>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</si>
  <si>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</si>
  <si>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法人番号</t>
    <rPh sb="0" eb="2">
      <t>ホウジン</t>
    </rPh>
    <rPh sb="2" eb="4">
      <t>バンゴウ</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</si>
  <si>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</si>
  <si>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</si>
  <si>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</si>
  <si>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</si>
  <si>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7"/>
  </si>
  <si>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</si>
  <si>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</si>
  <si>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</si>
  <si>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</si>
  <si>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</si>
  <si>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</si>
  <si>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</si>
  <si>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</si>
  <si>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</si>
  <si>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訪問型サービス（独自）</t>
    <rPh sb="0" eb="2">
      <t>ホウモン</t>
    </rPh>
    <rPh sb="2" eb="3">
      <t>ガタ</t>
    </rPh>
    <rPh sb="8" eb="10">
      <t>ドクジ</t>
    </rPh>
    <phoneticPr fontId="64"/>
  </si>
  <si>
    <t>訪問型サービス（独自／定率）</t>
    <rPh sb="0" eb="2">
      <t>ホウモン</t>
    </rPh>
    <rPh sb="2" eb="3">
      <t>ガタ</t>
    </rPh>
    <rPh sb="8" eb="10">
      <t>ドクジ</t>
    </rPh>
    <rPh sb="11" eb="13">
      <t>テイリツ</t>
    </rPh>
    <phoneticPr fontId="64"/>
  </si>
  <si>
    <t>訪問型サービス（独自／定額）</t>
    <rPh sb="0" eb="2">
      <t>ホウモン</t>
    </rPh>
    <rPh sb="2" eb="3">
      <t>ガタ</t>
    </rPh>
    <rPh sb="8" eb="10">
      <t>ドクジ</t>
    </rPh>
    <rPh sb="11" eb="13">
      <t>テイガク</t>
    </rPh>
    <phoneticPr fontId="64"/>
  </si>
  <si>
    <t>通所型サービス（独自）</t>
    <rPh sb="0" eb="2">
      <t>ツウショ</t>
    </rPh>
    <rPh sb="2" eb="3">
      <t>ガタ</t>
    </rPh>
    <rPh sb="8" eb="10">
      <t>ドクジ</t>
    </rPh>
    <phoneticPr fontId="64"/>
  </si>
  <si>
    <t>通所型サービス（独自／定率）</t>
    <rPh sb="0" eb="2">
      <t>ツウショ</t>
    </rPh>
    <rPh sb="2" eb="3">
      <t>ガタ</t>
    </rPh>
    <rPh sb="8" eb="10">
      <t>ドクジ</t>
    </rPh>
    <rPh sb="11" eb="13">
      <t>テイリツ</t>
    </rPh>
    <phoneticPr fontId="64"/>
  </si>
  <si>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</si>
  <si>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</si>
  <si>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</si>
  <si>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</si>
  <si>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</si>
  <si>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</si>
  <si>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円</t>
    <rPh sb="0" eb="1">
      <t>エン</t>
    </rPh>
    <phoneticPr fontId="7"/>
  </si>
  <si>
    <t>（ア）研修費</t>
    <rPh sb="3" eb="5">
      <t>ケンシュウ</t>
    </rPh>
    <rPh sb="5" eb="6">
      <t>ヒ</t>
    </rPh>
    <phoneticPr fontId="7"/>
  </si>
  <si>
    <t>（イ）介護助手等の募集経費</t>
    <rPh sb="3" eb="5">
      <t>カイゴ</t>
    </rPh>
    <rPh sb="5" eb="7">
      <t>ジョシュ</t>
    </rPh>
    <rPh sb="7" eb="8">
      <t>トウ</t>
    </rPh>
    <rPh sb="9" eb="11">
      <t>ボシュウ</t>
    </rPh>
    <rPh sb="11" eb="13">
      <t>ケイヒ</t>
    </rPh>
    <phoneticPr fontId="7"/>
  </si>
  <si>
    <t>（ウ）その他の金額</t>
    <rPh sb="5" eb="6">
      <t>タ</t>
    </rPh>
    <rPh sb="7" eb="9">
      <t>キンガク</t>
    </rPh>
    <phoneticPr fontId="7"/>
  </si>
  <si>
    <t>対象となる要件</t>
    <rPh sb="0" eb="2">
      <t>タイショウ</t>
    </rPh>
    <rPh sb="5" eb="7">
      <t>ヨウケン</t>
    </rPh>
    <phoneticPr fontId="7"/>
  </si>
  <si>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7"/>
  </si>
  <si>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7"/>
  </si>
  <si>
    <t>備考欄</t>
    <rPh sb="0" eb="2">
      <t>ビコウ</t>
    </rPh>
    <rPh sb="2" eb="3">
      <t>ラン</t>
    </rPh>
    <phoneticPr fontId="7"/>
  </si>
  <si>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7"/>
  </si>
  <si>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7"/>
  </si>
  <si>
    <t>５　記載内容に虚偽がないことの誓約</t>
    <rPh sb="2" eb="4">
      <t>キサイ</t>
    </rPh>
    <rPh sb="4" eb="6">
      <t>ナイヨウ</t>
    </rPh>
    <rPh sb="7" eb="9">
      <t>キョギ</t>
    </rPh>
    <rPh sb="15" eb="17">
      <t>セイヤク</t>
    </rPh>
    <phoneticPr fontId="7"/>
  </si>
  <si>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7"/>
  </si>
  <si>
    <t>　</t>
    <phoneticPr fontId="7"/>
  </si>
  <si>
    <t>実績報告書の記載内容に虚偽がないこと及び記載内容を証明する資料を適切に保管していることを誓約します。</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</si>
  <si>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</si>
  <si>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</si>
  <si>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</si>
  <si>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</si>
  <si>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</si>
  <si>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7"/>
  </si>
  <si>
    <t>（確認用）提出前のチェックリスト</t>
    <rPh sb="1" eb="4">
      <t>カクニンヨウ</t>
    </rPh>
    <phoneticPr fontId="7"/>
  </si>
  <si>
    <t>以下の項目に「×」がないか、提出前に確認すること。「×」がある場合、当該項目の記載を修正すること。</t>
    <phoneticPr fontId="7"/>
  </si>
  <si>
    <t>②</t>
    <phoneticPr fontId="7"/>
  </si>
  <si>
    <t>③</t>
    <phoneticPr fontId="7"/>
  </si>
  <si>
    <t>職場環境改善を、研修費、介護助手等の募集経費以外に充てた場合、具体的な使途を記載していること</t>
    <rPh sb="28" eb="30">
      <t>バアイ</t>
    </rPh>
    <rPh sb="31" eb="34">
      <t>グタイテキ</t>
    </rPh>
    <rPh sb="35" eb="37">
      <t>シト</t>
    </rPh>
    <rPh sb="38" eb="40">
      <t>キサイ</t>
    </rPh>
    <phoneticPr fontId="7"/>
  </si>
  <si>
    <t>４　職場環境改善経費の消費税仕入控除税額について</t>
    <phoneticPr fontId="7"/>
  </si>
  <si>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7"/>
  </si>
  <si>
    <t>５　記載内容に虚偽がないこと等の誓約</t>
    <rPh sb="2" eb="4">
      <t>キサイ</t>
    </rPh>
    <rPh sb="4" eb="6">
      <t>ナイヨウ</t>
    </rPh>
    <rPh sb="7" eb="9">
      <t>キョギ</t>
    </rPh>
    <rPh sb="14" eb="15">
      <t>トウ</t>
    </rPh>
    <rPh sb="16" eb="18">
      <t>セイヤク</t>
    </rPh>
    <phoneticPr fontId="7"/>
  </si>
  <si>
    <t>誓約について、空欄の項目がない</t>
    <phoneticPr fontId="7"/>
  </si>
  <si>
    <t>別紙様式３－２（補助金）</t>
    <rPh sb="0" eb="2">
      <t>ベッシ</t>
    </rPh>
    <rPh sb="2" eb="4">
      <t>ヨウシキ</t>
    </rPh>
    <rPh sb="8" eb="11">
      <t>ホジョキン</t>
    </rPh>
    <phoneticPr fontId="7"/>
  </si>
  <si>
    <t>介護保険事業所番号</t>
    <rPh sb="0" eb="2">
      <t>カイゴ</t>
    </rPh>
    <rPh sb="2" eb="4">
      <t>ホケン</t>
    </rPh>
    <rPh sb="4" eb="7">
      <t>ジギョウショ</t>
    </rPh>
    <rPh sb="7" eb="9">
      <t>バンゴウ</t>
    </rPh>
    <phoneticPr fontId="7"/>
  </si>
  <si>
    <t>事業所名</t>
    <rPh sb="0" eb="3">
      <t>ジギョウショ</t>
    </rPh>
    <rPh sb="3" eb="4">
      <t>メイ</t>
    </rPh>
    <phoneticPr fontId="7"/>
  </si>
  <si>
    <t>表２　提出先一覧</t>
    <rPh sb="0" eb="1">
      <t>ヒョウ</t>
    </rPh>
    <rPh sb="3" eb="5">
      <t>テイシュツ</t>
    </rPh>
    <rPh sb="5" eb="6">
      <t>サキ</t>
    </rPh>
    <rPh sb="6" eb="8">
      <t>イチラン</t>
    </rPh>
    <phoneticPr fontId="7"/>
  </si>
  <si>
    <t>表３　事業所の所在地</t>
    <rPh sb="0" eb="1">
      <t>ヒョウ</t>
    </rPh>
    <rPh sb="3" eb="6">
      <t>ジギョウショ</t>
    </rPh>
    <rPh sb="7" eb="10">
      <t>ショザイチ</t>
    </rPh>
    <phoneticPr fontId="7"/>
  </si>
  <si>
    <t>表４　職場環境等要件</t>
    <rPh sb="0" eb="1">
      <t>ヒョウ</t>
    </rPh>
    <rPh sb="3" eb="5">
      <t>ショクバ</t>
    </rPh>
    <rPh sb="5" eb="7">
      <t>カンキョウ</t>
    </rPh>
    <rPh sb="7" eb="8">
      <t>トウ</t>
    </rPh>
    <rPh sb="8" eb="10">
      <t>ヨウケン</t>
    </rPh>
    <phoneticPr fontId="7"/>
  </si>
  <si>
    <t>参考</t>
    <rPh sb="0" eb="2">
      <t>サンコウ</t>
    </rPh>
    <phoneticPr fontId="7"/>
  </si>
  <si>
    <t>市区町村</t>
    <rPh sb="0" eb="4">
      <t>シクチョウソン</t>
    </rPh>
    <phoneticPr fontId="7"/>
  </si>
  <si>
    <t>「その他」での使用に関係する職場環境等要件の項目</t>
    <rPh sb="3" eb="4">
      <t>タ</t>
    </rPh>
    <rPh sb="7" eb="9">
      <t>シヨウ</t>
    </rPh>
    <rPh sb="10" eb="12">
      <t>カンケイ</t>
    </rPh>
    <rPh sb="14" eb="21">
      <t>ショクバカンキョウトウヨウケン</t>
    </rPh>
    <rPh sb="22" eb="24">
      <t>コウモク</t>
    </rPh>
    <phoneticPr fontId="7"/>
  </si>
  <si>
    <t>チェックボックス</t>
    <phoneticPr fontId="7"/>
  </si>
  <si>
    <t>北海道</t>
  </si>
  <si>
    <t>札幌市</t>
  </si>
  <si>
    <t>① 業務内容の明確化と職員間の適切な役割分担の取組</t>
    <phoneticPr fontId="7"/>
  </si>
  <si>
    <t>✓</t>
    <phoneticPr fontId="7"/>
  </si>
  <si>
    <t>青森県</t>
  </si>
  <si>
    <t>函館市</t>
  </si>
  <si>
    <t>② 介護職員等の業務の洗い出しや棚卸しなど、現場の課題の見える化</t>
    <phoneticPr fontId="7"/>
  </si>
  <si>
    <t>岩手県</t>
  </si>
  <si>
    <t>小樽市</t>
  </si>
  <si>
    <t>③ 業務改善活動の体制構築</t>
    <phoneticPr fontId="7"/>
  </si>
  <si>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</si>
  <si>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</si>
  <si>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</si>
  <si>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</si>
  <si>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</si>
  <si>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</si>
  <si>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</si>
  <si>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</si>
  <si>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</si>
  <si>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</si>
  <si>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</si>
  <si>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</si>
  <si>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</si>
  <si>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</si>
  <si>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</si>
  <si>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</si>
  <si>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</si>
  <si>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</si>
  <si>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7"/>
  </si>
  <si>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</si>
  <si>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</si>
  <si>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</si>
  <si>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</si>
  <si>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</si>
  <si>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</si>
  <si>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</si>
  <si>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</si>
  <si>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</si>
  <si>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</si>
  <si>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</si>
  <si>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</si>
  <si>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</si>
  <si>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</si>
  <si>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</si>
  <si>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</si>
  <si>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</si>
  <si>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</si>
  <si>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</si>
  <si>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</si>
  <si>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</si>
  <si>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</si>
  <si>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</si>
  <si>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</si>
  <si>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</si>
  <si>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</si>
  <si>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</si>
  <si>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</si>
  <si>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</si>
  <si>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</si>
  <si>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</si>
  <si>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</si>
  <si>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</si>
  <si>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</si>
  <si>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</si>
  <si>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</si>
  <si>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</si>
  <si>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</si>
  <si>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</si>
  <si>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</si>
  <si>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</si>
  <si>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</si>
  <si>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</si>
  <si>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</si>
  <si>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</si>
  <si>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</si>
  <si>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</si>
  <si>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</si>
  <si>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</si>
  <si>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</si>
  <si>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</si>
  <si>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</si>
  <si>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</si>
  <si>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</si>
  <si>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</si>
  <si>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</si>
  <si>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</si>
  <si>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</si>
  <si>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</si>
  <si>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</si>
  <si>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</si>
  <si>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</si>
  <si>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</si>
  <si>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</si>
  <si>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</si>
  <si>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</si>
  <si>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</si>
  <si>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</si>
  <si>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</si>
  <si>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</si>
  <si>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</si>
  <si>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</si>
  <si>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</si>
  <si>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</si>
  <si>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</si>
  <si>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</si>
  <si>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</si>
  <si>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</si>
  <si>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</si>
  <si>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</si>
  <si>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</si>
  <si>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</si>
  <si>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</si>
  <si>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</si>
  <si>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</si>
  <si>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</si>
  <si>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</si>
  <si>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</si>
  <si>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</si>
  <si>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</si>
  <si>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</si>
  <si>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</si>
  <si>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</si>
  <si>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</si>
  <si>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</si>
  <si>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</si>
  <si>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</si>
  <si>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</si>
  <si>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</si>
  <si>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</si>
  <si>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</si>
  <si>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</si>
  <si>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</si>
  <si>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</si>
  <si>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</si>
  <si>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</si>
  <si>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</si>
  <si>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</si>
  <si>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</si>
  <si>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</si>
  <si>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</si>
  <si>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</si>
  <si>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</si>
  <si>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</si>
  <si>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</si>
  <si>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</si>
  <si>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</si>
  <si>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</si>
  <si>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</si>
  <si>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</si>
  <si>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</si>
  <si>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</si>
  <si>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</si>
  <si>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</si>
  <si>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</si>
  <si>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</si>
  <si>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</si>
  <si>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</si>
  <si>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</si>
  <si>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</si>
  <si>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</si>
  <si>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</si>
  <si>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</si>
  <si>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</si>
  <si>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</si>
  <si>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</si>
  <si>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</si>
  <si>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</si>
  <si>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</si>
  <si>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</si>
  <si>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</si>
  <si>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</si>
  <si>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</si>
  <si>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</si>
  <si>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</si>
  <si>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</si>
  <si>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</si>
  <si>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</si>
  <si>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</si>
  <si>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</si>
  <si>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</si>
  <si>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</si>
  <si>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</si>
  <si>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</si>
  <si>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</si>
  <si>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</si>
  <si>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</si>
  <si>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</si>
  <si>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</si>
  <si>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</si>
  <si>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</si>
  <si>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</si>
  <si>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</si>
  <si>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</si>
  <si>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</si>
  <si>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</si>
  <si>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</si>
  <si>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</si>
  <si>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</si>
  <si>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</si>
  <si>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</si>
  <si>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</si>
  <si>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</si>
  <si>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</si>
  <si>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</si>
  <si>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</si>
  <si>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</si>
  <si>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</si>
  <si>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</si>
  <si>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</si>
  <si>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</si>
  <si>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</si>
  <si>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</si>
  <si>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</si>
  <si>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</si>
  <si>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</si>
  <si>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</si>
  <si>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</si>
  <si>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</si>
  <si>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</si>
  <si>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</si>
  <si>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</si>
  <si>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</si>
  <si>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</si>
  <si>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</si>
  <si>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</si>
  <si>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</si>
  <si>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</si>
  <si>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</si>
  <si>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</si>
  <si>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</si>
  <si>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</si>
  <si>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</si>
  <si>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</si>
  <si>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</si>
  <si>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</si>
  <si>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</si>
  <si>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</si>
  <si>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</si>
  <si>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</si>
  <si>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</si>
  <si>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</si>
  <si>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</si>
  <si>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</si>
  <si>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</si>
  <si>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</si>
  <si>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</si>
  <si>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</si>
  <si>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</si>
  <si>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</si>
  <si>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</si>
  <si>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</si>
  <si>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</si>
  <si>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</si>
  <si>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</si>
  <si>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</si>
  <si>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</si>
  <si>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</si>
  <si>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</si>
  <si>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</si>
  <si>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</si>
  <si>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</si>
  <si>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</si>
  <si>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</si>
  <si>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</si>
  <si>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</si>
  <si>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</si>
  <si>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</si>
  <si>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</si>
  <si>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</si>
  <si>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</si>
  <si>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</si>
  <si>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</si>
  <si>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</si>
  <si>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</si>
  <si>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</si>
  <si>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</si>
  <si>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</si>
  <si>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</si>
  <si>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</si>
  <si>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</si>
  <si>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</si>
  <si>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</si>
  <si>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</si>
  <si>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</si>
  <si>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</si>
  <si>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</si>
  <si>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</si>
  <si>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</si>
  <si>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</si>
  <si>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</si>
  <si>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</si>
  <si>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</si>
  <si>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</si>
  <si>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</si>
  <si>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</si>
  <si>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</si>
  <si>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</si>
  <si>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</si>
  <si>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</si>
  <si>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</si>
  <si>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</si>
  <si>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</si>
  <si>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</si>
  <si>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</si>
  <si>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</si>
  <si>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</si>
  <si>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</si>
  <si>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</si>
  <si>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</si>
  <si>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</si>
  <si>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</si>
  <si>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</si>
  <si>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</si>
  <si>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</si>
  <si>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</si>
  <si>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</si>
  <si>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</si>
  <si>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</si>
  <si>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</si>
  <si>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</si>
  <si>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</si>
  <si>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</si>
  <si>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</si>
  <si>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</si>
  <si>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</si>
  <si>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</si>
  <si>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</si>
  <si>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</si>
  <si>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</si>
  <si>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</si>
  <si>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</si>
  <si>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</si>
  <si>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</si>
  <si>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</si>
  <si>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</si>
  <si>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</si>
  <si>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</si>
  <si>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</si>
  <si>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</si>
  <si>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</si>
  <si>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</si>
  <si>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</si>
  <si>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</si>
  <si>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</si>
  <si>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</si>
  <si>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</si>
  <si>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</si>
  <si>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</si>
  <si>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</si>
  <si>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</si>
  <si>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</si>
  <si>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</si>
  <si>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</si>
  <si>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</si>
  <si>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</si>
  <si>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</si>
  <si>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</si>
  <si>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</si>
  <si>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</si>
  <si>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</si>
  <si>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</si>
  <si>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</si>
  <si>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</si>
  <si>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</si>
  <si>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</si>
  <si>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</si>
  <si>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</si>
  <si>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</si>
  <si>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</si>
  <si>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</si>
  <si>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</si>
  <si>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</si>
  <si>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</si>
  <si>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</si>
  <si>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</si>
  <si>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</si>
  <si>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</si>
  <si>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</si>
  <si>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</si>
  <si>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</si>
  <si>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</si>
  <si>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</si>
  <si>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</si>
  <si>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</si>
  <si>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</si>
  <si>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</si>
  <si>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</si>
  <si>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</si>
  <si>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</si>
  <si>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</si>
  <si>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</si>
  <si>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</si>
  <si>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</si>
  <si>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</si>
  <si>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</si>
  <si>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</si>
  <si>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</si>
  <si>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</si>
  <si>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</si>
  <si>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</si>
  <si>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</si>
  <si>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</si>
  <si>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</si>
  <si>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</si>
  <si>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</si>
  <si>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</si>
  <si>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</si>
  <si>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</si>
  <si>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</si>
  <si>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</si>
  <si>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</si>
  <si>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</si>
  <si>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</si>
  <si>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</si>
  <si>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</si>
  <si>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</si>
  <si>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</si>
  <si>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</si>
  <si>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</si>
  <si>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</si>
  <si>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</si>
  <si>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</si>
  <si>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</si>
  <si>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</si>
  <si>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</si>
  <si>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</si>
  <si>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</si>
  <si>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</si>
  <si>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</si>
  <si>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</si>
  <si>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</si>
  <si>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</si>
  <si>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</si>
  <si>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</si>
  <si>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</si>
  <si>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</si>
  <si>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</si>
  <si>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</si>
  <si>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</si>
  <si>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</si>
  <si>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</si>
  <si>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</si>
  <si>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</si>
  <si>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</si>
  <si>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</si>
  <si>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</si>
  <si>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</si>
  <si>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</si>
  <si>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</si>
  <si>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</si>
  <si>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</si>
  <si>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</si>
  <si>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</si>
  <si>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</si>
  <si>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</si>
  <si>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</si>
  <si>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</si>
  <si>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</si>
  <si>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</si>
  <si>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</si>
  <si>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</si>
  <si>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</si>
  <si>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</si>
  <si>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</si>
  <si>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</si>
  <si>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</si>
  <si>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</si>
  <si>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</si>
  <si>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</si>
  <si>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</si>
  <si>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</si>
  <si>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</si>
  <si>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</si>
  <si>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</si>
  <si>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</si>
  <si>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</si>
  <si>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</si>
  <si>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</si>
  <si>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</si>
  <si>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</si>
  <si>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</si>
  <si>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</si>
  <si>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</si>
  <si>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</si>
  <si>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</si>
  <si>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</si>
  <si>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</si>
  <si>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</si>
  <si>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</si>
  <si>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</si>
  <si>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</si>
  <si>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</si>
  <si>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</si>
  <si>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</si>
  <si>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</si>
  <si>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</si>
  <si>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</si>
  <si>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</si>
  <si>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</si>
  <si>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</si>
  <si>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</si>
  <si>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</si>
  <si>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</si>
  <si>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</si>
  <si>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</si>
  <si>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</si>
  <si>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</si>
  <si>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</si>
  <si>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</si>
  <si>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</si>
  <si>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</si>
  <si>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</si>
  <si>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</si>
  <si>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</si>
  <si>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</si>
  <si>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</si>
  <si>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</si>
  <si>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</si>
  <si>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</si>
  <si>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</si>
  <si>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</si>
  <si>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</si>
  <si>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</si>
  <si>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</si>
  <si>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</si>
  <si>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</si>
  <si>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</si>
  <si>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</si>
  <si>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</si>
  <si>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</si>
  <si>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</si>
  <si>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</si>
  <si>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</si>
  <si>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</si>
  <si>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</si>
  <si>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</si>
  <si>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</si>
  <si>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</si>
  <si>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</si>
  <si>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</si>
  <si>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</si>
  <si>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</si>
  <si>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</si>
  <si>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</si>
  <si>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</si>
  <si>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</si>
  <si>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</si>
  <si>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</si>
  <si>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</si>
  <si>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</si>
  <si>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</si>
  <si>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</si>
  <si>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</si>
  <si>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</si>
  <si>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</si>
  <si>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</si>
  <si>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</si>
  <si>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</si>
  <si>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</si>
  <si>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</si>
  <si>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</si>
  <si>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</si>
  <si>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</si>
  <si>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</si>
  <si>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</si>
  <si>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</si>
  <si>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</si>
  <si>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</si>
  <si>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</si>
  <si>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</si>
  <si>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</si>
  <si>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</si>
  <si>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</si>
  <si>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</si>
  <si>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</si>
  <si>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</si>
  <si>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</si>
  <si>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</si>
  <si>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</si>
  <si>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</si>
  <si>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</si>
  <si>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</si>
  <si>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</si>
  <si>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</si>
  <si>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</si>
  <si>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</si>
  <si>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</si>
  <si>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</si>
  <si>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</si>
  <si>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</si>
  <si>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</si>
  <si>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</si>
  <si>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</si>
  <si>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</si>
  <si>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</si>
  <si>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</si>
  <si>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</si>
  <si>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</si>
  <si>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</si>
  <si>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</si>
  <si>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</si>
  <si>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</si>
  <si>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</si>
  <si>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</si>
  <si>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</si>
  <si>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</si>
  <si>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</si>
  <si>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</si>
  <si>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</si>
  <si>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</si>
  <si>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</si>
  <si>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</si>
  <si>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</si>
  <si>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</si>
  <si>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</si>
  <si>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</si>
  <si>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</si>
  <si>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</si>
  <si>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</si>
  <si>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</si>
  <si>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</si>
  <si>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</si>
  <si>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</si>
  <si>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</si>
  <si>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</si>
  <si>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</si>
  <si>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</si>
  <si>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</si>
  <si>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</si>
  <si>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</si>
  <si>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</si>
  <si>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</si>
  <si>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</si>
  <si>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</si>
  <si>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</si>
  <si>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</si>
  <si>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</si>
  <si>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</si>
  <si>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</si>
  <si>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</si>
  <si>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</si>
  <si>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</si>
  <si>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</si>
  <si>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</si>
  <si>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</si>
  <si>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</si>
  <si>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</si>
  <si>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</si>
  <si>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</si>
  <si>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</si>
  <si>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</si>
  <si>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</si>
  <si>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</si>
  <si>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</si>
  <si>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</si>
  <si>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</si>
  <si>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</si>
  <si>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</si>
  <si>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</si>
  <si>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</si>
  <si>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</si>
  <si>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</si>
  <si>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</si>
  <si>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</si>
  <si>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</si>
  <si>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</si>
  <si>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</si>
  <si>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</si>
  <si>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</si>
  <si>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</si>
  <si>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</si>
  <si>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</si>
  <si>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</si>
  <si>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</si>
  <si>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</si>
  <si>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</si>
  <si>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</si>
  <si>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</si>
  <si>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</si>
  <si>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</si>
  <si>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</si>
  <si>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</si>
  <si>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</si>
  <si>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</si>
  <si>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</si>
  <si>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</si>
  <si>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</si>
  <si>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</si>
  <si>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</si>
  <si>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</si>
  <si>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</si>
  <si>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</si>
  <si>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</si>
  <si>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</si>
  <si>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</si>
  <si>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</si>
  <si>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</si>
  <si>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</si>
  <si>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</si>
  <si>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</si>
  <si>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</si>
  <si>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</si>
  <si>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</si>
  <si>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</si>
  <si>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</si>
  <si>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</si>
  <si>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</si>
  <si>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</si>
  <si>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</si>
  <si>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</si>
  <si>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</si>
  <si>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</si>
  <si>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</si>
  <si>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</si>
  <si>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</si>
  <si>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</si>
  <si>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</si>
  <si>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</si>
  <si>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</si>
  <si>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</si>
  <si>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</si>
  <si>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</si>
  <si>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</si>
  <si>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</si>
  <si>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</si>
  <si>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</si>
  <si>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</si>
  <si>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</si>
  <si>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</si>
  <si>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</si>
  <si>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</si>
  <si>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</si>
  <si>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</si>
  <si>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</si>
  <si>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</si>
  <si>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</si>
  <si>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</si>
  <si>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</si>
  <si>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</si>
  <si>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</si>
  <si>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</si>
  <si>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</si>
  <si>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</si>
  <si>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</si>
  <si>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</si>
  <si>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</si>
  <si>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</si>
  <si>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</si>
  <si>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</si>
  <si>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</si>
  <si>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</si>
  <si>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</si>
  <si>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</si>
  <si>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</si>
  <si>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</si>
  <si>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</si>
  <si>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</si>
  <si>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</si>
  <si>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</si>
  <si>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</si>
  <si>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</si>
  <si>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</si>
  <si>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</si>
  <si>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</si>
  <si>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</si>
  <si>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</si>
  <si>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</si>
  <si>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</si>
  <si>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</si>
  <si>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</si>
  <si>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</si>
  <si>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</si>
  <si>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</si>
  <si>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</si>
  <si>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</si>
  <si>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</si>
  <si>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</si>
  <si>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</si>
  <si>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</si>
  <si>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</si>
  <si>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</si>
  <si>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</si>
  <si>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</si>
  <si>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</si>
  <si>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</si>
  <si>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</si>
  <si>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</si>
  <si>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</si>
  <si>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</si>
  <si>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</si>
  <si>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</si>
  <si>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</si>
  <si>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</si>
  <si>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</si>
  <si>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</si>
  <si>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</si>
  <si>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</si>
  <si>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</si>
  <si>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</si>
  <si>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</si>
  <si>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</si>
  <si>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</si>
  <si>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</si>
  <si>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</si>
  <si>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</si>
  <si>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</si>
  <si>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</si>
  <si>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</si>
  <si>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</si>
  <si>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</si>
  <si>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</si>
  <si>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</si>
  <si>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</si>
  <si>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</si>
  <si>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</si>
  <si>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</si>
  <si>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</si>
  <si>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</si>
  <si>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</si>
  <si>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</si>
  <si>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</si>
  <si>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</si>
  <si>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</si>
  <si>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</si>
  <si>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</si>
  <si>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</si>
  <si>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</si>
  <si>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</si>
  <si>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</si>
  <si>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</si>
  <si>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</si>
  <si>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</si>
  <si>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</si>
  <si>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</si>
  <si>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</si>
  <si>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</si>
  <si>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</si>
  <si>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</si>
  <si>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</si>
  <si>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</si>
  <si>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</si>
  <si>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</si>
  <si>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</si>
  <si>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</si>
  <si>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</si>
  <si>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</si>
  <si>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</si>
  <si>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</si>
  <si>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</si>
  <si>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</si>
  <si>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</si>
  <si>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</si>
  <si>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</si>
  <si>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</si>
  <si>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</si>
  <si>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</si>
  <si>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</si>
  <si>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</si>
  <si>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</si>
  <si>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</si>
  <si>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</si>
  <si>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</si>
  <si>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</si>
  <si>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</si>
  <si>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</si>
  <si>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</si>
  <si>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</si>
  <si>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</si>
  <si>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</si>
  <si>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</si>
  <si>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</si>
  <si>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</si>
  <si>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</si>
  <si>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</si>
  <si>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</si>
  <si>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</si>
  <si>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</si>
  <si>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</si>
  <si>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</si>
  <si>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</si>
  <si>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</si>
  <si>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</si>
  <si>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</si>
  <si>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</si>
  <si>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</si>
  <si>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</si>
  <si>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</si>
  <si>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</si>
  <si>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</si>
  <si>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</si>
  <si>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</si>
  <si>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</si>
  <si>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</si>
  <si>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</si>
  <si>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</si>
  <si>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</si>
  <si>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</si>
  <si>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</si>
  <si>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</si>
  <si>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</si>
  <si>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</si>
  <si>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</si>
  <si>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</si>
  <si>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</si>
  <si>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</si>
  <si>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</si>
  <si>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</si>
  <si>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</si>
  <si>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</si>
  <si>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</si>
  <si>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</si>
  <si>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</si>
  <si>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</si>
  <si>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</si>
  <si>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</si>
  <si>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</si>
  <si>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</si>
  <si>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</si>
  <si>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</si>
  <si>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</si>
  <si>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</si>
  <si>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</si>
  <si>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</si>
  <si>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</si>
  <si>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</si>
  <si>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</si>
  <si>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</si>
  <si>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</si>
  <si>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</si>
  <si>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</si>
  <si>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</si>
  <si>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</si>
  <si>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</si>
  <si>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</si>
  <si>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</si>
  <si>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</si>
  <si>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</si>
  <si>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</si>
  <si>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</si>
  <si>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</si>
  <si>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</si>
  <si>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</si>
  <si>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</si>
  <si>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</si>
  <si>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</si>
  <si>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</si>
  <si>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</si>
  <si>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</si>
  <si>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</si>
  <si>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</si>
  <si>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</si>
  <si>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</si>
  <si>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</si>
  <si>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</si>
  <si>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</si>
  <si>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</si>
  <si>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</si>
  <si>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</si>
  <si>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</si>
  <si>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</si>
  <si>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</si>
  <si>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</si>
  <si>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</si>
  <si>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</si>
  <si>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</si>
  <si>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</si>
  <si>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</si>
  <si>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</si>
  <si>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</si>
  <si>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</si>
  <si>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</si>
  <si>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</si>
  <si>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</si>
  <si>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</si>
  <si>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</si>
  <si>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</si>
  <si>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</si>
  <si>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</si>
  <si>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</si>
  <si>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</si>
  <si>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</si>
  <si>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</si>
  <si>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</si>
  <si>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</si>
  <si>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</si>
  <si>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</si>
  <si>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</si>
  <si>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</si>
  <si>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</si>
  <si>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</si>
  <si>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</si>
  <si>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</si>
  <si>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</si>
  <si>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</si>
  <si>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</si>
  <si>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</si>
  <si>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</si>
  <si>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</si>
  <si>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</si>
  <si>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</si>
  <si>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</si>
  <si>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</si>
  <si>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</si>
  <si>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</si>
  <si>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</si>
  <si>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</si>
  <si>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</si>
  <si>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</si>
  <si>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</si>
  <si>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</si>
  <si>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</si>
  <si>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</si>
  <si>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</si>
  <si>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</si>
  <si>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</si>
  <si>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</si>
  <si>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</si>
  <si>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</si>
  <si>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</si>
  <si>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</si>
  <si>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</si>
  <si>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</si>
  <si>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</si>
  <si>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</si>
  <si>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</si>
  <si>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</si>
  <si>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</si>
  <si>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</si>
  <si>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</si>
  <si>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</si>
  <si>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</si>
  <si>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</si>
  <si>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</si>
  <si>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</si>
  <si>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</si>
  <si>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</si>
  <si>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</si>
  <si>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</si>
  <si>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</si>
  <si>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</si>
  <si>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</si>
  <si>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</si>
  <si>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</si>
  <si>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</si>
  <si>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</si>
  <si>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</si>
  <si>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</si>
  <si>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</si>
  <si>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</si>
  <si>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</si>
  <si>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</si>
  <si>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</si>
  <si>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</si>
  <si>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</si>
  <si>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</si>
  <si>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</si>
  <si>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</si>
  <si>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</si>
  <si>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</si>
  <si>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</si>
  <si>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</si>
  <si>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</si>
  <si>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</si>
  <si>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</si>
  <si>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</si>
  <si>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</si>
  <si>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</si>
  <si>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</si>
  <si>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</si>
  <si>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</si>
  <si>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</si>
  <si>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</si>
  <si>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</si>
  <si>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</si>
  <si>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</si>
  <si>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</si>
  <si>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</si>
  <si>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</si>
  <si>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</si>
  <si>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</si>
  <si>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</si>
  <si>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</si>
  <si>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</si>
  <si>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</si>
  <si>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</si>
  <si>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</si>
  <si>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</si>
  <si>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</si>
  <si>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</si>
  <si>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</si>
  <si>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</si>
  <si>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</si>
  <si>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</si>
  <si>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</si>
  <si>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</si>
  <si>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</si>
  <si>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</si>
  <si>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</si>
  <si>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</si>
  <si>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</si>
  <si>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</si>
  <si>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</si>
  <si>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</si>
  <si>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</si>
  <si>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</si>
  <si>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</si>
  <si>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</si>
  <si>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</si>
  <si>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</si>
  <si>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</si>
  <si>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</si>
  <si>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</si>
  <si>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</si>
  <si>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</si>
  <si>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</si>
  <si>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</si>
  <si>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</si>
  <si>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</si>
  <si>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</si>
  <si>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</si>
  <si>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</si>
  <si>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</si>
  <si>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</si>
  <si>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</si>
  <si>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</si>
  <si>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</si>
  <si>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</si>
  <si>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</si>
  <si>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</si>
  <si>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</si>
  <si>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</si>
  <si>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</si>
  <si>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</si>
  <si>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</si>
  <si>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</si>
  <si>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</si>
  <si>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</si>
  <si>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</si>
  <si>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</si>
  <si>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</si>
  <si>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</si>
  <si>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</si>
  <si>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</si>
  <si>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</si>
  <si>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</si>
  <si>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</si>
  <si>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</si>
  <si>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</si>
  <si>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</si>
  <si>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</si>
  <si>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</si>
  <si>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</si>
  <si>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</si>
  <si>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</si>
  <si>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</si>
  <si>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</si>
  <si>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</si>
  <si>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</si>
  <si>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</si>
  <si>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</si>
  <si>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</si>
  <si>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</si>
  <si>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</si>
  <si>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</si>
  <si>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</si>
  <si>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</si>
  <si>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</si>
  <si>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</si>
  <si>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</si>
  <si>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</si>
  <si>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</si>
  <si>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</si>
  <si>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</si>
  <si>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</si>
  <si>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</si>
  <si>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</si>
  <si>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</si>
  <si>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</si>
  <si>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</si>
  <si>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</si>
  <si>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</si>
  <si>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</si>
  <si>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</si>
  <si>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</si>
  <si>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</si>
  <si>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</si>
  <si>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</si>
  <si>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</si>
  <si>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</si>
  <si>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</si>
  <si>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</si>
  <si>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</si>
  <si>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</si>
  <si>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</si>
  <si>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</si>
  <si>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</si>
  <si>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</si>
  <si>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</si>
  <si>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</si>
  <si>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</si>
  <si>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</si>
  <si>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</si>
  <si>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</si>
  <si>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</si>
  <si>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</si>
  <si>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</si>
  <si>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</si>
  <si>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</si>
  <si>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</si>
  <si>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</si>
  <si>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</si>
  <si>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</si>
  <si>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</si>
  <si>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</si>
  <si>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</si>
  <si>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</si>
  <si>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</si>
  <si>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</si>
  <si>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</si>
  <si>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</si>
  <si>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</si>
  <si>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</si>
  <si>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</si>
  <si>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</si>
  <si>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</si>
  <si>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</si>
  <si>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</si>
  <si>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</si>
  <si>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</si>
  <si>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</si>
  <si>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</si>
  <si>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</si>
  <si>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</si>
  <si>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</si>
  <si>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</si>
  <si>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</si>
  <si>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</si>
  <si>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</si>
  <si>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</si>
  <si>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</si>
  <si>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</si>
  <si>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</si>
  <si>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</si>
  <si>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</si>
  <si>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</si>
  <si>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</si>
  <si>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</si>
  <si>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</si>
  <si>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</si>
  <si>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</si>
  <si>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</si>
  <si>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</si>
  <si>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</si>
  <si>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</si>
  <si>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</si>
  <si>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</si>
  <si>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</si>
  <si>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</si>
  <si>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</si>
  <si>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</si>
  <si>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</si>
  <si>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</si>
  <si>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</si>
  <si>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</si>
  <si>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</si>
  <si>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</si>
  <si>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</si>
  <si>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</si>
  <si>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</si>
  <si>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</si>
  <si>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</si>
  <si>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</si>
  <si>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</si>
  <si>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</si>
  <si>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</si>
  <si>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</si>
  <si>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</si>
  <si>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</si>
  <si>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</si>
  <si>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</si>
  <si>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</si>
  <si>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</si>
  <si>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</si>
  <si>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</si>
  <si>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</si>
  <si>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</si>
  <si>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</si>
  <si>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</si>
  <si>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</si>
  <si>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</si>
  <si>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</si>
  <si>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</si>
  <si>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</si>
  <si>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</si>
  <si>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</si>
  <si>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</si>
  <si>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</si>
  <si>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</si>
  <si>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</si>
  <si>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</si>
  <si>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</si>
  <si>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</si>
  <si>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</si>
  <si>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</si>
  <si>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</si>
  <si>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</si>
  <si>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</si>
  <si>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</si>
  <si>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</si>
  <si>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</si>
  <si>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</si>
  <si>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</si>
  <si>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</si>
  <si>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</si>
  <si>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</si>
  <si>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</si>
  <si>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</si>
  <si>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</si>
  <si>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</si>
  <si>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</si>
  <si>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</si>
  <si>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</si>
  <si>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</si>
  <si>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</si>
  <si>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</si>
  <si>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</si>
  <si>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</si>
  <si>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</si>
  <si>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</si>
  <si>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</si>
  <si>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</si>
  <si>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</si>
  <si>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</si>
  <si>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</si>
  <si>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</si>
  <si>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</si>
  <si>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</si>
  <si>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</si>
  <si>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</si>
  <si>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</si>
  <si>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</si>
  <si>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</si>
  <si>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</si>
  <si>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</si>
  <si>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</si>
  <si>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</si>
  <si>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</si>
  <si>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</si>
  <si>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</si>
  <si>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</si>
  <si>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</si>
  <si>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</si>
  <si>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</si>
  <si>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</si>
  <si>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</si>
  <si>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</si>
  <si>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</si>
  <si>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</si>
  <si>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</si>
  <si>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</si>
  <si>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</si>
  <si>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</si>
  <si>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</si>
  <si>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</si>
  <si>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</si>
  <si>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</si>
  <si>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</si>
  <si>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</si>
  <si>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</si>
  <si>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</si>
  <si>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</si>
  <si>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</si>
  <si>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</si>
  <si>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</si>
  <si>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</si>
  <si>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</si>
  <si>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</si>
  <si>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</si>
  <si>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</si>
  <si>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</si>
  <si>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</si>
  <si>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</si>
  <si>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</si>
  <si>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</si>
  <si>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</si>
  <si>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</si>
  <si>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</si>
  <si>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</si>
  <si>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</si>
  <si>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</si>
  <si>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</si>
  <si>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</si>
  <si>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</si>
  <si>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</si>
  <si>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</si>
  <si>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</si>
  <si>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</si>
  <si>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</si>
  <si>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</si>
  <si>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</si>
  <si>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</si>
  <si>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</si>
  <si>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</si>
  <si>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</si>
  <si>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</si>
  <si>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</si>
  <si>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</si>
  <si>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</si>
  <si>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</si>
  <si>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</si>
  <si>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</si>
  <si>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</si>
  <si>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</si>
  <si>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</si>
  <si>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</si>
  <si>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</si>
  <si>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</si>
  <si>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</si>
  <si>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</si>
  <si>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</si>
  <si>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</si>
  <si>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</si>
  <si>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</si>
  <si>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</si>
  <si>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</si>
  <si>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</si>
  <si>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</si>
  <si>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</si>
  <si>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</si>
  <si>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</si>
  <si>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</si>
  <si>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</si>
  <si>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</si>
  <si>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</si>
  <si>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</si>
  <si>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</si>
  <si>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</si>
  <si>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</si>
  <si>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</si>
  <si>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</si>
  <si>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</si>
  <si>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</si>
  <si>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</si>
  <si>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</si>
  <si>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</si>
  <si>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</si>
  <si>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</si>
  <si>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</si>
  <si>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</si>
  <si>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</si>
  <si>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</si>
  <si>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</si>
  <si>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</si>
  <si>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</si>
  <si>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</si>
  <si>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</si>
  <si>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</si>
  <si>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</si>
  <si>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</si>
  <si>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</si>
  <si>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</si>
  <si>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</si>
  <si>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</si>
  <si>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</si>
  <si>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</si>
  <si>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</si>
  <si>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</si>
  <si>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</si>
  <si>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</si>
  <si>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</si>
  <si>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</si>
  <si>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</si>
  <si>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</si>
  <si>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</si>
  <si>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</si>
  <si>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</si>
  <si>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</si>
  <si>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</si>
  <si>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</si>
  <si>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</si>
  <si>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</si>
  <si>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</si>
  <si>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</si>
  <si>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</si>
  <si>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</si>
  <si>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</si>
  <si>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</si>
  <si>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</si>
  <si>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</si>
  <si>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</si>
  <si>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</si>
  <si>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</si>
  <si>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</si>
  <si>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</si>
  <si>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</si>
  <si>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</si>
  <si>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</si>
  <si>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</si>
  <si>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</si>
  <si>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</si>
  <si>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</si>
  <si>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</si>
  <si>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</si>
  <si>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</si>
  <si>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</si>
  <si>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</si>
  <si>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</si>
  <si>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</si>
  <si>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</si>
  <si>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</si>
  <si>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</si>
  <si>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</si>
  <si>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</si>
  <si>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</si>
  <si>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</si>
  <si>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</si>
  <si>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</si>
  <si>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</si>
  <si>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</si>
  <si>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</si>
  <si>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</si>
  <si>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</si>
  <si>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</si>
  <si>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</si>
  <si>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</si>
  <si>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</si>
  <si>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</si>
  <si>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</si>
  <si>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</si>
  <si>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</si>
  <si>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</si>
  <si>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</si>
  <si>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</si>
  <si>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</si>
  <si>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</si>
  <si>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</si>
  <si>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</si>
  <si>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</si>
  <si>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</si>
  <si>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</si>
  <si>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</si>
  <si>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</si>
  <si>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</si>
  <si>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</si>
  <si>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</si>
  <si>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</si>
  <si>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</si>
  <si>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</si>
  <si>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</si>
  <si>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</si>
  <si>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</si>
  <si>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</si>
  <si>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</si>
  <si>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</si>
  <si>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</si>
  <si>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</si>
  <si>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</si>
  <si>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</si>
  <si>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</si>
  <si>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</si>
  <si>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</si>
  <si>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</si>
  <si>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</si>
  <si>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</si>
  <si>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</si>
  <si>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</si>
  <si>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</si>
  <si>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</si>
  <si>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</si>
  <si>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</si>
  <si>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</si>
  <si>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</si>
  <si>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</si>
  <si>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</si>
  <si>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</si>
  <si>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</si>
  <si>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</si>
  <si>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</si>
  <si>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</si>
  <si>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</si>
  <si>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</si>
  <si>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</si>
  <si>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</si>
  <si>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</si>
  <si>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</si>
  <si>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</si>
  <si>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</si>
  <si>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</si>
  <si>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</si>
  <si>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</si>
  <si>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</si>
  <si>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</si>
  <si>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</si>
  <si>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</si>
  <si>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</si>
  <si>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</si>
  <si>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</si>
  <si>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</si>
  <si>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</si>
  <si>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</si>
  <si>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</si>
  <si>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</si>
  <si>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</si>
  <si>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</si>
  <si>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</si>
  <si>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</si>
  <si>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</si>
  <si>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</si>
  <si>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</si>
  <si>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</si>
  <si>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</si>
  <si>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</si>
  <si>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</si>
  <si>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</si>
  <si>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</si>
  <si>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</si>
  <si>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</si>
  <si>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</si>
  <si>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</si>
  <si>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</si>
  <si>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</si>
  <si>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</si>
  <si>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</si>
  <si>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</si>
  <si>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</si>
  <si>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</si>
  <si>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</si>
  <si>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</si>
  <si>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</si>
  <si>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</si>
  <si>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</si>
  <si>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</si>
  <si>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</si>
  <si>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</si>
  <si>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</si>
  <si>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</si>
  <si>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</si>
  <si>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</si>
  <si>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</si>
  <si>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</si>
  <si>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</si>
  <si>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</si>
  <si>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</si>
  <si>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</si>
  <si>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</si>
  <si>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</si>
  <si>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</si>
  <si>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</si>
  <si>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</si>
  <si>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</si>
  <si>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</si>
  <si>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</si>
  <si>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</si>
  <si>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</si>
  <si>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</si>
  <si>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</si>
  <si>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</si>
  <si>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</si>
  <si>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</si>
  <si>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</si>
  <si>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</si>
  <si>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</si>
  <si>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</si>
  <si>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</si>
  <si>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</si>
  <si>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</si>
  <si>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</si>
  <si>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</si>
  <si>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</si>
  <si>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</si>
  <si>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</si>
  <si>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</si>
  <si>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</si>
  <si>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</si>
  <si>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</si>
  <si>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</si>
  <si>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</si>
  <si>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</si>
  <si>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</si>
  <si>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</si>
  <si>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</si>
  <si>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</si>
  <si>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</si>
  <si>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</si>
  <si>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</si>
  <si>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</si>
  <si>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</si>
  <si>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</si>
  <si>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</si>
  <si>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</si>
  <si>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</si>
  <si>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</si>
  <si>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</si>
  <si>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</si>
  <si>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</si>
  <si>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</si>
  <si>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</si>
  <si>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</si>
  <si>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</si>
  <si>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</si>
  <si>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</si>
  <si>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</si>
  <si>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</si>
  <si>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</si>
  <si>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</si>
  <si>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</si>
  <si>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</si>
  <si>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</si>
  <si>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</si>
  <si>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</si>
  <si>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</si>
  <si>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</si>
  <si>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</si>
  <si>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</si>
  <si>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</si>
  <si>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</si>
  <si>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</si>
  <si>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</si>
  <si>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</si>
  <si>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</si>
  <si>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</si>
  <si>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</si>
  <si>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</si>
  <si>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</si>
  <si>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</si>
  <si>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</si>
  <si>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</si>
  <si>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</si>
  <si>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</si>
  <si>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</si>
  <si>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</si>
  <si>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</si>
  <si>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</si>
  <si>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</si>
  <si>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</si>
  <si>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</si>
  <si>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</si>
  <si>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</si>
  <si>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</si>
  <si>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</si>
  <si>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</si>
  <si>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</si>
  <si>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</si>
  <si>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</si>
  <si>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</si>
  <si>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</si>
  <si>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</si>
  <si>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</si>
  <si>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</si>
  <si>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</si>
  <si>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</si>
  <si>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</si>
  <si>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</si>
  <si>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</si>
  <si>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</si>
  <si>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</si>
  <si>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</si>
  <si>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</si>
  <si>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</si>
  <si>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</si>
  <si>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</si>
  <si>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</si>
  <si>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</si>
  <si>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</si>
  <si>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</si>
  <si>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</si>
  <si>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</si>
  <si>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7"/>
  </si>
  <si>
    <t>サービス区分</t>
    <phoneticPr fontId="7"/>
  </si>
  <si>
    <t>交付率</t>
    <rPh sb="0" eb="3">
      <t>コウフリツ</t>
    </rPh>
    <phoneticPr fontId="7"/>
  </si>
  <si>
    <t>①</t>
    <phoneticPr fontId="7"/>
  </si>
  <si>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</si>
  <si>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</si>
  <si>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</si>
  <si>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</si>
  <si>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</si>
  <si>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</si>
  <si>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</si>
  <si>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</si>
  <si>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</si>
  <si>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</si>
  <si>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7"/>
  </si>
  <si>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7"/>
  </si>
  <si>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7"/>
  </si>
  <si>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7"/>
  </si>
  <si>
    <t>３　要件について</t>
    <rPh sb="2" eb="4">
      <t>ヨウケン</t>
    </rPh>
    <phoneticPr fontId="7"/>
  </si>
  <si>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7"/>
  </si>
  <si>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7"/>
  </si>
  <si>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7"/>
  </si>
  <si>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7"/>
  </si>
  <si>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7"/>
  </si>
  <si>
    <t>コード値</t>
    <rPh sb="3" eb="4">
      <t>チ</t>
    </rPh>
    <phoneticPr fontId="64"/>
  </si>
  <si>
    <t>交付率組み合わせ</t>
    <rPh sb="0" eb="3">
      <t>コウフリツ</t>
    </rPh>
    <rPh sb="3" eb="4">
      <t>ク</t>
    </rPh>
    <rPh sb="5" eb="6">
      <t>ア</t>
    </rPh>
    <phoneticPr fontId="7"/>
  </si>
  <si>
    <t>処遇改善加算</t>
    <rPh sb="0" eb="4">
      <t>ショグウカイゼン</t>
    </rPh>
    <rPh sb="4" eb="6">
      <t>カサン</t>
    </rPh>
    <phoneticPr fontId="7"/>
  </si>
  <si>
    <t>組み合わせ</t>
    <phoneticPr fontId="7"/>
  </si>
  <si>
    <t>①</t>
    <phoneticPr fontId="10"/>
  </si>
  <si>
    <t>①＋③</t>
    <phoneticPr fontId="7"/>
  </si>
  <si>
    <t>①＋②＋③</t>
    <phoneticPr fontId="7"/>
  </si>
  <si>
    <t>11</t>
    <phoneticPr fontId="64"/>
  </si>
  <si>
    <t>訪問介護_組合せ</t>
  </si>
  <si>
    <t>加算対象</t>
    <rPh sb="0" eb="2">
      <t>カサン</t>
    </rPh>
    <rPh sb="2" eb="4">
      <t>タイショウ</t>
    </rPh>
    <phoneticPr fontId="7"/>
  </si>
  <si>
    <t>71</t>
    <phoneticPr fontId="64"/>
  </si>
  <si>
    <t>夜間対応型訪問介護_組合せ</t>
  </si>
  <si>
    <t>76</t>
    <phoneticPr fontId="64"/>
  </si>
  <si>
    <t>定期巡回･随時対応型訪問介護看護_組合せ</t>
  </si>
  <si>
    <t>訪問入浴介護</t>
    <phoneticPr fontId="7"/>
  </si>
  <si>
    <t>12</t>
    <phoneticPr fontId="64"/>
  </si>
  <si>
    <t>訪問入浴介護_組合せ</t>
  </si>
  <si>
    <t>介護予防訪問入浴介護</t>
    <phoneticPr fontId="7"/>
  </si>
  <si>
    <t>62</t>
    <phoneticPr fontId="64"/>
  </si>
  <si>
    <t>介護予防訪問入浴介護_組合せ</t>
  </si>
  <si>
    <t>15</t>
    <phoneticPr fontId="64"/>
  </si>
  <si>
    <t>通所介護_組合せ</t>
  </si>
  <si>
    <t>78</t>
    <phoneticPr fontId="64"/>
  </si>
  <si>
    <t>地域密着型通所介護_組合せ</t>
  </si>
  <si>
    <t>通所リハビリテーション</t>
    <phoneticPr fontId="7"/>
  </si>
  <si>
    <t>16</t>
    <phoneticPr fontId="64"/>
  </si>
  <si>
    <t>通所リハビリテーション_組合せ</t>
  </si>
  <si>
    <t>介護予防通所リハビリテーション</t>
    <phoneticPr fontId="7"/>
  </si>
  <si>
    <t>66</t>
    <phoneticPr fontId="64"/>
  </si>
  <si>
    <t>介護予防通所リハビリテーション_組合せ</t>
  </si>
  <si>
    <t>特定施設入居者生活介護</t>
    <phoneticPr fontId="7"/>
  </si>
  <si>
    <t>33</t>
    <phoneticPr fontId="64"/>
  </si>
  <si>
    <t>特定施設入居者生活介護_組合せ</t>
  </si>
  <si>
    <t>特定施設入居者生活介護（短期利用型）</t>
    <rPh sb="12" eb="14">
      <t>タンキ</t>
    </rPh>
    <rPh sb="14" eb="16">
      <t>リヨウ</t>
    </rPh>
    <rPh sb="16" eb="17">
      <t>ガタ</t>
    </rPh>
    <phoneticPr fontId="7"/>
  </si>
  <si>
    <t>27</t>
    <phoneticPr fontId="64"/>
  </si>
  <si>
    <t>特定施設入居者生活介護_短期利用型_組合せ</t>
    <phoneticPr fontId="7"/>
  </si>
  <si>
    <t>介護予防特定施設入居者生活介護</t>
    <phoneticPr fontId="7"/>
  </si>
  <si>
    <t>35</t>
    <phoneticPr fontId="64"/>
  </si>
  <si>
    <t>介護予防特定施設入居者生活介護_組合せ</t>
  </si>
  <si>
    <t>地域密着型特定施設入居者生活介護</t>
    <phoneticPr fontId="7"/>
  </si>
  <si>
    <t>36</t>
    <phoneticPr fontId="64"/>
  </si>
  <si>
    <t>地域密着型特定施設入居者生活介護_組合せ</t>
  </si>
  <si>
    <t>地域密着型特定施設入居者生活介護（短期利用型）</t>
    <rPh sb="17" eb="22">
      <t>タンキリヨウガタ</t>
    </rPh>
    <phoneticPr fontId="7"/>
  </si>
  <si>
    <t>28</t>
    <phoneticPr fontId="64"/>
  </si>
  <si>
    <t>地域密着型特定施設入居者生活介護_短期利用型_組合せ</t>
    <phoneticPr fontId="7"/>
  </si>
  <si>
    <t>認知症対応型通所介護</t>
    <phoneticPr fontId="7"/>
  </si>
  <si>
    <t>72</t>
    <phoneticPr fontId="64"/>
  </si>
  <si>
    <t>認知症対応型通所介護_組合せ</t>
  </si>
  <si>
    <t>介護予防認知症対応型通所介護</t>
    <phoneticPr fontId="7"/>
  </si>
  <si>
    <t>74</t>
    <phoneticPr fontId="64"/>
  </si>
  <si>
    <t>介護予防認知症対応型通所介護_組合せ</t>
  </si>
  <si>
    <t>小規模多機能型居宅介護</t>
  </si>
  <si>
    <t>73</t>
    <phoneticPr fontId="64"/>
  </si>
  <si>
    <t>小規模多機能型居宅介護_組合せ</t>
  </si>
  <si>
    <t>小規模多機能型居宅介護（短期利用型）</t>
    <rPh sb="12" eb="17">
      <t>タンキリヨウガタ</t>
    </rPh>
    <phoneticPr fontId="7"/>
  </si>
  <si>
    <t>68</t>
    <phoneticPr fontId="64"/>
  </si>
  <si>
    <t>小規模多機能型居宅介護_短期利用型_組合せ</t>
    <phoneticPr fontId="7"/>
  </si>
  <si>
    <t>介護予防小規模多機能型居宅介護</t>
    <phoneticPr fontId="7"/>
  </si>
  <si>
    <t>75</t>
    <phoneticPr fontId="64"/>
  </si>
  <si>
    <t>介護予防小規模多機能型居宅介護_組合せ</t>
  </si>
  <si>
    <t>介護予防小規模多機能型居宅介護（短期利用型）</t>
    <phoneticPr fontId="7"/>
  </si>
  <si>
    <t>69</t>
    <phoneticPr fontId="64"/>
  </si>
  <si>
    <t>介護予防小規模多機能型居宅介護_短期利用型_組合せ</t>
    <phoneticPr fontId="7"/>
  </si>
  <si>
    <t>77</t>
    <phoneticPr fontId="64"/>
  </si>
  <si>
    <t>看護小規模多機能型居宅介護_組合せ</t>
  </si>
  <si>
    <t>看護小規模多機能型居宅介護（短期利用型）</t>
    <rPh sb="14" eb="19">
      <t>タンキリヨウガタ</t>
    </rPh>
    <phoneticPr fontId="7"/>
  </si>
  <si>
    <t>79</t>
    <phoneticPr fontId="64"/>
  </si>
  <si>
    <t>看護小規模多機能型居宅介護_短期利用型_組合せ</t>
    <phoneticPr fontId="7"/>
  </si>
  <si>
    <t>認知症対応型共同生活介護</t>
  </si>
  <si>
    <t>32</t>
    <phoneticPr fontId="64"/>
  </si>
  <si>
    <t>認知症対応型共同生活介護_組合せ</t>
  </si>
  <si>
    <t>認知症対応型共同生活介護（短期利用型）</t>
    <phoneticPr fontId="7"/>
  </si>
  <si>
    <t>38</t>
    <phoneticPr fontId="64"/>
  </si>
  <si>
    <t>認知症対応型共同生活介護_短期利用型_組合せ</t>
    <phoneticPr fontId="7"/>
  </si>
  <si>
    <t>介護予防認知症対応型共同生活介護</t>
  </si>
  <si>
    <t>37</t>
    <phoneticPr fontId="64"/>
  </si>
  <si>
    <t>介護予防認知症対応型共同生活介護_組合せ</t>
  </si>
  <si>
    <t>介護予防認知症対応型共同生活介護（短期利用型）</t>
    <phoneticPr fontId="7"/>
  </si>
  <si>
    <t>39</t>
    <phoneticPr fontId="64"/>
  </si>
  <si>
    <t>介護予防認知症対応型共同生活介護_短期利用型_組合せ</t>
    <phoneticPr fontId="7"/>
  </si>
  <si>
    <t>51</t>
    <phoneticPr fontId="64"/>
  </si>
  <si>
    <t>介護老人福祉施設_組合せ</t>
  </si>
  <si>
    <t>54</t>
    <phoneticPr fontId="64"/>
  </si>
  <si>
    <t>地域密着型介護老人福祉施設_組合せ</t>
  </si>
  <si>
    <t>短期入所生活介護</t>
  </si>
  <si>
    <t>21</t>
    <phoneticPr fontId="64"/>
  </si>
  <si>
    <t>短期入所生活介護_組合せ</t>
  </si>
  <si>
    <t>介護予防短期入所生活介護</t>
  </si>
  <si>
    <t>24</t>
    <phoneticPr fontId="64"/>
  </si>
  <si>
    <t>介護予防短期入所生活介護_組合せ</t>
  </si>
  <si>
    <t>52</t>
    <phoneticPr fontId="64"/>
  </si>
  <si>
    <t>介護老人保健施設_組合せ</t>
  </si>
  <si>
    <t>短期入所療養介護（老健）</t>
  </si>
  <si>
    <t>22</t>
    <phoneticPr fontId="64"/>
  </si>
  <si>
    <t>短期入所療養介護_老健_組合せ</t>
    <phoneticPr fontId="7"/>
  </si>
  <si>
    <t>介護予防短期入所療養介護（老健）</t>
  </si>
  <si>
    <t>25</t>
    <phoneticPr fontId="64"/>
  </si>
  <si>
    <t>介護予防短期入所療養介護_老健_組合せ</t>
    <phoneticPr fontId="7"/>
  </si>
  <si>
    <t>短期入所療養介護 （病院等)</t>
    <phoneticPr fontId="7"/>
  </si>
  <si>
    <t>23</t>
    <phoneticPr fontId="64"/>
  </si>
  <si>
    <t>短期入所療養介護_病院等_組合せ</t>
    <phoneticPr fontId="7"/>
  </si>
  <si>
    <t>介護予防短期入所療養介護 （病院等)</t>
    <phoneticPr fontId="7"/>
  </si>
  <si>
    <t>26</t>
    <phoneticPr fontId="64"/>
  </si>
  <si>
    <t>介護予防短期入所療養介護_病院等_組合せ</t>
    <phoneticPr fontId="7"/>
  </si>
  <si>
    <t>55</t>
    <phoneticPr fontId="64"/>
  </si>
  <si>
    <t>介護医療院_組合せ</t>
  </si>
  <si>
    <t>短期入所療養介護 （医療院)</t>
    <rPh sb="10" eb="12">
      <t>イリョウ</t>
    </rPh>
    <rPh sb="12" eb="13">
      <t>イン</t>
    </rPh>
    <phoneticPr fontId="7"/>
  </si>
  <si>
    <t>2A</t>
    <phoneticPr fontId="64"/>
  </si>
  <si>
    <t>短期入所療養介護 _医療院_組合せ</t>
    <phoneticPr fontId="7"/>
  </si>
  <si>
    <t>介護予防短期入所療養介護 （医療院)</t>
    <rPh sb="14" eb="16">
      <t>イリョウ</t>
    </rPh>
    <rPh sb="16" eb="17">
      <t>イン</t>
    </rPh>
    <phoneticPr fontId="7"/>
  </si>
  <si>
    <t>2B</t>
    <phoneticPr fontId="64"/>
  </si>
  <si>
    <t>介護予防短期入所療養介護_医療院_組合せ</t>
    <phoneticPr fontId="7"/>
  </si>
  <si>
    <t>A2</t>
    <phoneticPr fontId="64"/>
  </si>
  <si>
    <t>訪問型サービス_独自_組合せ</t>
    <phoneticPr fontId="7"/>
  </si>
  <si>
    <t>A3</t>
    <phoneticPr fontId="64"/>
  </si>
  <si>
    <t>訪問型サービス_独自_定率_組合せ</t>
    <phoneticPr fontId="7"/>
  </si>
  <si>
    <t>A4</t>
    <phoneticPr fontId="64"/>
  </si>
  <si>
    <t>訪問型サービス_独自_定額_組合せ</t>
    <phoneticPr fontId="7"/>
  </si>
  <si>
    <t>A6</t>
    <phoneticPr fontId="64"/>
  </si>
  <si>
    <t>通所型サービス_独自_組合せ</t>
    <phoneticPr fontId="7"/>
  </si>
  <si>
    <t>A7</t>
    <phoneticPr fontId="64"/>
  </si>
  <si>
    <t>通所型サービス_独自_定率_組合せ</t>
    <phoneticPr fontId="7"/>
  </si>
  <si>
    <t>A8</t>
    <phoneticPr fontId="64"/>
  </si>
  <si>
    <t>通所型サービス_独自_定額_組合せ</t>
    <phoneticPr fontId="7"/>
  </si>
  <si>
    <t>介護予防ケアマネジメント</t>
    <rPh sb="0" eb="2">
      <t>カイゴ</t>
    </rPh>
    <rPh sb="2" eb="4">
      <t>ヨボウ</t>
    </rPh>
    <phoneticPr fontId="7"/>
  </si>
  <si>
    <t>AF</t>
    <phoneticPr fontId="7"/>
  </si>
  <si>
    <t>介護予防ケアマネジメント_組合せ</t>
    <phoneticPr fontId="7"/>
  </si>
  <si>
    <t>加算対象外</t>
    <rPh sb="0" eb="5">
      <t>カサンタイショウガイ</t>
    </rPh>
    <phoneticPr fontId="7"/>
  </si>
  <si>
    <t>訪問看護</t>
  </si>
  <si>
    <t>訪問看護組合せ</t>
  </si>
  <si>
    <t>加算対象外</t>
    <rPh sb="0" eb="2">
      <t>カサン</t>
    </rPh>
    <rPh sb="2" eb="5">
      <t>タイショウガイ</t>
    </rPh>
    <phoneticPr fontId="7"/>
  </si>
  <si>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</si>
  <si>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</si>
  <si>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</si>
  <si>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</si>
  <si>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</si>
  <si>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</si>
  <si>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7"/>
  </si>
  <si>
    <t>居宅介護支援_組合せ</t>
  </si>
  <si>
    <t>介護予防支援</t>
    <phoneticPr fontId="7"/>
  </si>
  <si>
    <t>介護予防支援_組合せ</t>
  </si>
  <si>
    <t>組合せ</t>
    <rPh sb="0" eb="2">
      <t>クミアワ</t>
    </rPh>
    <phoneticPr fontId="7"/>
  </si>
  <si>
    <t>③
（賃金改善分又は
職場環境改善分）</t>
    <rPh sb="3" eb="5">
      <t>チンギン</t>
    </rPh>
    <rPh sb="5" eb="7">
      <t>カイゼン</t>
    </rPh>
    <rPh sb="7" eb="8">
      <t>ブン</t>
    </rPh>
    <rPh sb="8" eb="9">
      <t>マタ</t>
    </rPh>
    <rPh sb="11" eb="17">
      <t>ショクバカンキョウカイゼン</t>
    </rPh>
    <rPh sb="17" eb="18">
      <t>ブン</t>
    </rPh>
    <phoneticPr fontId="7"/>
  </si>
  <si>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7"/>
  </si>
  <si>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7"/>
  </si>
  <si>
    <t>うち、賃金改善経費分（①及び②）の合計［円］</t>
    <rPh sb="3" eb="9">
      <t>チンギンカイゼンケイヒ</t>
    </rPh>
    <rPh sb="9" eb="10">
      <t>ブン</t>
    </rPh>
    <rPh sb="12" eb="13">
      <t>オヨ</t>
    </rPh>
    <rPh sb="17" eb="19">
      <t>ゴウケイ</t>
    </rPh>
    <rPh sb="20" eb="21">
      <t>エン</t>
    </rPh>
    <phoneticPr fontId="7"/>
  </si>
  <si>
    <t>①＋②
（賃金改善経費分）</t>
    <rPh sb="5" eb="7">
      <t>チンギン</t>
    </rPh>
    <rPh sb="7" eb="9">
      <t>カイゼン</t>
    </rPh>
    <rPh sb="9" eb="11">
      <t>ケイヒ</t>
    </rPh>
    <rPh sb="11" eb="12">
      <t>ブン</t>
    </rPh>
    <phoneticPr fontId="7"/>
  </si>
  <si>
    <t xml:space="preserve">補助金の総額（①、②及び③）[円]
</t>
    <rPh sb="4" eb="6">
      <t>ソウガク</t>
    </rPh>
    <rPh sb="16" eb="17">
      <t>エン</t>
    </rPh>
    <phoneticPr fontId="7"/>
  </si>
  <si>
    <t>①申請時に処遇改善加算の算定又は処遇改善加算に準ずる要件を満たすことを誓約した場合、本実績報告書の提出までに対応した。</t>
    <phoneticPr fontId="7"/>
  </si>
  <si>
    <t>②申請時にケアプランデータ連携システムへの加入又は生産性向上推進体制加算の算定を誓約した場合、本実績報告書の提出までに対応した。</t>
    <phoneticPr fontId="7"/>
  </si>
  <si>
    <t>③申請時に職場環境改善の取組を行うことを誓約した場合、本実績報告書の提出までに対応した。</t>
    <phoneticPr fontId="7"/>
  </si>
  <si>
    <t>補助金を賃金改善に使用した場合、補助金以外の部分で賃金水準を引き下げていない</t>
    <rPh sb="4" eb="6">
      <t>チンギン</t>
    </rPh>
    <phoneticPr fontId="7"/>
  </si>
  <si>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7"/>
  </si>
  <si>
    <t>A　補助金の総額（BとCの合計がA以上となること）</t>
    <rPh sb="6" eb="8">
      <t>ソウガク</t>
    </rPh>
    <rPh sb="13" eb="15">
      <t>ゴウケイ</t>
    </rPh>
    <rPh sb="17" eb="19">
      <t>イジョウ</t>
    </rPh>
    <phoneticPr fontId="7"/>
  </si>
  <si>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7"/>
  </si>
  <si>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7"/>
  </si>
  <si>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7"/>
  </si>
  <si>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7"/>
  </si>
  <si>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7"/>
  </si>
  <si>
    <t>①介護従事者に対する
　幅広い賃上げ支援</t>
    <phoneticPr fontId="7"/>
  </si>
  <si>
    <t>（補助金の概要）</t>
    <rPh sb="1" eb="3">
      <t>ホジョ</t>
    </rPh>
    <rPh sb="3" eb="4">
      <t>キン</t>
    </rPh>
    <rPh sb="5" eb="7">
      <t>ガイヨウ</t>
    </rPh>
    <phoneticPr fontId="7"/>
  </si>
  <si>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7"/>
  </si>
  <si>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7"/>
  </si>
  <si>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7"/>
  </si>
  <si>
    <t>②生産性向上や協働化に取り組む
　事業所の介護職員に対する
　上乗せの賃上げ支援</t>
    <rPh sb="19" eb="20">
      <t>ショ</t>
    </rPh>
    <rPh sb="31" eb="33">
      <t>ウワノ</t>
    </rPh>
    <rPh sb="38" eb="40">
      <t>シエン</t>
    </rPh>
    <phoneticPr fontId="7"/>
  </si>
  <si>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7"/>
  </si>
  <si>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7"/>
  </si>
  <si>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7"/>
  </si>
  <si>
    <t>-</t>
    <phoneticPr fontId="5"/>
  </si>
  <si>
    <t>サービス
コード</t>
    <phoneticPr fontId="2"/>
  </si>
  <si>
    <t>割合</t>
    <rPh sb="0" eb="2">
      <t>ワリアイ</t>
    </rPh>
    <phoneticPr fontId="7"/>
  </si>
  <si>
    <t>（①＋②）/（①＋②＋③）</t>
    <phoneticPr fontId="7"/>
  </si>
  <si>
    <t>③/（①＋②＋③）</t>
    <phoneticPr fontId="7"/>
  </si>
  <si>
    <t>（①＋②）/（①＋③）</t>
    <phoneticPr fontId="7"/>
  </si>
  <si>
    <t>③/（①＋③）</t>
    <phoneticPr fontId="7"/>
  </si>
  <si>
    <t>（①＋②）/（①）</t>
    <phoneticPr fontId="7"/>
  </si>
  <si>
    <t>③/（①）</t>
    <phoneticPr fontId="7"/>
  </si>
  <si>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7"/>
  </si>
  <si>
    <t>専門家の派遣費用</t>
    <rPh sb="0" eb="3">
      <t>センモンカ</t>
    </rPh>
    <rPh sb="4" eb="6">
      <t>ハケン</t>
    </rPh>
    <rPh sb="6" eb="8">
      <t>ヒヨウ</t>
    </rPh>
    <phoneticPr fontId="7"/>
  </si>
  <si>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7"/>
  </si>
  <si>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7"/>
  </si>
  <si>
    <t>第３号様式</t>
    <rPh sb="0" eb="1">
      <t>ダイ</t>
    </rPh>
    <rPh sb="2" eb="3">
      <t>ゴウ</t>
    </rPh>
    <rPh sb="3" eb="5">
      <t>ヨウシキ</t>
    </rPh>
    <phoneticPr fontId="7"/>
  </si>
  <si>
    <t>　　令和</t>
    <rPh sb="2" eb="4">
      <t>レイワ</t>
    </rPh>
    <phoneticPr fontId="7"/>
  </si>
  <si>
    <t>岡山県介護保険事業費補助金（介護分野の職員の賃上げ・職場環境改善支援事業）実績報告書</t>
    <phoneticPr fontId="7"/>
  </si>
  <si>
    <t>岡山県知事</t>
    <rPh sb="3" eb="5">
      <t>チジ</t>
    </rPh>
    <phoneticPr fontId="7"/>
  </si>
  <si>
    <t>様</t>
    <rPh sb="0" eb="1">
      <t>サマ</t>
    </rPh>
    <phoneticPr fontId="7"/>
  </si>
  <si>
    <t>（申請者）</t>
    <rPh sb="1" eb="4">
      <t>シンセイシャ</t>
    </rPh>
    <phoneticPr fontId="7"/>
  </si>
  <si>
    <t>郵便番号</t>
    <rPh sb="0" eb="2">
      <t>ユウビン</t>
    </rPh>
    <rPh sb="2" eb="4">
      <t>バンゴウ</t>
    </rPh>
    <phoneticPr fontId="7"/>
  </si>
  <si>
    <t>住所</t>
    <rPh sb="0" eb="2">
      <t>ジュウショ</t>
    </rPh>
    <phoneticPr fontId="7"/>
  </si>
  <si>
    <t>代表者の役職</t>
    <rPh sb="0" eb="3">
      <t>ダイヒョウシャ</t>
    </rPh>
    <rPh sb="4" eb="6">
      <t>ヤクショク</t>
    </rPh>
    <phoneticPr fontId="7"/>
  </si>
  <si>
    <t>代表者氏名</t>
    <rPh sb="0" eb="3">
      <t>ダイヒョウシャ</t>
    </rPh>
    <rPh sb="3" eb="5">
      <t>シメイ</t>
    </rPh>
    <phoneticPr fontId="7"/>
  </si>
  <si>
    <t>　標記について、岡山県補助金等交付規則第13条の規定により、関係書類を添えて申請します。</t>
    <rPh sb="1" eb="3">
      <t>ヒョウキ</t>
    </rPh>
    <rPh sb="11" eb="14">
      <t>ホジョキン</t>
    </rPh>
    <rPh sb="14" eb="15">
      <t>トウ</t>
    </rPh>
    <rPh sb="15" eb="17">
      <t>コウフ</t>
    </rPh>
    <rPh sb="17" eb="19">
      <t>キソク</t>
    </rPh>
    <rPh sb="19" eb="20">
      <t>ダイ</t>
    </rPh>
    <rPh sb="22" eb="23">
      <t>ジョウ</t>
    </rPh>
    <rPh sb="24" eb="26">
      <t>キテイ</t>
    </rPh>
    <rPh sb="30" eb="32">
      <t>カンケイ</t>
    </rPh>
    <rPh sb="32" eb="34">
      <t>ショルイ</t>
    </rPh>
    <rPh sb="35" eb="36">
      <t>ソ</t>
    </rPh>
    <rPh sb="38" eb="40">
      <t>シンセイ</t>
    </rPh>
    <phoneticPr fontId="7"/>
  </si>
  <si>
    <t>　　精算額　：　</t>
    <rPh sb="2" eb="5">
      <t>セイサンガク</t>
    </rPh>
    <phoneticPr fontId="7"/>
  </si>
  <si>
    <t>金</t>
    <rPh sb="0" eb="1">
      <t>キン</t>
    </rPh>
    <phoneticPr fontId="7"/>
  </si>
  <si>
    <t>　　　　                 　※別紙様式３－２の「提出先の都道府県における補助金額の合計」を記載</t>
    <rPh sb="47" eb="48">
      <t>ガク</t>
    </rPh>
    <phoneticPr fontId="7"/>
  </si>
  <si>
    <t>（添付書類）</t>
    <rPh sb="1" eb="3">
      <t>テンプ</t>
    </rPh>
    <rPh sb="3" eb="5">
      <t>ショルイ</t>
    </rPh>
    <phoneticPr fontId="7"/>
  </si>
  <si>
    <t>１　介護分野の職員の賃上げ・職場環境改善支援事業実績報告書（基本情報入力シート）</t>
    <rPh sb="2" eb="4">
      <t>カイゴ</t>
    </rPh>
    <rPh sb="4" eb="6">
      <t>ブンヤ</t>
    </rPh>
    <rPh sb="7" eb="9">
      <t>ショクイン</t>
    </rPh>
    <rPh sb="10" eb="12">
      <t>チンア</t>
    </rPh>
    <rPh sb="14" eb="16">
      <t>ショクバ</t>
    </rPh>
    <rPh sb="16" eb="18">
      <t>カンキョウ</t>
    </rPh>
    <rPh sb="18" eb="20">
      <t>カイゼン</t>
    </rPh>
    <rPh sb="20" eb="22">
      <t>シエン</t>
    </rPh>
    <rPh sb="22" eb="24">
      <t>ジギョウ</t>
    </rPh>
    <rPh sb="24" eb="26">
      <t>ジッセキ</t>
    </rPh>
    <rPh sb="26" eb="29">
      <t>ホウコクショ</t>
    </rPh>
    <rPh sb="30" eb="36">
      <t>キホンジョウホウニュウリョク</t>
    </rPh>
    <phoneticPr fontId="7"/>
  </si>
  <si>
    <t>　　 岡山県介護保険事業費補助金（介護分野の職員の賃上げ・職場環境改善支援事業）交付要綱</t>
    <phoneticPr fontId="7"/>
  </si>
  <si>
    <r>
      <t>　</t>
    </r>
    <r>
      <rPr>
        <sz val="10"/>
        <color theme="1"/>
        <rFont val="ＭＳ 明朝"/>
        <family val="1"/>
        <charset val="128"/>
      </rPr>
      <t>別紙様式３</t>
    </r>
    <phoneticPr fontId="7"/>
  </si>
  <si>
    <t>２　介護分野の職員の賃上げ・職場環境改善支援事業実績報告書（総括表）</t>
    <rPh sb="2" eb="4">
      <t>カイゴ</t>
    </rPh>
    <rPh sb="4" eb="6">
      <t>ブンヤ</t>
    </rPh>
    <rPh sb="7" eb="9">
      <t>ショクイン</t>
    </rPh>
    <rPh sb="10" eb="12">
      <t>チンア</t>
    </rPh>
    <rPh sb="14" eb="16">
      <t>ショクバ</t>
    </rPh>
    <rPh sb="16" eb="18">
      <t>カンキョウ</t>
    </rPh>
    <rPh sb="18" eb="20">
      <t>カイゼン</t>
    </rPh>
    <rPh sb="20" eb="22">
      <t>シエン</t>
    </rPh>
    <rPh sb="22" eb="24">
      <t>ジギョウ</t>
    </rPh>
    <rPh sb="24" eb="26">
      <t>ジッセキ</t>
    </rPh>
    <rPh sb="26" eb="29">
      <t>ホウコクショ</t>
    </rPh>
    <rPh sb="30" eb="33">
      <t>ソウカツヒョウ</t>
    </rPh>
    <phoneticPr fontId="7"/>
  </si>
  <si>
    <t>　　 岡山県介護保険事業費補助金（介護分野の職員の賃上げ・職場環境改善支援事業）交付要綱　</t>
    <phoneticPr fontId="7"/>
  </si>
  <si>
    <t xml:space="preserve">   　別紙様式３－１</t>
    <phoneticPr fontId="7"/>
  </si>
  <si>
    <t>３　介護分野の職員の賃上げ・職場環境改善支援事業実績報告書（個表）</t>
    <rPh sb="30" eb="32">
      <t>コヒョウ</t>
    </rPh>
    <phoneticPr fontId="7"/>
  </si>
  <si>
    <t xml:space="preserve"> 　  岡山県介護保険事業費補助金（介護分野の職員の賃上げ・職場環境改善支援事業）交付要綱　</t>
    <phoneticPr fontId="7"/>
  </si>
  <si>
    <t xml:space="preserve">     別紙様式３－２</t>
    <phoneticPr fontId="7"/>
  </si>
  <si>
    <t>県から送付する案内文・通知書等の送付先</t>
    <rPh sb="0" eb="1">
      <t>ケン</t>
    </rPh>
    <rPh sb="3" eb="5">
      <t>ソウフ</t>
    </rPh>
    <rPh sb="7" eb="9">
      <t>アンナイ</t>
    </rPh>
    <rPh sb="9" eb="10">
      <t>ブン</t>
    </rPh>
    <rPh sb="11" eb="15">
      <t>ツウチショナド</t>
    </rPh>
    <rPh sb="16" eb="19">
      <t>ソウフサキ</t>
    </rPh>
    <phoneticPr fontId="7"/>
  </si>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</sst>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0"/>
      <color rgb="FFFF0000"/>
      <name val="ＭＳ 明朝"/>
      <family val="1"/>
      <charset val="128"/>
    </font>
    <font>
      <sz val="9"/>
      <color theme="1"/>
      <name val="ＭＳ 明朝"/>
      <family val="1"/>
      <charset val="128"/>
    </font>
    <font>
      <sz val="11"/>
      <color theme="1"/>
      <name val="ＭＳ 明朝"/>
      <family val="1"/>
      <charset val="128"/>
    </font>
    <font>
      <b/>
      <sz val="10"/>
      <color theme="1"/>
      <name val="ＭＳ 明朝"/>
      <family val="1"/>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31" fillId="17"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4" borderId="0" applyNumberFormat="0" applyBorder="0" applyAlignment="0" applyProtection="0">
      <alignment vertical="center"/>
    </xf>
    <xf numFmtId="0" fontId="32" fillId="0" borderId="0" applyNumberFormat="0" applyFill="0" applyBorder="0" applyAlignment="0" applyProtection="0">
      <alignment vertical="center"/>
    </xf>
    <xf numFmtId="0" fontId="33" fillId="25" borderId="61" applyNumberFormat="0" applyAlignment="0" applyProtection="0">
      <alignment vertical="center"/>
    </xf>
    <xf numFmtId="0" fontId="34" fillId="26" borderId="0" applyNumberFormat="0" applyBorder="0" applyAlignment="0" applyProtection="0">
      <alignment vertical="center"/>
    </xf>
    <xf numFmtId="0" fontId="12" fillId="27" borderId="62" applyNumberFormat="0" applyFont="0" applyAlignment="0" applyProtection="0">
      <alignment vertical="center"/>
    </xf>
    <xf numFmtId="0" fontId="35" fillId="0" borderId="63" applyNumberFormat="0" applyFill="0" applyAlignment="0" applyProtection="0">
      <alignment vertical="center"/>
    </xf>
    <xf numFmtId="0" fontId="36" fillId="8" borderId="0" applyNumberFormat="0" applyBorder="0" applyAlignment="0" applyProtection="0">
      <alignment vertical="center"/>
    </xf>
    <xf numFmtId="0" fontId="37" fillId="28" borderId="64" applyNumberFormat="0" applyAlignment="0" applyProtection="0">
      <alignment vertical="center"/>
    </xf>
    <xf numFmtId="0" fontId="38" fillId="0" borderId="0" applyNumberFormat="0" applyFill="0" applyBorder="0" applyAlignment="0" applyProtection="0">
      <alignment vertical="center"/>
    </xf>
    <xf numFmtId="0" fontId="39" fillId="0" borderId="65" applyNumberFormat="0" applyFill="0" applyAlignment="0" applyProtection="0">
      <alignment vertical="center"/>
    </xf>
    <xf numFmtId="0" fontId="40" fillId="0" borderId="66" applyNumberFormat="0" applyFill="0" applyAlignment="0" applyProtection="0">
      <alignment vertical="center"/>
    </xf>
    <xf numFmtId="0" fontId="41" fillId="0" borderId="67" applyNumberFormat="0" applyFill="0" applyAlignment="0" applyProtection="0">
      <alignment vertical="center"/>
    </xf>
    <xf numFmtId="0" fontId="41" fillId="0" borderId="0" applyNumberFormat="0" applyFill="0" applyBorder="0" applyAlignment="0" applyProtection="0">
      <alignment vertical="center"/>
    </xf>
    <xf numFmtId="0" fontId="42" fillId="0" borderId="68" applyNumberFormat="0" applyFill="0" applyAlignment="0" applyProtection="0">
      <alignment vertical="center"/>
    </xf>
    <xf numFmtId="0" fontId="43" fillId="28" borderId="69" applyNumberFormat="0" applyAlignment="0" applyProtection="0">
      <alignment vertical="center"/>
    </xf>
    <xf numFmtId="0" fontId="44" fillId="0" borderId="0" applyNumberFormat="0" applyFill="0" applyBorder="0" applyAlignment="0" applyProtection="0">
      <alignment vertical="center"/>
    </xf>
    <xf numFmtId="0" fontId="45" fillId="12" borderId="64" applyNumberFormat="0" applyAlignment="0" applyProtection="0">
      <alignment vertical="center"/>
    </xf>
    <xf numFmtId="0" fontId="24" fillId="0" borderId="0"/>
    <xf numFmtId="0" fontId="46"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6"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548">
    <xf numFmtId="0" fontId="0" fillId="0" borderId="0" xfId="0">
      <alignment vertical="center"/>
    </xf>
    <xf numFmtId="0" fontId="18" fillId="0" borderId="0" xfId="0" applyFont="1">
      <alignment vertical="center"/>
    </xf>
    <xf numFmtId="0" fontId="51" fillId="0" borderId="0" xfId="0" applyFont="1">
      <alignment vertical="center"/>
    </xf>
    <xf numFmtId="0" fontId="51" fillId="0" borderId="23" xfId="0" applyFont="1" applyBorder="1">
      <alignment vertical="center"/>
    </xf>
    <xf numFmtId="0" fontId="51" fillId="0" borderId="70" xfId="0" applyFont="1" applyBorder="1">
      <alignment vertical="center"/>
    </xf>
    <xf numFmtId="0" fontId="51" fillId="0" borderId="25" xfId="0" applyFont="1" applyBorder="1">
      <alignment vertical="center"/>
    </xf>
    <xf numFmtId="0" fontId="51" fillId="0" borderId="58" xfId="0" applyFont="1" applyBorder="1">
      <alignment vertical="center"/>
    </xf>
    <xf numFmtId="0" fontId="55" fillId="0" borderId="0" xfId="0" applyFont="1">
      <alignment vertical="center"/>
    </xf>
    <xf numFmtId="0" fontId="51" fillId="0" borderId="36" xfId="0" applyFont="1" applyBorder="1">
      <alignment vertical="center"/>
    </xf>
    <xf numFmtId="0" fontId="51" fillId="0" borderId="24" xfId="0" applyFont="1" applyBorder="1">
      <alignment vertical="center"/>
    </xf>
    <xf numFmtId="0" fontId="51" fillId="0" borderId="60" xfId="0" applyFont="1" applyBorder="1">
      <alignment vertical="center"/>
    </xf>
    <xf numFmtId="0" fontId="51" fillId="0" borderId="76" xfId="0" applyFont="1" applyBorder="1">
      <alignment vertical="center"/>
    </xf>
    <xf numFmtId="0" fontId="51" fillId="0" borderId="77" xfId="0" applyFont="1" applyBorder="1">
      <alignment vertical="center"/>
    </xf>
    <xf numFmtId="0" fontId="55" fillId="0" borderId="23" xfId="0" applyFont="1" applyBorder="1" applyAlignment="1">
      <alignment vertical="center" wrapText="1"/>
    </xf>
    <xf numFmtId="0" fontId="55" fillId="0" borderId="70" xfId="0" applyFont="1" applyBorder="1">
      <alignment vertical="center"/>
    </xf>
    <xf numFmtId="0" fontId="55" fillId="0" borderId="58" xfId="0" applyFont="1" applyBorder="1">
      <alignment vertical="center"/>
    </xf>
    <xf numFmtId="0" fontId="0" fillId="0" borderId="0" xfId="0" applyProtection="1">
      <alignment vertical="center"/>
      <protection locked="0"/>
    </xf>
    <xf numFmtId="0" fontId="9" fillId="0" borderId="0" xfId="0" applyFont="1">
      <alignment vertical="center"/>
    </xf>
    <xf numFmtId="0" fontId="13" fillId="0" borderId="0" xfId="0" applyFont="1">
      <alignment vertical="center"/>
    </xf>
    <xf numFmtId="0" fontId="14" fillId="0" borderId="0" xfId="0" applyFont="1">
      <alignment vertical="center"/>
    </xf>
    <xf numFmtId="0" fontId="11" fillId="0" borderId="0" xfId="0" applyFont="1">
      <alignment vertical="center"/>
    </xf>
    <xf numFmtId="0" fontId="15" fillId="0" borderId="0" xfId="0" applyFont="1">
      <alignment vertical="center"/>
    </xf>
    <xf numFmtId="0" fontId="16"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32" xfId="0" applyFont="1" applyBorder="1">
      <alignment vertical="center"/>
    </xf>
    <xf numFmtId="0" fontId="11" fillId="0" borderId="11"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9" fillId="0" borderId="0" xfId="0" applyFont="1">
      <alignment vertical="center"/>
    </xf>
    <xf numFmtId="0" fontId="23" fillId="0" borderId="0" xfId="0" applyFont="1">
      <alignment vertical="center"/>
    </xf>
    <xf numFmtId="0" fontId="9" fillId="6" borderId="23" xfId="0" applyFont="1" applyFill="1" applyBorder="1" applyAlignment="1">
      <alignment horizontal="center" vertical="center"/>
    </xf>
    <xf numFmtId="0" fontId="28"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30" fillId="2" borderId="29" xfId="0" applyFont="1" applyFill="1" applyBorder="1" applyAlignment="1">
      <alignment vertical="center" wrapText="1"/>
    </xf>
    <xf numFmtId="0" fontId="30" fillId="2" borderId="0" xfId="0" applyFont="1" applyFill="1" applyAlignment="1">
      <alignment vertical="center" wrapText="1"/>
    </xf>
    <xf numFmtId="0" fontId="30" fillId="2" borderId="26" xfId="0" applyFont="1" applyFill="1" applyBorder="1" applyAlignment="1">
      <alignment vertical="center" wrapText="1"/>
    </xf>
    <xf numFmtId="0" fontId="25" fillId="2" borderId="0" xfId="0" applyFont="1" applyFill="1">
      <alignment vertical="center"/>
    </xf>
    <xf numFmtId="0" fontId="30" fillId="2" borderId="29" xfId="0" applyFont="1" applyFill="1" applyBorder="1">
      <alignment vertical="center"/>
    </xf>
    <xf numFmtId="0" fontId="52" fillId="2" borderId="0" xfId="0" applyFont="1" applyFill="1">
      <alignment vertical="center"/>
    </xf>
    <xf numFmtId="0" fontId="52" fillId="2" borderId="0" xfId="0" applyFont="1" applyFill="1" applyAlignment="1">
      <alignment vertical="center" wrapText="1"/>
    </xf>
    <xf numFmtId="0" fontId="48" fillId="2" borderId="26" xfId="0" applyFont="1" applyFill="1" applyBorder="1" applyAlignment="1">
      <alignment horizontal="left" vertical="center"/>
    </xf>
    <xf numFmtId="0" fontId="29" fillId="0" borderId="0" xfId="0" applyFont="1">
      <alignment vertical="center"/>
    </xf>
    <xf numFmtId="0" fontId="53" fillId="2" borderId="0" xfId="0" applyFont="1" applyFill="1">
      <alignment vertical="center"/>
    </xf>
    <xf numFmtId="0" fontId="29" fillId="2" borderId="26" xfId="0" applyFont="1" applyFill="1" applyBorder="1" applyAlignment="1">
      <alignment horizontal="center" vertical="center"/>
    </xf>
    <xf numFmtId="0" fontId="0" fillId="2" borderId="30" xfId="0" applyFill="1" applyBorder="1">
      <alignment vertical="center"/>
    </xf>
    <xf numFmtId="0" fontId="30"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6" fillId="6" borderId="1" xfId="0" applyFont="1" applyFill="1" applyBorder="1" applyAlignment="1">
      <alignment horizontal="left" vertical="center"/>
    </xf>
    <xf numFmtId="0" fontId="0" fillId="0" borderId="0" xfId="0" applyAlignment="1">
      <alignment vertical="center" wrapText="1"/>
    </xf>
    <xf numFmtId="0" fontId="27" fillId="0" borderId="38" xfId="0" applyFont="1" applyBorder="1" applyAlignment="1">
      <alignment vertical="center" wrapText="1"/>
    </xf>
    <xf numFmtId="0" fontId="27" fillId="0" borderId="51" xfId="0" applyFont="1" applyBorder="1" applyAlignment="1">
      <alignment horizontal="center" vertical="center"/>
    </xf>
    <xf numFmtId="0" fontId="27" fillId="0" borderId="51" xfId="0" applyFont="1" applyBorder="1" applyAlignment="1">
      <alignment vertical="center" wrapText="1"/>
    </xf>
    <xf numFmtId="0" fontId="27" fillId="0" borderId="39" xfId="0" applyFont="1" applyBorder="1" applyAlignment="1">
      <alignment vertical="center" wrapText="1"/>
    </xf>
    <xf numFmtId="0" fontId="27" fillId="0" borderId="41" xfId="0" applyFont="1" applyBorder="1" applyAlignment="1">
      <alignment vertical="center" wrapText="1"/>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0" borderId="11" xfId="0" applyFont="1" applyBorder="1" applyAlignment="1">
      <alignment vertical="center" wrapText="1"/>
    </xf>
    <xf numFmtId="0" fontId="27" fillId="0" borderId="48" xfId="0" applyFont="1" applyBorder="1" applyAlignment="1">
      <alignment vertical="center" wrapText="1"/>
    </xf>
    <xf numFmtId="0" fontId="27" fillId="0" borderId="71" xfId="0" applyFont="1" applyBorder="1" applyAlignment="1">
      <alignment horizontal="center" vertical="center"/>
    </xf>
    <xf numFmtId="0" fontId="27" fillId="0" borderId="71" xfId="0" applyFont="1" applyBorder="1" applyAlignment="1">
      <alignment vertical="center" wrapText="1"/>
    </xf>
    <xf numFmtId="0" fontId="27" fillId="0" borderId="49" xfId="0" applyFont="1" applyBorder="1" applyAlignment="1">
      <alignment vertical="center" wrapText="1"/>
    </xf>
    <xf numFmtId="0" fontId="49" fillId="0" borderId="2" xfId="0" applyFont="1" applyBorder="1" applyAlignment="1">
      <alignment horizontal="center" vertical="center"/>
    </xf>
    <xf numFmtId="0" fontId="20" fillId="0" borderId="0" xfId="0" applyFont="1" applyAlignment="1">
      <alignment horizontal="left" vertical="top" wrapText="1"/>
    </xf>
    <xf numFmtId="0" fontId="16" fillId="2" borderId="0" xfId="0" applyFont="1" applyFill="1">
      <alignment vertical="center"/>
    </xf>
    <xf numFmtId="0" fontId="11" fillId="2" borderId="0" xfId="0" applyFont="1" applyFill="1">
      <alignment vertical="center"/>
    </xf>
    <xf numFmtId="0" fontId="0" fillId="2" borderId="0" xfId="0" applyFill="1">
      <alignment vertical="center"/>
    </xf>
    <xf numFmtId="0" fontId="9" fillId="2" borderId="0" xfId="0" applyFont="1" applyFill="1">
      <alignment vertical="center"/>
    </xf>
    <xf numFmtId="0" fontId="17" fillId="2" borderId="2" xfId="0" applyFont="1" applyFill="1" applyBorder="1">
      <alignment vertical="center"/>
    </xf>
    <xf numFmtId="0" fontId="17" fillId="2" borderId="3" xfId="0" applyFont="1" applyFill="1" applyBorder="1">
      <alignment vertical="center"/>
    </xf>
    <xf numFmtId="0" fontId="17" fillId="2" borderId="4" xfId="0" applyFont="1" applyFill="1" applyBorder="1">
      <alignment vertical="center"/>
    </xf>
    <xf numFmtId="0" fontId="18" fillId="2" borderId="0" xfId="0" applyFont="1" applyFill="1" applyAlignment="1">
      <alignment horizontal="center" vertical="center"/>
    </xf>
    <xf numFmtId="0" fontId="18" fillId="2" borderId="0" xfId="0" applyFont="1" applyFill="1" applyAlignment="1">
      <alignment vertical="center" shrinkToFit="1"/>
    </xf>
    <xf numFmtId="0" fontId="9" fillId="2" borderId="0" xfId="0" applyFont="1" applyFill="1" applyAlignment="1">
      <alignment horizontal="left" vertical="center"/>
    </xf>
    <xf numFmtId="0" fontId="18" fillId="2" borderId="0" xfId="0" applyFont="1" applyFill="1">
      <alignment vertical="center"/>
    </xf>
    <xf numFmtId="0" fontId="20" fillId="2" borderId="0" xfId="0" applyFont="1" applyFill="1" applyAlignment="1">
      <alignment horizontal="left" vertical="center"/>
    </xf>
    <xf numFmtId="0" fontId="28" fillId="2" borderId="0" xfId="0" applyFont="1" applyFill="1" applyAlignment="1">
      <alignment vertical="center" shrinkToFit="1"/>
    </xf>
    <xf numFmtId="0" fontId="17" fillId="2" borderId="12" xfId="0" applyFont="1" applyFill="1" applyBorder="1" applyAlignment="1">
      <alignment horizontal="left" vertical="center" wrapText="1" shrinkToFit="1"/>
    </xf>
    <xf numFmtId="0" fontId="20" fillId="2" borderId="0" xfId="0" applyFont="1" applyFill="1" applyAlignment="1">
      <alignment horizontal="left" vertical="center" wrapText="1"/>
    </xf>
    <xf numFmtId="0" fontId="22" fillId="2" borderId="0" xfId="0" applyFont="1" applyFill="1" applyAlignment="1">
      <alignment horizontal="left" vertical="center" wrapText="1"/>
    </xf>
    <xf numFmtId="0" fontId="17" fillId="2" borderId="0" xfId="0" applyFont="1" applyFill="1" applyAlignment="1">
      <alignment horizontal="center" vertical="center"/>
    </xf>
    <xf numFmtId="0" fontId="20" fillId="2" borderId="0" xfId="0" applyFont="1" applyFill="1" applyAlignment="1">
      <alignment horizontal="left" vertical="top"/>
    </xf>
    <xf numFmtId="176" fontId="25" fillId="2" borderId="0" xfId="0" applyNumberFormat="1" applyFont="1" applyFill="1">
      <alignment vertical="center"/>
    </xf>
    <xf numFmtId="0" fontId="25" fillId="2" borderId="0" xfId="0" applyFont="1" applyFill="1" applyAlignment="1">
      <alignment horizontal="center" vertical="center"/>
    </xf>
    <xf numFmtId="177" fontId="24" fillId="2" borderId="0" xfId="0" applyNumberFormat="1" applyFont="1" applyFill="1" applyAlignment="1">
      <alignment horizontal="center" vertical="center"/>
    </xf>
    <xf numFmtId="0" fontId="20" fillId="2" borderId="0" xfId="0" applyFont="1" applyFill="1" applyAlignment="1">
      <alignment vertical="top" wrapText="1"/>
    </xf>
    <xf numFmtId="0" fontId="29" fillId="2" borderId="0" xfId="0" applyFont="1" applyFill="1">
      <alignment vertical="center"/>
    </xf>
    <xf numFmtId="0" fontId="20" fillId="2" borderId="0" xfId="0" applyFont="1" applyFill="1" applyAlignment="1">
      <alignment vertical="top"/>
    </xf>
    <xf numFmtId="0" fontId="0" fillId="2" borderId="0" xfId="0" applyFill="1" applyAlignment="1">
      <alignment horizontal="center" vertical="center"/>
    </xf>
    <xf numFmtId="0" fontId="54" fillId="2" borderId="0" xfId="0" applyFont="1" applyFill="1">
      <alignment vertical="center"/>
    </xf>
    <xf numFmtId="0" fontId="30" fillId="2" borderId="0" xfId="0" applyFont="1" applyFill="1">
      <alignment vertical="center"/>
    </xf>
    <xf numFmtId="0" fontId="0" fillId="2" borderId="0" xfId="0" applyFill="1" applyAlignment="1">
      <alignment horizontal="left" vertical="center"/>
    </xf>
    <xf numFmtId="0" fontId="57" fillId="2" borderId="0" xfId="0" applyFont="1" applyFill="1">
      <alignment vertical="center"/>
    </xf>
    <xf numFmtId="0" fontId="0" fillId="2" borderId="0" xfId="0" applyFill="1" applyAlignment="1">
      <alignment vertical="center" wrapText="1"/>
    </xf>
    <xf numFmtId="0" fontId="47" fillId="2" borderId="0" xfId="0" applyFont="1" applyFill="1">
      <alignment vertical="center"/>
    </xf>
    <xf numFmtId="0" fontId="63" fillId="2" borderId="17" xfId="0" applyFont="1" applyFill="1" applyBorder="1" applyAlignment="1">
      <alignment horizontal="center" vertical="center"/>
    </xf>
    <xf numFmtId="0" fontId="47" fillId="2" borderId="0" xfId="0" applyFont="1" applyFill="1" applyAlignment="1">
      <alignment vertical="center" wrapText="1"/>
    </xf>
    <xf numFmtId="0" fontId="27" fillId="2" borderId="0" xfId="0" applyFont="1" applyFill="1" applyAlignment="1">
      <alignment vertical="top" wrapText="1"/>
    </xf>
    <xf numFmtId="0" fontId="27" fillId="2" borderId="0" xfId="0" applyFont="1" applyFill="1" applyAlignment="1">
      <alignment horizontal="center" vertical="center"/>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0" fillId="2" borderId="0" xfId="0" applyFill="1" applyAlignment="1">
      <alignment horizontal="right" vertical="center"/>
    </xf>
    <xf numFmtId="0" fontId="17" fillId="2" borderId="0" xfId="0" applyFont="1" applyFill="1" applyAlignment="1">
      <alignment horizontal="left" vertical="center"/>
    </xf>
    <xf numFmtId="0" fontId="11" fillId="0" borderId="2" xfId="0" applyFont="1" applyBorder="1" applyAlignment="1">
      <alignment horizontal="center" vertical="center"/>
    </xf>
    <xf numFmtId="0" fontId="27"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1" fillId="0" borderId="17" xfId="0" applyFont="1" applyBorder="1" applyProtection="1">
      <alignment vertical="center"/>
      <protection locked="0"/>
    </xf>
    <xf numFmtId="0" fontId="11"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5" fillId="30" borderId="23" xfId="0" applyFont="1" applyFill="1" applyBorder="1" applyAlignment="1" applyProtection="1">
      <alignment horizontal="center" vertical="center" wrapText="1"/>
      <protection locked="0"/>
    </xf>
    <xf numFmtId="0" fontId="20" fillId="2" borderId="0" xfId="0" applyFont="1" applyFill="1" applyAlignment="1">
      <alignment horizontal="left" vertical="top" wrapText="1"/>
    </xf>
    <xf numFmtId="0" fontId="17" fillId="2" borderId="33" xfId="0" applyFont="1" applyFill="1" applyBorder="1">
      <alignment vertical="center"/>
    </xf>
    <xf numFmtId="0" fontId="25" fillId="2" borderId="0" xfId="0" applyFont="1" applyFill="1" applyAlignment="1">
      <alignment horizontal="left" vertical="center"/>
    </xf>
    <xf numFmtId="0" fontId="26" fillId="2" borderId="0" xfId="0" applyFont="1" applyFill="1" applyAlignment="1">
      <alignment horizontal="left" vertical="center"/>
    </xf>
    <xf numFmtId="0" fontId="26" fillId="6" borderId="11" xfId="0" applyFont="1" applyFill="1" applyBorder="1" applyAlignment="1">
      <alignment horizontal="left" vertical="center"/>
    </xf>
    <xf numFmtId="0" fontId="17" fillId="2" borderId="13" xfId="0" applyFont="1" applyFill="1" applyBorder="1" applyAlignment="1">
      <alignment horizontal="left" vertical="center" wrapText="1" shrinkToFit="1"/>
    </xf>
    <xf numFmtId="0" fontId="17" fillId="2" borderId="15" xfId="0" applyFont="1" applyFill="1" applyBorder="1" applyAlignment="1">
      <alignment horizontal="left" vertical="center" wrapText="1" shrinkToFit="1"/>
    </xf>
    <xf numFmtId="0" fontId="9" fillId="2" borderId="0" xfId="0" applyFont="1" applyFill="1" applyAlignment="1">
      <alignment horizontal="center" vertical="center"/>
    </xf>
    <xf numFmtId="0" fontId="27" fillId="2" borderId="49" xfId="0" applyFont="1" applyFill="1" applyBorder="1" applyAlignment="1">
      <alignment horizontal="center" vertical="center" wrapText="1" shrinkToFit="1"/>
    </xf>
    <xf numFmtId="0" fontId="11" fillId="30" borderId="43" xfId="0" applyFont="1" applyFill="1" applyBorder="1" applyAlignment="1" applyProtection="1">
      <alignment horizontal="center" vertical="center"/>
      <protection locked="0"/>
    </xf>
    <xf numFmtId="0" fontId="11" fillId="30" borderId="22" xfId="0" applyFont="1" applyFill="1" applyBorder="1" applyAlignment="1" applyProtection="1">
      <alignment horizontal="center" vertical="center"/>
      <protection locked="0"/>
    </xf>
    <xf numFmtId="0" fontId="11" fillId="30" borderId="9" xfId="0" applyFont="1" applyFill="1" applyBorder="1" applyAlignment="1" applyProtection="1">
      <alignment horizontal="center" vertical="center"/>
      <protection locked="0"/>
    </xf>
    <xf numFmtId="0" fontId="11" fillId="30" borderId="1" xfId="0" applyFont="1" applyFill="1" applyBorder="1" applyProtection="1">
      <alignment vertical="center"/>
      <protection locked="0"/>
    </xf>
    <xf numFmtId="0" fontId="11" fillId="30" borderId="1" xfId="0" applyFont="1" applyFill="1" applyBorder="1" applyAlignment="1" applyProtection="1">
      <alignment vertical="center" wrapText="1"/>
      <protection locked="0"/>
    </xf>
    <xf numFmtId="0" fontId="11" fillId="30" borderId="45" xfId="0" applyFont="1" applyFill="1" applyBorder="1" applyAlignment="1" applyProtection="1">
      <alignment vertical="center" wrapText="1"/>
      <protection locked="0"/>
    </xf>
    <xf numFmtId="0" fontId="11" fillId="30" borderId="49" xfId="0" applyFont="1" applyFill="1" applyBorder="1" applyProtection="1">
      <alignment vertical="center"/>
      <protection locked="0"/>
    </xf>
    <xf numFmtId="0" fontId="11" fillId="30" borderId="49" xfId="0" applyFont="1" applyFill="1" applyBorder="1" applyAlignment="1" applyProtection="1">
      <alignment vertical="center" wrapText="1"/>
      <protection locked="0"/>
    </xf>
    <xf numFmtId="0" fontId="11" fillId="30" borderId="50" xfId="0" applyFont="1" applyFill="1" applyBorder="1" applyAlignment="1" applyProtection="1">
      <alignment vertical="center" wrapText="1"/>
      <protection locked="0"/>
    </xf>
    <xf numFmtId="0" fontId="11" fillId="30" borderId="39" xfId="0" applyFont="1" applyFill="1" applyBorder="1" applyAlignment="1" applyProtection="1">
      <alignment vertical="center" wrapText="1"/>
      <protection locked="0"/>
    </xf>
    <xf numFmtId="0" fontId="11" fillId="30" borderId="81" xfId="0" applyFont="1" applyFill="1" applyBorder="1" applyAlignment="1" applyProtection="1">
      <alignment vertical="center" wrapText="1"/>
      <protection locked="0"/>
    </xf>
    <xf numFmtId="0" fontId="65" fillId="0" borderId="37" xfId="0" applyFont="1" applyBorder="1" applyAlignment="1">
      <alignment horizontal="center" vertical="center" wrapText="1"/>
    </xf>
    <xf numFmtId="0" fontId="65" fillId="0" borderId="27" xfId="0" applyFont="1" applyBorder="1" applyAlignment="1">
      <alignment horizontal="center" vertical="center" wrapText="1"/>
    </xf>
    <xf numFmtId="0" fontId="51" fillId="0" borderId="87" xfId="0" applyFont="1" applyBorder="1" applyAlignment="1">
      <alignment horizontal="left" vertical="center" wrapText="1"/>
    </xf>
    <xf numFmtId="179" fontId="51" fillId="0" borderId="11" xfId="54" applyNumberFormat="1" applyFont="1" applyBorder="1" applyAlignment="1">
      <alignment vertical="center" wrapText="1"/>
    </xf>
    <xf numFmtId="179" fontId="51" fillId="0" borderId="16" xfId="54" applyNumberFormat="1" applyFont="1" applyBorder="1" applyAlignment="1">
      <alignment vertical="center" wrapText="1"/>
    </xf>
    <xf numFmtId="179" fontId="51" fillId="0" borderId="44" xfId="54" applyNumberFormat="1" applyFont="1" applyBorder="1" applyAlignment="1">
      <alignment vertical="center" wrapText="1"/>
    </xf>
    <xf numFmtId="0" fontId="51" fillId="0" borderId="54" xfId="0" applyFont="1" applyBorder="1" applyAlignment="1">
      <alignment horizontal="left" vertical="center" wrapText="1"/>
    </xf>
    <xf numFmtId="179" fontId="51" fillId="0" borderId="41" xfId="54" applyNumberFormat="1" applyFont="1" applyBorder="1" applyAlignment="1">
      <alignment vertical="center" wrapText="1"/>
    </xf>
    <xf numFmtId="179" fontId="51" fillId="0" borderId="1" xfId="54" applyNumberFormat="1" applyFont="1" applyBorder="1" applyAlignment="1">
      <alignment vertical="center" wrapText="1"/>
    </xf>
    <xf numFmtId="179" fontId="51" fillId="0" borderId="4" xfId="54" applyNumberFormat="1" applyFont="1" applyBorder="1" applyAlignment="1">
      <alignment vertical="center" wrapText="1"/>
    </xf>
    <xf numFmtId="0" fontId="51" fillId="0" borderId="59" xfId="0" applyFont="1" applyBorder="1" applyAlignment="1">
      <alignment horizontal="left" vertical="center" wrapText="1"/>
    </xf>
    <xf numFmtId="179" fontId="51" fillId="0" borderId="46" xfId="54" applyNumberFormat="1" applyFont="1" applyBorder="1" applyAlignment="1">
      <alignment vertical="center" wrapText="1"/>
    </xf>
    <xf numFmtId="179" fontId="51" fillId="0" borderId="10" xfId="54" applyNumberFormat="1" applyFont="1" applyBorder="1" applyAlignment="1">
      <alignment vertical="center" wrapText="1"/>
    </xf>
    <xf numFmtId="179" fontId="51" fillId="0" borderId="88" xfId="54" applyNumberFormat="1" applyFont="1" applyBorder="1" applyAlignment="1">
      <alignment vertical="center" wrapText="1"/>
    </xf>
    <xf numFmtId="179" fontId="51" fillId="0" borderId="89" xfId="54" applyNumberFormat="1" applyFont="1" applyBorder="1" applyAlignment="1">
      <alignment vertical="center" wrapText="1"/>
    </xf>
    <xf numFmtId="0" fontId="51" fillId="0" borderId="84" xfId="0" applyFont="1" applyBorder="1" applyAlignment="1">
      <alignment horizontal="left" vertical="center" wrapText="1"/>
    </xf>
    <xf numFmtId="179" fontId="51" fillId="0" borderId="38" xfId="54" applyNumberFormat="1" applyFont="1" applyBorder="1" applyAlignment="1">
      <alignment vertical="center" wrapText="1"/>
    </xf>
    <xf numFmtId="179" fontId="51" fillId="0" borderId="39" xfId="54" applyNumberFormat="1" applyFont="1" applyBorder="1" applyAlignment="1">
      <alignment vertical="center" wrapText="1"/>
    </xf>
    <xf numFmtId="179" fontId="51" fillId="0" borderId="90" xfId="54" applyNumberFormat="1" applyFont="1" applyBorder="1" applyAlignment="1">
      <alignment vertical="center" wrapText="1"/>
    </xf>
    <xf numFmtId="179" fontId="51" fillId="0" borderId="40" xfId="54" applyNumberFormat="1" applyFont="1" applyBorder="1" applyAlignment="1">
      <alignment vertical="center" wrapText="1"/>
    </xf>
    <xf numFmtId="179" fontId="51" fillId="0" borderId="48" xfId="54" applyNumberFormat="1" applyFont="1" applyBorder="1" applyAlignment="1">
      <alignment vertical="center" wrapText="1"/>
    </xf>
    <xf numFmtId="179" fontId="51" fillId="0" borderId="49" xfId="54" applyNumberFormat="1" applyFont="1" applyBorder="1" applyAlignment="1">
      <alignment vertical="center" wrapText="1"/>
    </xf>
    <xf numFmtId="179" fontId="51" fillId="0" borderId="56" xfId="54" applyNumberFormat="1" applyFont="1" applyBorder="1" applyAlignment="1">
      <alignment vertical="center" wrapText="1"/>
    </xf>
    <xf numFmtId="179" fontId="51" fillId="0" borderId="91" xfId="54" applyNumberFormat="1" applyFont="1" applyBorder="1" applyAlignment="1">
      <alignment vertical="center" wrapText="1"/>
    </xf>
    <xf numFmtId="0" fontId="66" fillId="0" borderId="84" xfId="0" applyFont="1" applyBorder="1">
      <alignment vertical="center"/>
    </xf>
    <xf numFmtId="0" fontId="21" fillId="2" borderId="0" xfId="0" applyFont="1" applyFill="1" applyAlignment="1">
      <alignment horizontal="left" vertical="center"/>
    </xf>
    <xf numFmtId="0" fontId="11" fillId="2" borderId="12" xfId="0" applyFont="1" applyFill="1" applyBorder="1" applyAlignment="1">
      <alignment horizontal="center" vertical="center"/>
    </xf>
    <xf numFmtId="0" fontId="65" fillId="0" borderId="86" xfId="0" applyFont="1" applyBorder="1" applyAlignment="1">
      <alignment horizontal="center" vertical="center" wrapText="1"/>
    </xf>
    <xf numFmtId="0" fontId="9" fillId="0" borderId="0" xfId="0" applyFont="1" applyAlignment="1">
      <alignment horizontal="left" vertical="center"/>
    </xf>
    <xf numFmtId="0" fontId="65" fillId="0" borderId="93" xfId="0" applyFont="1" applyBorder="1" applyAlignment="1">
      <alignment horizontal="center" vertical="center" wrapText="1"/>
    </xf>
    <xf numFmtId="0" fontId="65" fillId="0" borderId="79" xfId="0" applyFont="1" applyBorder="1" applyAlignment="1">
      <alignment horizontal="center" vertical="center" wrapText="1"/>
    </xf>
    <xf numFmtId="0" fontId="65" fillId="0" borderId="94" xfId="0" applyFont="1" applyBorder="1" applyAlignment="1">
      <alignment horizontal="center" vertical="center" wrapText="1"/>
    </xf>
    <xf numFmtId="49" fontId="51" fillId="0" borderId="70" xfId="0" applyNumberFormat="1" applyFont="1" applyBorder="1">
      <alignment vertical="center"/>
    </xf>
    <xf numFmtId="179" fontId="51" fillId="0" borderId="51" xfId="54" applyNumberFormat="1" applyFont="1" applyBorder="1" applyAlignment="1">
      <alignment vertical="center" wrapText="1"/>
    </xf>
    <xf numFmtId="0" fontId="51" fillId="0" borderId="24" xfId="0" applyFont="1" applyBorder="1" applyAlignment="1">
      <alignment horizontal="left" vertical="center" wrapText="1"/>
    </xf>
    <xf numFmtId="0" fontId="65" fillId="0" borderId="38" xfId="0" applyFont="1" applyBorder="1" applyAlignment="1">
      <alignment horizontal="center" vertical="center" wrapText="1"/>
    </xf>
    <xf numFmtId="0" fontId="65" fillId="0" borderId="39" xfId="0" applyFont="1" applyBorder="1" applyAlignment="1">
      <alignment horizontal="center" vertical="center" wrapText="1"/>
    </xf>
    <xf numFmtId="0" fontId="65" fillId="0" borderId="40" xfId="0" applyFont="1" applyBorder="1" applyAlignment="1">
      <alignment horizontal="center" vertical="center" wrapText="1"/>
    </xf>
    <xf numFmtId="49" fontId="51" fillId="0" borderId="25" xfId="0" applyNumberFormat="1" applyFont="1" applyBorder="1">
      <alignment vertical="center"/>
    </xf>
    <xf numFmtId="179" fontId="51" fillId="0" borderId="2" xfId="54" applyNumberFormat="1" applyFont="1" applyBorder="1" applyAlignment="1">
      <alignment vertical="center" wrapText="1"/>
    </xf>
    <xf numFmtId="0" fontId="51" fillId="0" borderId="70" xfId="0" applyFont="1" applyBorder="1" applyAlignment="1">
      <alignment horizontal="left" vertical="center" wrapText="1"/>
    </xf>
    <xf numFmtId="0" fontId="65" fillId="0" borderId="41"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45" xfId="0" applyFont="1" applyBorder="1" applyAlignment="1">
      <alignment horizontal="center" vertical="center" wrapText="1"/>
    </xf>
    <xf numFmtId="0" fontId="51" fillId="0" borderId="25" xfId="0" applyFont="1" applyBorder="1" applyAlignment="1">
      <alignment horizontal="left" vertical="center" wrapText="1"/>
    </xf>
    <xf numFmtId="179" fontId="51" fillId="0" borderId="5" xfId="54" applyNumberFormat="1" applyFont="1" applyBorder="1" applyAlignment="1">
      <alignment vertical="center" wrapText="1"/>
    </xf>
    <xf numFmtId="0" fontId="65" fillId="0" borderId="46"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42" xfId="0" applyFont="1" applyBorder="1" applyAlignment="1">
      <alignment horizontal="center" vertical="center" wrapText="1"/>
    </xf>
    <xf numFmtId="49" fontId="51" fillId="0" borderId="58" xfId="0" applyNumberFormat="1" applyFont="1" applyBorder="1">
      <alignment vertical="center"/>
    </xf>
    <xf numFmtId="0" fontId="51" fillId="0" borderId="95" xfId="0" applyFont="1" applyBorder="1" applyAlignment="1">
      <alignment horizontal="left" vertical="center" wrapText="1"/>
    </xf>
    <xf numFmtId="0" fontId="51" fillId="0" borderId="85" xfId="0" applyFont="1" applyBorder="1">
      <alignment vertical="center"/>
    </xf>
    <xf numFmtId="0" fontId="51" fillId="0" borderId="85" xfId="0" applyFont="1" applyBorder="1" applyAlignment="1">
      <alignment horizontal="left" vertical="center" wrapText="1"/>
    </xf>
    <xf numFmtId="0" fontId="51" fillId="0" borderId="3" xfId="0" applyFont="1" applyBorder="1">
      <alignment vertical="center"/>
    </xf>
    <xf numFmtId="179" fontId="51" fillId="0" borderId="45" xfId="54" applyNumberFormat="1" applyFont="1" applyBorder="1" applyAlignment="1">
      <alignment vertical="center" wrapText="1"/>
    </xf>
    <xf numFmtId="0" fontId="51" fillId="0" borderId="3" xfId="0" applyFont="1" applyBorder="1" applyAlignment="1">
      <alignment horizontal="left" vertical="center" wrapText="1"/>
    </xf>
    <xf numFmtId="49" fontId="51" fillId="0" borderId="95" xfId="0" applyNumberFormat="1" applyFont="1" applyBorder="1">
      <alignment vertical="center"/>
    </xf>
    <xf numFmtId="179" fontId="51" fillId="0" borderId="96" xfId="54" applyNumberFormat="1" applyFont="1" applyBorder="1" applyAlignment="1">
      <alignment vertical="center" wrapText="1"/>
    </xf>
    <xf numFmtId="179" fontId="51" fillId="0" borderId="32" xfId="54" applyNumberFormat="1" applyFont="1" applyBorder="1" applyAlignment="1">
      <alignment vertical="center" wrapText="1"/>
    </xf>
    <xf numFmtId="0" fontId="51" fillId="0" borderId="72" xfId="0" applyFont="1" applyBorder="1" applyAlignment="1">
      <alignment horizontal="left" vertical="center" wrapText="1"/>
    </xf>
    <xf numFmtId="0" fontId="65" fillId="0" borderId="97" xfId="0" applyFont="1" applyBorder="1" applyAlignment="1">
      <alignment horizontal="center" vertical="center" wrapText="1"/>
    </xf>
    <xf numFmtId="179" fontId="51" fillId="0" borderId="92" xfId="54" applyNumberFormat="1" applyFont="1" applyBorder="1" applyAlignment="1">
      <alignment vertical="center" wrapText="1"/>
    </xf>
    <xf numFmtId="179" fontId="51" fillId="0" borderId="97" xfId="54" applyNumberFormat="1" applyFont="1" applyBorder="1" applyAlignment="1">
      <alignment vertical="center" wrapText="1"/>
    </xf>
    <xf numFmtId="179" fontId="51" fillId="0" borderId="71" xfId="54" applyNumberFormat="1" applyFont="1" applyBorder="1" applyAlignment="1">
      <alignment vertical="center" wrapText="1"/>
    </xf>
    <xf numFmtId="0" fontId="51" fillId="0" borderId="12" xfId="0" applyFont="1" applyBorder="1" applyAlignment="1">
      <alignment horizontal="left" vertical="center" wrapText="1"/>
    </xf>
    <xf numFmtId="0" fontId="65" fillId="0" borderId="47" xfId="0" applyFont="1" applyBorder="1" applyAlignment="1">
      <alignment horizontal="center" vertical="center" wrapText="1"/>
    </xf>
    <xf numFmtId="179" fontId="51" fillId="0" borderId="15" xfId="54" applyNumberFormat="1" applyFont="1" applyBorder="1" applyAlignment="1">
      <alignment vertical="center" wrapText="1"/>
    </xf>
    <xf numFmtId="0" fontId="66" fillId="0" borderId="54" xfId="0" applyFont="1" applyBorder="1">
      <alignment vertical="center"/>
    </xf>
    <xf numFmtId="0" fontId="51" fillId="0" borderId="53" xfId="0" applyFont="1" applyBorder="1" applyAlignment="1">
      <alignment horizontal="left" vertical="center" wrapText="1"/>
    </xf>
    <xf numFmtId="179" fontId="51" fillId="0" borderId="50" xfId="54" applyNumberFormat="1" applyFont="1" applyBorder="1" applyAlignment="1">
      <alignment vertical="center" wrapText="1"/>
    </xf>
    <xf numFmtId="0" fontId="51" fillId="0" borderId="55" xfId="0" applyFont="1" applyBorder="1" applyAlignment="1">
      <alignment horizontal="left" vertical="center" wrapText="1"/>
    </xf>
    <xf numFmtId="0" fontId="65" fillId="0" borderId="48" xfId="0" applyFont="1" applyBorder="1" applyAlignment="1">
      <alignment horizontal="center" vertical="center" wrapText="1"/>
    </xf>
    <xf numFmtId="179" fontId="51" fillId="0" borderId="52" xfId="54" applyNumberFormat="1" applyFont="1" applyBorder="1" applyAlignment="1">
      <alignment vertical="center" wrapText="1"/>
    </xf>
    <xf numFmtId="178" fontId="27" fillId="2" borderId="0" xfId="0" applyNumberFormat="1" applyFont="1" applyFill="1" applyAlignment="1">
      <alignment horizontal="right" vertical="center"/>
    </xf>
    <xf numFmtId="0" fontId="27" fillId="2" borderId="0" xfId="0" applyFont="1" applyFill="1" applyAlignment="1">
      <alignment horizontal="left" vertical="top" wrapText="1"/>
    </xf>
    <xf numFmtId="178" fontId="27" fillId="2" borderId="23" xfId="0" applyNumberFormat="1" applyFont="1" applyFill="1" applyBorder="1">
      <alignment vertical="center"/>
    </xf>
    <xf numFmtId="0" fontId="17" fillId="2" borderId="13" xfId="0" applyFont="1" applyFill="1" applyBorder="1" applyAlignment="1">
      <alignment horizontal="left" vertical="center"/>
    </xf>
    <xf numFmtId="0" fontId="17" fillId="2" borderId="0" xfId="0" applyFont="1" applyFill="1" applyAlignment="1">
      <alignment horizontal="left" vertical="center" wrapText="1" shrinkToFit="1"/>
    </xf>
    <xf numFmtId="0" fontId="27" fillId="2" borderId="0" xfId="0" applyFont="1" applyFill="1" applyAlignment="1">
      <alignment horizontal="center" vertical="top" wrapText="1"/>
    </xf>
    <xf numFmtId="0" fontId="11" fillId="2" borderId="0" xfId="0" applyFont="1" applyFill="1" applyAlignment="1">
      <alignment horizontal="center" vertical="center"/>
    </xf>
    <xf numFmtId="178" fontId="27" fillId="2" borderId="0" xfId="0" applyNumberFormat="1" applyFont="1" applyFill="1">
      <alignment vertical="center"/>
    </xf>
    <xf numFmtId="0" fontId="27" fillId="2" borderId="0" xfId="0" applyFont="1" applyFill="1" applyAlignment="1">
      <alignment vertical="center" wrapText="1"/>
    </xf>
    <xf numFmtId="0" fontId="11" fillId="2" borderId="0" xfId="0" applyFont="1" applyFill="1" applyAlignment="1">
      <alignment horizontal="left"/>
    </xf>
    <xf numFmtId="0" fontId="11" fillId="0" borderId="22" xfId="0" applyFont="1" applyBorder="1" applyAlignment="1">
      <alignment horizontal="center" vertical="center"/>
    </xf>
    <xf numFmtId="0" fontId="11" fillId="0" borderId="49" xfId="0" applyFont="1" applyBorder="1" applyAlignment="1">
      <alignment horizontal="center" vertical="center"/>
    </xf>
    <xf numFmtId="0" fontId="11" fillId="2" borderId="16" xfId="0" applyFont="1" applyFill="1" applyBorder="1" applyAlignment="1">
      <alignment horizontal="center" vertical="center" wrapText="1"/>
    </xf>
    <xf numFmtId="0" fontId="11" fillId="30" borderId="11" xfId="0" applyFont="1" applyFill="1" applyBorder="1" applyAlignment="1" applyProtection="1">
      <alignment vertical="center" wrapText="1"/>
      <protection locked="0"/>
    </xf>
    <xf numFmtId="0" fontId="68" fillId="0" borderId="0" xfId="0" applyFont="1">
      <alignment vertical="center"/>
    </xf>
    <xf numFmtId="0" fontId="69" fillId="0" borderId="0" xfId="0" applyFont="1">
      <alignment vertical="center"/>
    </xf>
    <xf numFmtId="179" fontId="51" fillId="0" borderId="60" xfId="54" applyNumberFormat="1" applyFont="1" applyBorder="1" applyAlignment="1">
      <alignment vertical="center" wrapText="1"/>
    </xf>
    <xf numFmtId="179" fontId="51" fillId="0" borderId="76" xfId="54" applyNumberFormat="1" applyFont="1" applyBorder="1" applyAlignment="1">
      <alignment vertical="center" wrapText="1"/>
    </xf>
    <xf numFmtId="179" fontId="51" fillId="0" borderId="31" xfId="54" applyNumberFormat="1" applyFont="1" applyBorder="1" applyAlignment="1">
      <alignment vertical="center" wrapText="1"/>
    </xf>
    <xf numFmtId="179" fontId="51" fillId="0" borderId="104" xfId="54" applyNumberFormat="1" applyFont="1" applyBorder="1" applyAlignment="1">
      <alignment vertical="center" wrapText="1"/>
    </xf>
    <xf numFmtId="179" fontId="51" fillId="0" borderId="73" xfId="54" applyNumberFormat="1" applyFont="1" applyBorder="1" applyAlignment="1">
      <alignment vertical="center" wrapText="1"/>
    </xf>
    <xf numFmtId="179" fontId="51" fillId="0" borderId="77" xfId="54" applyNumberFormat="1" applyFont="1" applyBorder="1" applyAlignment="1">
      <alignment vertical="center" wrapText="1"/>
    </xf>
    <xf numFmtId="0" fontId="65" fillId="0" borderId="28" xfId="0" applyFont="1" applyBorder="1" applyAlignment="1">
      <alignment horizontal="center" vertical="center" wrapText="1"/>
    </xf>
    <xf numFmtId="179" fontId="51" fillId="0" borderId="42" xfId="54" applyNumberFormat="1" applyFont="1" applyBorder="1" applyAlignment="1">
      <alignment vertical="center" wrapText="1"/>
    </xf>
    <xf numFmtId="179" fontId="51"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9" fillId="0" borderId="0" xfId="0" applyFont="1" applyAlignment="1">
      <alignment horizontal="left" vertical="top" wrapText="1"/>
    </xf>
    <xf numFmtId="0" fontId="69" fillId="2" borderId="0" xfId="0" applyFont="1" applyFill="1" applyAlignment="1">
      <alignment horizontal="center" vertical="top" wrapText="1"/>
    </xf>
    <xf numFmtId="0" fontId="69" fillId="2" borderId="0" xfId="0" applyFont="1" applyFill="1" applyAlignment="1">
      <alignment horizontal="left" vertical="center" wrapText="1"/>
    </xf>
    <xf numFmtId="0" fontId="68" fillId="2" borderId="0" xfId="0" applyFont="1" applyFill="1">
      <alignment vertical="center"/>
    </xf>
    <xf numFmtId="0" fontId="69"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70" fillId="2" borderId="0" xfId="0" applyFont="1" applyFill="1">
      <alignment vertical="center"/>
    </xf>
    <xf numFmtId="0" fontId="71" fillId="2" borderId="0" xfId="0" applyFont="1" applyFill="1">
      <alignment vertical="center"/>
    </xf>
    <xf numFmtId="0" fontId="72" fillId="2" borderId="0" xfId="0" applyFont="1" applyFill="1" applyAlignment="1">
      <alignment horizontal="right" vertical="center"/>
    </xf>
    <xf numFmtId="0" fontId="71" fillId="0" borderId="0" xfId="0" applyFont="1">
      <alignment vertical="center"/>
    </xf>
    <xf numFmtId="0" fontId="72" fillId="2" borderId="0" xfId="0" applyFont="1" applyFill="1" applyAlignment="1">
      <alignment horizontal="center" vertical="center"/>
    </xf>
    <xf numFmtId="0" fontId="72" fillId="0" borderId="0" xfId="0" applyFont="1">
      <alignment vertical="center"/>
    </xf>
    <xf numFmtId="0" fontId="72" fillId="0" borderId="0" xfId="0" applyFont="1" applyAlignment="1">
      <alignment horizontal="center" vertical="center"/>
    </xf>
    <xf numFmtId="0" fontId="72" fillId="0" borderId="0" xfId="0" applyFont="1" applyAlignment="1">
      <alignment horizontal="right" vertical="center"/>
    </xf>
    <xf numFmtId="0" fontId="71" fillId="0" borderId="0" xfId="0" applyFont="1" applyAlignment="1">
      <alignment horizontal="center" vertical="center"/>
    </xf>
    <xf numFmtId="0" fontId="70" fillId="0" borderId="0" xfId="0" applyFont="1">
      <alignment vertical="center"/>
    </xf>
    <xf numFmtId="0" fontId="75" fillId="0" borderId="0" xfId="0" applyFont="1">
      <alignment vertical="center"/>
    </xf>
    <xf numFmtId="0" fontId="73" fillId="0" borderId="0" xfId="0" applyFont="1">
      <alignment vertical="center"/>
    </xf>
    <xf numFmtId="0" fontId="76" fillId="2" borderId="0" xfId="0" applyFont="1" applyFill="1">
      <alignment vertical="center"/>
    </xf>
    <xf numFmtId="0" fontId="77" fillId="0" borderId="0" xfId="0" applyFont="1">
      <alignment vertical="center"/>
    </xf>
    <xf numFmtId="0" fontId="77" fillId="2" borderId="0" xfId="0" applyFont="1" applyFill="1">
      <alignment vertical="center"/>
    </xf>
    <xf numFmtId="0" fontId="78" fillId="2" borderId="0" xfId="0" applyFont="1" applyFill="1">
      <alignment vertical="center"/>
    </xf>
    <xf numFmtId="0" fontId="75" fillId="2" borderId="0" xfId="0" applyFont="1" applyFill="1">
      <alignment vertical="center"/>
    </xf>
    <xf numFmtId="0" fontId="72" fillId="2" borderId="0" xfId="0" applyFont="1" applyFill="1">
      <alignment vertical="center"/>
    </xf>
    <xf numFmtId="0" fontId="70" fillId="0" borderId="0" xfId="0" applyFont="1">
      <alignment vertical="center"/>
    </xf>
    <xf numFmtId="0" fontId="70" fillId="2" borderId="0" xfId="0" applyFont="1" applyFill="1">
      <alignment vertical="center"/>
    </xf>
    <xf numFmtId="0" fontId="72" fillId="0" borderId="0" xfId="0" applyFont="1">
      <alignment vertical="center"/>
    </xf>
    <xf numFmtId="0" fontId="72" fillId="0" borderId="12" xfId="0" applyFont="1" applyBorder="1" applyAlignment="1">
      <alignment horizontal="center" vertical="center"/>
    </xf>
    <xf numFmtId="0" fontId="71" fillId="0" borderId="12" xfId="0" applyFont="1" applyBorder="1" applyAlignment="1">
      <alignment horizontal="center" vertical="center"/>
    </xf>
    <xf numFmtId="0" fontId="72" fillId="0" borderId="0" xfId="0" applyFont="1" applyAlignment="1">
      <alignment horizontal="left" vertical="center" shrinkToFit="1"/>
    </xf>
    <xf numFmtId="0" fontId="72" fillId="30" borderId="0" xfId="0" applyFont="1" applyFill="1" applyAlignment="1" applyProtection="1">
      <alignment horizontal="center" vertical="center"/>
      <protection locked="0"/>
    </xf>
    <xf numFmtId="0" fontId="71" fillId="0" borderId="0" xfId="0" applyFont="1" applyAlignment="1">
      <alignment horizontal="center" vertical="center"/>
    </xf>
    <xf numFmtId="0" fontId="72" fillId="0" borderId="0" xfId="0" applyFont="1" applyAlignment="1">
      <alignment horizontal="right" vertical="center"/>
    </xf>
    <xf numFmtId="0" fontId="72" fillId="0" borderId="0" xfId="0" applyFont="1" applyAlignment="1">
      <alignment horizontal="center"/>
    </xf>
    <xf numFmtId="0" fontId="72" fillId="0" borderId="0" xfId="0" applyFont="1" applyAlignment="1">
      <alignment horizontal="center" vertical="center"/>
    </xf>
    <xf numFmtId="0" fontId="11" fillId="30" borderId="41" xfId="0" applyFont="1" applyFill="1" applyBorder="1" applyAlignment="1" applyProtection="1">
      <alignment horizontal="left" vertical="center" wrapText="1"/>
      <protection locked="0"/>
    </xf>
    <xf numFmtId="0" fontId="11" fillId="30" borderId="1" xfId="0" applyFont="1" applyFill="1" applyBorder="1" applyAlignment="1" applyProtection="1">
      <alignment horizontal="left" vertical="center" wrapText="1"/>
      <protection locked="0"/>
    </xf>
    <xf numFmtId="0" fontId="11" fillId="30" borderId="11" xfId="0" applyFont="1" applyFill="1" applyBorder="1" applyAlignment="1" applyProtection="1">
      <alignment horizontal="left" vertical="center" wrapText="1"/>
      <protection locked="0"/>
    </xf>
    <xf numFmtId="0" fontId="11" fillId="30" borderId="15" xfId="0" applyFont="1" applyFill="1" applyBorder="1" applyAlignment="1" applyProtection="1">
      <alignment horizontal="left" vertical="center" wrapText="1"/>
      <protection locked="0"/>
    </xf>
    <xf numFmtId="0" fontId="11" fillId="30" borderId="44" xfId="0" applyFont="1" applyFill="1" applyBorder="1" applyAlignment="1" applyProtection="1">
      <alignment horizontal="left" vertical="center" wrapText="1"/>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0" borderId="41" xfId="0" applyFont="1" applyFill="1" applyBorder="1" applyAlignment="1" applyProtection="1">
      <alignment horizontal="left" vertical="center"/>
      <protection locked="0"/>
    </xf>
    <xf numFmtId="0" fontId="11" fillId="30" borderId="1" xfId="0" applyFont="1" applyFill="1" applyBorder="1" applyAlignment="1" applyProtection="1">
      <alignment horizontal="left" vertical="center"/>
      <protection locked="0"/>
    </xf>
    <xf numFmtId="0" fontId="11" fillId="30" borderId="2" xfId="0" applyFont="1" applyFill="1" applyBorder="1" applyAlignment="1" applyProtection="1">
      <alignment horizontal="left" vertical="center"/>
      <protection locked="0"/>
    </xf>
    <xf numFmtId="0" fontId="11" fillId="30" borderId="45" xfId="0" applyFont="1" applyFill="1" applyBorder="1" applyAlignment="1" applyProtection="1">
      <alignment horizontal="left" vertical="center"/>
      <protection locked="0"/>
    </xf>
    <xf numFmtId="0" fontId="14" fillId="0" borderId="0" xfId="0" applyFont="1" applyAlignment="1">
      <alignment horizontal="left" vertical="center" wrapText="1"/>
    </xf>
    <xf numFmtId="0" fontId="27" fillId="0" borderId="0" xfId="0" applyFont="1" applyAlignment="1">
      <alignment horizontal="left" vertical="top" wrapText="1"/>
    </xf>
    <xf numFmtId="0" fontId="9"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10" fillId="30" borderId="48" xfId="4" applyFill="1" applyBorder="1" applyAlignment="1" applyProtection="1">
      <alignment horizontal="left" vertical="center"/>
      <protection locked="0"/>
    </xf>
    <xf numFmtId="0" fontId="8" fillId="30" borderId="49" xfId="0" applyFont="1" applyFill="1" applyBorder="1" applyAlignment="1" applyProtection="1">
      <alignment horizontal="left" vertical="center"/>
      <protection locked="0"/>
    </xf>
    <xf numFmtId="0" fontId="8" fillId="30" borderId="52" xfId="0" applyFont="1" applyFill="1" applyBorder="1" applyAlignment="1" applyProtection="1">
      <alignment horizontal="left" vertical="center"/>
      <protection locked="0"/>
    </xf>
    <xf numFmtId="0" fontId="8"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1" fillId="0" borderId="10" xfId="0" applyFont="1" applyBorder="1" applyAlignment="1">
      <alignment vertical="center" wrapText="1" shrinkToFit="1"/>
    </xf>
    <xf numFmtId="0" fontId="11"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1" fillId="0" borderId="1" xfId="0" applyFont="1" applyBorder="1">
      <alignmen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63" fillId="30" borderId="37" xfId="0" applyFont="1" applyFill="1" applyBorder="1" applyAlignment="1" applyProtection="1">
      <alignment horizontal="left" vertical="center"/>
      <protection locked="0"/>
    </xf>
    <xf numFmtId="0" fontId="63" fillId="30" borderId="27" xfId="0" applyFont="1" applyFill="1" applyBorder="1" applyAlignment="1" applyProtection="1">
      <alignment horizontal="left" vertical="center"/>
      <protection locked="0"/>
    </xf>
    <xf numFmtId="0" fontId="63" fillId="30" borderId="28" xfId="0" applyFont="1" applyFill="1" applyBorder="1" applyAlignment="1" applyProtection="1">
      <alignment horizontal="left" vertical="center"/>
      <protection locked="0"/>
    </xf>
    <xf numFmtId="0" fontId="11" fillId="30" borderId="38" xfId="0" applyFont="1" applyFill="1" applyBorder="1" applyAlignment="1" applyProtection="1">
      <alignment horizontal="left" vertical="center" wrapText="1"/>
      <protection locked="0"/>
    </xf>
    <xf numFmtId="0" fontId="11" fillId="30" borderId="39" xfId="0" applyFont="1" applyFill="1" applyBorder="1" applyAlignment="1" applyProtection="1">
      <alignment horizontal="left" vertical="center" wrapText="1"/>
      <protection locked="0"/>
    </xf>
    <xf numFmtId="0" fontId="11" fillId="30" borderId="51" xfId="0" applyFont="1" applyFill="1" applyBorder="1" applyAlignment="1" applyProtection="1">
      <alignment horizontal="left" vertical="center" wrapText="1"/>
      <protection locked="0"/>
    </xf>
    <xf numFmtId="0" fontId="11" fillId="30" borderId="40" xfId="0" applyFont="1" applyFill="1" applyBorder="1" applyAlignment="1" applyProtection="1">
      <alignment horizontal="left" vertical="center" wrapText="1"/>
      <protection locked="0"/>
    </xf>
    <xf numFmtId="0" fontId="11" fillId="30" borderId="78" xfId="0" applyFont="1" applyFill="1" applyBorder="1" applyAlignment="1" applyProtection="1">
      <alignment horizontal="left" vertical="center" wrapText="1"/>
      <protection locked="0"/>
    </xf>
    <xf numFmtId="0" fontId="11" fillId="30" borderId="6" xfId="0" applyFont="1" applyFill="1" applyBorder="1" applyAlignment="1" applyProtection="1">
      <alignment horizontal="left" vertical="center" wrapText="1"/>
      <protection locked="0"/>
    </xf>
    <xf numFmtId="0" fontId="11" fillId="30" borderId="73" xfId="0" applyFont="1" applyFill="1" applyBorder="1" applyAlignment="1" applyProtection="1">
      <alignment horizontal="left" vertical="center" wrapText="1"/>
      <protection locked="0"/>
    </xf>
    <xf numFmtId="0" fontId="11" fillId="30" borderId="2" xfId="0" applyFont="1" applyFill="1" applyBorder="1" applyProtection="1">
      <alignment vertical="center"/>
      <protection locked="0"/>
    </xf>
    <xf numFmtId="0" fontId="11" fillId="30" borderId="3" xfId="0" applyFont="1" applyFill="1" applyBorder="1" applyProtection="1">
      <alignment vertical="center"/>
      <protection locked="0"/>
    </xf>
    <xf numFmtId="0" fontId="11" fillId="30" borderId="4" xfId="0" applyFont="1" applyFill="1" applyBorder="1" applyProtection="1">
      <alignment vertical="center"/>
      <protection locked="0"/>
    </xf>
    <xf numFmtId="0" fontId="11" fillId="0" borderId="0" xfId="0" applyFont="1" applyAlignment="1">
      <alignment horizontal="left" vertical="top"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30" borderId="51" xfId="0" applyFont="1" applyFill="1" applyBorder="1" applyAlignment="1" applyProtection="1">
      <alignment vertical="center" wrapText="1"/>
      <protection locked="0"/>
    </xf>
    <xf numFmtId="0" fontId="11" fillId="30" borderId="85" xfId="0" applyFont="1" applyFill="1" applyBorder="1" applyAlignment="1" applyProtection="1">
      <alignment vertical="center" wrapText="1"/>
      <protection locked="0"/>
    </xf>
    <xf numFmtId="0" fontId="11" fillId="30" borderId="90" xfId="0" applyFont="1" applyFill="1" applyBorder="1" applyAlignment="1" applyProtection="1">
      <alignment vertical="center" wrapText="1"/>
      <protection locked="0"/>
    </xf>
    <xf numFmtId="0" fontId="11" fillId="30" borderId="51" xfId="0" applyFont="1" applyFill="1" applyBorder="1" applyProtection="1">
      <alignment vertical="center"/>
      <protection locked="0"/>
    </xf>
    <xf numFmtId="0" fontId="11" fillId="30" borderId="85" xfId="0" applyFont="1" applyFill="1" applyBorder="1" applyProtection="1">
      <alignment vertical="center"/>
      <protection locked="0"/>
    </xf>
    <xf numFmtId="0" fontId="11" fillId="30" borderId="90"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49" fillId="30" borderId="38" xfId="0" applyNumberFormat="1" applyFont="1" applyFill="1" applyBorder="1" applyAlignment="1" applyProtection="1">
      <alignment horizontal="center" vertical="center"/>
      <protection locked="0"/>
    </xf>
    <xf numFmtId="49" fontId="49" fillId="30" borderId="39" xfId="0" applyNumberFormat="1" applyFont="1" applyFill="1" applyBorder="1" applyAlignment="1" applyProtection="1">
      <alignment horizontal="center" vertical="center"/>
      <protection locked="0"/>
    </xf>
    <xf numFmtId="49" fontId="49" fillId="30" borderId="41" xfId="0" applyNumberFormat="1" applyFont="1" applyFill="1" applyBorder="1" applyAlignment="1" applyProtection="1">
      <alignment horizontal="center" vertical="center"/>
      <protection locked="0"/>
    </xf>
    <xf numFmtId="49" fontId="49" fillId="30" borderId="1" xfId="0" applyNumberFormat="1" applyFont="1" applyFill="1" applyBorder="1" applyAlignment="1" applyProtection="1">
      <alignment horizontal="center" vertical="center"/>
      <protection locked="0"/>
    </xf>
    <xf numFmtId="49" fontId="49" fillId="30" borderId="54" xfId="0" applyNumberFormat="1" applyFont="1" applyFill="1" applyBorder="1" applyAlignment="1" applyProtection="1">
      <alignment horizontal="center" vertical="center"/>
      <protection locked="0"/>
    </xf>
    <xf numFmtId="49" fontId="49" fillId="30" borderId="3" xfId="0" applyNumberFormat="1" applyFont="1" applyFill="1" applyBorder="1" applyAlignment="1" applyProtection="1">
      <alignment horizontal="center" vertical="center"/>
      <protection locked="0"/>
    </xf>
    <xf numFmtId="49" fontId="49" fillId="30" borderId="4" xfId="0" applyNumberFormat="1" applyFont="1" applyFill="1" applyBorder="1" applyAlignment="1" applyProtection="1">
      <alignment horizontal="center" vertical="center"/>
      <protection locked="0"/>
    </xf>
    <xf numFmtId="0" fontId="11" fillId="0" borderId="3" xfId="0" applyFont="1" applyBorder="1" applyAlignment="1">
      <alignment horizontal="left" vertical="center"/>
    </xf>
    <xf numFmtId="0" fontId="11"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1" fillId="0" borderId="1"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1" fillId="0" borderId="92"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0" xfId="0" applyFont="1" applyBorder="1" applyAlignment="1">
      <alignment horizontal="left" vertical="center" wrapText="1"/>
    </xf>
    <xf numFmtId="0" fontId="11" fillId="0" borderId="32" xfId="0" applyFont="1" applyBorder="1" applyAlignment="1">
      <alignment horizontal="left" vertical="center" wrapText="1"/>
    </xf>
    <xf numFmtId="0" fontId="11" fillId="0" borderId="11" xfId="0" applyFont="1" applyBorder="1" applyAlignment="1">
      <alignment horizontal="left" vertical="center" wrapText="1"/>
    </xf>
    <xf numFmtId="0" fontId="11" fillId="30" borderId="2" xfId="0" applyFont="1" applyFill="1" applyBorder="1" applyAlignment="1" applyProtection="1">
      <alignment vertical="center" wrapText="1"/>
      <protection locked="0"/>
    </xf>
    <xf numFmtId="0" fontId="11" fillId="30" borderId="3" xfId="0" applyFont="1" applyFill="1" applyBorder="1" applyAlignment="1" applyProtection="1">
      <alignment vertical="center" wrapText="1"/>
      <protection locked="0"/>
    </xf>
    <xf numFmtId="0" fontId="11" fillId="30" borderId="4" xfId="0" applyFont="1" applyFill="1" applyBorder="1" applyAlignment="1" applyProtection="1">
      <alignment vertical="center" wrapText="1"/>
      <protection locked="0"/>
    </xf>
    <xf numFmtId="0" fontId="11" fillId="30" borderId="49" xfId="0" applyFont="1" applyFill="1" applyBorder="1" applyProtection="1">
      <alignment vertical="center"/>
      <protection locked="0"/>
    </xf>
    <xf numFmtId="0" fontId="11" fillId="30" borderId="1" xfId="0" applyFont="1" applyFill="1" applyBorder="1" applyProtection="1">
      <alignment vertical="center"/>
      <protection locked="0"/>
    </xf>
    <xf numFmtId="49" fontId="49" fillId="30" borderId="59" xfId="0" applyNumberFormat="1" applyFont="1" applyFill="1" applyBorder="1" applyAlignment="1" applyProtection="1">
      <alignment horizontal="center" vertical="center"/>
      <protection locked="0"/>
    </xf>
    <xf numFmtId="49" fontId="49" fillId="30" borderId="55" xfId="0" applyNumberFormat="1" applyFont="1" applyFill="1" applyBorder="1" applyAlignment="1" applyProtection="1">
      <alignment horizontal="center" vertical="center"/>
      <protection locked="0"/>
    </xf>
    <xf numFmtId="49" fontId="49" fillId="30" borderId="56" xfId="0" applyNumberFormat="1" applyFont="1" applyFill="1" applyBorder="1" applyAlignment="1" applyProtection="1">
      <alignment horizontal="center" vertical="center"/>
      <protection locked="0"/>
    </xf>
    <xf numFmtId="0" fontId="25" fillId="0" borderId="15" xfId="0" quotePrefix="1" applyFont="1" applyBorder="1" applyAlignment="1">
      <alignment horizontal="left" vertical="center"/>
    </xf>
    <xf numFmtId="0" fontId="21" fillId="0" borderId="72" xfId="0" applyFont="1" applyBorder="1" applyAlignment="1">
      <alignment horizontal="left" vertical="center"/>
    </xf>
    <xf numFmtId="0" fontId="50" fillId="2" borderId="0" xfId="0" applyFont="1" applyFill="1" applyAlignment="1">
      <alignment horizontal="center" vertical="center"/>
    </xf>
    <xf numFmtId="0" fontId="52" fillId="2" borderId="0" xfId="0" applyFont="1" applyFill="1" applyAlignment="1">
      <alignment vertical="center" shrinkToFit="1"/>
    </xf>
    <xf numFmtId="0" fontId="18" fillId="29" borderId="2" xfId="0" applyFont="1" applyFill="1" applyBorder="1" applyAlignment="1">
      <alignment horizontal="left" vertical="center"/>
    </xf>
    <xf numFmtId="0" fontId="18" fillId="29" borderId="1" xfId="0" applyFont="1" applyFill="1" applyBorder="1" applyAlignment="1">
      <alignment horizontal="left" vertical="center"/>
    </xf>
    <xf numFmtId="0" fontId="25" fillId="0" borderId="15"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30" fillId="2" borderId="0" xfId="0" applyFont="1" applyFill="1" applyAlignment="1">
      <alignment horizontal="left" vertical="center" wrapText="1"/>
    </xf>
    <xf numFmtId="0" fontId="52" fillId="2" borderId="0" xfId="0" applyFont="1" applyFill="1" applyAlignment="1">
      <alignment horizontal="center" vertical="center"/>
    </xf>
    <xf numFmtId="0" fontId="52" fillId="30" borderId="17" xfId="0" applyFont="1" applyFill="1" applyBorder="1" applyAlignment="1" applyProtection="1">
      <alignment horizontal="center" vertical="center"/>
      <protection locked="0"/>
    </xf>
    <xf numFmtId="0" fontId="52" fillId="30" borderId="23" xfId="0" applyFont="1" applyFill="1" applyBorder="1" applyAlignment="1" applyProtection="1">
      <alignment horizontal="center" vertical="center"/>
      <protection locked="0"/>
    </xf>
    <xf numFmtId="0" fontId="17" fillId="2" borderId="35" xfId="0" applyFont="1" applyFill="1" applyBorder="1" applyAlignment="1">
      <alignment horizontal="center" vertical="center"/>
    </xf>
    <xf numFmtId="0" fontId="17" fillId="2" borderId="35" xfId="0" applyFont="1" applyFill="1" applyBorder="1" applyAlignment="1">
      <alignment vertical="center" wrapText="1"/>
    </xf>
    <xf numFmtId="0" fontId="17" fillId="2" borderId="83" xfId="0" applyFont="1" applyFill="1" applyBorder="1" applyAlignment="1">
      <alignment vertical="center" wrapText="1"/>
    </xf>
    <xf numFmtId="0" fontId="17" fillId="2" borderId="5" xfId="0" applyFont="1" applyFill="1" applyBorder="1" applyAlignment="1">
      <alignment horizontal="center" vertical="center" wrapText="1"/>
    </xf>
    <xf numFmtId="0" fontId="17" fillId="2" borderId="34" xfId="0" applyFont="1" applyFill="1" applyBorder="1">
      <alignment vertical="center"/>
    </xf>
    <xf numFmtId="0" fontId="17" fillId="2" borderId="13" xfId="0" applyFont="1" applyFill="1" applyBorder="1">
      <alignment vertical="center"/>
    </xf>
    <xf numFmtId="0" fontId="17" fillId="2" borderId="32" xfId="0" applyFont="1" applyFill="1" applyBorder="1">
      <alignment vertical="center"/>
    </xf>
    <xf numFmtId="0" fontId="17" fillId="2" borderId="15" xfId="0" applyFont="1" applyFill="1" applyBorder="1">
      <alignment vertical="center"/>
    </xf>
    <xf numFmtId="0" fontId="17" fillId="2" borderId="11" xfId="0" applyFont="1" applyFill="1" applyBorder="1">
      <alignment vertical="center"/>
    </xf>
    <xf numFmtId="0" fontId="9" fillId="0" borderId="17" xfId="0" applyFont="1" applyBorder="1" applyAlignment="1">
      <alignment horizontal="left" vertical="center"/>
    </xf>
    <xf numFmtId="0" fontId="9" fillId="0" borderId="23" xfId="0" applyFont="1" applyBorder="1" applyAlignment="1">
      <alignment horizontal="left" vertical="center"/>
    </xf>
    <xf numFmtId="176" fontId="17" fillId="0" borderId="1" xfId="0" applyNumberFormat="1" applyFont="1" applyBorder="1" applyProtection="1">
      <alignment vertical="center"/>
      <protection locked="0"/>
    </xf>
    <xf numFmtId="0" fontId="17" fillId="0" borderId="4" xfId="0" applyFont="1" applyBorder="1" applyAlignment="1">
      <alignment horizontal="center" vertical="center"/>
    </xf>
    <xf numFmtId="0" fontId="25" fillId="2" borderId="80" xfId="0" applyFont="1" applyFill="1" applyBorder="1" applyAlignment="1">
      <alignment horizontal="left" vertical="center"/>
    </xf>
    <xf numFmtId="0" fontId="25" fillId="2" borderId="8" xfId="0" applyFont="1" applyFill="1" applyBorder="1" applyAlignment="1">
      <alignment horizontal="left" vertical="center"/>
    </xf>
    <xf numFmtId="176" fontId="17" fillId="0" borderId="10" xfId="0" quotePrefix="1" applyNumberFormat="1" applyFont="1" applyBorder="1" applyAlignment="1">
      <alignment horizontal="right"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176" fontId="17" fillId="30" borderId="1" xfId="0" applyNumberFormat="1" applyFont="1" applyFill="1" applyBorder="1" applyProtection="1">
      <alignment vertical="center"/>
      <protection locked="0"/>
    </xf>
    <xf numFmtId="0" fontId="17" fillId="0" borderId="5" xfId="0" applyFont="1" applyBorder="1" applyAlignment="1">
      <alignment horizontal="left" vertical="center"/>
    </xf>
    <xf numFmtId="0" fontId="17" fillId="0" borderId="10" xfId="0" applyFont="1" applyBorder="1" applyAlignment="1">
      <alignment horizontal="left" vertical="center"/>
    </xf>
    <xf numFmtId="176" fontId="17" fillId="30" borderId="4" xfId="0" applyNumberFormat="1" applyFont="1" applyFill="1" applyBorder="1" applyProtection="1">
      <alignment vertical="center"/>
      <protection locked="0"/>
    </xf>
    <xf numFmtId="0" fontId="17" fillId="2" borderId="5" xfId="0" applyFont="1" applyFill="1" applyBorder="1" applyAlignment="1">
      <alignment horizontal="left" vertical="center" wrapText="1" shrinkToFit="1"/>
    </xf>
    <xf numFmtId="0" fontId="17" fillId="0" borderId="3" xfId="0" applyFont="1" applyBorder="1" applyAlignment="1">
      <alignment horizontal="left" vertical="center"/>
    </xf>
    <xf numFmtId="0" fontId="17" fillId="0" borderId="4" xfId="0" applyFont="1" applyBorder="1" applyAlignment="1">
      <alignment horizontal="left" vertical="center"/>
    </xf>
    <xf numFmtId="176" fontId="17" fillId="0" borderId="2" xfId="0" quotePrefix="1" applyNumberFormat="1" applyFont="1" applyBorder="1" applyAlignment="1">
      <alignment horizontal="right" vertical="center"/>
    </xf>
    <xf numFmtId="176" fontId="17" fillId="0" borderId="3" xfId="0" quotePrefix="1" applyNumberFormat="1" applyFont="1" applyBorder="1" applyAlignment="1">
      <alignment horizontal="right" vertical="center"/>
    </xf>
    <xf numFmtId="176" fontId="17" fillId="0" borderId="4" xfId="0" quotePrefix="1" applyNumberFormat="1" applyFont="1" applyBorder="1" applyAlignment="1">
      <alignment horizontal="right" vertical="center"/>
    </xf>
    <xf numFmtId="0" fontId="17" fillId="2" borderId="33" xfId="0" applyFont="1" applyFill="1" applyBorder="1" applyAlignment="1">
      <alignment horizontal="center" vertical="center" wrapText="1"/>
    </xf>
    <xf numFmtId="0" fontId="17" fillId="2" borderId="33" xfId="0" applyFont="1" applyFill="1" applyBorder="1">
      <alignment vertical="center"/>
    </xf>
    <xf numFmtId="0" fontId="17" fillId="2" borderId="82" xfId="0" applyFont="1" applyFill="1" applyBorder="1">
      <alignment vertical="center"/>
    </xf>
    <xf numFmtId="0" fontId="17" fillId="2" borderId="15"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 xfId="0" applyFont="1" applyFill="1" applyBorder="1" applyAlignment="1">
      <alignment horizontal="center" vertical="center" shrinkToFit="1"/>
    </xf>
    <xf numFmtId="0" fontId="16" fillId="2" borderId="17" xfId="0" applyFont="1" applyFill="1" applyBorder="1" applyAlignment="1">
      <alignment horizontal="center" vertical="center"/>
    </xf>
    <xf numFmtId="0" fontId="47" fillId="2" borderId="0" xfId="0" applyFont="1" applyFill="1" applyAlignment="1">
      <alignment horizontal="center" vertical="center" wrapText="1" shrinkToFit="1"/>
    </xf>
    <xf numFmtId="0" fontId="17" fillId="2" borderId="7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36" xfId="0" applyFont="1" applyFill="1" applyBorder="1" applyAlignment="1">
      <alignment horizontal="center" vertical="center"/>
    </xf>
    <xf numFmtId="0" fontId="9" fillId="2" borderId="17" xfId="0" applyFont="1" applyFill="1" applyBorder="1" applyAlignment="1">
      <alignment horizontal="left" vertical="center" wrapText="1"/>
    </xf>
    <xf numFmtId="0" fontId="17" fillId="2" borderId="2" xfId="0" applyFont="1" applyFill="1" applyBorder="1" applyAlignment="1">
      <alignment horizontal="center" vertical="center"/>
    </xf>
    <xf numFmtId="0" fontId="20" fillId="30" borderId="2" xfId="0" applyFont="1" applyFill="1" applyBorder="1" applyAlignment="1" applyProtection="1">
      <alignment horizontal="center" vertical="center" shrinkToFit="1"/>
      <protection locked="0"/>
    </xf>
    <xf numFmtId="0" fontId="22" fillId="0" borderId="54"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9" fillId="6" borderId="57" xfId="0" applyFont="1" applyFill="1" applyBorder="1" applyAlignment="1">
      <alignment horizontal="center" vertical="center"/>
    </xf>
    <xf numFmtId="0" fontId="9" fillId="6" borderId="53" xfId="0" applyFont="1" applyFill="1" applyBorder="1" applyAlignment="1">
      <alignment horizontal="center" vertical="center"/>
    </xf>
    <xf numFmtId="0" fontId="20" fillId="2" borderId="0" xfId="0" applyFont="1" applyFill="1" applyAlignment="1">
      <alignment horizontal="left" vertical="top" wrapText="1"/>
    </xf>
    <xf numFmtId="0" fontId="20" fillId="0" borderId="2"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9" fillId="0" borderId="17"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36" xfId="0" applyFont="1" applyBorder="1" applyAlignment="1">
      <alignment horizontal="left" vertical="center" shrinkToFit="1"/>
    </xf>
    <xf numFmtId="0" fontId="22" fillId="0" borderId="76" xfId="0" applyFont="1" applyBorder="1" applyAlignment="1">
      <alignment horizontal="left" vertical="center" wrapText="1"/>
    </xf>
    <xf numFmtId="0" fontId="25" fillId="0" borderId="33" xfId="0" applyFont="1" applyBorder="1" applyAlignment="1">
      <alignment horizontal="left" vertical="center"/>
    </xf>
    <xf numFmtId="0" fontId="25" fillId="0" borderId="34" xfId="0" applyFont="1" applyBorder="1" applyAlignment="1">
      <alignment horizontal="left" vertical="center"/>
    </xf>
    <xf numFmtId="0" fontId="25" fillId="0" borderId="98" xfId="0" applyFont="1" applyBorder="1" applyAlignment="1">
      <alignment horizontal="left" vertical="center"/>
    </xf>
    <xf numFmtId="0" fontId="25" fillId="0" borderId="99" xfId="0" applyFont="1" applyBorder="1" applyAlignment="1">
      <alignment horizontal="left" vertical="center"/>
    </xf>
    <xf numFmtId="0" fontId="25" fillId="0" borderId="100" xfId="0" applyFont="1" applyBorder="1" applyAlignment="1">
      <alignment horizontal="left" vertical="center"/>
    </xf>
    <xf numFmtId="0" fontId="25" fillId="0" borderId="101" xfId="0" applyFont="1" applyBorder="1" applyAlignment="1">
      <alignment horizontal="left" vertical="center"/>
    </xf>
    <xf numFmtId="0" fontId="25" fillId="0" borderId="35" xfId="0" applyFont="1" applyBorder="1" applyAlignment="1">
      <alignment horizontal="left" vertical="center"/>
    </xf>
    <xf numFmtId="0" fontId="25" fillId="0" borderId="102" xfId="0" applyFont="1" applyBorder="1" applyAlignment="1">
      <alignment horizontal="left" vertical="center"/>
    </xf>
    <xf numFmtId="0" fontId="25" fillId="0" borderId="103" xfId="0" applyFont="1" applyBorder="1" applyAlignment="1">
      <alignment horizontal="left" vertical="center"/>
    </xf>
    <xf numFmtId="0" fontId="52" fillId="2" borderId="0" xfId="0" applyFont="1" applyFill="1" applyAlignment="1">
      <alignment horizontal="left" vertical="center" shrinkToFit="1"/>
    </xf>
    <xf numFmtId="0" fontId="20" fillId="2" borderId="20" xfId="0" applyFont="1" applyFill="1" applyBorder="1" applyAlignment="1">
      <alignment horizontal="left" vertical="top" wrapText="1"/>
    </xf>
    <xf numFmtId="0" fontId="20" fillId="30" borderId="2" xfId="0" applyFont="1" applyFill="1" applyBorder="1" applyAlignment="1" applyProtection="1">
      <alignment horizontal="left" vertical="center" wrapText="1"/>
      <protection locked="0"/>
    </xf>
    <xf numFmtId="0" fontId="50" fillId="2" borderId="0" xfId="0" applyFont="1" applyFill="1" applyAlignment="1">
      <alignment horizontal="center" vertical="center" shrinkToFit="1"/>
    </xf>
    <xf numFmtId="0" fontId="21" fillId="2" borderId="0" xfId="0" applyFont="1" applyFill="1" applyAlignment="1">
      <alignment horizontal="left" vertical="center"/>
    </xf>
    <xf numFmtId="0" fontId="52" fillId="2" borderId="0" xfId="0" applyFont="1" applyFill="1" applyAlignment="1">
      <alignment horizontal="center" vertical="center" wrapText="1"/>
    </xf>
    <xf numFmtId="0" fontId="25"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7" fillId="2" borderId="39" xfId="0" applyFont="1" applyFill="1" applyBorder="1" applyAlignment="1">
      <alignment horizontal="center" vertical="center" wrapText="1" shrinkToFit="1"/>
    </xf>
    <xf numFmtId="0" fontId="27" fillId="2" borderId="1" xfId="0" applyFont="1" applyFill="1" applyBorder="1" applyAlignment="1">
      <alignment horizontal="center" vertical="center" wrapText="1" shrinkToFit="1"/>
    </xf>
    <xf numFmtId="0" fontId="27" fillId="2" borderId="49" xfId="0" applyFont="1" applyFill="1" applyBorder="1" applyAlignment="1">
      <alignment horizontal="center" vertical="center" wrapText="1" shrinkToFit="1"/>
    </xf>
    <xf numFmtId="0" fontId="27" fillId="2" borderId="3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39"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49" xfId="0" applyFont="1" applyFill="1" applyBorder="1" applyAlignment="1">
      <alignment horizontal="center" vertical="center" shrinkToFit="1"/>
    </xf>
    <xf numFmtId="0" fontId="27" fillId="2" borderId="51"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7" fillId="2" borderId="52" xfId="0" applyFont="1" applyFill="1" applyBorder="1" applyAlignment="1">
      <alignment horizontal="center" vertical="center" shrinkToFit="1"/>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77" xfId="0" applyFont="1" applyFill="1" applyBorder="1" applyAlignment="1">
      <alignment horizontal="center" vertical="center"/>
    </xf>
    <xf numFmtId="178" fontId="27" fillId="30" borderId="38" xfId="0" applyNumberFormat="1" applyFont="1" applyFill="1" applyBorder="1" applyAlignment="1" applyProtection="1">
      <alignment horizontal="center" vertical="center"/>
      <protection locked="0"/>
    </xf>
    <xf numFmtId="178" fontId="27" fillId="30" borderId="51" xfId="0" applyNumberFormat="1" applyFont="1" applyFill="1" applyBorder="1" applyAlignment="1" applyProtection="1">
      <alignment horizontal="center" vertical="center"/>
      <protection locked="0"/>
    </xf>
    <xf numFmtId="0" fontId="27" fillId="2" borderId="0" xfId="0" applyFont="1" applyFill="1" applyAlignment="1">
      <alignment horizontal="left" vertical="top" wrapText="1"/>
    </xf>
    <xf numFmtId="0" fontId="27" fillId="2" borderId="39" xfId="0" applyFont="1" applyFill="1" applyBorder="1" applyAlignment="1">
      <alignment horizontal="left" vertical="top" wrapText="1"/>
    </xf>
    <xf numFmtId="0" fontId="27" fillId="2" borderId="40" xfId="0" applyFont="1" applyFill="1" applyBorder="1" applyAlignment="1">
      <alignment horizontal="left" vertical="top" wrapText="1"/>
    </xf>
    <xf numFmtId="0" fontId="27" fillId="2" borderId="1" xfId="0" applyFont="1" applyFill="1" applyBorder="1" applyAlignment="1">
      <alignment horizontal="left" vertical="center" wrapText="1"/>
    </xf>
    <xf numFmtId="0" fontId="27" fillId="2" borderId="45" xfId="0" applyFont="1" applyFill="1" applyBorder="1" applyAlignment="1">
      <alignment horizontal="left" vertical="center" wrapText="1"/>
    </xf>
    <xf numFmtId="0" fontId="27" fillId="2" borderId="49" xfId="0" applyFont="1" applyFill="1" applyBorder="1" applyAlignment="1">
      <alignment horizontal="left" vertical="center" wrapText="1"/>
    </xf>
    <xf numFmtId="0" fontId="27" fillId="2" borderId="50" xfId="0" applyFont="1" applyFill="1" applyBorder="1" applyAlignment="1">
      <alignment horizontal="left" vertical="center" wrapText="1"/>
    </xf>
    <xf numFmtId="0" fontId="27" fillId="2" borderId="38" xfId="0" applyFont="1" applyFill="1" applyBorder="1" applyAlignment="1">
      <alignment horizontal="center" vertical="center" wrapText="1"/>
    </xf>
    <xf numFmtId="0" fontId="27" fillId="2" borderId="39" xfId="0" applyFont="1" applyFill="1" applyBorder="1" applyAlignment="1">
      <alignment horizontal="center" vertical="center" wrapText="1"/>
    </xf>
    <xf numFmtId="6" fontId="27" fillId="2" borderId="41" xfId="55" applyFont="1" applyFill="1" applyBorder="1" applyAlignment="1">
      <alignment horizontal="center" vertical="center" wrapText="1"/>
    </xf>
    <xf numFmtId="6" fontId="27" fillId="2" borderId="1" xfId="55"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49" xfId="0" applyFont="1" applyFill="1" applyBorder="1" applyAlignment="1">
      <alignment horizontal="center" vertical="center" wrapText="1"/>
    </xf>
    <xf numFmtId="0" fontId="27" fillId="2" borderId="2" xfId="0" applyFont="1" applyFill="1" applyBorder="1" applyAlignment="1">
      <alignment horizontal="center" vertical="center"/>
    </xf>
    <xf numFmtId="0" fontId="27" fillId="2" borderId="17" xfId="0" applyFont="1" applyFill="1" applyBorder="1">
      <alignment vertical="center"/>
    </xf>
    <xf numFmtId="0" fontId="27" fillId="2" borderId="18" xfId="0" applyFont="1" applyFill="1" applyBorder="1">
      <alignment vertical="center"/>
    </xf>
    <xf numFmtId="0" fontId="27" fillId="2" borderId="36" xfId="0" applyFont="1" applyFill="1" applyBorder="1">
      <alignment vertical="center"/>
    </xf>
    <xf numFmtId="178" fontId="27" fillId="30" borderId="54" xfId="0" applyNumberFormat="1" applyFont="1" applyFill="1" applyBorder="1" applyAlignment="1" applyProtection="1">
      <alignment horizontal="center" vertical="center"/>
      <protection locked="0"/>
    </xf>
    <xf numFmtId="178" fontId="27" fillId="30" borderId="76" xfId="0" applyNumberFormat="1" applyFont="1" applyFill="1" applyBorder="1" applyAlignment="1" applyProtection="1">
      <alignment horizontal="center" vertical="center"/>
      <protection locked="0"/>
    </xf>
    <xf numFmtId="178" fontId="27" fillId="30" borderId="47" xfId="0" applyNumberFormat="1" applyFont="1" applyFill="1" applyBorder="1" applyAlignment="1" applyProtection="1">
      <alignment horizontal="center" vertical="center"/>
      <protection locked="0"/>
    </xf>
    <xf numFmtId="178" fontId="27"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178" fontId="27" fillId="30" borderId="41" xfId="0" applyNumberFormat="1" applyFont="1" applyFill="1" applyBorder="1" applyAlignment="1" applyProtection="1">
      <alignment horizontal="center" vertical="center"/>
      <protection locked="0"/>
    </xf>
    <xf numFmtId="178" fontId="27" fillId="30" borderId="2" xfId="0" applyNumberFormat="1" applyFont="1" applyFill="1" applyBorder="1" applyAlignment="1" applyProtection="1">
      <alignment horizontal="center" vertical="center"/>
      <protection locked="0"/>
    </xf>
    <xf numFmtId="178" fontId="27" fillId="30" borderId="48" xfId="0" applyNumberFormat="1" applyFont="1" applyFill="1" applyBorder="1" applyAlignment="1" applyProtection="1">
      <alignment horizontal="center" vertical="center"/>
      <protection locked="0"/>
    </xf>
    <xf numFmtId="178" fontId="27" fillId="30" borderId="52" xfId="0" applyNumberFormat="1" applyFont="1" applyFill="1" applyBorder="1" applyAlignment="1" applyProtection="1">
      <alignment horizontal="center" vertical="center"/>
      <protection locked="0"/>
    </xf>
    <xf numFmtId="0" fontId="63" fillId="2" borderId="17"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36" xfId="0" applyFont="1" applyFill="1" applyBorder="1" applyAlignment="1">
      <alignment horizontal="center" vertical="center"/>
    </xf>
    <xf numFmtId="0" fontId="65" fillId="0" borderId="57" xfId="0" applyFont="1" applyBorder="1" applyAlignment="1">
      <alignment horizontal="center" vertical="center"/>
    </xf>
    <xf numFmtId="0" fontId="65" fillId="0" borderId="53" xfId="0" applyFont="1" applyBorder="1" applyAlignment="1">
      <alignment horizontal="center" vertical="center"/>
    </xf>
    <xf numFmtId="0" fontId="65" fillId="0" borderId="17" xfId="0" applyFont="1" applyBorder="1" applyAlignment="1">
      <alignment horizontal="center" vertical="center"/>
    </xf>
    <xf numFmtId="0" fontId="65" fillId="0" borderId="18" xfId="0" applyFont="1" applyBorder="1" applyAlignment="1">
      <alignment horizontal="center" vertical="center"/>
    </xf>
    <xf numFmtId="0" fontId="65" fillId="0" borderId="26" xfId="0" applyFont="1" applyBorder="1" applyAlignment="1">
      <alignment horizontal="center" vertical="center"/>
    </xf>
    <xf numFmtId="0" fontId="65" fillId="0" borderId="17"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36"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30" xfId="0" applyFont="1" applyBorder="1" applyAlignment="1">
      <alignment horizontal="center" vertical="center" wrapText="1"/>
    </xf>
    <xf numFmtId="49" fontId="67" fillId="0" borderId="57" xfId="0" applyNumberFormat="1" applyFont="1" applyBorder="1" applyAlignment="1">
      <alignment horizontal="center" vertical="center"/>
    </xf>
    <xf numFmtId="49" fontId="67" fillId="0" borderId="53" xfId="0" applyNumberFormat="1" applyFont="1" applyBorder="1" applyAlignment="1">
      <alignment horizontal="center" vertical="center"/>
    </xf>
    <xf numFmtId="0" fontId="65" fillId="0" borderId="36" xfId="0" applyFont="1" applyBorder="1" applyAlignment="1">
      <alignment horizontal="center" vertical="center"/>
    </xf>
    <xf numFmtId="0" fontId="73" fillId="0" borderId="0" xfId="0" applyFont="1" applyAlignment="1" applyProtection="1">
      <alignment horizontal="center" vertical="center" shrinkToFit="1"/>
    </xf>
    <xf numFmtId="176" fontId="74" fillId="0" borderId="12" xfId="0" applyNumberFormat="1" applyFont="1" applyBorder="1" applyAlignment="1" applyProtection="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41</xdr:col>
      <xdr:colOff>85725</xdr:colOff>
      <xdr:row>4</xdr:row>
      <xdr:rowOff>161925</xdr:rowOff>
    </xdr:from>
    <xdr:to>
      <xdr:col>61</xdr:col>
      <xdr:colOff>19050</xdr:colOff>
      <xdr:row>8</xdr:row>
      <xdr:rowOff>28575</xdr:rowOff>
    </xdr:to>
    <xdr:sp macro="" textlink="">
      <xdr:nvSpPr>
        <xdr:cNvPr id="2" name="テキスト ボックス 1">
          <a:extLst>
            <a:ext uri="{FF2B5EF4-FFF2-40B4-BE49-F238E27FC236}">
              <a16:creationId xmlns:a16="http://schemas.microsoft.com/office/drawing/2014/main" id="{128F6493-3082-4A3B-AF72-F1E26501CDCC}"/>
            </a:ext>
          </a:extLst>
        </xdr:cNvPr>
        <xdr:cNvSpPr txBox="1"/>
      </xdr:nvSpPr>
      <xdr:spPr>
        <a:xfrm>
          <a:off x="7143750" y="1076325"/>
          <a:ext cx="336232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色付きセルに必要事項を入力してください。</a:t>
          </a:r>
          <a:endParaRPr kumimoji="1" lang="en-US" altLang="ja-JP" sz="1100"/>
        </a:p>
        <a:p>
          <a:endParaRPr kumimoji="1" lang="ja-JP" altLang="en-US" sz="1100"/>
        </a:p>
      </xdr:txBody>
    </xdr:sp>
    <xdr:clientData/>
  </xdr:twoCellAnchor>
  <xdr:twoCellAnchor>
    <xdr:from>
      <xdr:col>42</xdr:col>
      <xdr:colOff>38100</xdr:colOff>
      <xdr:row>6</xdr:row>
      <xdr:rowOff>47624</xdr:rowOff>
    </xdr:from>
    <xdr:to>
      <xdr:col>45</xdr:col>
      <xdr:colOff>142875</xdr:colOff>
      <xdr:row>7</xdr:row>
      <xdr:rowOff>95249</xdr:rowOff>
    </xdr:to>
    <xdr:sp macro="" textlink="">
      <xdr:nvSpPr>
        <xdr:cNvPr id="3" name="テキスト ボックス 2">
          <a:extLst>
            <a:ext uri="{FF2B5EF4-FFF2-40B4-BE49-F238E27FC236}">
              <a16:creationId xmlns:a16="http://schemas.microsoft.com/office/drawing/2014/main" id="{0D6F61E4-2839-4C4F-B04F-353497DC7311}"/>
            </a:ext>
          </a:extLst>
        </xdr:cNvPr>
        <xdr:cNvSpPr txBox="1"/>
      </xdr:nvSpPr>
      <xdr:spPr>
        <a:xfrm>
          <a:off x="7267575" y="1419224"/>
          <a:ext cx="619125" cy="2762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19676" y="746657"/>
          <a:ext cx="4629866" cy="105134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7383" y="1727723"/>
          <a:ext cx="8610385" cy="139580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7216-BE7C-4CBB-A2F8-34566B456E5E}">
  <dimension ref="A1:AM51"/>
  <sheetViews>
    <sheetView showGridLines="0" tabSelected="1" view="pageBreakPreview" zoomScaleNormal="120" zoomScaleSheetLayoutView="100" workbookViewId="0"/>
  </sheetViews>
  <sheetFormatPr defaultColWidth="2.25" defaultRowHeight="12"/>
  <cols>
    <col min="1" max="1" width="2.625" style="261" customWidth="1"/>
    <col min="2" max="16384" width="2.25" style="261"/>
  </cols>
  <sheetData>
    <row r="1" spans="1:39" ht="18" customHeight="1">
      <c r="A1" s="258" t="s">
        <v>2055</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60"/>
    </row>
    <row r="2" spans="1:39" ht="18" customHeight="1">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row>
    <row r="3" spans="1:39" ht="18" customHeight="1">
      <c r="A3" s="263"/>
      <c r="B3" s="263"/>
      <c r="C3" s="264"/>
      <c r="D3" s="264"/>
      <c r="E3" s="263"/>
      <c r="F3" s="263"/>
      <c r="G3" s="263"/>
      <c r="H3" s="263"/>
      <c r="I3" s="263"/>
      <c r="J3" s="263"/>
      <c r="K3" s="263"/>
      <c r="L3" s="263"/>
      <c r="M3" s="263"/>
      <c r="N3" s="263"/>
      <c r="O3" s="263"/>
      <c r="P3" s="263"/>
      <c r="Q3" s="263"/>
      <c r="R3" s="263"/>
      <c r="S3" s="263"/>
      <c r="T3" s="263"/>
      <c r="U3" s="263"/>
      <c r="V3" s="263"/>
      <c r="W3" s="263"/>
      <c r="X3" s="263"/>
      <c r="Y3" s="263"/>
      <c r="Z3" s="263"/>
      <c r="AA3" s="263"/>
      <c r="AB3" s="263"/>
      <c r="AC3" s="265" t="s">
        <v>2056</v>
      </c>
      <c r="AD3" s="282"/>
      <c r="AE3" s="282"/>
      <c r="AF3" s="264" t="s">
        <v>59</v>
      </c>
      <c r="AG3" s="282"/>
      <c r="AH3" s="282"/>
      <c r="AI3" s="264" t="s">
        <v>60</v>
      </c>
      <c r="AJ3" s="282"/>
      <c r="AK3" s="282"/>
      <c r="AL3" s="264" t="s">
        <v>61</v>
      </c>
      <c r="AM3" s="264"/>
    </row>
    <row r="4" spans="1:39" ht="18" customHeight="1">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row>
    <row r="5" spans="1:39" ht="18" customHeight="1">
      <c r="A5" s="283" t="s">
        <v>2057</v>
      </c>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row>
    <row r="6" spans="1:39" ht="18" customHeight="1">
      <c r="A6" s="264"/>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row>
    <row r="7" spans="1:39" ht="18" customHeight="1">
      <c r="A7" s="284" t="s">
        <v>2058</v>
      </c>
      <c r="B7" s="284"/>
      <c r="C7" s="284"/>
      <c r="D7" s="284"/>
      <c r="E7" s="284"/>
      <c r="F7" s="284"/>
      <c r="G7" s="284"/>
      <c r="H7" s="263"/>
      <c r="I7" s="263" t="s">
        <v>2059</v>
      </c>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row>
    <row r="8" spans="1:39" ht="18" customHeight="1">
      <c r="A8" s="265"/>
      <c r="B8" s="265"/>
      <c r="C8" s="265"/>
      <c r="D8" s="265"/>
      <c r="E8" s="265"/>
      <c r="F8" s="265"/>
      <c r="G8" s="265"/>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row>
    <row r="9" spans="1:39" ht="18" customHeight="1">
      <c r="A9" s="265"/>
      <c r="B9" s="265"/>
      <c r="C9" s="265"/>
      <c r="D9" s="265"/>
      <c r="E9" s="265"/>
      <c r="F9" s="265"/>
      <c r="G9" s="265"/>
      <c r="H9" s="263"/>
      <c r="I9" s="263"/>
      <c r="J9" s="263"/>
      <c r="K9" s="263"/>
      <c r="L9" s="263"/>
      <c r="M9" s="263"/>
      <c r="N9" s="263"/>
      <c r="O9" s="263"/>
      <c r="P9" s="263"/>
      <c r="Q9" s="263"/>
      <c r="R9" s="285" t="s">
        <v>2060</v>
      </c>
      <c r="S9" s="285"/>
      <c r="T9" s="285"/>
      <c r="U9" s="285"/>
      <c r="V9" s="263"/>
      <c r="W9" s="286"/>
      <c r="X9" s="286"/>
      <c r="Y9" s="286"/>
      <c r="Z9" s="286"/>
      <c r="AA9" s="263"/>
      <c r="AB9" s="263"/>
      <c r="AC9" s="263"/>
      <c r="AD9" s="263"/>
      <c r="AE9" s="263"/>
      <c r="AF9" s="263"/>
      <c r="AG9" s="263"/>
      <c r="AH9" s="263"/>
      <c r="AI9" s="263"/>
      <c r="AJ9" s="263"/>
      <c r="AK9" s="263"/>
      <c r="AL9" s="263"/>
      <c r="AM9" s="263"/>
    </row>
    <row r="10" spans="1:39" ht="18" customHeight="1">
      <c r="A10" s="265"/>
      <c r="B10" s="265"/>
      <c r="C10" s="265"/>
      <c r="D10" s="265"/>
      <c r="E10" s="265"/>
      <c r="F10" s="265"/>
      <c r="G10" s="265"/>
      <c r="H10" s="263"/>
      <c r="I10" s="263"/>
      <c r="J10" s="263"/>
      <c r="K10" s="263"/>
      <c r="L10" s="263"/>
      <c r="M10" s="263"/>
      <c r="N10" s="263"/>
      <c r="O10" s="263"/>
      <c r="P10" s="263"/>
      <c r="Q10" s="263"/>
      <c r="R10" s="281" t="s">
        <v>2061</v>
      </c>
      <c r="S10" s="281"/>
      <c r="T10" s="281"/>
      <c r="U10" s="281"/>
      <c r="V10" s="281"/>
      <c r="W10" s="546" t="str">
        <f>基本情報入力シート!M24&amp;基本情報入力シート!N24&amp;基本情報入力シート!O24&amp;基本情報入力シート!P24&amp;基本情報入力シート!Q24&amp;基本情報入力シート!R24&amp;基本情報入力シート!S24&amp;基本情報入力シート!T24</f>
        <v>-</v>
      </c>
      <c r="X10" s="546"/>
      <c r="Y10" s="546"/>
      <c r="Z10" s="546"/>
      <c r="AA10" s="546"/>
      <c r="AB10" s="546"/>
      <c r="AC10" s="546"/>
      <c r="AD10" s="546"/>
      <c r="AE10" s="546"/>
      <c r="AF10" s="546"/>
      <c r="AG10" s="546"/>
      <c r="AH10" s="546"/>
      <c r="AI10" s="546"/>
      <c r="AJ10" s="546"/>
      <c r="AK10" s="546"/>
      <c r="AL10" s="546"/>
      <c r="AM10" s="546"/>
    </row>
    <row r="11" spans="1:39" ht="18" customHeight="1">
      <c r="A11" s="265"/>
      <c r="B11" s="265"/>
      <c r="C11" s="265"/>
      <c r="D11" s="265"/>
      <c r="E11" s="265"/>
      <c r="F11" s="265"/>
      <c r="G11" s="265"/>
      <c r="H11" s="263"/>
      <c r="I11" s="263"/>
      <c r="J11" s="263"/>
      <c r="K11" s="263"/>
      <c r="L11" s="263"/>
      <c r="M11" s="263"/>
      <c r="N11" s="263"/>
      <c r="O11" s="263"/>
      <c r="P11" s="263"/>
      <c r="Q11" s="263"/>
      <c r="R11" s="281" t="s">
        <v>2062</v>
      </c>
      <c r="S11" s="281"/>
      <c r="T11" s="281"/>
      <c r="U11" s="281"/>
      <c r="V11" s="281"/>
      <c r="W11" s="546" t="str">
        <f>基本情報入力シート!M25&amp;基本情報入力シート!M26</f>
        <v/>
      </c>
      <c r="X11" s="546"/>
      <c r="Y11" s="546"/>
      <c r="Z11" s="546"/>
      <c r="AA11" s="546"/>
      <c r="AB11" s="546"/>
      <c r="AC11" s="546"/>
      <c r="AD11" s="546"/>
      <c r="AE11" s="546"/>
      <c r="AF11" s="546"/>
      <c r="AG11" s="546"/>
      <c r="AH11" s="546"/>
      <c r="AI11" s="546"/>
      <c r="AJ11" s="546"/>
      <c r="AK11" s="546"/>
      <c r="AL11" s="546"/>
      <c r="AM11" s="546"/>
    </row>
    <row r="12" spans="1:39" ht="18" customHeight="1">
      <c r="A12" s="265"/>
      <c r="B12" s="265"/>
      <c r="C12" s="265"/>
      <c r="D12" s="265"/>
      <c r="E12" s="265"/>
      <c r="F12" s="265"/>
      <c r="G12" s="265"/>
      <c r="H12" s="263"/>
      <c r="I12" s="263"/>
      <c r="J12" s="263"/>
      <c r="K12" s="263"/>
      <c r="L12" s="263"/>
      <c r="M12" s="263"/>
      <c r="N12" s="263"/>
      <c r="O12" s="263"/>
      <c r="P12" s="263"/>
      <c r="Q12" s="263"/>
      <c r="R12" s="281" t="s">
        <v>7</v>
      </c>
      <c r="S12" s="281"/>
      <c r="T12" s="281"/>
      <c r="U12" s="281"/>
      <c r="V12" s="281"/>
      <c r="W12" s="546">
        <f>基本情報入力シート!M23</f>
        <v>0</v>
      </c>
      <c r="X12" s="546"/>
      <c r="Y12" s="546"/>
      <c r="Z12" s="546"/>
      <c r="AA12" s="546"/>
      <c r="AB12" s="546"/>
      <c r="AC12" s="546"/>
      <c r="AD12" s="546"/>
      <c r="AE12" s="546"/>
      <c r="AF12" s="546"/>
      <c r="AG12" s="546"/>
      <c r="AH12" s="546"/>
      <c r="AI12" s="546"/>
      <c r="AJ12" s="546"/>
      <c r="AK12" s="546"/>
      <c r="AL12" s="546"/>
      <c r="AM12" s="546"/>
    </row>
    <row r="13" spans="1:39" ht="18" customHeight="1">
      <c r="A13" s="265"/>
      <c r="B13" s="265"/>
      <c r="C13" s="265"/>
      <c r="D13" s="265"/>
      <c r="E13" s="265"/>
      <c r="F13" s="265"/>
      <c r="G13" s="265"/>
      <c r="H13" s="263"/>
      <c r="I13" s="263"/>
      <c r="J13" s="263"/>
      <c r="K13" s="263"/>
      <c r="L13" s="263"/>
      <c r="M13" s="263"/>
      <c r="N13" s="263"/>
      <c r="O13" s="263"/>
      <c r="P13" s="263"/>
      <c r="Q13" s="263"/>
      <c r="R13" s="281" t="s">
        <v>2063</v>
      </c>
      <c r="S13" s="281"/>
      <c r="T13" s="281"/>
      <c r="U13" s="281"/>
      <c r="V13" s="281"/>
      <c r="W13" s="546">
        <f>基本情報入力シート!M30</f>
        <v>0</v>
      </c>
      <c r="X13" s="546"/>
      <c r="Y13" s="546"/>
      <c r="Z13" s="546"/>
      <c r="AA13" s="546"/>
      <c r="AB13" s="546"/>
      <c r="AC13" s="546"/>
      <c r="AD13" s="546"/>
      <c r="AE13" s="546"/>
      <c r="AF13" s="546"/>
      <c r="AG13" s="546"/>
      <c r="AH13" s="546"/>
      <c r="AI13" s="546"/>
      <c r="AJ13" s="546"/>
      <c r="AK13" s="546"/>
      <c r="AL13" s="546"/>
      <c r="AM13" s="546"/>
    </row>
    <row r="14" spans="1:39" ht="18" customHeight="1">
      <c r="A14" s="265"/>
      <c r="B14" s="265"/>
      <c r="C14" s="265"/>
      <c r="D14" s="265"/>
      <c r="E14" s="265"/>
      <c r="F14" s="265"/>
      <c r="G14" s="265"/>
      <c r="H14" s="263"/>
      <c r="I14" s="263"/>
      <c r="J14" s="263"/>
      <c r="K14" s="263"/>
      <c r="L14" s="263"/>
      <c r="M14" s="263"/>
      <c r="N14" s="263"/>
      <c r="O14" s="263"/>
      <c r="P14" s="263"/>
      <c r="Q14" s="263"/>
      <c r="R14" s="281" t="s">
        <v>2064</v>
      </c>
      <c r="S14" s="281"/>
      <c r="T14" s="281"/>
      <c r="U14" s="281"/>
      <c r="V14" s="281"/>
      <c r="W14" s="546">
        <f>基本情報入力シート!M31</f>
        <v>0</v>
      </c>
      <c r="X14" s="546"/>
      <c r="Y14" s="546"/>
      <c r="Z14" s="546"/>
      <c r="AA14" s="546"/>
      <c r="AB14" s="546"/>
      <c r="AC14" s="546"/>
      <c r="AD14" s="546"/>
      <c r="AE14" s="546"/>
      <c r="AF14" s="546"/>
      <c r="AG14" s="546"/>
      <c r="AH14" s="546"/>
      <c r="AI14" s="546"/>
      <c r="AJ14" s="546"/>
      <c r="AK14" s="546"/>
      <c r="AL14" s="546"/>
      <c r="AM14" s="546"/>
    </row>
    <row r="15" spans="1:39" ht="18" customHeight="1">
      <c r="A15" s="265"/>
      <c r="B15" s="265"/>
      <c r="C15" s="265"/>
      <c r="D15" s="265"/>
      <c r="E15" s="265"/>
      <c r="F15" s="265"/>
      <c r="G15" s="265"/>
      <c r="H15" s="263"/>
      <c r="I15" s="263"/>
      <c r="J15" s="263"/>
      <c r="K15" s="263"/>
      <c r="L15" s="263"/>
      <c r="M15" s="263"/>
      <c r="N15" s="263"/>
      <c r="O15" s="263"/>
      <c r="P15" s="263"/>
      <c r="Q15" s="263"/>
      <c r="R15" s="281" t="s">
        <v>21</v>
      </c>
      <c r="S15" s="281"/>
      <c r="T15" s="281"/>
      <c r="U15" s="281"/>
      <c r="V15" s="281"/>
      <c r="W15" s="546">
        <f>基本情報入力シート!M35</f>
        <v>0</v>
      </c>
      <c r="X15" s="546"/>
      <c r="Y15" s="546"/>
      <c r="Z15" s="546"/>
      <c r="AA15" s="546"/>
      <c r="AB15" s="546"/>
      <c r="AC15" s="546"/>
      <c r="AD15" s="546"/>
      <c r="AE15" s="546"/>
      <c r="AF15" s="546"/>
      <c r="AG15" s="546"/>
      <c r="AH15" s="546"/>
      <c r="AI15" s="546"/>
      <c r="AJ15" s="546"/>
      <c r="AK15" s="546"/>
      <c r="AL15" s="546"/>
      <c r="AM15" s="546"/>
    </row>
    <row r="16" spans="1:39" ht="18" customHeight="1"/>
    <row r="17" spans="1:39" ht="18" customHeight="1">
      <c r="A17" s="263" t="s">
        <v>2065</v>
      </c>
      <c r="C17" s="266"/>
      <c r="D17" s="266"/>
    </row>
    <row r="18" spans="1:39" ht="18" customHeight="1">
      <c r="A18" s="263"/>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row>
    <row r="19" spans="1:39" ht="27" customHeight="1">
      <c r="B19" s="278" t="s">
        <v>2066</v>
      </c>
      <c r="C19" s="278"/>
      <c r="D19" s="278"/>
      <c r="E19" s="278"/>
      <c r="F19" s="278"/>
      <c r="G19" s="278"/>
      <c r="H19" s="278"/>
      <c r="I19" s="278"/>
      <c r="J19" s="278"/>
      <c r="K19" s="279" t="s">
        <v>2067</v>
      </c>
      <c r="L19" s="279"/>
      <c r="M19" s="547">
        <f>'別紙様式3-2（補助金　個票）'!F5</f>
        <v>0</v>
      </c>
      <c r="N19" s="547"/>
      <c r="O19" s="547"/>
      <c r="P19" s="547"/>
      <c r="Q19" s="547"/>
      <c r="R19" s="547"/>
      <c r="S19" s="547"/>
      <c r="T19" s="547"/>
      <c r="U19" s="547"/>
      <c r="V19" s="547"/>
      <c r="W19" s="547"/>
      <c r="X19" s="547"/>
      <c r="Y19" s="280" t="s">
        <v>44</v>
      </c>
      <c r="Z19" s="280"/>
    </row>
    <row r="20" spans="1:39" ht="18" customHeight="1">
      <c r="A20" s="276" t="s">
        <v>2068</v>
      </c>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row>
    <row r="21" spans="1:39" ht="18" customHeight="1">
      <c r="A21" s="268"/>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row>
    <row r="22" spans="1:39" ht="18" customHeight="1">
      <c r="A22" s="268"/>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row>
    <row r="23" spans="1:39" ht="18" customHeight="1">
      <c r="A23" s="268"/>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row>
    <row r="24" spans="1:39" ht="18" customHeight="1"/>
    <row r="25" spans="1:39" ht="18" customHeight="1">
      <c r="A25" s="269"/>
      <c r="B25" s="263" t="s">
        <v>2069</v>
      </c>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row>
    <row r="26" spans="1:39" s="267" customFormat="1" ht="18" customHeight="1">
      <c r="A26" s="270"/>
      <c r="B26" s="258" t="s">
        <v>2070</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row>
    <row r="27" spans="1:39" s="271" customFormat="1" ht="18" customHeight="1">
      <c r="A27" s="277" t="s">
        <v>2071</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row>
    <row r="28" spans="1:39" s="271" customFormat="1" ht="18" customHeight="1">
      <c r="A28" s="272"/>
      <c r="B28" s="273" t="s">
        <v>2072</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row>
    <row r="29" spans="1:39" s="271" customFormat="1" ht="18" customHeight="1">
      <c r="A29" s="272"/>
      <c r="B29" s="273"/>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row>
    <row r="30" spans="1:39" ht="18" customHeight="1">
      <c r="A30" s="267"/>
      <c r="B30" s="267" t="s">
        <v>2073</v>
      </c>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row>
    <row r="31" spans="1:39" ht="18" customHeight="1">
      <c r="A31" s="276" t="s">
        <v>2074</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row>
    <row r="32" spans="1:39" ht="18" customHeight="1">
      <c r="A32" s="258" t="s">
        <v>2075</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row>
    <row r="33" spans="1:39" ht="18" customHeight="1">
      <c r="A33" s="258"/>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row>
    <row r="34" spans="1:39" ht="18" customHeight="1">
      <c r="A34" s="258"/>
      <c r="B34" s="258" t="s">
        <v>2076</v>
      </c>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row>
    <row r="35" spans="1:39" ht="18" customHeight="1">
      <c r="A35" s="277" t="s">
        <v>2077</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row>
    <row r="36" spans="1:39" ht="18" customHeight="1">
      <c r="A36" s="258" t="s">
        <v>2078</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row>
    <row r="37" spans="1:39" ht="18" customHeight="1">
      <c r="A37" s="274"/>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row>
    <row r="38" spans="1:39" ht="18" customHeight="1">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row>
    <row r="39" spans="1:39" ht="18" customHeight="1">
      <c r="A39" s="274"/>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row>
    <row r="40" spans="1:39" s="263" customFormat="1" ht="13.5">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row>
    <row r="41" spans="1:39" s="263" customFormat="1" ht="13.5">
      <c r="A41" s="27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row>
    <row r="42" spans="1:39" s="263" customFormat="1" ht="13.5">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row>
    <row r="43" spans="1:39" s="263" customFormat="1" ht="13.5">
      <c r="A43" s="275"/>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row>
    <row r="44" spans="1:39" s="263" customFormat="1" ht="13.5">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row>
    <row r="45" spans="1:39" ht="18.75" customHeight="1">
      <c r="A45" s="259"/>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row>
    <row r="46" spans="1:39" ht="18.75" customHeight="1">
      <c r="A46" s="259"/>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row>
    <row r="47" spans="1:39">
      <c r="A47" s="259"/>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row>
    <row r="48" spans="1:39">
      <c r="A48" s="259"/>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row>
    <row r="49" spans="1:39">
      <c r="A49" s="259"/>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row>
    <row r="50" spans="1:39">
      <c r="A50" s="259"/>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row>
    <row r="51" spans="1:39">
      <c r="A51" s="259"/>
      <c r="B51" s="259"/>
      <c r="C51" s="259"/>
      <c r="D51" s="259"/>
      <c r="E51" s="259"/>
      <c r="F51" s="259"/>
      <c r="G51" s="259"/>
      <c r="H51" s="259"/>
      <c r="I51" s="259"/>
      <c r="J51" s="259"/>
      <c r="K51" s="259"/>
      <c r="L51" s="259"/>
      <c r="M51" s="259"/>
      <c r="N51" s="259"/>
      <c r="O51" s="259"/>
      <c r="P51" s="259"/>
      <c r="Q51" s="259"/>
      <c r="R51" s="259"/>
      <c r="S51" s="259"/>
      <c r="T51" s="259"/>
      <c r="AL51" s="259"/>
      <c r="AM51" s="259"/>
    </row>
  </sheetData>
  <sheetProtection algorithmName="SHA-512" hashValue="tg5PXwqeBUH451+VKj0ZutPUkyIRlGpPeuGuY7LwFDOWkNQDyQsHv6LXBXvxEDzRvOmaRtjGLTOs2sgRQTo9/w==" saltValue="47PN/NpS5SoJVfQYMue/GQ==" spinCount="100000" sheet="1" objects="1" scenarios="1"/>
  <mergeCells count="27">
    <mergeCell ref="R9:U9"/>
    <mergeCell ref="W9:Z9"/>
    <mergeCell ref="AD3:AE3"/>
    <mergeCell ref="AG3:AH3"/>
    <mergeCell ref="AJ3:AK3"/>
    <mergeCell ref="A5:AM5"/>
    <mergeCell ref="A7:G7"/>
    <mergeCell ref="R10:V10"/>
    <mergeCell ref="W10:AM10"/>
    <mergeCell ref="R11:V11"/>
    <mergeCell ref="W11:AM11"/>
    <mergeCell ref="R12:V12"/>
    <mergeCell ref="W12:AM12"/>
    <mergeCell ref="R13:V13"/>
    <mergeCell ref="W13:AM13"/>
    <mergeCell ref="R14:V14"/>
    <mergeCell ref="W14:AM14"/>
    <mergeCell ref="R15:V15"/>
    <mergeCell ref="W15:AM15"/>
    <mergeCell ref="A31:AM31"/>
    <mergeCell ref="A35:AM35"/>
    <mergeCell ref="B19:J19"/>
    <mergeCell ref="K19:L19"/>
    <mergeCell ref="M19:X19"/>
    <mergeCell ref="Y19:Z19"/>
    <mergeCell ref="A20:AM20"/>
    <mergeCell ref="A27:AM27"/>
  </mergeCells>
  <phoneticPr fontId="7"/>
  <printOptions horizontalCentered="1"/>
  <pageMargins left="0.70866141732283472" right="0.70866141732283472" top="0.9448818897637796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9"/>
  <sheetViews>
    <sheetView showGridLines="0" view="pageBreakPreview" zoomScale="85" zoomScaleNormal="100" zoomScaleSheetLayoutView="85" workbookViewId="0"/>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0" hidden="1" customWidth="1"/>
    <col min="28" max="28" width="10.375" style="230" bestFit="1" customWidth="1"/>
  </cols>
  <sheetData>
    <row r="1" spans="1:28" ht="20.100000000000001" customHeight="1">
      <c r="A1" s="17" t="s">
        <v>1866</v>
      </c>
    </row>
    <row r="2" spans="1:28" ht="17.25" customHeight="1">
      <c r="A2" s="18"/>
    </row>
    <row r="3" spans="1:28" s="19" customFormat="1" ht="36.6" customHeight="1">
      <c r="A3" s="298" t="s">
        <v>2026</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31"/>
      <c r="AB3" s="231"/>
    </row>
    <row r="4" spans="1:28" s="19" customFormat="1" ht="30.75" customHeight="1">
      <c r="A4" s="299" t="s">
        <v>0</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98" t="s">
        <v>1</v>
      </c>
      <c r="B6" s="298"/>
      <c r="C6" s="298"/>
      <c r="D6" s="298"/>
      <c r="E6" s="298"/>
      <c r="F6" s="298"/>
      <c r="G6" s="298"/>
      <c r="H6" s="298"/>
      <c r="I6" s="298"/>
      <c r="J6" s="298"/>
      <c r="K6" s="298"/>
      <c r="L6" s="298"/>
      <c r="M6" s="298"/>
      <c r="N6" s="298"/>
      <c r="O6" s="298"/>
      <c r="P6" s="298"/>
      <c r="Q6" s="298"/>
      <c r="R6" s="298"/>
      <c r="S6" s="298"/>
      <c r="T6" s="298"/>
      <c r="U6" s="298"/>
      <c r="V6" s="298"/>
      <c r="W6" s="298"/>
      <c r="X6" s="298"/>
      <c r="Y6" s="298"/>
      <c r="Z6" s="298"/>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98" t="s">
        <v>2041</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98" t="s">
        <v>1867</v>
      </c>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0"/>
    </row>
    <row r="18" spans="1:27" ht="27.75" customHeight="1" thickBot="1">
      <c r="A18" s="20"/>
      <c r="B18" s="69" t="s">
        <v>3</v>
      </c>
      <c r="C18" s="322" t="s">
        <v>151</v>
      </c>
      <c r="D18" s="323"/>
      <c r="E18" s="323"/>
      <c r="F18" s="323"/>
      <c r="G18" s="323"/>
      <c r="H18" s="323"/>
      <c r="I18" s="323"/>
      <c r="J18" s="323"/>
      <c r="K18" s="323"/>
      <c r="L18" s="324"/>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92" t="s">
        <v>8</v>
      </c>
      <c r="D22" s="292"/>
      <c r="E22" s="292"/>
      <c r="F22" s="292"/>
      <c r="G22" s="292"/>
      <c r="H22" s="292"/>
      <c r="I22" s="292"/>
      <c r="J22" s="292"/>
      <c r="K22" s="292"/>
      <c r="L22" s="293"/>
      <c r="M22" s="325"/>
      <c r="N22" s="326"/>
      <c r="O22" s="326"/>
      <c r="P22" s="326"/>
      <c r="Q22" s="326"/>
      <c r="R22" s="326"/>
      <c r="S22" s="326"/>
      <c r="T22" s="326"/>
      <c r="U22" s="326"/>
      <c r="V22" s="326"/>
      <c r="W22" s="327"/>
      <c r="X22" s="328"/>
      <c r="Y22" s="20"/>
      <c r="Z22" s="20"/>
    </row>
    <row r="23" spans="1:27" ht="20.100000000000001" customHeight="1" thickBot="1">
      <c r="A23" s="20"/>
      <c r="B23" s="24"/>
      <c r="C23" s="292" t="s">
        <v>9</v>
      </c>
      <c r="D23" s="292"/>
      <c r="E23" s="292"/>
      <c r="F23" s="292"/>
      <c r="G23" s="292"/>
      <c r="H23" s="292"/>
      <c r="I23" s="292"/>
      <c r="J23" s="292"/>
      <c r="K23" s="292"/>
      <c r="L23" s="293"/>
      <c r="M23" s="329"/>
      <c r="N23" s="330"/>
      <c r="O23" s="330"/>
      <c r="P23" s="330"/>
      <c r="Q23" s="330"/>
      <c r="R23" s="330"/>
      <c r="S23" s="330"/>
      <c r="T23" s="330"/>
      <c r="U23" s="330"/>
      <c r="V23" s="330"/>
      <c r="W23" s="330"/>
      <c r="X23" s="331"/>
      <c r="Y23" s="20"/>
      <c r="Z23" s="20"/>
      <c r="AA23" s="230" t="s">
        <v>10</v>
      </c>
    </row>
    <row r="24" spans="1:27" ht="20.100000000000001" customHeight="1" thickBot="1">
      <c r="A24" s="20"/>
      <c r="B24" s="23" t="s">
        <v>11</v>
      </c>
      <c r="C24" s="292" t="s">
        <v>12</v>
      </c>
      <c r="D24" s="292"/>
      <c r="E24" s="292"/>
      <c r="F24" s="292"/>
      <c r="G24" s="292"/>
      <c r="H24" s="292"/>
      <c r="I24" s="292"/>
      <c r="J24" s="292"/>
      <c r="K24" s="292"/>
      <c r="L24" s="293"/>
      <c r="M24" s="132"/>
      <c r="N24" s="133"/>
      <c r="O24" s="133"/>
      <c r="P24" s="226" t="s">
        <v>2042</v>
      </c>
      <c r="Q24" s="133"/>
      <c r="R24" s="133"/>
      <c r="S24" s="133"/>
      <c r="T24" s="134"/>
      <c r="U24" s="115"/>
      <c r="V24" s="116"/>
      <c r="W24" s="116"/>
      <c r="X24" s="116"/>
      <c r="Y24" s="20"/>
      <c r="Z24" s="20"/>
      <c r="AA24" s="230" t="str">
        <f>CONCATENATE(M24,N24,O24,P24,Q24,R24,S24,T24)</f>
        <v>-</v>
      </c>
    </row>
    <row r="25" spans="1:27" ht="34.5" customHeight="1">
      <c r="A25" s="20"/>
      <c r="B25" s="25"/>
      <c r="C25" s="320" t="s">
        <v>13</v>
      </c>
      <c r="D25" s="320"/>
      <c r="E25" s="320"/>
      <c r="F25" s="320"/>
      <c r="G25" s="320"/>
      <c r="H25" s="320"/>
      <c r="I25" s="320"/>
      <c r="J25" s="320"/>
      <c r="K25" s="320"/>
      <c r="L25" s="321"/>
      <c r="M25" s="287"/>
      <c r="N25" s="288"/>
      <c r="O25" s="288"/>
      <c r="P25" s="288"/>
      <c r="Q25" s="288"/>
      <c r="R25" s="288"/>
      <c r="S25" s="288"/>
      <c r="T25" s="288"/>
      <c r="U25" s="289"/>
      <c r="V25" s="289"/>
      <c r="W25" s="290"/>
      <c r="X25" s="291"/>
      <c r="Y25" s="20"/>
      <c r="Z25" s="20"/>
    </row>
    <row r="26" spans="1:27" ht="20.100000000000001" customHeight="1" thickBot="1">
      <c r="A26" s="20"/>
      <c r="B26" s="24"/>
      <c r="C26" s="292" t="s">
        <v>14</v>
      </c>
      <c r="D26" s="292"/>
      <c r="E26" s="292"/>
      <c r="F26" s="292"/>
      <c r="G26" s="292"/>
      <c r="H26" s="292"/>
      <c r="I26" s="292"/>
      <c r="J26" s="292"/>
      <c r="K26" s="292"/>
      <c r="L26" s="293"/>
      <c r="M26" s="294"/>
      <c r="N26" s="295"/>
      <c r="O26" s="295"/>
      <c r="P26" s="295"/>
      <c r="Q26" s="295"/>
      <c r="R26" s="295"/>
      <c r="S26" s="295"/>
      <c r="T26" s="295"/>
      <c r="U26" s="295"/>
      <c r="V26" s="295"/>
      <c r="W26" s="296"/>
      <c r="X26" s="297"/>
      <c r="Y26" s="20"/>
      <c r="Z26" s="20"/>
    </row>
    <row r="27" spans="1:27" ht="20.100000000000001" customHeight="1" thickBot="1">
      <c r="A27" s="20"/>
      <c r="B27" s="367" t="s">
        <v>2079</v>
      </c>
      <c r="C27" s="292" t="s">
        <v>12</v>
      </c>
      <c r="D27" s="292"/>
      <c r="E27" s="292"/>
      <c r="F27" s="292"/>
      <c r="G27" s="292"/>
      <c r="H27" s="292"/>
      <c r="I27" s="292"/>
      <c r="J27" s="292"/>
      <c r="K27" s="292"/>
      <c r="L27" s="293"/>
      <c r="M27" s="132"/>
      <c r="N27" s="133"/>
      <c r="O27" s="133"/>
      <c r="P27" s="226" t="s">
        <v>2080</v>
      </c>
      <c r="Q27" s="133"/>
      <c r="R27" s="133"/>
      <c r="S27" s="133"/>
      <c r="T27" s="134"/>
      <c r="U27" s="115"/>
      <c r="V27" s="116"/>
      <c r="W27" s="116"/>
      <c r="X27" s="116"/>
      <c r="Y27" s="20"/>
      <c r="Z27" s="20"/>
      <c r="AA27" s="230" t="str">
        <f>CONCATENATE(M27,N27,O27,P27,Q27,R27,S27,T27)</f>
        <v>-</v>
      </c>
    </row>
    <row r="28" spans="1:27" ht="34.5" customHeight="1">
      <c r="A28" s="20"/>
      <c r="B28" s="368"/>
      <c r="C28" s="320" t="s">
        <v>13</v>
      </c>
      <c r="D28" s="320"/>
      <c r="E28" s="320"/>
      <c r="F28" s="320"/>
      <c r="G28" s="320"/>
      <c r="H28" s="320"/>
      <c r="I28" s="320"/>
      <c r="J28" s="320"/>
      <c r="K28" s="320"/>
      <c r="L28" s="321"/>
      <c r="M28" s="287"/>
      <c r="N28" s="288"/>
      <c r="O28" s="288"/>
      <c r="P28" s="288"/>
      <c r="Q28" s="288"/>
      <c r="R28" s="288"/>
      <c r="S28" s="288"/>
      <c r="T28" s="288"/>
      <c r="U28" s="289"/>
      <c r="V28" s="289"/>
      <c r="W28" s="290"/>
      <c r="X28" s="291"/>
      <c r="Y28" s="20"/>
      <c r="Z28" s="20"/>
    </row>
    <row r="29" spans="1:27" ht="20.100000000000001" customHeight="1">
      <c r="A29" s="20"/>
      <c r="B29" s="369"/>
      <c r="C29" s="292" t="s">
        <v>14</v>
      </c>
      <c r="D29" s="292"/>
      <c r="E29" s="292"/>
      <c r="F29" s="292"/>
      <c r="G29" s="292"/>
      <c r="H29" s="292"/>
      <c r="I29" s="292"/>
      <c r="J29" s="292"/>
      <c r="K29" s="292"/>
      <c r="L29" s="293"/>
      <c r="M29" s="294"/>
      <c r="N29" s="295"/>
      <c r="O29" s="295"/>
      <c r="P29" s="295"/>
      <c r="Q29" s="295"/>
      <c r="R29" s="295"/>
      <c r="S29" s="295"/>
      <c r="T29" s="295"/>
      <c r="U29" s="295"/>
      <c r="V29" s="295"/>
      <c r="W29" s="296"/>
      <c r="X29" s="297"/>
      <c r="Y29" s="20"/>
      <c r="Z29" s="20"/>
    </row>
    <row r="30" spans="1:27" ht="20.100000000000001" customHeight="1">
      <c r="A30" s="20"/>
      <c r="B30" s="23" t="s">
        <v>15</v>
      </c>
      <c r="C30" s="292" t="s">
        <v>16</v>
      </c>
      <c r="D30" s="292"/>
      <c r="E30" s="292"/>
      <c r="F30" s="292"/>
      <c r="G30" s="292"/>
      <c r="H30" s="292"/>
      <c r="I30" s="292"/>
      <c r="J30" s="292"/>
      <c r="K30" s="292"/>
      <c r="L30" s="293"/>
      <c r="M30" s="315"/>
      <c r="N30" s="316"/>
      <c r="O30" s="316"/>
      <c r="P30" s="316"/>
      <c r="Q30" s="316"/>
      <c r="R30" s="316"/>
      <c r="S30" s="316"/>
      <c r="T30" s="316"/>
      <c r="U30" s="316"/>
      <c r="V30" s="316"/>
      <c r="W30" s="317"/>
      <c r="X30" s="318"/>
      <c r="Y30" s="20"/>
      <c r="Z30" s="20"/>
    </row>
    <row r="31" spans="1:27" ht="20.100000000000001" customHeight="1" thickBot="1">
      <c r="A31" s="20"/>
      <c r="B31" s="24"/>
      <c r="C31" s="292" t="s">
        <v>17</v>
      </c>
      <c r="D31" s="292"/>
      <c r="E31" s="292"/>
      <c r="F31" s="292"/>
      <c r="G31" s="292"/>
      <c r="H31" s="292"/>
      <c r="I31" s="292"/>
      <c r="J31" s="292"/>
      <c r="K31" s="292"/>
      <c r="L31" s="293"/>
      <c r="M31" s="309"/>
      <c r="N31" s="310"/>
      <c r="O31" s="310"/>
      <c r="P31" s="310"/>
      <c r="Q31" s="310"/>
      <c r="R31" s="310"/>
      <c r="S31" s="310"/>
      <c r="T31" s="310"/>
      <c r="U31" s="310"/>
      <c r="V31" s="310"/>
      <c r="W31" s="311"/>
      <c r="X31" s="312"/>
      <c r="Y31" s="20"/>
      <c r="Z31" s="20"/>
    </row>
    <row r="32" spans="1:27" ht="20.100000000000001" customHeight="1" thickBot="1">
      <c r="A32" s="20"/>
      <c r="B32" s="293" t="s">
        <v>18</v>
      </c>
      <c r="C32" s="354"/>
      <c r="D32" s="354"/>
      <c r="E32" s="354"/>
      <c r="F32" s="354"/>
      <c r="G32" s="354"/>
      <c r="H32" s="354"/>
      <c r="I32" s="354"/>
      <c r="J32" s="354"/>
      <c r="K32" s="354"/>
      <c r="L32" s="355"/>
      <c r="M32" s="356"/>
      <c r="N32" s="357"/>
      <c r="O32" s="357"/>
      <c r="P32" s="357"/>
      <c r="Q32" s="357"/>
      <c r="R32" s="357"/>
      <c r="S32" s="357"/>
      <c r="T32" s="358"/>
      <c r="U32" s="115"/>
      <c r="V32" s="116"/>
      <c r="W32" s="116"/>
      <c r="X32" s="116"/>
      <c r="Y32" s="20"/>
      <c r="Z32" s="20"/>
    </row>
    <row r="33" spans="1:40" ht="20.100000000000001" customHeight="1">
      <c r="A33" s="20"/>
      <c r="B33" s="313" t="s">
        <v>19</v>
      </c>
      <c r="C33" s="292" t="s">
        <v>8</v>
      </c>
      <c r="D33" s="292"/>
      <c r="E33" s="292"/>
      <c r="F33" s="292"/>
      <c r="G33" s="292"/>
      <c r="H33" s="292"/>
      <c r="I33" s="292"/>
      <c r="J33" s="292"/>
      <c r="K33" s="292"/>
      <c r="L33" s="293"/>
      <c r="M33" s="315"/>
      <c r="N33" s="316"/>
      <c r="O33" s="316"/>
      <c r="P33" s="316"/>
      <c r="Q33" s="316"/>
      <c r="R33" s="316"/>
      <c r="S33" s="316"/>
      <c r="T33" s="316"/>
      <c r="U33" s="316"/>
      <c r="V33" s="316"/>
      <c r="W33" s="317"/>
      <c r="X33" s="318"/>
      <c r="Y33" s="20"/>
      <c r="Z33" s="20"/>
    </row>
    <row r="34" spans="1:40" ht="20.100000000000001" customHeight="1">
      <c r="A34" s="20"/>
      <c r="B34" s="314"/>
      <c r="C34" s="319" t="s">
        <v>17</v>
      </c>
      <c r="D34" s="319"/>
      <c r="E34" s="319"/>
      <c r="F34" s="319"/>
      <c r="G34" s="319"/>
      <c r="H34" s="319"/>
      <c r="I34" s="319"/>
      <c r="J34" s="319"/>
      <c r="K34" s="319"/>
      <c r="L34" s="319"/>
      <c r="M34" s="315"/>
      <c r="N34" s="316"/>
      <c r="O34" s="316"/>
      <c r="P34" s="316"/>
      <c r="Q34" s="316"/>
      <c r="R34" s="316"/>
      <c r="S34" s="316"/>
      <c r="T34" s="316"/>
      <c r="U34" s="316"/>
      <c r="V34" s="316"/>
      <c r="W34" s="317"/>
      <c r="X34" s="318"/>
      <c r="Y34" s="20"/>
      <c r="Z34" s="20"/>
    </row>
    <row r="35" spans="1:40" ht="20.100000000000001" customHeight="1">
      <c r="A35" s="20"/>
      <c r="B35" s="23" t="s">
        <v>20</v>
      </c>
      <c r="C35" s="292" t="s">
        <v>21</v>
      </c>
      <c r="D35" s="292"/>
      <c r="E35" s="292"/>
      <c r="F35" s="292"/>
      <c r="G35" s="292"/>
      <c r="H35" s="292"/>
      <c r="I35" s="292"/>
      <c r="J35" s="292"/>
      <c r="K35" s="292"/>
      <c r="L35" s="293"/>
      <c r="M35" s="301"/>
      <c r="N35" s="302"/>
      <c r="O35" s="302"/>
      <c r="P35" s="302"/>
      <c r="Q35" s="302"/>
      <c r="R35" s="302"/>
      <c r="S35" s="302"/>
      <c r="T35" s="302"/>
      <c r="U35" s="302"/>
      <c r="V35" s="302"/>
      <c r="W35" s="303"/>
      <c r="X35" s="304"/>
      <c r="Y35" s="20"/>
      <c r="Z35" s="20"/>
    </row>
    <row r="36" spans="1:40" ht="20.100000000000001" customHeight="1" thickBot="1">
      <c r="A36" s="20"/>
      <c r="B36" s="26"/>
      <c r="C36" s="292" t="s">
        <v>22</v>
      </c>
      <c r="D36" s="292"/>
      <c r="E36" s="292"/>
      <c r="F36" s="292"/>
      <c r="G36" s="292"/>
      <c r="H36" s="292"/>
      <c r="I36" s="292"/>
      <c r="J36" s="292"/>
      <c r="K36" s="292"/>
      <c r="L36" s="293"/>
      <c r="M36" s="305"/>
      <c r="N36" s="306"/>
      <c r="O36" s="306"/>
      <c r="P36" s="306"/>
      <c r="Q36" s="306"/>
      <c r="R36" s="306"/>
      <c r="S36" s="306"/>
      <c r="T36" s="306"/>
      <c r="U36" s="306"/>
      <c r="V36" s="306"/>
      <c r="W36" s="307"/>
      <c r="X36" s="308"/>
      <c r="Y36" s="20"/>
      <c r="Z36" s="20"/>
    </row>
    <row r="37" spans="1:40" ht="27.6"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40" ht="20.100000000000001" customHeight="1">
      <c r="A38" s="22" t="s">
        <v>23</v>
      </c>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40" ht="14.25">
      <c r="A39" s="20"/>
      <c r="B39" s="19" t="s">
        <v>24</v>
      </c>
      <c r="C39" s="20"/>
      <c r="D39" s="20"/>
      <c r="E39" s="20"/>
      <c r="F39" s="20"/>
      <c r="G39" s="20"/>
      <c r="H39" s="20"/>
      <c r="I39" s="20"/>
      <c r="J39" s="20"/>
      <c r="K39" s="20"/>
      <c r="L39" s="20"/>
      <c r="M39" s="20"/>
      <c r="N39" s="20"/>
      <c r="O39" s="20"/>
      <c r="P39" s="20"/>
      <c r="Q39" s="20"/>
      <c r="R39" s="20"/>
      <c r="S39" s="20"/>
      <c r="T39" s="20"/>
      <c r="U39" s="20"/>
      <c r="V39" s="20"/>
      <c r="W39" s="20"/>
      <c r="X39" s="27"/>
      <c r="Y39" s="20"/>
      <c r="Z39" s="20"/>
    </row>
    <row r="40" spans="1:40" ht="13.5">
      <c r="A40" s="20"/>
      <c r="B40" s="28"/>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row>
    <row r="41" spans="1:40" ht="28.5" customHeight="1">
      <c r="A41" s="20"/>
      <c r="B41" s="359" t="s">
        <v>25</v>
      </c>
      <c r="C41" s="360" t="s">
        <v>26</v>
      </c>
      <c r="D41" s="360"/>
      <c r="E41" s="360"/>
      <c r="F41" s="360"/>
      <c r="G41" s="360"/>
      <c r="H41" s="360"/>
      <c r="I41" s="360"/>
      <c r="J41" s="360"/>
      <c r="K41" s="360"/>
      <c r="L41" s="361"/>
      <c r="M41" s="359" t="s">
        <v>27</v>
      </c>
      <c r="N41" s="359"/>
      <c r="O41" s="359"/>
      <c r="P41" s="359"/>
      <c r="Q41" s="359"/>
      <c r="R41" s="344" t="s">
        <v>28</v>
      </c>
      <c r="S41" s="345"/>
      <c r="T41" s="345"/>
      <c r="U41" s="345"/>
      <c r="V41" s="345"/>
      <c r="W41" s="346"/>
      <c r="X41" s="359" t="s">
        <v>29</v>
      </c>
      <c r="Y41" s="337" t="s">
        <v>30</v>
      </c>
      <c r="Z41" s="365" t="s">
        <v>2043</v>
      </c>
    </row>
    <row r="42" spans="1:40" ht="28.15" customHeight="1" thickBot="1">
      <c r="A42" s="20"/>
      <c r="B42" s="359"/>
      <c r="C42" s="362"/>
      <c r="D42" s="362"/>
      <c r="E42" s="362"/>
      <c r="F42" s="362"/>
      <c r="G42" s="362"/>
      <c r="H42" s="362"/>
      <c r="I42" s="362"/>
      <c r="J42" s="362"/>
      <c r="K42" s="362"/>
      <c r="L42" s="363"/>
      <c r="M42" s="337"/>
      <c r="N42" s="337"/>
      <c r="O42" s="337"/>
      <c r="P42" s="337"/>
      <c r="Q42" s="337"/>
      <c r="R42" s="336" t="s">
        <v>31</v>
      </c>
      <c r="S42" s="337"/>
      <c r="T42" s="337"/>
      <c r="U42" s="337"/>
      <c r="V42" s="337"/>
      <c r="W42" s="227" t="s">
        <v>32</v>
      </c>
      <c r="X42" s="337"/>
      <c r="Y42" s="364"/>
      <c r="Z42" s="366"/>
    </row>
    <row r="43" spans="1:40" ht="38.25" customHeight="1">
      <c r="A43" s="20"/>
      <c r="B43" s="29">
        <v>1</v>
      </c>
      <c r="C43" s="347"/>
      <c r="D43" s="348"/>
      <c r="E43" s="348"/>
      <c r="F43" s="348"/>
      <c r="G43" s="348"/>
      <c r="H43" s="348"/>
      <c r="I43" s="348"/>
      <c r="J43" s="348"/>
      <c r="K43" s="348"/>
      <c r="L43" s="348"/>
      <c r="M43" s="338"/>
      <c r="N43" s="339"/>
      <c r="O43" s="339"/>
      <c r="P43" s="339"/>
      <c r="Q43" s="340"/>
      <c r="R43" s="341"/>
      <c r="S43" s="342"/>
      <c r="T43" s="342"/>
      <c r="U43" s="342"/>
      <c r="V43" s="343"/>
      <c r="W43" s="229"/>
      <c r="X43" s="141"/>
      <c r="Y43" s="142"/>
      <c r="Z43" s="228" t="str">
        <f>IFERROR(VLOOKUP(Y43, 【参考】数式用!$A$4:$B$54, 2, FALSE), "")</f>
        <v/>
      </c>
      <c r="AB43" s="300"/>
      <c r="AC43" s="300"/>
      <c r="AD43" s="300"/>
      <c r="AE43" s="300"/>
      <c r="AF43" s="300"/>
      <c r="AG43" s="300"/>
      <c r="AH43" s="300"/>
      <c r="AI43" s="300"/>
      <c r="AJ43" s="300"/>
      <c r="AK43" s="300"/>
      <c r="AL43" s="300"/>
      <c r="AM43" s="300"/>
      <c r="AN43" s="300"/>
    </row>
    <row r="44" spans="1:40" ht="38.25" customHeight="1">
      <c r="A44" s="20"/>
      <c r="B44" s="110">
        <f>B43+1</f>
        <v>2</v>
      </c>
      <c r="C44" s="349"/>
      <c r="D44" s="350"/>
      <c r="E44" s="350"/>
      <c r="F44" s="350"/>
      <c r="G44" s="350"/>
      <c r="H44" s="350"/>
      <c r="I44" s="350"/>
      <c r="J44" s="350"/>
      <c r="K44" s="350"/>
      <c r="L44" s="350"/>
      <c r="M44" s="370"/>
      <c r="N44" s="371"/>
      <c r="O44" s="371"/>
      <c r="P44" s="371"/>
      <c r="Q44" s="372"/>
      <c r="R44" s="332"/>
      <c r="S44" s="333"/>
      <c r="T44" s="333"/>
      <c r="U44" s="333"/>
      <c r="V44" s="334"/>
      <c r="W44" s="229"/>
      <c r="X44" s="136"/>
      <c r="Y44" s="137"/>
      <c r="Z44" s="228" t="str">
        <f>IFERROR(VLOOKUP(Y44, 【参考】数式用!$A$4:$B$54, 2, FALSE), "")</f>
        <v/>
      </c>
    </row>
    <row r="45" spans="1:40" ht="38.25" customHeight="1">
      <c r="A45" s="20"/>
      <c r="B45" s="110">
        <f t="shared" ref="B45:B108" si="0">B44+1</f>
        <v>3</v>
      </c>
      <c r="C45" s="349"/>
      <c r="D45" s="350"/>
      <c r="E45" s="350"/>
      <c r="F45" s="350"/>
      <c r="G45" s="350"/>
      <c r="H45" s="350"/>
      <c r="I45" s="350"/>
      <c r="J45" s="350"/>
      <c r="K45" s="350"/>
      <c r="L45" s="350"/>
      <c r="M45" s="370"/>
      <c r="N45" s="371"/>
      <c r="O45" s="371"/>
      <c r="P45" s="371"/>
      <c r="Q45" s="372"/>
      <c r="R45" s="332"/>
      <c r="S45" s="333"/>
      <c r="T45" s="333"/>
      <c r="U45" s="333"/>
      <c r="V45" s="334"/>
      <c r="W45" s="229"/>
      <c r="X45" s="136"/>
      <c r="Y45" s="137"/>
      <c r="Z45" s="228" t="str">
        <f>IFERROR(VLOOKUP(Y45, 【参考】数式用!$A$4:$B$54, 2, FALSE), "")</f>
        <v/>
      </c>
    </row>
    <row r="46" spans="1:40" ht="38.25" customHeight="1">
      <c r="A46" s="20"/>
      <c r="B46" s="110">
        <f t="shared" si="0"/>
        <v>4</v>
      </c>
      <c r="C46" s="351"/>
      <c r="D46" s="352"/>
      <c r="E46" s="352"/>
      <c r="F46" s="352"/>
      <c r="G46" s="352"/>
      <c r="H46" s="352"/>
      <c r="I46" s="352"/>
      <c r="J46" s="352"/>
      <c r="K46" s="352"/>
      <c r="L46" s="353"/>
      <c r="M46" s="370"/>
      <c r="N46" s="371"/>
      <c r="O46" s="371"/>
      <c r="P46" s="371"/>
      <c r="Q46" s="372"/>
      <c r="R46" s="332"/>
      <c r="S46" s="333"/>
      <c r="T46" s="333"/>
      <c r="U46" s="333"/>
      <c r="V46" s="334"/>
      <c r="W46" s="229"/>
      <c r="X46" s="136"/>
      <c r="Y46" s="137"/>
      <c r="Z46" s="228" t="str">
        <f>IFERROR(VLOOKUP(Y46, 【参考】数式用!$A$4:$B$54, 2, FALSE), "")</f>
        <v/>
      </c>
    </row>
    <row r="47" spans="1:40" ht="38.25" customHeight="1">
      <c r="A47" s="20"/>
      <c r="B47" s="110">
        <f t="shared" si="0"/>
        <v>5</v>
      </c>
      <c r="C47" s="351"/>
      <c r="D47" s="352"/>
      <c r="E47" s="352"/>
      <c r="F47" s="352"/>
      <c r="G47" s="352"/>
      <c r="H47" s="352"/>
      <c r="I47" s="352"/>
      <c r="J47" s="352"/>
      <c r="K47" s="352"/>
      <c r="L47" s="353"/>
      <c r="M47" s="370"/>
      <c r="N47" s="371"/>
      <c r="O47" s="371"/>
      <c r="P47" s="371"/>
      <c r="Q47" s="372"/>
      <c r="R47" s="332"/>
      <c r="S47" s="333"/>
      <c r="T47" s="333"/>
      <c r="U47" s="333"/>
      <c r="V47" s="334"/>
      <c r="W47" s="229"/>
      <c r="X47" s="136"/>
      <c r="Y47" s="137"/>
      <c r="Z47" s="228" t="str">
        <f>IFERROR(VLOOKUP(Y47, 【参考】数式用!$A$4:$B$54, 2, FALSE), "")</f>
        <v/>
      </c>
    </row>
    <row r="48" spans="1:40" ht="38.25" customHeight="1">
      <c r="A48" s="20"/>
      <c r="B48" s="110">
        <f t="shared" si="0"/>
        <v>6</v>
      </c>
      <c r="C48" s="351"/>
      <c r="D48" s="352"/>
      <c r="E48" s="352"/>
      <c r="F48" s="352"/>
      <c r="G48" s="352"/>
      <c r="H48" s="352"/>
      <c r="I48" s="352"/>
      <c r="J48" s="352"/>
      <c r="K48" s="352"/>
      <c r="L48" s="353"/>
      <c r="M48" s="370"/>
      <c r="N48" s="371"/>
      <c r="O48" s="371"/>
      <c r="P48" s="371"/>
      <c r="Q48" s="372"/>
      <c r="R48" s="332"/>
      <c r="S48" s="333"/>
      <c r="T48" s="333"/>
      <c r="U48" s="333"/>
      <c r="V48" s="334"/>
      <c r="W48" s="229"/>
      <c r="X48" s="136"/>
      <c r="Y48" s="137"/>
      <c r="Z48" s="228" t="str">
        <f>IFERROR(VLOOKUP(Y48, 【参考】数式用!$A$4:$B$54, 2, FALSE), "")</f>
        <v/>
      </c>
    </row>
    <row r="49" spans="1:26" ht="38.25" customHeight="1">
      <c r="A49" s="20"/>
      <c r="B49" s="110">
        <f t="shared" si="0"/>
        <v>7</v>
      </c>
      <c r="C49" s="351"/>
      <c r="D49" s="352"/>
      <c r="E49" s="352"/>
      <c r="F49" s="352"/>
      <c r="G49" s="352"/>
      <c r="H49" s="352"/>
      <c r="I49" s="352"/>
      <c r="J49" s="352"/>
      <c r="K49" s="352"/>
      <c r="L49" s="353"/>
      <c r="M49" s="370"/>
      <c r="N49" s="371"/>
      <c r="O49" s="371"/>
      <c r="P49" s="371"/>
      <c r="Q49" s="372"/>
      <c r="R49" s="332"/>
      <c r="S49" s="333"/>
      <c r="T49" s="333"/>
      <c r="U49" s="333"/>
      <c r="V49" s="334"/>
      <c r="W49" s="229"/>
      <c r="X49" s="136"/>
      <c r="Y49" s="137"/>
      <c r="Z49" s="228" t="str">
        <f>IFERROR(VLOOKUP(Y49, 【参考】数式用!$A$4:$B$54, 2, FALSE), "")</f>
        <v/>
      </c>
    </row>
    <row r="50" spans="1:26" ht="38.25" customHeight="1">
      <c r="A50" s="20"/>
      <c r="B50" s="110">
        <f t="shared" si="0"/>
        <v>8</v>
      </c>
      <c r="C50" s="351"/>
      <c r="D50" s="352"/>
      <c r="E50" s="352"/>
      <c r="F50" s="352"/>
      <c r="G50" s="352"/>
      <c r="H50" s="352"/>
      <c r="I50" s="352"/>
      <c r="J50" s="352"/>
      <c r="K50" s="352"/>
      <c r="L50" s="353"/>
      <c r="M50" s="370"/>
      <c r="N50" s="371"/>
      <c r="O50" s="371"/>
      <c r="P50" s="371"/>
      <c r="Q50" s="372"/>
      <c r="R50" s="332"/>
      <c r="S50" s="333"/>
      <c r="T50" s="333"/>
      <c r="U50" s="333"/>
      <c r="V50" s="334"/>
      <c r="W50" s="229"/>
      <c r="X50" s="136"/>
      <c r="Y50" s="137"/>
      <c r="Z50" s="228" t="str">
        <f>IFERROR(VLOOKUP(Y50, 【参考】数式用!$A$4:$B$54, 2, FALSE), "")</f>
        <v/>
      </c>
    </row>
    <row r="51" spans="1:26" ht="38.25" customHeight="1">
      <c r="A51" s="20"/>
      <c r="B51" s="110">
        <f t="shared" si="0"/>
        <v>9</v>
      </c>
      <c r="C51" s="351"/>
      <c r="D51" s="352"/>
      <c r="E51" s="352"/>
      <c r="F51" s="352"/>
      <c r="G51" s="352"/>
      <c r="H51" s="352"/>
      <c r="I51" s="352"/>
      <c r="J51" s="352"/>
      <c r="K51" s="352"/>
      <c r="L51" s="353"/>
      <c r="M51" s="370"/>
      <c r="N51" s="371"/>
      <c r="O51" s="371"/>
      <c r="P51" s="371"/>
      <c r="Q51" s="372"/>
      <c r="R51" s="332"/>
      <c r="S51" s="333"/>
      <c r="T51" s="333"/>
      <c r="U51" s="333"/>
      <c r="V51" s="334"/>
      <c r="W51" s="229"/>
      <c r="X51" s="136"/>
      <c r="Y51" s="137"/>
      <c r="Z51" s="228" t="str">
        <f>IFERROR(VLOOKUP(Y51, 【参考】数式用!$A$4:$B$54, 2, FALSE), "")</f>
        <v/>
      </c>
    </row>
    <row r="52" spans="1:26" ht="38.25" customHeight="1">
      <c r="A52" s="20"/>
      <c r="B52" s="110">
        <f t="shared" si="0"/>
        <v>10</v>
      </c>
      <c r="C52" s="351"/>
      <c r="D52" s="352"/>
      <c r="E52" s="352"/>
      <c r="F52" s="352"/>
      <c r="G52" s="352"/>
      <c r="H52" s="352"/>
      <c r="I52" s="352"/>
      <c r="J52" s="352"/>
      <c r="K52" s="352"/>
      <c r="L52" s="353"/>
      <c r="M52" s="370"/>
      <c r="N52" s="371"/>
      <c r="O52" s="371"/>
      <c r="P52" s="371"/>
      <c r="Q52" s="372"/>
      <c r="R52" s="332"/>
      <c r="S52" s="333"/>
      <c r="T52" s="333"/>
      <c r="U52" s="333"/>
      <c r="V52" s="334"/>
      <c r="W52" s="229"/>
      <c r="X52" s="136"/>
      <c r="Y52" s="137"/>
      <c r="Z52" s="228" t="str">
        <f>IFERROR(VLOOKUP(Y52, 【参考】数式用!$A$4:$B$54, 2, FALSE), "")</f>
        <v/>
      </c>
    </row>
    <row r="53" spans="1:26" ht="38.25" customHeight="1">
      <c r="A53" s="20"/>
      <c r="B53" s="110">
        <f t="shared" si="0"/>
        <v>11</v>
      </c>
      <c r="C53" s="351"/>
      <c r="D53" s="352"/>
      <c r="E53" s="352"/>
      <c r="F53" s="352"/>
      <c r="G53" s="352"/>
      <c r="H53" s="352"/>
      <c r="I53" s="352"/>
      <c r="J53" s="352"/>
      <c r="K53" s="352"/>
      <c r="L53" s="353"/>
      <c r="M53" s="370"/>
      <c r="N53" s="371"/>
      <c r="O53" s="371"/>
      <c r="P53" s="371"/>
      <c r="Q53" s="372"/>
      <c r="R53" s="332"/>
      <c r="S53" s="333"/>
      <c r="T53" s="333"/>
      <c r="U53" s="333"/>
      <c r="V53" s="334"/>
      <c r="W53" s="229"/>
      <c r="X53" s="136"/>
      <c r="Y53" s="137"/>
      <c r="Z53" s="228" t="str">
        <f>IFERROR(VLOOKUP(Y53, 【参考】数式用!$A$4:$B$54, 2, FALSE), "")</f>
        <v/>
      </c>
    </row>
    <row r="54" spans="1:26" ht="38.25" customHeight="1">
      <c r="A54" s="20"/>
      <c r="B54" s="110">
        <f t="shared" si="0"/>
        <v>12</v>
      </c>
      <c r="C54" s="351"/>
      <c r="D54" s="352"/>
      <c r="E54" s="352"/>
      <c r="F54" s="352"/>
      <c r="G54" s="352"/>
      <c r="H54" s="352"/>
      <c r="I54" s="352"/>
      <c r="J54" s="352"/>
      <c r="K54" s="352"/>
      <c r="L54" s="353"/>
      <c r="M54" s="370"/>
      <c r="N54" s="371"/>
      <c r="O54" s="371"/>
      <c r="P54" s="371"/>
      <c r="Q54" s="372"/>
      <c r="R54" s="332"/>
      <c r="S54" s="333"/>
      <c r="T54" s="333"/>
      <c r="U54" s="333"/>
      <c r="V54" s="334"/>
      <c r="W54" s="229"/>
      <c r="X54" s="136"/>
      <c r="Y54" s="137"/>
      <c r="Z54" s="228" t="str">
        <f>IFERROR(VLOOKUP(Y54, 【参考】数式用!$A$4:$B$54, 2, FALSE), "")</f>
        <v/>
      </c>
    </row>
    <row r="55" spans="1:26" ht="38.25" customHeight="1">
      <c r="A55" s="20"/>
      <c r="B55" s="110">
        <f t="shared" si="0"/>
        <v>13</v>
      </c>
      <c r="C55" s="351"/>
      <c r="D55" s="352"/>
      <c r="E55" s="352"/>
      <c r="F55" s="352"/>
      <c r="G55" s="352"/>
      <c r="H55" s="352"/>
      <c r="I55" s="352"/>
      <c r="J55" s="352"/>
      <c r="K55" s="352"/>
      <c r="L55" s="353"/>
      <c r="M55" s="370"/>
      <c r="N55" s="371"/>
      <c r="O55" s="371"/>
      <c r="P55" s="371"/>
      <c r="Q55" s="372"/>
      <c r="R55" s="332"/>
      <c r="S55" s="333"/>
      <c r="T55" s="333"/>
      <c r="U55" s="333"/>
      <c r="V55" s="334"/>
      <c r="W55" s="229"/>
      <c r="X55" s="136"/>
      <c r="Y55" s="137"/>
      <c r="Z55" s="228" t="str">
        <f>IFERROR(VLOOKUP(Y55, 【参考】数式用!$A$4:$B$54, 2, FALSE), "")</f>
        <v/>
      </c>
    </row>
    <row r="56" spans="1:26" ht="38.25" customHeight="1">
      <c r="A56" s="20"/>
      <c r="B56" s="110">
        <f t="shared" si="0"/>
        <v>14</v>
      </c>
      <c r="C56" s="351"/>
      <c r="D56" s="352"/>
      <c r="E56" s="352"/>
      <c r="F56" s="352"/>
      <c r="G56" s="352"/>
      <c r="H56" s="352"/>
      <c r="I56" s="352"/>
      <c r="J56" s="352"/>
      <c r="K56" s="352"/>
      <c r="L56" s="353"/>
      <c r="M56" s="370"/>
      <c r="N56" s="371"/>
      <c r="O56" s="371"/>
      <c r="P56" s="371"/>
      <c r="Q56" s="372"/>
      <c r="R56" s="332"/>
      <c r="S56" s="333"/>
      <c r="T56" s="333"/>
      <c r="U56" s="333"/>
      <c r="V56" s="334"/>
      <c r="W56" s="229"/>
      <c r="X56" s="136"/>
      <c r="Y56" s="137"/>
      <c r="Z56" s="228" t="str">
        <f>IFERROR(VLOOKUP(Y56, 【参考】数式用!$A$4:$B$54, 2, FALSE), "")</f>
        <v/>
      </c>
    </row>
    <row r="57" spans="1:26" ht="38.25" customHeight="1">
      <c r="A57" s="20"/>
      <c r="B57" s="110">
        <f t="shared" si="0"/>
        <v>15</v>
      </c>
      <c r="C57" s="351"/>
      <c r="D57" s="352"/>
      <c r="E57" s="352"/>
      <c r="F57" s="352"/>
      <c r="G57" s="352"/>
      <c r="H57" s="352"/>
      <c r="I57" s="352"/>
      <c r="J57" s="352"/>
      <c r="K57" s="352"/>
      <c r="L57" s="353"/>
      <c r="M57" s="370"/>
      <c r="N57" s="371"/>
      <c r="O57" s="371"/>
      <c r="P57" s="371"/>
      <c r="Q57" s="372"/>
      <c r="R57" s="332"/>
      <c r="S57" s="333"/>
      <c r="T57" s="333"/>
      <c r="U57" s="333"/>
      <c r="V57" s="334"/>
      <c r="W57" s="229"/>
      <c r="X57" s="136"/>
      <c r="Y57" s="137"/>
      <c r="Z57" s="228" t="str">
        <f>IFERROR(VLOOKUP(Y57, 【参考】数式用!$A$4:$B$54, 2, FALSE), "")</f>
        <v/>
      </c>
    </row>
    <row r="58" spans="1:26" ht="38.25" customHeight="1">
      <c r="A58" s="20"/>
      <c r="B58" s="110">
        <f t="shared" si="0"/>
        <v>16</v>
      </c>
      <c r="C58" s="351"/>
      <c r="D58" s="352"/>
      <c r="E58" s="352"/>
      <c r="F58" s="352"/>
      <c r="G58" s="352"/>
      <c r="H58" s="352"/>
      <c r="I58" s="352"/>
      <c r="J58" s="352"/>
      <c r="K58" s="352"/>
      <c r="L58" s="353"/>
      <c r="M58" s="370"/>
      <c r="N58" s="371"/>
      <c r="O58" s="371"/>
      <c r="P58" s="371"/>
      <c r="Q58" s="372"/>
      <c r="R58" s="332"/>
      <c r="S58" s="333"/>
      <c r="T58" s="333"/>
      <c r="U58" s="333"/>
      <c r="V58" s="334"/>
      <c r="W58" s="229"/>
      <c r="X58" s="136"/>
      <c r="Y58" s="137"/>
      <c r="Z58" s="228" t="str">
        <f>IFERROR(VLOOKUP(Y58, 【参考】数式用!$A$4:$B$54, 2, FALSE), "")</f>
        <v/>
      </c>
    </row>
    <row r="59" spans="1:26" ht="38.25" customHeight="1">
      <c r="A59" s="20"/>
      <c r="B59" s="110">
        <f t="shared" si="0"/>
        <v>17</v>
      </c>
      <c r="C59" s="351"/>
      <c r="D59" s="352"/>
      <c r="E59" s="352"/>
      <c r="F59" s="352"/>
      <c r="G59" s="352"/>
      <c r="H59" s="352"/>
      <c r="I59" s="352"/>
      <c r="J59" s="352"/>
      <c r="K59" s="352"/>
      <c r="L59" s="353"/>
      <c r="M59" s="370"/>
      <c r="N59" s="371"/>
      <c r="O59" s="371"/>
      <c r="P59" s="371"/>
      <c r="Q59" s="372"/>
      <c r="R59" s="332"/>
      <c r="S59" s="333"/>
      <c r="T59" s="333"/>
      <c r="U59" s="333"/>
      <c r="V59" s="334"/>
      <c r="W59" s="229"/>
      <c r="X59" s="136"/>
      <c r="Y59" s="137"/>
      <c r="Z59" s="228" t="str">
        <f>IFERROR(VLOOKUP(Y59, 【参考】数式用!$A$4:$B$54, 2, FALSE), "")</f>
        <v/>
      </c>
    </row>
    <row r="60" spans="1:26" ht="38.25" customHeight="1">
      <c r="A60" s="20"/>
      <c r="B60" s="110">
        <f t="shared" si="0"/>
        <v>18</v>
      </c>
      <c r="C60" s="351"/>
      <c r="D60" s="352"/>
      <c r="E60" s="352"/>
      <c r="F60" s="352"/>
      <c r="G60" s="352"/>
      <c r="H60" s="352"/>
      <c r="I60" s="352"/>
      <c r="J60" s="352"/>
      <c r="K60" s="352"/>
      <c r="L60" s="353"/>
      <c r="M60" s="370"/>
      <c r="N60" s="371"/>
      <c r="O60" s="371"/>
      <c r="P60" s="371"/>
      <c r="Q60" s="372"/>
      <c r="R60" s="332"/>
      <c r="S60" s="333"/>
      <c r="T60" s="333"/>
      <c r="U60" s="333"/>
      <c r="V60" s="334"/>
      <c r="W60" s="229"/>
      <c r="X60" s="136"/>
      <c r="Y60" s="137"/>
      <c r="Z60" s="228" t="str">
        <f>IFERROR(VLOOKUP(Y60, 【参考】数式用!$A$4:$B$54, 2, FALSE), "")</f>
        <v/>
      </c>
    </row>
    <row r="61" spans="1:26" ht="38.25" customHeight="1">
      <c r="A61" s="20"/>
      <c r="B61" s="110">
        <f t="shared" si="0"/>
        <v>19</v>
      </c>
      <c r="C61" s="351"/>
      <c r="D61" s="352"/>
      <c r="E61" s="352"/>
      <c r="F61" s="352"/>
      <c r="G61" s="352"/>
      <c r="H61" s="352"/>
      <c r="I61" s="352"/>
      <c r="J61" s="352"/>
      <c r="K61" s="352"/>
      <c r="L61" s="353"/>
      <c r="M61" s="370"/>
      <c r="N61" s="371"/>
      <c r="O61" s="371"/>
      <c r="P61" s="371"/>
      <c r="Q61" s="372"/>
      <c r="R61" s="332"/>
      <c r="S61" s="333"/>
      <c r="T61" s="333"/>
      <c r="U61" s="333"/>
      <c r="V61" s="334"/>
      <c r="W61" s="229"/>
      <c r="X61" s="136"/>
      <c r="Y61" s="137"/>
      <c r="Z61" s="228" t="str">
        <f>IFERROR(VLOOKUP(Y61, 【参考】数式用!$A$4:$B$54, 2, FALSE), "")</f>
        <v/>
      </c>
    </row>
    <row r="62" spans="1:26" ht="38.25" customHeight="1">
      <c r="A62" s="20"/>
      <c r="B62" s="110">
        <f t="shared" si="0"/>
        <v>20</v>
      </c>
      <c r="C62" s="351"/>
      <c r="D62" s="352"/>
      <c r="E62" s="352"/>
      <c r="F62" s="352"/>
      <c r="G62" s="352"/>
      <c r="H62" s="352"/>
      <c r="I62" s="352"/>
      <c r="J62" s="352"/>
      <c r="K62" s="352"/>
      <c r="L62" s="353"/>
      <c r="M62" s="370"/>
      <c r="N62" s="371"/>
      <c r="O62" s="371"/>
      <c r="P62" s="371"/>
      <c r="Q62" s="372"/>
      <c r="R62" s="332"/>
      <c r="S62" s="333"/>
      <c r="T62" s="333"/>
      <c r="U62" s="333"/>
      <c r="V62" s="334"/>
      <c r="W62" s="229"/>
      <c r="X62" s="136"/>
      <c r="Y62" s="137"/>
      <c r="Z62" s="228" t="str">
        <f>IFERROR(VLOOKUP(Y62, 【参考】数式用!$A$4:$B$54, 2, FALSE), "")</f>
        <v/>
      </c>
    </row>
    <row r="63" spans="1:26" ht="38.25" customHeight="1">
      <c r="A63" s="20"/>
      <c r="B63" s="110">
        <f t="shared" si="0"/>
        <v>21</v>
      </c>
      <c r="C63" s="351"/>
      <c r="D63" s="352"/>
      <c r="E63" s="352"/>
      <c r="F63" s="352"/>
      <c r="G63" s="352"/>
      <c r="H63" s="352"/>
      <c r="I63" s="352"/>
      <c r="J63" s="352"/>
      <c r="K63" s="352"/>
      <c r="L63" s="353"/>
      <c r="M63" s="370"/>
      <c r="N63" s="371"/>
      <c r="O63" s="371"/>
      <c r="P63" s="371"/>
      <c r="Q63" s="372"/>
      <c r="R63" s="332"/>
      <c r="S63" s="333"/>
      <c r="T63" s="333"/>
      <c r="U63" s="333"/>
      <c r="V63" s="334"/>
      <c r="W63" s="229"/>
      <c r="X63" s="136"/>
      <c r="Y63" s="137"/>
      <c r="Z63" s="228" t="str">
        <f>IFERROR(VLOOKUP(Y63, 【参考】数式用!$A$4:$B$54, 2, FALSE), "")</f>
        <v/>
      </c>
    </row>
    <row r="64" spans="1:26" ht="38.25" customHeight="1">
      <c r="A64" s="20"/>
      <c r="B64" s="110">
        <f t="shared" si="0"/>
        <v>22</v>
      </c>
      <c r="C64" s="351"/>
      <c r="D64" s="352"/>
      <c r="E64" s="352"/>
      <c r="F64" s="352"/>
      <c r="G64" s="352"/>
      <c r="H64" s="352"/>
      <c r="I64" s="352"/>
      <c r="J64" s="352"/>
      <c r="K64" s="352"/>
      <c r="L64" s="353"/>
      <c r="M64" s="370"/>
      <c r="N64" s="371"/>
      <c r="O64" s="371"/>
      <c r="P64" s="371"/>
      <c r="Q64" s="372"/>
      <c r="R64" s="332"/>
      <c r="S64" s="333"/>
      <c r="T64" s="333"/>
      <c r="U64" s="333"/>
      <c r="V64" s="334"/>
      <c r="W64" s="229"/>
      <c r="X64" s="136"/>
      <c r="Y64" s="137"/>
      <c r="Z64" s="228" t="str">
        <f>IFERROR(VLOOKUP(Y64, 【参考】数式用!$A$4:$B$54, 2, FALSE), "")</f>
        <v/>
      </c>
    </row>
    <row r="65" spans="1:26" ht="38.25" customHeight="1">
      <c r="A65" s="20"/>
      <c r="B65" s="110">
        <f t="shared" si="0"/>
        <v>23</v>
      </c>
      <c r="C65" s="351"/>
      <c r="D65" s="352"/>
      <c r="E65" s="352"/>
      <c r="F65" s="352"/>
      <c r="G65" s="352"/>
      <c r="H65" s="352"/>
      <c r="I65" s="352"/>
      <c r="J65" s="352"/>
      <c r="K65" s="352"/>
      <c r="L65" s="353"/>
      <c r="M65" s="370"/>
      <c r="N65" s="371"/>
      <c r="O65" s="371"/>
      <c r="P65" s="371"/>
      <c r="Q65" s="372"/>
      <c r="R65" s="332"/>
      <c r="S65" s="333"/>
      <c r="T65" s="333"/>
      <c r="U65" s="333"/>
      <c r="V65" s="334"/>
      <c r="W65" s="229"/>
      <c r="X65" s="136"/>
      <c r="Y65" s="137"/>
      <c r="Z65" s="228" t="str">
        <f>IFERROR(VLOOKUP(Y65, 【参考】数式用!$A$4:$B$54, 2, FALSE), "")</f>
        <v/>
      </c>
    </row>
    <row r="66" spans="1:26" ht="38.25" customHeight="1">
      <c r="A66" s="20"/>
      <c r="B66" s="110">
        <f t="shared" si="0"/>
        <v>24</v>
      </c>
      <c r="C66" s="351"/>
      <c r="D66" s="352"/>
      <c r="E66" s="352"/>
      <c r="F66" s="352"/>
      <c r="G66" s="352"/>
      <c r="H66" s="352"/>
      <c r="I66" s="352"/>
      <c r="J66" s="352"/>
      <c r="K66" s="352"/>
      <c r="L66" s="353"/>
      <c r="M66" s="370"/>
      <c r="N66" s="371"/>
      <c r="O66" s="371"/>
      <c r="P66" s="371"/>
      <c r="Q66" s="372"/>
      <c r="R66" s="332"/>
      <c r="S66" s="333"/>
      <c r="T66" s="333"/>
      <c r="U66" s="333"/>
      <c r="V66" s="334"/>
      <c r="W66" s="229"/>
      <c r="X66" s="136"/>
      <c r="Y66" s="137"/>
      <c r="Z66" s="228" t="str">
        <f>IFERROR(VLOOKUP(Y66, 【参考】数式用!$A$4:$B$54, 2, FALSE), "")</f>
        <v/>
      </c>
    </row>
    <row r="67" spans="1:26" ht="38.25" customHeight="1">
      <c r="A67" s="20"/>
      <c r="B67" s="110">
        <f t="shared" si="0"/>
        <v>25</v>
      </c>
      <c r="C67" s="351"/>
      <c r="D67" s="352"/>
      <c r="E67" s="352"/>
      <c r="F67" s="352"/>
      <c r="G67" s="352"/>
      <c r="H67" s="352"/>
      <c r="I67" s="352"/>
      <c r="J67" s="352"/>
      <c r="K67" s="352"/>
      <c r="L67" s="353"/>
      <c r="M67" s="370"/>
      <c r="N67" s="371"/>
      <c r="O67" s="371"/>
      <c r="P67" s="371"/>
      <c r="Q67" s="372"/>
      <c r="R67" s="332"/>
      <c r="S67" s="333"/>
      <c r="T67" s="333"/>
      <c r="U67" s="333"/>
      <c r="V67" s="334"/>
      <c r="W67" s="229"/>
      <c r="X67" s="136"/>
      <c r="Y67" s="137"/>
      <c r="Z67" s="228" t="str">
        <f>IFERROR(VLOOKUP(Y67, 【参考】数式用!$A$4:$B$54, 2, FALSE), "")</f>
        <v/>
      </c>
    </row>
    <row r="68" spans="1:26" ht="38.25" customHeight="1">
      <c r="A68" s="20"/>
      <c r="B68" s="110">
        <f t="shared" si="0"/>
        <v>26</v>
      </c>
      <c r="C68" s="351"/>
      <c r="D68" s="352"/>
      <c r="E68" s="352"/>
      <c r="F68" s="352"/>
      <c r="G68" s="352"/>
      <c r="H68" s="352"/>
      <c r="I68" s="352"/>
      <c r="J68" s="352"/>
      <c r="K68" s="352"/>
      <c r="L68" s="353"/>
      <c r="M68" s="370"/>
      <c r="N68" s="371"/>
      <c r="O68" s="371"/>
      <c r="P68" s="371"/>
      <c r="Q68" s="372"/>
      <c r="R68" s="332"/>
      <c r="S68" s="333"/>
      <c r="T68" s="333"/>
      <c r="U68" s="333"/>
      <c r="V68" s="334"/>
      <c r="W68" s="229"/>
      <c r="X68" s="136"/>
      <c r="Y68" s="137"/>
      <c r="Z68" s="228" t="str">
        <f>IFERROR(VLOOKUP(Y68, 【参考】数式用!$A$4:$B$54, 2, FALSE), "")</f>
        <v/>
      </c>
    </row>
    <row r="69" spans="1:26" ht="38.25" customHeight="1">
      <c r="A69" s="20"/>
      <c r="B69" s="110">
        <f t="shared" si="0"/>
        <v>27</v>
      </c>
      <c r="C69" s="351"/>
      <c r="D69" s="352"/>
      <c r="E69" s="352"/>
      <c r="F69" s="352"/>
      <c r="G69" s="352"/>
      <c r="H69" s="352"/>
      <c r="I69" s="352"/>
      <c r="J69" s="352"/>
      <c r="K69" s="352"/>
      <c r="L69" s="353"/>
      <c r="M69" s="370"/>
      <c r="N69" s="371"/>
      <c r="O69" s="371"/>
      <c r="P69" s="371"/>
      <c r="Q69" s="372"/>
      <c r="R69" s="332"/>
      <c r="S69" s="333"/>
      <c r="T69" s="333"/>
      <c r="U69" s="333"/>
      <c r="V69" s="334"/>
      <c r="W69" s="229"/>
      <c r="X69" s="136"/>
      <c r="Y69" s="137"/>
      <c r="Z69" s="228" t="str">
        <f>IFERROR(VLOOKUP(Y69, 【参考】数式用!$A$4:$B$54, 2, FALSE), "")</f>
        <v/>
      </c>
    </row>
    <row r="70" spans="1:26" ht="38.25" customHeight="1">
      <c r="A70" s="20"/>
      <c r="B70" s="110">
        <f t="shared" si="0"/>
        <v>28</v>
      </c>
      <c r="C70" s="351"/>
      <c r="D70" s="352"/>
      <c r="E70" s="352"/>
      <c r="F70" s="352"/>
      <c r="G70" s="352"/>
      <c r="H70" s="352"/>
      <c r="I70" s="352"/>
      <c r="J70" s="352"/>
      <c r="K70" s="352"/>
      <c r="L70" s="353"/>
      <c r="M70" s="370"/>
      <c r="N70" s="371"/>
      <c r="O70" s="371"/>
      <c r="P70" s="371"/>
      <c r="Q70" s="372"/>
      <c r="R70" s="332"/>
      <c r="S70" s="333"/>
      <c r="T70" s="333"/>
      <c r="U70" s="333"/>
      <c r="V70" s="334"/>
      <c r="W70" s="229"/>
      <c r="X70" s="136"/>
      <c r="Y70" s="137"/>
      <c r="Z70" s="228" t="str">
        <f>IFERROR(VLOOKUP(Y70, 【参考】数式用!$A$4:$B$54, 2, FALSE), "")</f>
        <v/>
      </c>
    </row>
    <row r="71" spans="1:26" ht="38.25" customHeight="1">
      <c r="A71" s="20"/>
      <c r="B71" s="110">
        <f t="shared" si="0"/>
        <v>29</v>
      </c>
      <c r="C71" s="351"/>
      <c r="D71" s="352"/>
      <c r="E71" s="352"/>
      <c r="F71" s="352"/>
      <c r="G71" s="352"/>
      <c r="H71" s="352"/>
      <c r="I71" s="352"/>
      <c r="J71" s="352"/>
      <c r="K71" s="352"/>
      <c r="L71" s="353"/>
      <c r="M71" s="370"/>
      <c r="N71" s="371"/>
      <c r="O71" s="371"/>
      <c r="P71" s="371"/>
      <c r="Q71" s="372"/>
      <c r="R71" s="332"/>
      <c r="S71" s="333"/>
      <c r="T71" s="333"/>
      <c r="U71" s="333"/>
      <c r="V71" s="334"/>
      <c r="W71" s="229"/>
      <c r="X71" s="136"/>
      <c r="Y71" s="137"/>
      <c r="Z71" s="228" t="str">
        <f>IFERROR(VLOOKUP(Y71, 【参考】数式用!$A$4:$B$54, 2, FALSE), "")</f>
        <v/>
      </c>
    </row>
    <row r="72" spans="1:26" ht="38.25" customHeight="1">
      <c r="A72" s="20"/>
      <c r="B72" s="110">
        <f t="shared" si="0"/>
        <v>30</v>
      </c>
      <c r="C72" s="351"/>
      <c r="D72" s="352"/>
      <c r="E72" s="352"/>
      <c r="F72" s="352"/>
      <c r="G72" s="352"/>
      <c r="H72" s="352"/>
      <c r="I72" s="352"/>
      <c r="J72" s="352"/>
      <c r="K72" s="352"/>
      <c r="L72" s="353"/>
      <c r="M72" s="370"/>
      <c r="N72" s="371"/>
      <c r="O72" s="371"/>
      <c r="P72" s="371"/>
      <c r="Q72" s="372"/>
      <c r="R72" s="332"/>
      <c r="S72" s="333"/>
      <c r="T72" s="333"/>
      <c r="U72" s="333"/>
      <c r="V72" s="334"/>
      <c r="W72" s="229"/>
      <c r="X72" s="136"/>
      <c r="Y72" s="137"/>
      <c r="Z72" s="228" t="str">
        <f>IFERROR(VLOOKUP(Y72, 【参考】数式用!$A$4:$B$54, 2, FALSE), "")</f>
        <v/>
      </c>
    </row>
    <row r="73" spans="1:26" ht="38.25" customHeight="1">
      <c r="A73" s="20"/>
      <c r="B73" s="110">
        <f t="shared" si="0"/>
        <v>31</v>
      </c>
      <c r="C73" s="351"/>
      <c r="D73" s="352"/>
      <c r="E73" s="352"/>
      <c r="F73" s="352"/>
      <c r="G73" s="352"/>
      <c r="H73" s="352"/>
      <c r="I73" s="352"/>
      <c r="J73" s="352"/>
      <c r="K73" s="352"/>
      <c r="L73" s="353"/>
      <c r="M73" s="370"/>
      <c r="N73" s="371"/>
      <c r="O73" s="371"/>
      <c r="P73" s="371"/>
      <c r="Q73" s="372"/>
      <c r="R73" s="332"/>
      <c r="S73" s="333"/>
      <c r="T73" s="333"/>
      <c r="U73" s="333"/>
      <c r="V73" s="334"/>
      <c r="W73" s="229"/>
      <c r="X73" s="136"/>
      <c r="Y73" s="137"/>
      <c r="Z73" s="228" t="str">
        <f>IFERROR(VLOOKUP(Y73, 【参考】数式用!$A$4:$B$54, 2, FALSE), "")</f>
        <v/>
      </c>
    </row>
    <row r="74" spans="1:26" ht="38.25" customHeight="1">
      <c r="A74" s="20"/>
      <c r="B74" s="110">
        <f t="shared" si="0"/>
        <v>32</v>
      </c>
      <c r="C74" s="351"/>
      <c r="D74" s="352"/>
      <c r="E74" s="352"/>
      <c r="F74" s="352"/>
      <c r="G74" s="352"/>
      <c r="H74" s="352"/>
      <c r="I74" s="352"/>
      <c r="J74" s="352"/>
      <c r="K74" s="352"/>
      <c r="L74" s="353"/>
      <c r="M74" s="370"/>
      <c r="N74" s="371"/>
      <c r="O74" s="371"/>
      <c r="P74" s="371"/>
      <c r="Q74" s="372"/>
      <c r="R74" s="332"/>
      <c r="S74" s="333"/>
      <c r="T74" s="333"/>
      <c r="U74" s="333"/>
      <c r="V74" s="334"/>
      <c r="W74" s="229"/>
      <c r="X74" s="136"/>
      <c r="Y74" s="137"/>
      <c r="Z74" s="228" t="str">
        <f>IFERROR(VLOOKUP(Y74, 【参考】数式用!$A$4:$B$54, 2, FALSE), "")</f>
        <v/>
      </c>
    </row>
    <row r="75" spans="1:26" ht="38.25" customHeight="1">
      <c r="A75" s="20"/>
      <c r="B75" s="110">
        <f t="shared" si="0"/>
        <v>33</v>
      </c>
      <c r="C75" s="351"/>
      <c r="D75" s="352"/>
      <c r="E75" s="352"/>
      <c r="F75" s="352"/>
      <c r="G75" s="352"/>
      <c r="H75" s="352"/>
      <c r="I75" s="352"/>
      <c r="J75" s="352"/>
      <c r="K75" s="352"/>
      <c r="L75" s="353"/>
      <c r="M75" s="370"/>
      <c r="N75" s="371"/>
      <c r="O75" s="371"/>
      <c r="P75" s="371"/>
      <c r="Q75" s="372"/>
      <c r="R75" s="332"/>
      <c r="S75" s="333"/>
      <c r="T75" s="333"/>
      <c r="U75" s="333"/>
      <c r="V75" s="334"/>
      <c r="W75" s="229"/>
      <c r="X75" s="136"/>
      <c r="Y75" s="137"/>
      <c r="Z75" s="228" t="str">
        <f>IFERROR(VLOOKUP(Y75, 【参考】数式用!$A$4:$B$54, 2, FALSE), "")</f>
        <v/>
      </c>
    </row>
    <row r="76" spans="1:26" ht="38.25" customHeight="1">
      <c r="A76" s="20"/>
      <c r="B76" s="110">
        <f t="shared" si="0"/>
        <v>34</v>
      </c>
      <c r="C76" s="351"/>
      <c r="D76" s="352"/>
      <c r="E76" s="352"/>
      <c r="F76" s="352"/>
      <c r="G76" s="352"/>
      <c r="H76" s="352"/>
      <c r="I76" s="352"/>
      <c r="J76" s="352"/>
      <c r="K76" s="352"/>
      <c r="L76" s="353"/>
      <c r="M76" s="370"/>
      <c r="N76" s="371"/>
      <c r="O76" s="371"/>
      <c r="P76" s="371"/>
      <c r="Q76" s="372"/>
      <c r="R76" s="332"/>
      <c r="S76" s="333"/>
      <c r="T76" s="333"/>
      <c r="U76" s="333"/>
      <c r="V76" s="334"/>
      <c r="W76" s="229"/>
      <c r="X76" s="136"/>
      <c r="Y76" s="137"/>
      <c r="Z76" s="228" t="str">
        <f>IFERROR(VLOOKUP(Y76, 【参考】数式用!$A$4:$B$54, 2, FALSE), "")</f>
        <v/>
      </c>
    </row>
    <row r="77" spans="1:26" ht="38.25" customHeight="1">
      <c r="A77" s="20"/>
      <c r="B77" s="110">
        <f t="shared" si="0"/>
        <v>35</v>
      </c>
      <c r="C77" s="351"/>
      <c r="D77" s="352"/>
      <c r="E77" s="352"/>
      <c r="F77" s="352"/>
      <c r="G77" s="352"/>
      <c r="H77" s="352"/>
      <c r="I77" s="352"/>
      <c r="J77" s="352"/>
      <c r="K77" s="352"/>
      <c r="L77" s="353"/>
      <c r="M77" s="370"/>
      <c r="N77" s="371"/>
      <c r="O77" s="371"/>
      <c r="P77" s="371"/>
      <c r="Q77" s="372"/>
      <c r="R77" s="332"/>
      <c r="S77" s="333"/>
      <c r="T77" s="333"/>
      <c r="U77" s="333"/>
      <c r="V77" s="334"/>
      <c r="W77" s="229"/>
      <c r="X77" s="136"/>
      <c r="Y77" s="137"/>
      <c r="Z77" s="228" t="str">
        <f>IFERROR(VLOOKUP(Y77, 【参考】数式用!$A$4:$B$54, 2, FALSE), "")</f>
        <v/>
      </c>
    </row>
    <row r="78" spans="1:26" ht="38.25" customHeight="1">
      <c r="A78" s="20"/>
      <c r="B78" s="110">
        <f t="shared" si="0"/>
        <v>36</v>
      </c>
      <c r="C78" s="351"/>
      <c r="D78" s="352"/>
      <c r="E78" s="352"/>
      <c r="F78" s="352"/>
      <c r="G78" s="352"/>
      <c r="H78" s="352"/>
      <c r="I78" s="352"/>
      <c r="J78" s="352"/>
      <c r="K78" s="352"/>
      <c r="L78" s="353"/>
      <c r="M78" s="370"/>
      <c r="N78" s="371"/>
      <c r="O78" s="371"/>
      <c r="P78" s="371"/>
      <c r="Q78" s="372"/>
      <c r="R78" s="332"/>
      <c r="S78" s="333"/>
      <c r="T78" s="333"/>
      <c r="U78" s="333"/>
      <c r="V78" s="334"/>
      <c r="W78" s="229"/>
      <c r="X78" s="136"/>
      <c r="Y78" s="137"/>
      <c r="Z78" s="228" t="str">
        <f>IFERROR(VLOOKUP(Y78, 【参考】数式用!$A$4:$B$54, 2, FALSE), "")</f>
        <v/>
      </c>
    </row>
    <row r="79" spans="1:26" ht="38.25" customHeight="1">
      <c r="A79" s="20"/>
      <c r="B79" s="110">
        <f t="shared" si="0"/>
        <v>37</v>
      </c>
      <c r="C79" s="351"/>
      <c r="D79" s="352"/>
      <c r="E79" s="352"/>
      <c r="F79" s="352"/>
      <c r="G79" s="352"/>
      <c r="H79" s="352"/>
      <c r="I79" s="352"/>
      <c r="J79" s="352"/>
      <c r="K79" s="352"/>
      <c r="L79" s="353"/>
      <c r="M79" s="370"/>
      <c r="N79" s="371"/>
      <c r="O79" s="371"/>
      <c r="P79" s="371"/>
      <c r="Q79" s="372"/>
      <c r="R79" s="332"/>
      <c r="S79" s="333"/>
      <c r="T79" s="333"/>
      <c r="U79" s="333"/>
      <c r="V79" s="334"/>
      <c r="W79" s="229"/>
      <c r="X79" s="136"/>
      <c r="Y79" s="137"/>
      <c r="Z79" s="228" t="str">
        <f>IFERROR(VLOOKUP(Y79, 【参考】数式用!$A$4:$B$54, 2, FALSE), "")</f>
        <v/>
      </c>
    </row>
    <row r="80" spans="1:26" ht="38.25" customHeight="1">
      <c r="A80" s="20"/>
      <c r="B80" s="110">
        <f t="shared" si="0"/>
        <v>38</v>
      </c>
      <c r="C80" s="351"/>
      <c r="D80" s="352"/>
      <c r="E80" s="352"/>
      <c r="F80" s="352"/>
      <c r="G80" s="352"/>
      <c r="H80" s="352"/>
      <c r="I80" s="352"/>
      <c r="J80" s="352"/>
      <c r="K80" s="352"/>
      <c r="L80" s="353"/>
      <c r="M80" s="370"/>
      <c r="N80" s="371"/>
      <c r="O80" s="371"/>
      <c r="P80" s="371"/>
      <c r="Q80" s="372"/>
      <c r="R80" s="332"/>
      <c r="S80" s="333"/>
      <c r="T80" s="333"/>
      <c r="U80" s="333"/>
      <c r="V80" s="334"/>
      <c r="W80" s="229"/>
      <c r="X80" s="136"/>
      <c r="Y80" s="137"/>
      <c r="Z80" s="228" t="str">
        <f>IFERROR(VLOOKUP(Y80, 【参考】数式用!$A$4:$B$54, 2, FALSE), "")</f>
        <v/>
      </c>
    </row>
    <row r="81" spans="1:26" ht="38.25" customHeight="1">
      <c r="A81" s="20"/>
      <c r="B81" s="110">
        <f t="shared" si="0"/>
        <v>39</v>
      </c>
      <c r="C81" s="351"/>
      <c r="D81" s="352"/>
      <c r="E81" s="352"/>
      <c r="F81" s="352"/>
      <c r="G81" s="352"/>
      <c r="H81" s="352"/>
      <c r="I81" s="352"/>
      <c r="J81" s="352"/>
      <c r="K81" s="352"/>
      <c r="L81" s="353"/>
      <c r="M81" s="370"/>
      <c r="N81" s="371"/>
      <c r="O81" s="371"/>
      <c r="P81" s="371"/>
      <c r="Q81" s="372"/>
      <c r="R81" s="332"/>
      <c r="S81" s="333"/>
      <c r="T81" s="333"/>
      <c r="U81" s="333"/>
      <c r="V81" s="334"/>
      <c r="W81" s="229"/>
      <c r="X81" s="136"/>
      <c r="Y81" s="137"/>
      <c r="Z81" s="228" t="str">
        <f>IFERROR(VLOOKUP(Y81, 【参考】数式用!$A$4:$B$54, 2, FALSE), "")</f>
        <v/>
      </c>
    </row>
    <row r="82" spans="1:26" ht="38.25" customHeight="1">
      <c r="A82" s="20"/>
      <c r="B82" s="110">
        <f t="shared" si="0"/>
        <v>40</v>
      </c>
      <c r="C82" s="351"/>
      <c r="D82" s="352"/>
      <c r="E82" s="352"/>
      <c r="F82" s="352"/>
      <c r="G82" s="352"/>
      <c r="H82" s="352"/>
      <c r="I82" s="352"/>
      <c r="J82" s="352"/>
      <c r="K82" s="352"/>
      <c r="L82" s="353"/>
      <c r="M82" s="370"/>
      <c r="N82" s="371"/>
      <c r="O82" s="371"/>
      <c r="P82" s="371"/>
      <c r="Q82" s="372"/>
      <c r="R82" s="332"/>
      <c r="S82" s="333"/>
      <c r="T82" s="333"/>
      <c r="U82" s="333"/>
      <c r="V82" s="334"/>
      <c r="W82" s="229"/>
      <c r="X82" s="136"/>
      <c r="Y82" s="137"/>
      <c r="Z82" s="228" t="str">
        <f>IFERROR(VLOOKUP(Y82, 【参考】数式用!$A$4:$B$54, 2, FALSE), "")</f>
        <v/>
      </c>
    </row>
    <row r="83" spans="1:26" ht="38.25" customHeight="1">
      <c r="A83" s="20"/>
      <c r="B83" s="110">
        <f t="shared" si="0"/>
        <v>41</v>
      </c>
      <c r="C83" s="351"/>
      <c r="D83" s="352"/>
      <c r="E83" s="352"/>
      <c r="F83" s="352"/>
      <c r="G83" s="352"/>
      <c r="H83" s="352"/>
      <c r="I83" s="352"/>
      <c r="J83" s="352"/>
      <c r="K83" s="352"/>
      <c r="L83" s="353"/>
      <c r="M83" s="370"/>
      <c r="N83" s="371"/>
      <c r="O83" s="371"/>
      <c r="P83" s="371"/>
      <c r="Q83" s="372"/>
      <c r="R83" s="332"/>
      <c r="S83" s="333"/>
      <c r="T83" s="333"/>
      <c r="U83" s="333"/>
      <c r="V83" s="334"/>
      <c r="W83" s="229"/>
      <c r="X83" s="136"/>
      <c r="Y83" s="137"/>
      <c r="Z83" s="228" t="str">
        <f>IFERROR(VLOOKUP(Y83, 【参考】数式用!$A$4:$B$54, 2, FALSE), "")</f>
        <v/>
      </c>
    </row>
    <row r="84" spans="1:26" ht="38.25" customHeight="1">
      <c r="A84" s="20"/>
      <c r="B84" s="110">
        <f t="shared" si="0"/>
        <v>42</v>
      </c>
      <c r="C84" s="351"/>
      <c r="D84" s="352"/>
      <c r="E84" s="352"/>
      <c r="F84" s="352"/>
      <c r="G84" s="352"/>
      <c r="H84" s="352"/>
      <c r="I84" s="352"/>
      <c r="J84" s="352"/>
      <c r="K84" s="352"/>
      <c r="L84" s="353"/>
      <c r="M84" s="370"/>
      <c r="N84" s="371"/>
      <c r="O84" s="371"/>
      <c r="P84" s="371"/>
      <c r="Q84" s="372"/>
      <c r="R84" s="332"/>
      <c r="S84" s="333"/>
      <c r="T84" s="333"/>
      <c r="U84" s="333"/>
      <c r="V84" s="334"/>
      <c r="W84" s="229"/>
      <c r="X84" s="136"/>
      <c r="Y84" s="137"/>
      <c r="Z84" s="228" t="str">
        <f>IFERROR(VLOOKUP(Y84, 【参考】数式用!$A$4:$B$54, 2, FALSE), "")</f>
        <v/>
      </c>
    </row>
    <row r="85" spans="1:26" ht="38.25" customHeight="1">
      <c r="A85" s="20"/>
      <c r="B85" s="110">
        <f t="shared" si="0"/>
        <v>43</v>
      </c>
      <c r="C85" s="351"/>
      <c r="D85" s="352"/>
      <c r="E85" s="352"/>
      <c r="F85" s="352"/>
      <c r="G85" s="352"/>
      <c r="H85" s="352"/>
      <c r="I85" s="352"/>
      <c r="J85" s="352"/>
      <c r="K85" s="352"/>
      <c r="L85" s="353"/>
      <c r="M85" s="370"/>
      <c r="N85" s="371"/>
      <c r="O85" s="371"/>
      <c r="P85" s="371"/>
      <c r="Q85" s="372"/>
      <c r="R85" s="332"/>
      <c r="S85" s="333"/>
      <c r="T85" s="333"/>
      <c r="U85" s="333"/>
      <c r="V85" s="334"/>
      <c r="W85" s="229"/>
      <c r="X85" s="136"/>
      <c r="Y85" s="137"/>
      <c r="Z85" s="228" t="str">
        <f>IFERROR(VLOOKUP(Y85, 【参考】数式用!$A$4:$B$54, 2, FALSE), "")</f>
        <v/>
      </c>
    </row>
    <row r="86" spans="1:26" ht="38.25" customHeight="1">
      <c r="A86" s="20"/>
      <c r="B86" s="110">
        <f t="shared" si="0"/>
        <v>44</v>
      </c>
      <c r="C86" s="351"/>
      <c r="D86" s="352"/>
      <c r="E86" s="352"/>
      <c r="F86" s="352"/>
      <c r="G86" s="352"/>
      <c r="H86" s="352"/>
      <c r="I86" s="352"/>
      <c r="J86" s="352"/>
      <c r="K86" s="352"/>
      <c r="L86" s="353"/>
      <c r="M86" s="370"/>
      <c r="N86" s="371"/>
      <c r="O86" s="371"/>
      <c r="P86" s="371"/>
      <c r="Q86" s="372"/>
      <c r="R86" s="332"/>
      <c r="S86" s="333"/>
      <c r="T86" s="333"/>
      <c r="U86" s="333"/>
      <c r="V86" s="334"/>
      <c r="W86" s="229"/>
      <c r="X86" s="136"/>
      <c r="Y86" s="137"/>
      <c r="Z86" s="228" t="str">
        <f>IFERROR(VLOOKUP(Y86, 【参考】数式用!$A$4:$B$54, 2, FALSE), "")</f>
        <v/>
      </c>
    </row>
    <row r="87" spans="1:26" ht="38.25" customHeight="1">
      <c r="A87" s="20"/>
      <c r="B87" s="110">
        <f t="shared" si="0"/>
        <v>45</v>
      </c>
      <c r="C87" s="351"/>
      <c r="D87" s="352"/>
      <c r="E87" s="352"/>
      <c r="F87" s="352"/>
      <c r="G87" s="352"/>
      <c r="H87" s="352"/>
      <c r="I87" s="352"/>
      <c r="J87" s="352"/>
      <c r="K87" s="352"/>
      <c r="L87" s="353"/>
      <c r="M87" s="370"/>
      <c r="N87" s="371"/>
      <c r="O87" s="371"/>
      <c r="P87" s="371"/>
      <c r="Q87" s="372"/>
      <c r="R87" s="332"/>
      <c r="S87" s="333"/>
      <c r="T87" s="333"/>
      <c r="U87" s="333"/>
      <c r="V87" s="334"/>
      <c r="W87" s="229"/>
      <c r="X87" s="136"/>
      <c r="Y87" s="137"/>
      <c r="Z87" s="228" t="str">
        <f>IFERROR(VLOOKUP(Y87, 【参考】数式用!$A$4:$B$54, 2, FALSE), "")</f>
        <v/>
      </c>
    </row>
    <row r="88" spans="1:26" ht="38.25" customHeight="1">
      <c r="A88" s="20"/>
      <c r="B88" s="110">
        <f t="shared" si="0"/>
        <v>46</v>
      </c>
      <c r="C88" s="351"/>
      <c r="D88" s="352"/>
      <c r="E88" s="352"/>
      <c r="F88" s="352"/>
      <c r="G88" s="352"/>
      <c r="H88" s="352"/>
      <c r="I88" s="352"/>
      <c r="J88" s="352"/>
      <c r="K88" s="352"/>
      <c r="L88" s="353"/>
      <c r="M88" s="370"/>
      <c r="N88" s="371"/>
      <c r="O88" s="371"/>
      <c r="P88" s="371"/>
      <c r="Q88" s="372"/>
      <c r="R88" s="332"/>
      <c r="S88" s="333"/>
      <c r="T88" s="333"/>
      <c r="U88" s="333"/>
      <c r="V88" s="334"/>
      <c r="W88" s="229"/>
      <c r="X88" s="136"/>
      <c r="Y88" s="137"/>
      <c r="Z88" s="228" t="str">
        <f>IFERROR(VLOOKUP(Y88, 【参考】数式用!$A$4:$B$54, 2, FALSE), "")</f>
        <v/>
      </c>
    </row>
    <row r="89" spans="1:26" ht="38.25" customHeight="1">
      <c r="A89" s="20"/>
      <c r="B89" s="110">
        <f t="shared" si="0"/>
        <v>47</v>
      </c>
      <c r="C89" s="351"/>
      <c r="D89" s="352"/>
      <c r="E89" s="352"/>
      <c r="F89" s="352"/>
      <c r="G89" s="352"/>
      <c r="H89" s="352"/>
      <c r="I89" s="352"/>
      <c r="J89" s="352"/>
      <c r="K89" s="352"/>
      <c r="L89" s="353"/>
      <c r="M89" s="370"/>
      <c r="N89" s="371"/>
      <c r="O89" s="371"/>
      <c r="P89" s="371"/>
      <c r="Q89" s="372"/>
      <c r="R89" s="332"/>
      <c r="S89" s="333"/>
      <c r="T89" s="333"/>
      <c r="U89" s="333"/>
      <c r="V89" s="334"/>
      <c r="W89" s="229"/>
      <c r="X89" s="136"/>
      <c r="Y89" s="137"/>
      <c r="Z89" s="228" t="str">
        <f>IFERROR(VLOOKUP(Y89, 【参考】数式用!$A$4:$B$54, 2, FALSE), "")</f>
        <v/>
      </c>
    </row>
    <row r="90" spans="1:26" ht="38.25" customHeight="1">
      <c r="A90" s="20"/>
      <c r="B90" s="110">
        <f t="shared" si="0"/>
        <v>48</v>
      </c>
      <c r="C90" s="351"/>
      <c r="D90" s="352"/>
      <c r="E90" s="352"/>
      <c r="F90" s="352"/>
      <c r="G90" s="352"/>
      <c r="H90" s="352"/>
      <c r="I90" s="352"/>
      <c r="J90" s="352"/>
      <c r="K90" s="352"/>
      <c r="L90" s="353"/>
      <c r="M90" s="370"/>
      <c r="N90" s="371"/>
      <c r="O90" s="371"/>
      <c r="P90" s="371"/>
      <c r="Q90" s="372"/>
      <c r="R90" s="332"/>
      <c r="S90" s="333"/>
      <c r="T90" s="333"/>
      <c r="U90" s="333"/>
      <c r="V90" s="334"/>
      <c r="W90" s="229"/>
      <c r="X90" s="136"/>
      <c r="Y90" s="137"/>
      <c r="Z90" s="228" t="str">
        <f>IFERROR(VLOOKUP(Y90, 【参考】数式用!$A$4:$B$54, 2, FALSE), "")</f>
        <v/>
      </c>
    </row>
    <row r="91" spans="1:26" ht="38.25" customHeight="1">
      <c r="A91" s="20"/>
      <c r="B91" s="110">
        <f t="shared" si="0"/>
        <v>49</v>
      </c>
      <c r="C91" s="351"/>
      <c r="D91" s="352"/>
      <c r="E91" s="352"/>
      <c r="F91" s="352"/>
      <c r="G91" s="352"/>
      <c r="H91" s="352"/>
      <c r="I91" s="352"/>
      <c r="J91" s="352"/>
      <c r="K91" s="352"/>
      <c r="L91" s="353"/>
      <c r="M91" s="370"/>
      <c r="N91" s="371"/>
      <c r="O91" s="371"/>
      <c r="P91" s="371"/>
      <c r="Q91" s="372"/>
      <c r="R91" s="332"/>
      <c r="S91" s="333"/>
      <c r="T91" s="333"/>
      <c r="U91" s="333"/>
      <c r="V91" s="334"/>
      <c r="W91" s="229"/>
      <c r="X91" s="136"/>
      <c r="Y91" s="137"/>
      <c r="Z91" s="228" t="str">
        <f>IFERROR(VLOOKUP(Y91, 【参考】数式用!$A$4:$B$54, 2, FALSE), "")</f>
        <v/>
      </c>
    </row>
    <row r="92" spans="1:26" ht="38.25" customHeight="1">
      <c r="A92" s="20"/>
      <c r="B92" s="110">
        <f t="shared" si="0"/>
        <v>50</v>
      </c>
      <c r="C92" s="351"/>
      <c r="D92" s="352"/>
      <c r="E92" s="352"/>
      <c r="F92" s="352"/>
      <c r="G92" s="352"/>
      <c r="H92" s="352"/>
      <c r="I92" s="352"/>
      <c r="J92" s="352"/>
      <c r="K92" s="352"/>
      <c r="L92" s="353"/>
      <c r="M92" s="370"/>
      <c r="N92" s="371"/>
      <c r="O92" s="371"/>
      <c r="P92" s="371"/>
      <c r="Q92" s="372"/>
      <c r="R92" s="332"/>
      <c r="S92" s="333"/>
      <c r="T92" s="333"/>
      <c r="U92" s="333"/>
      <c r="V92" s="334"/>
      <c r="W92" s="229"/>
      <c r="X92" s="136"/>
      <c r="Y92" s="137"/>
      <c r="Z92" s="228" t="str">
        <f>IFERROR(VLOOKUP(Y92, 【参考】数式用!$A$4:$B$54, 2, FALSE), "")</f>
        <v/>
      </c>
    </row>
    <row r="93" spans="1:26" ht="38.25" customHeight="1">
      <c r="A93" s="20"/>
      <c r="B93" s="110">
        <f t="shared" si="0"/>
        <v>51</v>
      </c>
      <c r="C93" s="351"/>
      <c r="D93" s="352"/>
      <c r="E93" s="352"/>
      <c r="F93" s="352"/>
      <c r="G93" s="352"/>
      <c r="H93" s="352"/>
      <c r="I93" s="352"/>
      <c r="J93" s="352"/>
      <c r="K93" s="352"/>
      <c r="L93" s="353"/>
      <c r="M93" s="370"/>
      <c r="N93" s="371"/>
      <c r="O93" s="371"/>
      <c r="P93" s="371"/>
      <c r="Q93" s="372"/>
      <c r="R93" s="332"/>
      <c r="S93" s="333"/>
      <c r="T93" s="333"/>
      <c r="U93" s="333"/>
      <c r="V93" s="334"/>
      <c r="W93" s="229"/>
      <c r="X93" s="136"/>
      <c r="Y93" s="137"/>
      <c r="Z93" s="228" t="str">
        <f>IFERROR(VLOOKUP(Y93, 【参考】数式用!$A$4:$B$54, 2, FALSE), "")</f>
        <v/>
      </c>
    </row>
    <row r="94" spans="1:26" ht="38.25" customHeight="1">
      <c r="A94" s="20"/>
      <c r="B94" s="110">
        <f t="shared" si="0"/>
        <v>52</v>
      </c>
      <c r="C94" s="351"/>
      <c r="D94" s="352"/>
      <c r="E94" s="352"/>
      <c r="F94" s="352"/>
      <c r="G94" s="352"/>
      <c r="H94" s="352"/>
      <c r="I94" s="352"/>
      <c r="J94" s="352"/>
      <c r="K94" s="352"/>
      <c r="L94" s="353"/>
      <c r="M94" s="374"/>
      <c r="N94" s="374"/>
      <c r="O94" s="374"/>
      <c r="P94" s="374"/>
      <c r="Q94" s="374"/>
      <c r="R94" s="374"/>
      <c r="S94" s="374"/>
      <c r="T94" s="374"/>
      <c r="U94" s="374"/>
      <c r="V94" s="374"/>
      <c r="W94" s="135"/>
      <c r="X94" s="136"/>
      <c r="Y94" s="137"/>
      <c r="Z94" s="228" t="str">
        <f>IFERROR(VLOOKUP(Y94, 【参考】数式用!$A$4:$B$54, 2, FALSE), "")</f>
        <v/>
      </c>
    </row>
    <row r="95" spans="1:26" ht="38.25" customHeight="1">
      <c r="A95" s="20"/>
      <c r="B95" s="110">
        <f t="shared" si="0"/>
        <v>53</v>
      </c>
      <c r="C95" s="351"/>
      <c r="D95" s="352"/>
      <c r="E95" s="352"/>
      <c r="F95" s="352"/>
      <c r="G95" s="352"/>
      <c r="H95" s="352"/>
      <c r="I95" s="352"/>
      <c r="J95" s="352"/>
      <c r="K95" s="352"/>
      <c r="L95" s="353"/>
      <c r="M95" s="374"/>
      <c r="N95" s="374"/>
      <c r="O95" s="374"/>
      <c r="P95" s="374"/>
      <c r="Q95" s="374"/>
      <c r="R95" s="374"/>
      <c r="S95" s="374"/>
      <c r="T95" s="374"/>
      <c r="U95" s="374"/>
      <c r="V95" s="374"/>
      <c r="W95" s="135"/>
      <c r="X95" s="136"/>
      <c r="Y95" s="137"/>
      <c r="Z95" s="228" t="str">
        <f>IFERROR(VLOOKUP(Y95, 【参考】数式用!$A$4:$B$54, 2, FALSE), "")</f>
        <v/>
      </c>
    </row>
    <row r="96" spans="1:26" ht="38.25" customHeight="1">
      <c r="A96" s="20"/>
      <c r="B96" s="110">
        <f t="shared" si="0"/>
        <v>54</v>
      </c>
      <c r="C96" s="351"/>
      <c r="D96" s="352"/>
      <c r="E96" s="352"/>
      <c r="F96" s="352"/>
      <c r="G96" s="352"/>
      <c r="H96" s="352"/>
      <c r="I96" s="352"/>
      <c r="J96" s="352"/>
      <c r="K96" s="352"/>
      <c r="L96" s="353"/>
      <c r="M96" s="374"/>
      <c r="N96" s="374"/>
      <c r="O96" s="374"/>
      <c r="P96" s="374"/>
      <c r="Q96" s="374"/>
      <c r="R96" s="374"/>
      <c r="S96" s="374"/>
      <c r="T96" s="374"/>
      <c r="U96" s="374"/>
      <c r="V96" s="374"/>
      <c r="W96" s="135"/>
      <c r="X96" s="136"/>
      <c r="Y96" s="137"/>
      <c r="Z96" s="228" t="str">
        <f>IFERROR(VLOOKUP(Y96, 【参考】数式用!$A$4:$B$54, 2, FALSE), "")</f>
        <v/>
      </c>
    </row>
    <row r="97" spans="1:26" ht="38.25" customHeight="1">
      <c r="A97" s="20"/>
      <c r="B97" s="110">
        <f t="shared" si="0"/>
        <v>55</v>
      </c>
      <c r="C97" s="351"/>
      <c r="D97" s="352"/>
      <c r="E97" s="352"/>
      <c r="F97" s="352"/>
      <c r="G97" s="352"/>
      <c r="H97" s="352"/>
      <c r="I97" s="352"/>
      <c r="J97" s="352"/>
      <c r="K97" s="352"/>
      <c r="L97" s="353"/>
      <c r="M97" s="374"/>
      <c r="N97" s="374"/>
      <c r="O97" s="374"/>
      <c r="P97" s="374"/>
      <c r="Q97" s="374"/>
      <c r="R97" s="374"/>
      <c r="S97" s="374"/>
      <c r="T97" s="374"/>
      <c r="U97" s="374"/>
      <c r="V97" s="374"/>
      <c r="W97" s="135"/>
      <c r="X97" s="136"/>
      <c r="Y97" s="137"/>
      <c r="Z97" s="228" t="str">
        <f>IFERROR(VLOOKUP(Y97, 【参考】数式用!$A$4:$B$54, 2, FALSE), "")</f>
        <v/>
      </c>
    </row>
    <row r="98" spans="1:26" ht="38.25" customHeight="1">
      <c r="A98" s="20"/>
      <c r="B98" s="110">
        <f t="shared" si="0"/>
        <v>56</v>
      </c>
      <c r="C98" s="351"/>
      <c r="D98" s="352"/>
      <c r="E98" s="352"/>
      <c r="F98" s="352"/>
      <c r="G98" s="352"/>
      <c r="H98" s="352"/>
      <c r="I98" s="352"/>
      <c r="J98" s="352"/>
      <c r="K98" s="352"/>
      <c r="L98" s="353"/>
      <c r="M98" s="374"/>
      <c r="N98" s="374"/>
      <c r="O98" s="374"/>
      <c r="P98" s="374"/>
      <c r="Q98" s="374"/>
      <c r="R98" s="374"/>
      <c r="S98" s="374"/>
      <c r="T98" s="374"/>
      <c r="U98" s="374"/>
      <c r="V98" s="374"/>
      <c r="W98" s="135"/>
      <c r="X98" s="136"/>
      <c r="Y98" s="137"/>
      <c r="Z98" s="228" t="str">
        <f>IFERROR(VLOOKUP(Y98, 【参考】数式用!$A$4:$B$54, 2, FALSE), "")</f>
        <v/>
      </c>
    </row>
    <row r="99" spans="1:26" ht="38.25" customHeight="1">
      <c r="A99" s="20"/>
      <c r="B99" s="110">
        <f t="shared" si="0"/>
        <v>57</v>
      </c>
      <c r="C99" s="351"/>
      <c r="D99" s="352"/>
      <c r="E99" s="352"/>
      <c r="F99" s="352"/>
      <c r="G99" s="352"/>
      <c r="H99" s="352"/>
      <c r="I99" s="352"/>
      <c r="J99" s="352"/>
      <c r="K99" s="352"/>
      <c r="L99" s="353"/>
      <c r="M99" s="374"/>
      <c r="N99" s="374"/>
      <c r="O99" s="374"/>
      <c r="P99" s="374"/>
      <c r="Q99" s="374"/>
      <c r="R99" s="374"/>
      <c r="S99" s="374"/>
      <c r="T99" s="374"/>
      <c r="U99" s="374"/>
      <c r="V99" s="374"/>
      <c r="W99" s="135"/>
      <c r="X99" s="136"/>
      <c r="Y99" s="137"/>
      <c r="Z99" s="228" t="str">
        <f>IFERROR(VLOOKUP(Y99, 【参考】数式用!$A$4:$B$54, 2, FALSE), "")</f>
        <v/>
      </c>
    </row>
    <row r="100" spans="1:26" ht="38.25" customHeight="1">
      <c r="A100" s="20"/>
      <c r="B100" s="110">
        <f t="shared" si="0"/>
        <v>58</v>
      </c>
      <c r="C100" s="351"/>
      <c r="D100" s="352"/>
      <c r="E100" s="352"/>
      <c r="F100" s="352"/>
      <c r="G100" s="352"/>
      <c r="H100" s="352"/>
      <c r="I100" s="352"/>
      <c r="J100" s="352"/>
      <c r="K100" s="352"/>
      <c r="L100" s="353"/>
      <c r="M100" s="374"/>
      <c r="N100" s="374"/>
      <c r="O100" s="374"/>
      <c r="P100" s="374"/>
      <c r="Q100" s="374"/>
      <c r="R100" s="374"/>
      <c r="S100" s="374"/>
      <c r="T100" s="374"/>
      <c r="U100" s="374"/>
      <c r="V100" s="374"/>
      <c r="W100" s="135"/>
      <c r="X100" s="136"/>
      <c r="Y100" s="137"/>
      <c r="Z100" s="228" t="str">
        <f>IFERROR(VLOOKUP(Y100, 【参考】数式用!$A$4:$B$54, 2, FALSE), "")</f>
        <v/>
      </c>
    </row>
    <row r="101" spans="1:26" ht="38.25" customHeight="1">
      <c r="A101" s="20"/>
      <c r="B101" s="110">
        <f t="shared" si="0"/>
        <v>59</v>
      </c>
      <c r="C101" s="351"/>
      <c r="D101" s="352"/>
      <c r="E101" s="352"/>
      <c r="F101" s="352"/>
      <c r="G101" s="352"/>
      <c r="H101" s="352"/>
      <c r="I101" s="352"/>
      <c r="J101" s="352"/>
      <c r="K101" s="352"/>
      <c r="L101" s="353"/>
      <c r="M101" s="374"/>
      <c r="N101" s="374"/>
      <c r="O101" s="374"/>
      <c r="P101" s="374"/>
      <c r="Q101" s="374"/>
      <c r="R101" s="374"/>
      <c r="S101" s="374"/>
      <c r="T101" s="374"/>
      <c r="U101" s="374"/>
      <c r="V101" s="374"/>
      <c r="W101" s="135"/>
      <c r="X101" s="136"/>
      <c r="Y101" s="137"/>
      <c r="Z101" s="228" t="str">
        <f>IFERROR(VLOOKUP(Y101, 【参考】数式用!$A$4:$B$54, 2, FALSE), "")</f>
        <v/>
      </c>
    </row>
    <row r="102" spans="1:26" ht="38.25" customHeight="1">
      <c r="A102" s="20"/>
      <c r="B102" s="110">
        <f t="shared" si="0"/>
        <v>60</v>
      </c>
      <c r="C102" s="351"/>
      <c r="D102" s="352"/>
      <c r="E102" s="352"/>
      <c r="F102" s="352"/>
      <c r="G102" s="352"/>
      <c r="H102" s="352"/>
      <c r="I102" s="352"/>
      <c r="J102" s="352"/>
      <c r="K102" s="352"/>
      <c r="L102" s="353"/>
      <c r="M102" s="374"/>
      <c r="N102" s="374"/>
      <c r="O102" s="374"/>
      <c r="P102" s="374"/>
      <c r="Q102" s="374"/>
      <c r="R102" s="374"/>
      <c r="S102" s="374"/>
      <c r="T102" s="374"/>
      <c r="U102" s="374"/>
      <c r="V102" s="374"/>
      <c r="W102" s="135"/>
      <c r="X102" s="136"/>
      <c r="Y102" s="137"/>
      <c r="Z102" s="228" t="str">
        <f>IFERROR(VLOOKUP(Y102, 【参考】数式用!$A$4:$B$54, 2, FALSE), "")</f>
        <v/>
      </c>
    </row>
    <row r="103" spans="1:26" ht="38.25" customHeight="1">
      <c r="A103" s="20"/>
      <c r="B103" s="110">
        <f t="shared" si="0"/>
        <v>61</v>
      </c>
      <c r="C103" s="351"/>
      <c r="D103" s="352"/>
      <c r="E103" s="352"/>
      <c r="F103" s="352"/>
      <c r="G103" s="352"/>
      <c r="H103" s="352"/>
      <c r="I103" s="352"/>
      <c r="J103" s="352"/>
      <c r="K103" s="352"/>
      <c r="L103" s="353"/>
      <c r="M103" s="374"/>
      <c r="N103" s="374"/>
      <c r="O103" s="374"/>
      <c r="P103" s="374"/>
      <c r="Q103" s="374"/>
      <c r="R103" s="374"/>
      <c r="S103" s="374"/>
      <c r="T103" s="374"/>
      <c r="U103" s="374"/>
      <c r="V103" s="374"/>
      <c r="W103" s="135"/>
      <c r="X103" s="136"/>
      <c r="Y103" s="137"/>
      <c r="Z103" s="228" t="str">
        <f>IFERROR(VLOOKUP(Y103, 【参考】数式用!$A$4:$B$54, 2, FALSE), "")</f>
        <v/>
      </c>
    </row>
    <row r="104" spans="1:26" ht="38.25" customHeight="1">
      <c r="A104" s="20"/>
      <c r="B104" s="110">
        <f t="shared" si="0"/>
        <v>62</v>
      </c>
      <c r="C104" s="351"/>
      <c r="D104" s="352"/>
      <c r="E104" s="352"/>
      <c r="F104" s="352"/>
      <c r="G104" s="352"/>
      <c r="H104" s="352"/>
      <c r="I104" s="352"/>
      <c r="J104" s="352"/>
      <c r="K104" s="352"/>
      <c r="L104" s="353"/>
      <c r="M104" s="374"/>
      <c r="N104" s="374"/>
      <c r="O104" s="374"/>
      <c r="P104" s="374"/>
      <c r="Q104" s="374"/>
      <c r="R104" s="374"/>
      <c r="S104" s="374"/>
      <c r="T104" s="374"/>
      <c r="U104" s="374"/>
      <c r="V104" s="374"/>
      <c r="W104" s="135"/>
      <c r="X104" s="136"/>
      <c r="Y104" s="137"/>
      <c r="Z104" s="228" t="str">
        <f>IFERROR(VLOOKUP(Y104, 【参考】数式用!$A$4:$B$54, 2, FALSE), "")</f>
        <v/>
      </c>
    </row>
    <row r="105" spans="1:26" ht="38.25" customHeight="1">
      <c r="A105" s="20"/>
      <c r="B105" s="110">
        <f t="shared" si="0"/>
        <v>63</v>
      </c>
      <c r="C105" s="351"/>
      <c r="D105" s="352"/>
      <c r="E105" s="352"/>
      <c r="F105" s="352"/>
      <c r="G105" s="352"/>
      <c r="H105" s="352"/>
      <c r="I105" s="352"/>
      <c r="J105" s="352"/>
      <c r="K105" s="352"/>
      <c r="L105" s="353"/>
      <c r="M105" s="374"/>
      <c r="N105" s="374"/>
      <c r="O105" s="374"/>
      <c r="P105" s="374"/>
      <c r="Q105" s="374"/>
      <c r="R105" s="374"/>
      <c r="S105" s="374"/>
      <c r="T105" s="374"/>
      <c r="U105" s="374"/>
      <c r="V105" s="374"/>
      <c r="W105" s="135"/>
      <c r="X105" s="136"/>
      <c r="Y105" s="137"/>
      <c r="Z105" s="228" t="str">
        <f>IFERROR(VLOOKUP(Y105, 【参考】数式用!$A$4:$B$54, 2, FALSE), "")</f>
        <v/>
      </c>
    </row>
    <row r="106" spans="1:26" ht="38.25" customHeight="1">
      <c r="A106" s="20"/>
      <c r="B106" s="110">
        <f t="shared" si="0"/>
        <v>64</v>
      </c>
      <c r="C106" s="351"/>
      <c r="D106" s="352"/>
      <c r="E106" s="352"/>
      <c r="F106" s="352"/>
      <c r="G106" s="352"/>
      <c r="H106" s="352"/>
      <c r="I106" s="352"/>
      <c r="J106" s="352"/>
      <c r="K106" s="352"/>
      <c r="L106" s="353"/>
      <c r="M106" s="374"/>
      <c r="N106" s="374"/>
      <c r="O106" s="374"/>
      <c r="P106" s="374"/>
      <c r="Q106" s="374"/>
      <c r="R106" s="374"/>
      <c r="S106" s="374"/>
      <c r="T106" s="374"/>
      <c r="U106" s="374"/>
      <c r="V106" s="374"/>
      <c r="W106" s="135"/>
      <c r="X106" s="136"/>
      <c r="Y106" s="137"/>
      <c r="Z106" s="228" t="str">
        <f>IFERROR(VLOOKUP(Y106, 【参考】数式用!$A$4:$B$54, 2, FALSE), "")</f>
        <v/>
      </c>
    </row>
    <row r="107" spans="1:26" ht="38.25" customHeight="1">
      <c r="A107" s="20"/>
      <c r="B107" s="110">
        <f t="shared" si="0"/>
        <v>65</v>
      </c>
      <c r="C107" s="351"/>
      <c r="D107" s="352"/>
      <c r="E107" s="352"/>
      <c r="F107" s="352"/>
      <c r="G107" s="352"/>
      <c r="H107" s="352"/>
      <c r="I107" s="352"/>
      <c r="J107" s="352"/>
      <c r="K107" s="352"/>
      <c r="L107" s="353"/>
      <c r="M107" s="374"/>
      <c r="N107" s="374"/>
      <c r="O107" s="374"/>
      <c r="P107" s="374"/>
      <c r="Q107" s="374"/>
      <c r="R107" s="374"/>
      <c r="S107" s="374"/>
      <c r="T107" s="374"/>
      <c r="U107" s="374"/>
      <c r="V107" s="374"/>
      <c r="W107" s="135"/>
      <c r="X107" s="136"/>
      <c r="Y107" s="137"/>
      <c r="Z107" s="228" t="str">
        <f>IFERROR(VLOOKUP(Y107, 【参考】数式用!$A$4:$B$54, 2, FALSE), "")</f>
        <v/>
      </c>
    </row>
    <row r="108" spans="1:26" ht="38.25" customHeight="1">
      <c r="A108" s="20"/>
      <c r="B108" s="110">
        <f t="shared" si="0"/>
        <v>66</v>
      </c>
      <c r="C108" s="351"/>
      <c r="D108" s="352"/>
      <c r="E108" s="352"/>
      <c r="F108" s="352"/>
      <c r="G108" s="352"/>
      <c r="H108" s="352"/>
      <c r="I108" s="352"/>
      <c r="J108" s="352"/>
      <c r="K108" s="352"/>
      <c r="L108" s="353"/>
      <c r="M108" s="374"/>
      <c r="N108" s="374"/>
      <c r="O108" s="374"/>
      <c r="P108" s="374"/>
      <c r="Q108" s="374"/>
      <c r="R108" s="374"/>
      <c r="S108" s="374"/>
      <c r="T108" s="374"/>
      <c r="U108" s="374"/>
      <c r="V108" s="374"/>
      <c r="W108" s="135"/>
      <c r="X108" s="136"/>
      <c r="Y108" s="137"/>
      <c r="Z108" s="228" t="str">
        <f>IFERROR(VLOOKUP(Y108, 【参考】数式用!$A$4:$B$54, 2, FALSE), "")</f>
        <v/>
      </c>
    </row>
    <row r="109" spans="1:26" ht="38.25" customHeight="1">
      <c r="A109" s="20"/>
      <c r="B109" s="110">
        <f t="shared" ref="B109:B142" si="1">B108+1</f>
        <v>67</v>
      </c>
      <c r="C109" s="351"/>
      <c r="D109" s="352"/>
      <c r="E109" s="352"/>
      <c r="F109" s="352"/>
      <c r="G109" s="352"/>
      <c r="H109" s="352"/>
      <c r="I109" s="352"/>
      <c r="J109" s="352"/>
      <c r="K109" s="352"/>
      <c r="L109" s="353"/>
      <c r="M109" s="374"/>
      <c r="N109" s="374"/>
      <c r="O109" s="374"/>
      <c r="P109" s="374"/>
      <c r="Q109" s="374"/>
      <c r="R109" s="374"/>
      <c r="S109" s="374"/>
      <c r="T109" s="374"/>
      <c r="U109" s="374"/>
      <c r="V109" s="374"/>
      <c r="W109" s="135"/>
      <c r="X109" s="136"/>
      <c r="Y109" s="137"/>
      <c r="Z109" s="228" t="str">
        <f>IFERROR(VLOOKUP(Y109, 【参考】数式用!$A$4:$B$54, 2, FALSE), "")</f>
        <v/>
      </c>
    </row>
    <row r="110" spans="1:26" ht="38.25" customHeight="1">
      <c r="A110" s="20"/>
      <c r="B110" s="110">
        <f t="shared" si="1"/>
        <v>68</v>
      </c>
      <c r="C110" s="351"/>
      <c r="D110" s="352"/>
      <c r="E110" s="352"/>
      <c r="F110" s="352"/>
      <c r="G110" s="352"/>
      <c r="H110" s="352"/>
      <c r="I110" s="352"/>
      <c r="J110" s="352"/>
      <c r="K110" s="352"/>
      <c r="L110" s="353"/>
      <c r="M110" s="374"/>
      <c r="N110" s="374"/>
      <c r="O110" s="374"/>
      <c r="P110" s="374"/>
      <c r="Q110" s="374"/>
      <c r="R110" s="374"/>
      <c r="S110" s="374"/>
      <c r="T110" s="374"/>
      <c r="U110" s="374"/>
      <c r="V110" s="374"/>
      <c r="W110" s="135"/>
      <c r="X110" s="136"/>
      <c r="Y110" s="137"/>
      <c r="Z110" s="228" t="str">
        <f>IFERROR(VLOOKUP(Y110, 【参考】数式用!$A$4:$B$54, 2, FALSE), "")</f>
        <v/>
      </c>
    </row>
    <row r="111" spans="1:26" ht="38.25" customHeight="1">
      <c r="A111" s="20"/>
      <c r="B111" s="110">
        <f t="shared" si="1"/>
        <v>69</v>
      </c>
      <c r="C111" s="351"/>
      <c r="D111" s="352"/>
      <c r="E111" s="352"/>
      <c r="F111" s="352"/>
      <c r="G111" s="352"/>
      <c r="H111" s="352"/>
      <c r="I111" s="352"/>
      <c r="J111" s="352"/>
      <c r="K111" s="352"/>
      <c r="L111" s="353"/>
      <c r="M111" s="374"/>
      <c r="N111" s="374"/>
      <c r="O111" s="374"/>
      <c r="P111" s="374"/>
      <c r="Q111" s="374"/>
      <c r="R111" s="374"/>
      <c r="S111" s="374"/>
      <c r="T111" s="374"/>
      <c r="U111" s="374"/>
      <c r="V111" s="374"/>
      <c r="W111" s="135"/>
      <c r="X111" s="136"/>
      <c r="Y111" s="137"/>
      <c r="Z111" s="228" t="str">
        <f>IFERROR(VLOOKUP(Y111, 【参考】数式用!$A$4:$B$54, 2, FALSE), "")</f>
        <v/>
      </c>
    </row>
    <row r="112" spans="1:26" ht="38.25" customHeight="1">
      <c r="A112" s="20"/>
      <c r="B112" s="110">
        <f t="shared" si="1"/>
        <v>70</v>
      </c>
      <c r="C112" s="351"/>
      <c r="D112" s="352"/>
      <c r="E112" s="352"/>
      <c r="F112" s="352"/>
      <c r="G112" s="352"/>
      <c r="H112" s="352"/>
      <c r="I112" s="352"/>
      <c r="J112" s="352"/>
      <c r="K112" s="352"/>
      <c r="L112" s="353"/>
      <c r="M112" s="374"/>
      <c r="N112" s="374"/>
      <c r="O112" s="374"/>
      <c r="P112" s="374"/>
      <c r="Q112" s="374"/>
      <c r="R112" s="374"/>
      <c r="S112" s="374"/>
      <c r="T112" s="374"/>
      <c r="U112" s="374"/>
      <c r="V112" s="374"/>
      <c r="W112" s="135"/>
      <c r="X112" s="136"/>
      <c r="Y112" s="137"/>
      <c r="Z112" s="228" t="str">
        <f>IFERROR(VLOOKUP(Y112, 【参考】数式用!$A$4:$B$54, 2, FALSE), "")</f>
        <v/>
      </c>
    </row>
    <row r="113" spans="1:26" ht="38.25" customHeight="1">
      <c r="A113" s="20"/>
      <c r="B113" s="110">
        <f t="shared" si="1"/>
        <v>71</v>
      </c>
      <c r="C113" s="351"/>
      <c r="D113" s="352"/>
      <c r="E113" s="352"/>
      <c r="F113" s="352"/>
      <c r="G113" s="352"/>
      <c r="H113" s="352"/>
      <c r="I113" s="352"/>
      <c r="J113" s="352"/>
      <c r="K113" s="352"/>
      <c r="L113" s="353"/>
      <c r="M113" s="374"/>
      <c r="N113" s="374"/>
      <c r="O113" s="374"/>
      <c r="P113" s="374"/>
      <c r="Q113" s="374"/>
      <c r="R113" s="374"/>
      <c r="S113" s="374"/>
      <c r="T113" s="374"/>
      <c r="U113" s="374"/>
      <c r="V113" s="374"/>
      <c r="W113" s="135"/>
      <c r="X113" s="136"/>
      <c r="Y113" s="137"/>
      <c r="Z113" s="228" t="str">
        <f>IFERROR(VLOOKUP(Y113, 【参考】数式用!$A$4:$B$54, 2, FALSE), "")</f>
        <v/>
      </c>
    </row>
    <row r="114" spans="1:26" ht="38.25" customHeight="1">
      <c r="A114" s="20"/>
      <c r="B114" s="110">
        <f t="shared" si="1"/>
        <v>72</v>
      </c>
      <c r="C114" s="351"/>
      <c r="D114" s="352"/>
      <c r="E114" s="352"/>
      <c r="F114" s="352"/>
      <c r="G114" s="352"/>
      <c r="H114" s="352"/>
      <c r="I114" s="352"/>
      <c r="J114" s="352"/>
      <c r="K114" s="352"/>
      <c r="L114" s="353"/>
      <c r="M114" s="374"/>
      <c r="N114" s="374"/>
      <c r="O114" s="374"/>
      <c r="P114" s="374"/>
      <c r="Q114" s="374"/>
      <c r="R114" s="374"/>
      <c r="S114" s="374"/>
      <c r="T114" s="374"/>
      <c r="U114" s="374"/>
      <c r="V114" s="374"/>
      <c r="W114" s="135"/>
      <c r="X114" s="136"/>
      <c r="Y114" s="137"/>
      <c r="Z114" s="228" t="str">
        <f>IFERROR(VLOOKUP(Y114, 【参考】数式用!$A$4:$B$54, 2, FALSE), "")</f>
        <v/>
      </c>
    </row>
    <row r="115" spans="1:26" ht="38.25" customHeight="1">
      <c r="A115" s="20"/>
      <c r="B115" s="110">
        <f t="shared" si="1"/>
        <v>73</v>
      </c>
      <c r="C115" s="351"/>
      <c r="D115" s="352"/>
      <c r="E115" s="352"/>
      <c r="F115" s="352"/>
      <c r="G115" s="352"/>
      <c r="H115" s="352"/>
      <c r="I115" s="352"/>
      <c r="J115" s="352"/>
      <c r="K115" s="352"/>
      <c r="L115" s="353"/>
      <c r="M115" s="374"/>
      <c r="N115" s="374"/>
      <c r="O115" s="374"/>
      <c r="P115" s="374"/>
      <c r="Q115" s="374"/>
      <c r="R115" s="374"/>
      <c r="S115" s="374"/>
      <c r="T115" s="374"/>
      <c r="U115" s="374"/>
      <c r="V115" s="374"/>
      <c r="W115" s="135"/>
      <c r="X115" s="136"/>
      <c r="Y115" s="137"/>
      <c r="Z115" s="228" t="str">
        <f>IFERROR(VLOOKUP(Y115, 【参考】数式用!$A$4:$B$54, 2, FALSE), "")</f>
        <v/>
      </c>
    </row>
    <row r="116" spans="1:26" ht="38.25" customHeight="1">
      <c r="A116" s="20"/>
      <c r="B116" s="110">
        <f t="shared" si="1"/>
        <v>74</v>
      </c>
      <c r="C116" s="351"/>
      <c r="D116" s="352"/>
      <c r="E116" s="352"/>
      <c r="F116" s="352"/>
      <c r="G116" s="352"/>
      <c r="H116" s="352"/>
      <c r="I116" s="352"/>
      <c r="J116" s="352"/>
      <c r="K116" s="352"/>
      <c r="L116" s="353"/>
      <c r="M116" s="374"/>
      <c r="N116" s="374"/>
      <c r="O116" s="374"/>
      <c r="P116" s="374"/>
      <c r="Q116" s="374"/>
      <c r="R116" s="374"/>
      <c r="S116" s="374"/>
      <c r="T116" s="374"/>
      <c r="U116" s="374"/>
      <c r="V116" s="374"/>
      <c r="W116" s="135"/>
      <c r="X116" s="136"/>
      <c r="Y116" s="137"/>
      <c r="Z116" s="228" t="str">
        <f>IFERROR(VLOOKUP(Y116, 【参考】数式用!$A$4:$B$54, 2, FALSE), "")</f>
        <v/>
      </c>
    </row>
    <row r="117" spans="1:26" ht="38.25" customHeight="1">
      <c r="A117" s="20"/>
      <c r="B117" s="110">
        <f t="shared" si="1"/>
        <v>75</v>
      </c>
      <c r="C117" s="351"/>
      <c r="D117" s="352"/>
      <c r="E117" s="352"/>
      <c r="F117" s="352"/>
      <c r="G117" s="352"/>
      <c r="H117" s="352"/>
      <c r="I117" s="352"/>
      <c r="J117" s="352"/>
      <c r="K117" s="352"/>
      <c r="L117" s="353"/>
      <c r="M117" s="374"/>
      <c r="N117" s="374"/>
      <c r="O117" s="374"/>
      <c r="P117" s="374"/>
      <c r="Q117" s="374"/>
      <c r="R117" s="374"/>
      <c r="S117" s="374"/>
      <c r="T117" s="374"/>
      <c r="U117" s="374"/>
      <c r="V117" s="374"/>
      <c r="W117" s="135"/>
      <c r="X117" s="136"/>
      <c r="Y117" s="137"/>
      <c r="Z117" s="228" t="str">
        <f>IFERROR(VLOOKUP(Y117, 【参考】数式用!$A$4:$B$54, 2, FALSE), "")</f>
        <v/>
      </c>
    </row>
    <row r="118" spans="1:26" ht="38.25" customHeight="1">
      <c r="A118" s="20"/>
      <c r="B118" s="110">
        <f t="shared" si="1"/>
        <v>76</v>
      </c>
      <c r="C118" s="351"/>
      <c r="D118" s="352"/>
      <c r="E118" s="352"/>
      <c r="F118" s="352"/>
      <c r="G118" s="352"/>
      <c r="H118" s="352"/>
      <c r="I118" s="352"/>
      <c r="J118" s="352"/>
      <c r="K118" s="352"/>
      <c r="L118" s="353"/>
      <c r="M118" s="374"/>
      <c r="N118" s="374"/>
      <c r="O118" s="374"/>
      <c r="P118" s="374"/>
      <c r="Q118" s="374"/>
      <c r="R118" s="374"/>
      <c r="S118" s="374"/>
      <c r="T118" s="374"/>
      <c r="U118" s="374"/>
      <c r="V118" s="374"/>
      <c r="W118" s="135"/>
      <c r="X118" s="136"/>
      <c r="Y118" s="137"/>
      <c r="Z118" s="228" t="str">
        <f>IFERROR(VLOOKUP(Y118, 【参考】数式用!$A$4:$B$54, 2, FALSE), "")</f>
        <v/>
      </c>
    </row>
    <row r="119" spans="1:26" ht="38.25" customHeight="1">
      <c r="A119" s="20"/>
      <c r="B119" s="110">
        <f t="shared" si="1"/>
        <v>77</v>
      </c>
      <c r="C119" s="351"/>
      <c r="D119" s="352"/>
      <c r="E119" s="352"/>
      <c r="F119" s="352"/>
      <c r="G119" s="352"/>
      <c r="H119" s="352"/>
      <c r="I119" s="352"/>
      <c r="J119" s="352"/>
      <c r="K119" s="352"/>
      <c r="L119" s="353"/>
      <c r="M119" s="374"/>
      <c r="N119" s="374"/>
      <c r="O119" s="374"/>
      <c r="P119" s="374"/>
      <c r="Q119" s="374"/>
      <c r="R119" s="374"/>
      <c r="S119" s="374"/>
      <c r="T119" s="374"/>
      <c r="U119" s="374"/>
      <c r="V119" s="374"/>
      <c r="W119" s="135"/>
      <c r="X119" s="136"/>
      <c r="Y119" s="137"/>
      <c r="Z119" s="228" t="str">
        <f>IFERROR(VLOOKUP(Y119, 【参考】数式用!$A$4:$B$54, 2, FALSE), "")</f>
        <v/>
      </c>
    </row>
    <row r="120" spans="1:26" ht="38.25" customHeight="1">
      <c r="A120" s="20"/>
      <c r="B120" s="110">
        <f t="shared" si="1"/>
        <v>78</v>
      </c>
      <c r="C120" s="351"/>
      <c r="D120" s="352"/>
      <c r="E120" s="352"/>
      <c r="F120" s="352"/>
      <c r="G120" s="352"/>
      <c r="H120" s="352"/>
      <c r="I120" s="352"/>
      <c r="J120" s="352"/>
      <c r="K120" s="352"/>
      <c r="L120" s="353"/>
      <c r="M120" s="374"/>
      <c r="N120" s="374"/>
      <c r="O120" s="374"/>
      <c r="P120" s="374"/>
      <c r="Q120" s="374"/>
      <c r="R120" s="374"/>
      <c r="S120" s="374"/>
      <c r="T120" s="374"/>
      <c r="U120" s="374"/>
      <c r="V120" s="374"/>
      <c r="W120" s="135"/>
      <c r="X120" s="136"/>
      <c r="Y120" s="137"/>
      <c r="Z120" s="228" t="str">
        <f>IFERROR(VLOOKUP(Y120, 【参考】数式用!$A$4:$B$54, 2, FALSE), "")</f>
        <v/>
      </c>
    </row>
    <row r="121" spans="1:26" ht="38.25" customHeight="1">
      <c r="A121" s="20"/>
      <c r="B121" s="110">
        <f t="shared" si="1"/>
        <v>79</v>
      </c>
      <c r="C121" s="351"/>
      <c r="D121" s="352"/>
      <c r="E121" s="352"/>
      <c r="F121" s="352"/>
      <c r="G121" s="352"/>
      <c r="H121" s="352"/>
      <c r="I121" s="352"/>
      <c r="J121" s="352"/>
      <c r="K121" s="352"/>
      <c r="L121" s="353"/>
      <c r="M121" s="374"/>
      <c r="N121" s="374"/>
      <c r="O121" s="374"/>
      <c r="P121" s="374"/>
      <c r="Q121" s="374"/>
      <c r="R121" s="374"/>
      <c r="S121" s="374"/>
      <c r="T121" s="374"/>
      <c r="U121" s="374"/>
      <c r="V121" s="374"/>
      <c r="W121" s="135"/>
      <c r="X121" s="136"/>
      <c r="Y121" s="137"/>
      <c r="Z121" s="228" t="str">
        <f>IFERROR(VLOOKUP(Y121, 【参考】数式用!$A$4:$B$54, 2, FALSE), "")</f>
        <v/>
      </c>
    </row>
    <row r="122" spans="1:26" ht="38.25" customHeight="1">
      <c r="A122" s="20"/>
      <c r="B122" s="110">
        <f t="shared" si="1"/>
        <v>80</v>
      </c>
      <c r="C122" s="351"/>
      <c r="D122" s="352"/>
      <c r="E122" s="352"/>
      <c r="F122" s="352"/>
      <c r="G122" s="352"/>
      <c r="H122" s="352"/>
      <c r="I122" s="352"/>
      <c r="J122" s="352"/>
      <c r="K122" s="352"/>
      <c r="L122" s="353"/>
      <c r="M122" s="374"/>
      <c r="N122" s="374"/>
      <c r="O122" s="374"/>
      <c r="P122" s="374"/>
      <c r="Q122" s="374"/>
      <c r="R122" s="374"/>
      <c r="S122" s="374"/>
      <c r="T122" s="374"/>
      <c r="U122" s="374"/>
      <c r="V122" s="374"/>
      <c r="W122" s="135"/>
      <c r="X122" s="136"/>
      <c r="Y122" s="137"/>
      <c r="Z122" s="228" t="str">
        <f>IFERROR(VLOOKUP(Y122, 【参考】数式用!$A$4:$B$54, 2, FALSE), "")</f>
        <v/>
      </c>
    </row>
    <row r="123" spans="1:26" ht="38.25" customHeight="1">
      <c r="A123" s="20"/>
      <c r="B123" s="110">
        <f t="shared" si="1"/>
        <v>81</v>
      </c>
      <c r="C123" s="351"/>
      <c r="D123" s="352"/>
      <c r="E123" s="352"/>
      <c r="F123" s="352"/>
      <c r="G123" s="352"/>
      <c r="H123" s="352"/>
      <c r="I123" s="352"/>
      <c r="J123" s="352"/>
      <c r="K123" s="352"/>
      <c r="L123" s="353"/>
      <c r="M123" s="374"/>
      <c r="N123" s="374"/>
      <c r="O123" s="374"/>
      <c r="P123" s="374"/>
      <c r="Q123" s="374"/>
      <c r="R123" s="374"/>
      <c r="S123" s="374"/>
      <c r="T123" s="374"/>
      <c r="U123" s="374"/>
      <c r="V123" s="374"/>
      <c r="W123" s="135"/>
      <c r="X123" s="136"/>
      <c r="Y123" s="137"/>
      <c r="Z123" s="228" t="str">
        <f>IFERROR(VLOOKUP(Y123, 【参考】数式用!$A$4:$B$54, 2, FALSE), "")</f>
        <v/>
      </c>
    </row>
    <row r="124" spans="1:26" ht="38.25" customHeight="1">
      <c r="A124" s="20"/>
      <c r="B124" s="110">
        <f t="shared" si="1"/>
        <v>82</v>
      </c>
      <c r="C124" s="351"/>
      <c r="D124" s="352"/>
      <c r="E124" s="352"/>
      <c r="F124" s="352"/>
      <c r="G124" s="352"/>
      <c r="H124" s="352"/>
      <c r="I124" s="352"/>
      <c r="J124" s="352"/>
      <c r="K124" s="352"/>
      <c r="L124" s="353"/>
      <c r="M124" s="374"/>
      <c r="N124" s="374"/>
      <c r="O124" s="374"/>
      <c r="P124" s="374"/>
      <c r="Q124" s="374"/>
      <c r="R124" s="374"/>
      <c r="S124" s="374"/>
      <c r="T124" s="374"/>
      <c r="U124" s="374"/>
      <c r="V124" s="374"/>
      <c r="W124" s="135"/>
      <c r="X124" s="136"/>
      <c r="Y124" s="137"/>
      <c r="Z124" s="228" t="str">
        <f>IFERROR(VLOOKUP(Y124, 【参考】数式用!$A$4:$B$54, 2, FALSE), "")</f>
        <v/>
      </c>
    </row>
    <row r="125" spans="1:26" ht="38.25" customHeight="1">
      <c r="A125" s="20"/>
      <c r="B125" s="110">
        <f t="shared" si="1"/>
        <v>83</v>
      </c>
      <c r="C125" s="351"/>
      <c r="D125" s="352"/>
      <c r="E125" s="352"/>
      <c r="F125" s="352"/>
      <c r="G125" s="352"/>
      <c r="H125" s="352"/>
      <c r="I125" s="352"/>
      <c r="J125" s="352"/>
      <c r="K125" s="352"/>
      <c r="L125" s="353"/>
      <c r="M125" s="374"/>
      <c r="N125" s="374"/>
      <c r="O125" s="374"/>
      <c r="P125" s="374"/>
      <c r="Q125" s="374"/>
      <c r="R125" s="374"/>
      <c r="S125" s="374"/>
      <c r="T125" s="374"/>
      <c r="U125" s="374"/>
      <c r="V125" s="374"/>
      <c r="W125" s="135"/>
      <c r="X125" s="136"/>
      <c r="Y125" s="137"/>
      <c r="Z125" s="228" t="str">
        <f>IFERROR(VLOOKUP(Y125, 【参考】数式用!$A$4:$B$54, 2, FALSE), "")</f>
        <v/>
      </c>
    </row>
    <row r="126" spans="1:26" ht="38.25" customHeight="1">
      <c r="A126" s="20"/>
      <c r="B126" s="110">
        <f t="shared" si="1"/>
        <v>84</v>
      </c>
      <c r="C126" s="351"/>
      <c r="D126" s="352"/>
      <c r="E126" s="352"/>
      <c r="F126" s="352"/>
      <c r="G126" s="352"/>
      <c r="H126" s="352"/>
      <c r="I126" s="352"/>
      <c r="J126" s="352"/>
      <c r="K126" s="352"/>
      <c r="L126" s="353"/>
      <c r="M126" s="374"/>
      <c r="N126" s="374"/>
      <c r="O126" s="374"/>
      <c r="P126" s="374"/>
      <c r="Q126" s="374"/>
      <c r="R126" s="374"/>
      <c r="S126" s="374"/>
      <c r="T126" s="374"/>
      <c r="U126" s="374"/>
      <c r="V126" s="374"/>
      <c r="W126" s="135"/>
      <c r="X126" s="136"/>
      <c r="Y126" s="137"/>
      <c r="Z126" s="228" t="str">
        <f>IFERROR(VLOOKUP(Y126, 【参考】数式用!$A$4:$B$54, 2, FALSE), "")</f>
        <v/>
      </c>
    </row>
    <row r="127" spans="1:26" ht="38.25" customHeight="1">
      <c r="A127" s="20"/>
      <c r="B127" s="110">
        <f t="shared" si="1"/>
        <v>85</v>
      </c>
      <c r="C127" s="351"/>
      <c r="D127" s="352"/>
      <c r="E127" s="352"/>
      <c r="F127" s="352"/>
      <c r="G127" s="352"/>
      <c r="H127" s="352"/>
      <c r="I127" s="352"/>
      <c r="J127" s="352"/>
      <c r="K127" s="352"/>
      <c r="L127" s="353"/>
      <c r="M127" s="374"/>
      <c r="N127" s="374"/>
      <c r="O127" s="374"/>
      <c r="P127" s="374"/>
      <c r="Q127" s="374"/>
      <c r="R127" s="374"/>
      <c r="S127" s="374"/>
      <c r="T127" s="374"/>
      <c r="U127" s="374"/>
      <c r="V127" s="374"/>
      <c r="W127" s="135"/>
      <c r="X127" s="136"/>
      <c r="Y127" s="137"/>
      <c r="Z127" s="228" t="str">
        <f>IFERROR(VLOOKUP(Y127, 【参考】数式用!$A$4:$B$54, 2, FALSE), "")</f>
        <v/>
      </c>
    </row>
    <row r="128" spans="1:26" ht="38.25" customHeight="1">
      <c r="A128" s="20"/>
      <c r="B128" s="110">
        <f t="shared" si="1"/>
        <v>86</v>
      </c>
      <c r="C128" s="351"/>
      <c r="D128" s="352"/>
      <c r="E128" s="352"/>
      <c r="F128" s="352"/>
      <c r="G128" s="352"/>
      <c r="H128" s="352"/>
      <c r="I128" s="352"/>
      <c r="J128" s="352"/>
      <c r="K128" s="352"/>
      <c r="L128" s="353"/>
      <c r="M128" s="374"/>
      <c r="N128" s="374"/>
      <c r="O128" s="374"/>
      <c r="P128" s="374"/>
      <c r="Q128" s="374"/>
      <c r="R128" s="374"/>
      <c r="S128" s="374"/>
      <c r="T128" s="374"/>
      <c r="U128" s="374"/>
      <c r="V128" s="374"/>
      <c r="W128" s="135"/>
      <c r="X128" s="136"/>
      <c r="Y128" s="137"/>
      <c r="Z128" s="228" t="str">
        <f>IFERROR(VLOOKUP(Y128, 【参考】数式用!$A$4:$B$54, 2, FALSE), "")</f>
        <v/>
      </c>
    </row>
    <row r="129" spans="1:26" ht="38.25" customHeight="1">
      <c r="A129" s="20"/>
      <c r="B129" s="110">
        <f t="shared" si="1"/>
        <v>87</v>
      </c>
      <c r="C129" s="351"/>
      <c r="D129" s="352"/>
      <c r="E129" s="352"/>
      <c r="F129" s="352"/>
      <c r="G129" s="352"/>
      <c r="H129" s="352"/>
      <c r="I129" s="352"/>
      <c r="J129" s="352"/>
      <c r="K129" s="352"/>
      <c r="L129" s="353"/>
      <c r="M129" s="374"/>
      <c r="N129" s="374"/>
      <c r="O129" s="374"/>
      <c r="P129" s="374"/>
      <c r="Q129" s="374"/>
      <c r="R129" s="374"/>
      <c r="S129" s="374"/>
      <c r="T129" s="374"/>
      <c r="U129" s="374"/>
      <c r="V129" s="374"/>
      <c r="W129" s="135"/>
      <c r="X129" s="136"/>
      <c r="Y129" s="137"/>
      <c r="Z129" s="228" t="str">
        <f>IFERROR(VLOOKUP(Y129, 【参考】数式用!$A$4:$B$54, 2, FALSE), "")</f>
        <v/>
      </c>
    </row>
    <row r="130" spans="1:26" ht="38.25" customHeight="1">
      <c r="A130" s="20"/>
      <c r="B130" s="110">
        <f t="shared" si="1"/>
        <v>88</v>
      </c>
      <c r="C130" s="351"/>
      <c r="D130" s="352"/>
      <c r="E130" s="352"/>
      <c r="F130" s="352"/>
      <c r="G130" s="352"/>
      <c r="H130" s="352"/>
      <c r="I130" s="352"/>
      <c r="J130" s="352"/>
      <c r="K130" s="352"/>
      <c r="L130" s="353"/>
      <c r="M130" s="374"/>
      <c r="N130" s="374"/>
      <c r="O130" s="374"/>
      <c r="P130" s="374"/>
      <c r="Q130" s="374"/>
      <c r="R130" s="374"/>
      <c r="S130" s="374"/>
      <c r="T130" s="374"/>
      <c r="U130" s="374"/>
      <c r="V130" s="374"/>
      <c r="W130" s="135"/>
      <c r="X130" s="136"/>
      <c r="Y130" s="137"/>
      <c r="Z130" s="228" t="str">
        <f>IFERROR(VLOOKUP(Y130, 【参考】数式用!$A$4:$B$54, 2, FALSE), "")</f>
        <v/>
      </c>
    </row>
    <row r="131" spans="1:26" ht="38.25" customHeight="1">
      <c r="A131" s="20"/>
      <c r="B131" s="110">
        <f t="shared" si="1"/>
        <v>89</v>
      </c>
      <c r="C131" s="351"/>
      <c r="D131" s="352"/>
      <c r="E131" s="352"/>
      <c r="F131" s="352"/>
      <c r="G131" s="352"/>
      <c r="H131" s="352"/>
      <c r="I131" s="352"/>
      <c r="J131" s="352"/>
      <c r="K131" s="352"/>
      <c r="L131" s="353"/>
      <c r="M131" s="374"/>
      <c r="N131" s="374"/>
      <c r="O131" s="374"/>
      <c r="P131" s="374"/>
      <c r="Q131" s="374"/>
      <c r="R131" s="374"/>
      <c r="S131" s="374"/>
      <c r="T131" s="374"/>
      <c r="U131" s="374"/>
      <c r="V131" s="374"/>
      <c r="W131" s="135"/>
      <c r="X131" s="136"/>
      <c r="Y131" s="137"/>
      <c r="Z131" s="228" t="str">
        <f>IFERROR(VLOOKUP(Y131, 【参考】数式用!$A$4:$B$54, 2, FALSE), "")</f>
        <v/>
      </c>
    </row>
    <row r="132" spans="1:26" ht="38.25" customHeight="1">
      <c r="A132" s="20"/>
      <c r="B132" s="110">
        <f t="shared" si="1"/>
        <v>90</v>
      </c>
      <c r="C132" s="351"/>
      <c r="D132" s="352"/>
      <c r="E132" s="352"/>
      <c r="F132" s="352"/>
      <c r="G132" s="352"/>
      <c r="H132" s="352"/>
      <c r="I132" s="352"/>
      <c r="J132" s="352"/>
      <c r="K132" s="352"/>
      <c r="L132" s="353"/>
      <c r="M132" s="374"/>
      <c r="N132" s="374"/>
      <c r="O132" s="374"/>
      <c r="P132" s="374"/>
      <c r="Q132" s="374"/>
      <c r="R132" s="374"/>
      <c r="S132" s="374"/>
      <c r="T132" s="374"/>
      <c r="U132" s="374"/>
      <c r="V132" s="374"/>
      <c r="W132" s="135"/>
      <c r="X132" s="136"/>
      <c r="Y132" s="137"/>
      <c r="Z132" s="228" t="str">
        <f>IFERROR(VLOOKUP(Y132, 【参考】数式用!$A$4:$B$54, 2, FALSE), "")</f>
        <v/>
      </c>
    </row>
    <row r="133" spans="1:26" ht="38.25" customHeight="1">
      <c r="A133" s="20"/>
      <c r="B133" s="110">
        <f t="shared" si="1"/>
        <v>91</v>
      </c>
      <c r="C133" s="351"/>
      <c r="D133" s="352"/>
      <c r="E133" s="352"/>
      <c r="F133" s="352"/>
      <c r="G133" s="352"/>
      <c r="H133" s="352"/>
      <c r="I133" s="352"/>
      <c r="J133" s="352"/>
      <c r="K133" s="352"/>
      <c r="L133" s="353"/>
      <c r="M133" s="374"/>
      <c r="N133" s="374"/>
      <c r="O133" s="374"/>
      <c r="P133" s="374"/>
      <c r="Q133" s="374"/>
      <c r="R133" s="374"/>
      <c r="S133" s="374"/>
      <c r="T133" s="374"/>
      <c r="U133" s="374"/>
      <c r="V133" s="374"/>
      <c r="W133" s="135"/>
      <c r="X133" s="136"/>
      <c r="Y133" s="137"/>
      <c r="Z133" s="228" t="str">
        <f>IFERROR(VLOOKUP(Y133, 【参考】数式用!$A$4:$B$54, 2, FALSE), "")</f>
        <v/>
      </c>
    </row>
    <row r="134" spans="1:26" ht="38.25" customHeight="1">
      <c r="A134" s="20"/>
      <c r="B134" s="110">
        <f t="shared" si="1"/>
        <v>92</v>
      </c>
      <c r="C134" s="351"/>
      <c r="D134" s="352"/>
      <c r="E134" s="352"/>
      <c r="F134" s="352"/>
      <c r="G134" s="352"/>
      <c r="H134" s="352"/>
      <c r="I134" s="352"/>
      <c r="J134" s="352"/>
      <c r="K134" s="352"/>
      <c r="L134" s="353"/>
      <c r="M134" s="374"/>
      <c r="N134" s="374"/>
      <c r="O134" s="374"/>
      <c r="P134" s="374"/>
      <c r="Q134" s="374"/>
      <c r="R134" s="374"/>
      <c r="S134" s="374"/>
      <c r="T134" s="374"/>
      <c r="U134" s="374"/>
      <c r="V134" s="374"/>
      <c r="W134" s="135"/>
      <c r="X134" s="136"/>
      <c r="Y134" s="137"/>
      <c r="Z134" s="228" t="str">
        <f>IFERROR(VLOOKUP(Y134, 【参考】数式用!$A$4:$B$54, 2, FALSE), "")</f>
        <v/>
      </c>
    </row>
    <row r="135" spans="1:26" ht="38.25" customHeight="1">
      <c r="A135" s="20"/>
      <c r="B135" s="110">
        <f t="shared" si="1"/>
        <v>93</v>
      </c>
      <c r="C135" s="351"/>
      <c r="D135" s="352"/>
      <c r="E135" s="352"/>
      <c r="F135" s="352"/>
      <c r="G135" s="352"/>
      <c r="H135" s="352"/>
      <c r="I135" s="352"/>
      <c r="J135" s="352"/>
      <c r="K135" s="352"/>
      <c r="L135" s="353"/>
      <c r="M135" s="374"/>
      <c r="N135" s="374"/>
      <c r="O135" s="374"/>
      <c r="P135" s="374"/>
      <c r="Q135" s="374"/>
      <c r="R135" s="374"/>
      <c r="S135" s="374"/>
      <c r="T135" s="374"/>
      <c r="U135" s="374"/>
      <c r="V135" s="374"/>
      <c r="W135" s="135"/>
      <c r="X135" s="136"/>
      <c r="Y135" s="137"/>
      <c r="Z135" s="228" t="str">
        <f>IFERROR(VLOOKUP(Y135, 【参考】数式用!$A$4:$B$54, 2, FALSE), "")</f>
        <v/>
      </c>
    </row>
    <row r="136" spans="1:26" ht="38.25" customHeight="1">
      <c r="A136" s="20"/>
      <c r="B136" s="110">
        <f t="shared" si="1"/>
        <v>94</v>
      </c>
      <c r="C136" s="351"/>
      <c r="D136" s="352"/>
      <c r="E136" s="352"/>
      <c r="F136" s="352"/>
      <c r="G136" s="352"/>
      <c r="H136" s="352"/>
      <c r="I136" s="352"/>
      <c r="J136" s="352"/>
      <c r="K136" s="352"/>
      <c r="L136" s="353"/>
      <c r="M136" s="374"/>
      <c r="N136" s="374"/>
      <c r="O136" s="374"/>
      <c r="P136" s="374"/>
      <c r="Q136" s="374"/>
      <c r="R136" s="374"/>
      <c r="S136" s="374"/>
      <c r="T136" s="374"/>
      <c r="U136" s="374"/>
      <c r="V136" s="374"/>
      <c r="W136" s="135"/>
      <c r="X136" s="136"/>
      <c r="Y136" s="137"/>
      <c r="Z136" s="228" t="str">
        <f>IFERROR(VLOOKUP(Y136, 【参考】数式用!$A$4:$B$54, 2, FALSE), "")</f>
        <v/>
      </c>
    </row>
    <row r="137" spans="1:26" ht="38.25" customHeight="1">
      <c r="A137" s="20"/>
      <c r="B137" s="110">
        <f t="shared" si="1"/>
        <v>95</v>
      </c>
      <c r="C137" s="351"/>
      <c r="D137" s="352"/>
      <c r="E137" s="352"/>
      <c r="F137" s="352"/>
      <c r="G137" s="352"/>
      <c r="H137" s="352"/>
      <c r="I137" s="352"/>
      <c r="J137" s="352"/>
      <c r="K137" s="352"/>
      <c r="L137" s="353"/>
      <c r="M137" s="374"/>
      <c r="N137" s="374"/>
      <c r="O137" s="374"/>
      <c r="P137" s="374"/>
      <c r="Q137" s="374"/>
      <c r="R137" s="374"/>
      <c r="S137" s="374"/>
      <c r="T137" s="374"/>
      <c r="U137" s="374"/>
      <c r="V137" s="374"/>
      <c r="W137" s="135"/>
      <c r="X137" s="136"/>
      <c r="Y137" s="137"/>
      <c r="Z137" s="228" t="str">
        <f>IFERROR(VLOOKUP(Y137, 【参考】数式用!$A$4:$B$54, 2, FALSE), "")</f>
        <v/>
      </c>
    </row>
    <row r="138" spans="1:26" ht="38.25" customHeight="1">
      <c r="A138" s="20"/>
      <c r="B138" s="110">
        <f t="shared" si="1"/>
        <v>96</v>
      </c>
      <c r="C138" s="351"/>
      <c r="D138" s="352"/>
      <c r="E138" s="352"/>
      <c r="F138" s="352"/>
      <c r="G138" s="352"/>
      <c r="H138" s="352"/>
      <c r="I138" s="352"/>
      <c r="J138" s="352"/>
      <c r="K138" s="352"/>
      <c r="L138" s="353"/>
      <c r="M138" s="374"/>
      <c r="N138" s="374"/>
      <c r="O138" s="374"/>
      <c r="P138" s="374"/>
      <c r="Q138" s="374"/>
      <c r="R138" s="374"/>
      <c r="S138" s="374"/>
      <c r="T138" s="374"/>
      <c r="U138" s="374"/>
      <c r="V138" s="374"/>
      <c r="W138" s="135"/>
      <c r="X138" s="136"/>
      <c r="Y138" s="137"/>
      <c r="Z138" s="228" t="str">
        <f>IFERROR(VLOOKUP(Y138, 【参考】数式用!$A$4:$B$54, 2, FALSE), "")</f>
        <v/>
      </c>
    </row>
    <row r="139" spans="1:26" ht="38.25" customHeight="1">
      <c r="A139" s="20"/>
      <c r="B139" s="110">
        <f t="shared" si="1"/>
        <v>97</v>
      </c>
      <c r="C139" s="351"/>
      <c r="D139" s="352"/>
      <c r="E139" s="352"/>
      <c r="F139" s="352"/>
      <c r="G139" s="352"/>
      <c r="H139" s="352"/>
      <c r="I139" s="352"/>
      <c r="J139" s="352"/>
      <c r="K139" s="352"/>
      <c r="L139" s="353"/>
      <c r="M139" s="374"/>
      <c r="N139" s="374"/>
      <c r="O139" s="374"/>
      <c r="P139" s="374"/>
      <c r="Q139" s="374"/>
      <c r="R139" s="374"/>
      <c r="S139" s="374"/>
      <c r="T139" s="374"/>
      <c r="U139" s="374"/>
      <c r="V139" s="374"/>
      <c r="W139" s="135"/>
      <c r="X139" s="136"/>
      <c r="Y139" s="137"/>
      <c r="Z139" s="228" t="str">
        <f>IFERROR(VLOOKUP(Y139, 【参考】数式用!$A$4:$B$54, 2, FALSE), "")</f>
        <v/>
      </c>
    </row>
    <row r="140" spans="1:26" ht="38.25" customHeight="1">
      <c r="A140" s="20"/>
      <c r="B140" s="110">
        <f t="shared" si="1"/>
        <v>98</v>
      </c>
      <c r="C140" s="351"/>
      <c r="D140" s="352"/>
      <c r="E140" s="352"/>
      <c r="F140" s="352"/>
      <c r="G140" s="352"/>
      <c r="H140" s="352"/>
      <c r="I140" s="352"/>
      <c r="J140" s="352"/>
      <c r="K140" s="352"/>
      <c r="L140" s="353"/>
      <c r="M140" s="374"/>
      <c r="N140" s="374"/>
      <c r="O140" s="374"/>
      <c r="P140" s="374"/>
      <c r="Q140" s="374"/>
      <c r="R140" s="374"/>
      <c r="S140" s="374"/>
      <c r="T140" s="374"/>
      <c r="U140" s="374"/>
      <c r="V140" s="374"/>
      <c r="W140" s="135"/>
      <c r="X140" s="136"/>
      <c r="Y140" s="137"/>
      <c r="Z140" s="228" t="str">
        <f>IFERROR(VLOOKUP(Y140, 【参考】数式用!$A$4:$B$54, 2, FALSE), "")</f>
        <v/>
      </c>
    </row>
    <row r="141" spans="1:26" ht="38.25" customHeight="1">
      <c r="A141" s="20"/>
      <c r="B141" s="110">
        <f t="shared" si="1"/>
        <v>99</v>
      </c>
      <c r="C141" s="351"/>
      <c r="D141" s="352"/>
      <c r="E141" s="352"/>
      <c r="F141" s="352"/>
      <c r="G141" s="352"/>
      <c r="H141" s="352"/>
      <c r="I141" s="352"/>
      <c r="J141" s="352"/>
      <c r="K141" s="352"/>
      <c r="L141" s="353"/>
      <c r="M141" s="374"/>
      <c r="N141" s="374"/>
      <c r="O141" s="374"/>
      <c r="P141" s="374"/>
      <c r="Q141" s="374"/>
      <c r="R141" s="374"/>
      <c r="S141" s="374"/>
      <c r="T141" s="374"/>
      <c r="U141" s="374"/>
      <c r="V141" s="374"/>
      <c r="W141" s="135"/>
      <c r="X141" s="136"/>
      <c r="Y141" s="137"/>
      <c r="Z141" s="228" t="str">
        <f>IFERROR(VLOOKUP(Y141, 【参考】数式用!$A$4:$B$54, 2, FALSE), "")</f>
        <v/>
      </c>
    </row>
    <row r="142" spans="1:26" ht="38.25" customHeight="1" thickBot="1">
      <c r="A142" s="20"/>
      <c r="B142" s="110">
        <f t="shared" si="1"/>
        <v>100</v>
      </c>
      <c r="C142" s="375"/>
      <c r="D142" s="376"/>
      <c r="E142" s="376"/>
      <c r="F142" s="376"/>
      <c r="G142" s="376"/>
      <c r="H142" s="376"/>
      <c r="I142" s="376"/>
      <c r="J142" s="376"/>
      <c r="K142" s="376"/>
      <c r="L142" s="377"/>
      <c r="M142" s="373"/>
      <c r="N142" s="373"/>
      <c r="O142" s="373"/>
      <c r="P142" s="373"/>
      <c r="Q142" s="373"/>
      <c r="R142" s="373"/>
      <c r="S142" s="373"/>
      <c r="T142" s="373"/>
      <c r="U142" s="373"/>
      <c r="V142" s="373"/>
      <c r="W142" s="138"/>
      <c r="X142" s="139"/>
      <c r="Y142" s="140"/>
      <c r="Z142" s="228" t="str">
        <f>IFERROR(VLOOKUP(Y142, 【参考】数式用!$A$4:$B$54, 2, FALSE), "")</f>
        <v/>
      </c>
    </row>
    <row r="143" spans="1:26" ht="18" customHeight="1">
      <c r="B143" s="30"/>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7" spans="22:23" ht="20.100000000000001" customHeight="1">
      <c r="V147" s="112"/>
      <c r="W147" s="112"/>
    </row>
    <row r="148" spans="22:23" ht="20.100000000000001" customHeight="1">
      <c r="V148" s="113"/>
      <c r="W148" s="113"/>
    </row>
    <row r="149" spans="22:23" ht="20.100000000000001" customHeight="1">
      <c r="V149" s="114"/>
      <c r="W149" s="114"/>
    </row>
  </sheetData>
  <sheetProtection algorithmName="SHA-512" hashValue="ek9mlqtjCcCtGPlFPTFGrZkDljBDb5z1ugyqgiMlm2t0mrwRHs53xf4Kd5klidfsZ16HIZe6Fo8N15BfInJnYQ==" saltValue="u1WmkKss6qPsdQ+ddKEqpQ==" spinCount="100000" sheet="1" insertRows="0" deleteRows="0" sort="0" autoFilter="0"/>
  <mergeCells count="346">
    <mergeCell ref="A14:Z14"/>
    <mergeCell ref="B17:Y17"/>
    <mergeCell ref="C125:L125"/>
    <mergeCell ref="C126:L126"/>
    <mergeCell ref="C127:L127"/>
    <mergeCell ref="C98:L98"/>
    <mergeCell ref="C99:L99"/>
    <mergeCell ref="C100:L100"/>
    <mergeCell ref="C101:L101"/>
    <mergeCell ref="C102:L102"/>
    <mergeCell ref="C103:L103"/>
    <mergeCell ref="C104:L104"/>
    <mergeCell ref="C105:L105"/>
    <mergeCell ref="C106:L106"/>
    <mergeCell ref="C89:L89"/>
    <mergeCell ref="C90:L90"/>
    <mergeCell ref="C91:L91"/>
    <mergeCell ref="C92:L92"/>
    <mergeCell ref="C93:L93"/>
    <mergeCell ref="C94:L94"/>
    <mergeCell ref="C116:L116"/>
    <mergeCell ref="C117:L117"/>
    <mergeCell ref="C118:L118"/>
    <mergeCell ref="C119:L119"/>
    <mergeCell ref="C120:L120"/>
    <mergeCell ref="C121:L121"/>
    <mergeCell ref="C122:L122"/>
    <mergeCell ref="C123:L123"/>
    <mergeCell ref="C124:L124"/>
    <mergeCell ref="C107:L107"/>
    <mergeCell ref="C108:L108"/>
    <mergeCell ref="C109:L109"/>
    <mergeCell ref="C110:L110"/>
    <mergeCell ref="C111:L111"/>
    <mergeCell ref="C112:L112"/>
    <mergeCell ref="C113:L113"/>
    <mergeCell ref="C114:L114"/>
    <mergeCell ref="C115:L115"/>
    <mergeCell ref="C141:L141"/>
    <mergeCell ref="C142:L142"/>
    <mergeCell ref="C128:L128"/>
    <mergeCell ref="C129:L129"/>
    <mergeCell ref="C130:L130"/>
    <mergeCell ref="C131:L131"/>
    <mergeCell ref="C132:L132"/>
    <mergeCell ref="C133:L133"/>
    <mergeCell ref="C134:L134"/>
    <mergeCell ref="C135:L135"/>
    <mergeCell ref="C136:L136"/>
    <mergeCell ref="C140:L140"/>
    <mergeCell ref="C137:L137"/>
    <mergeCell ref="C138:L138"/>
    <mergeCell ref="C139:L139"/>
    <mergeCell ref="C77:L77"/>
    <mergeCell ref="C78:L78"/>
    <mergeCell ref="C79:L79"/>
    <mergeCell ref="C95:L95"/>
    <mergeCell ref="C96:L96"/>
    <mergeCell ref="C97:L97"/>
    <mergeCell ref="C80:L80"/>
    <mergeCell ref="C81:L81"/>
    <mergeCell ref="C82:L82"/>
    <mergeCell ref="C83:L83"/>
    <mergeCell ref="C84:L84"/>
    <mergeCell ref="C85:L85"/>
    <mergeCell ref="C86:L86"/>
    <mergeCell ref="C87:L87"/>
    <mergeCell ref="C88:L88"/>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M127:Q127"/>
    <mergeCell ref="R127:V127"/>
    <mergeCell ref="M128:Q128"/>
    <mergeCell ref="R128:V128"/>
    <mergeCell ref="M129:Q129"/>
    <mergeCell ref="R129:V129"/>
    <mergeCell ref="M130:Q130"/>
    <mergeCell ref="R130:V130"/>
    <mergeCell ref="M131:Q131"/>
    <mergeCell ref="R131:V131"/>
    <mergeCell ref="M139:Q139"/>
    <mergeCell ref="R139:V139"/>
    <mergeCell ref="M140:Q140"/>
    <mergeCell ref="R140:V140"/>
    <mergeCell ref="M141:Q141"/>
    <mergeCell ref="R141:V141"/>
    <mergeCell ref="M132:Q132"/>
    <mergeCell ref="R132:V132"/>
    <mergeCell ref="M133:Q133"/>
    <mergeCell ref="R133:V133"/>
    <mergeCell ref="M134:Q134"/>
    <mergeCell ref="R134:V134"/>
    <mergeCell ref="M135:Q135"/>
    <mergeCell ref="R135:V135"/>
    <mergeCell ref="M136:Q136"/>
    <mergeCell ref="R136:V136"/>
    <mergeCell ref="M137:Q137"/>
    <mergeCell ref="R137:V137"/>
    <mergeCell ref="M138:Q138"/>
    <mergeCell ref="R138:V138"/>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M113:Q113"/>
    <mergeCell ref="R113:V113"/>
    <mergeCell ref="M114:Q114"/>
    <mergeCell ref="R114:V114"/>
    <mergeCell ref="M115:Q115"/>
    <mergeCell ref="R115:V115"/>
    <mergeCell ref="M116:Q116"/>
    <mergeCell ref="R116:V116"/>
    <mergeCell ref="R124:V124"/>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3:Q93"/>
    <mergeCell ref="R93:V93"/>
    <mergeCell ref="M94:Q94"/>
    <mergeCell ref="R94:V94"/>
    <mergeCell ref="M95:Q95"/>
    <mergeCell ref="R95:V95"/>
    <mergeCell ref="M96:Q96"/>
    <mergeCell ref="R96:V96"/>
    <mergeCell ref="M97:Q97"/>
    <mergeCell ref="R97:V97"/>
    <mergeCell ref="M88:Q88"/>
    <mergeCell ref="R88:V88"/>
    <mergeCell ref="M89:Q89"/>
    <mergeCell ref="R89:V89"/>
    <mergeCell ref="M90:Q90"/>
    <mergeCell ref="R90:V90"/>
    <mergeCell ref="M91:Q91"/>
    <mergeCell ref="R91:V91"/>
    <mergeCell ref="M92:Q92"/>
    <mergeCell ref="R92:V92"/>
    <mergeCell ref="M80:Q80"/>
    <mergeCell ref="R80:V80"/>
    <mergeCell ref="M81:Q81"/>
    <mergeCell ref="R81:V81"/>
    <mergeCell ref="M142:Q142"/>
    <mergeCell ref="R142:V142"/>
    <mergeCell ref="M77:Q77"/>
    <mergeCell ref="R77:V77"/>
    <mergeCell ref="M78:Q78"/>
    <mergeCell ref="R78:V78"/>
    <mergeCell ref="M79:Q79"/>
    <mergeCell ref="R79:V79"/>
    <mergeCell ref="M82:Q82"/>
    <mergeCell ref="R82:V82"/>
    <mergeCell ref="M83:Q83"/>
    <mergeCell ref="R83:V83"/>
    <mergeCell ref="M84:Q84"/>
    <mergeCell ref="R84:V84"/>
    <mergeCell ref="M85:Q85"/>
    <mergeCell ref="R85:V85"/>
    <mergeCell ref="M86:Q86"/>
    <mergeCell ref="R86:V86"/>
    <mergeCell ref="M87:Q87"/>
    <mergeCell ref="R87:V87"/>
    <mergeCell ref="M74:Q74"/>
    <mergeCell ref="R74:V74"/>
    <mergeCell ref="M75:Q75"/>
    <mergeCell ref="R75:V75"/>
    <mergeCell ref="M76:Q76"/>
    <mergeCell ref="R76:V76"/>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C51:L51"/>
    <mergeCell ref="M49:Q49"/>
    <mergeCell ref="M56:Q56"/>
    <mergeCell ref="R56:V56"/>
    <mergeCell ref="M57:Q57"/>
    <mergeCell ref="R57:V57"/>
    <mergeCell ref="M58:Q58"/>
    <mergeCell ref="R58:V58"/>
    <mergeCell ref="M53:Q53"/>
    <mergeCell ref="R53:V53"/>
    <mergeCell ref="M54:Q54"/>
    <mergeCell ref="R54:V54"/>
    <mergeCell ref="M55:Q55"/>
    <mergeCell ref="R55:V55"/>
    <mergeCell ref="C53:L53"/>
    <mergeCell ref="C54:L54"/>
    <mergeCell ref="C55:L55"/>
    <mergeCell ref="C56:L56"/>
    <mergeCell ref="C57:L57"/>
    <mergeCell ref="C58:L58"/>
    <mergeCell ref="B27:B29"/>
    <mergeCell ref="C27:L27"/>
    <mergeCell ref="C28:L28"/>
    <mergeCell ref="C50:L50"/>
    <mergeCell ref="C52:L52"/>
    <mergeCell ref="M44:Q44"/>
    <mergeCell ref="R44:V44"/>
    <mergeCell ref="M45:Q45"/>
    <mergeCell ref="R45:V45"/>
    <mergeCell ref="M46:Q46"/>
    <mergeCell ref="M50:Q50"/>
    <mergeCell ref="R50:V50"/>
    <mergeCell ref="M51:Q51"/>
    <mergeCell ref="R51:V51"/>
    <mergeCell ref="M52:Q52"/>
    <mergeCell ref="R52:V52"/>
    <mergeCell ref="R47:V47"/>
    <mergeCell ref="M48:Q48"/>
    <mergeCell ref="R48:V48"/>
    <mergeCell ref="M47:Q47"/>
    <mergeCell ref="C48:L48"/>
    <mergeCell ref="C47:L47"/>
    <mergeCell ref="R49:V49"/>
    <mergeCell ref="C49:L49"/>
    <mergeCell ref="C18:L18"/>
    <mergeCell ref="C22:L22"/>
    <mergeCell ref="M22:X22"/>
    <mergeCell ref="C23:L23"/>
    <mergeCell ref="M23:X23"/>
    <mergeCell ref="R46:V46"/>
    <mergeCell ref="C40:Z40"/>
    <mergeCell ref="R42:V42"/>
    <mergeCell ref="M43:Q43"/>
    <mergeCell ref="R43:V43"/>
    <mergeCell ref="R41:W41"/>
    <mergeCell ref="C43:L43"/>
    <mergeCell ref="C44:L44"/>
    <mergeCell ref="C45:L45"/>
    <mergeCell ref="C46:L46"/>
    <mergeCell ref="C24:L24"/>
    <mergeCell ref="B32:L32"/>
    <mergeCell ref="M32:T32"/>
    <mergeCell ref="B41:B42"/>
    <mergeCell ref="C41:L42"/>
    <mergeCell ref="M41:Q42"/>
    <mergeCell ref="X41:X42"/>
    <mergeCell ref="Y41:Y42"/>
    <mergeCell ref="Z41:Z42"/>
    <mergeCell ref="M28:X28"/>
    <mergeCell ref="C29:L29"/>
    <mergeCell ref="M29:X29"/>
    <mergeCell ref="A6:Z6"/>
    <mergeCell ref="A4:Z4"/>
    <mergeCell ref="AB43:AN43"/>
    <mergeCell ref="A3:Z3"/>
    <mergeCell ref="C35:L35"/>
    <mergeCell ref="M35:X35"/>
    <mergeCell ref="C36:L36"/>
    <mergeCell ref="M36:X36"/>
    <mergeCell ref="C31:L31"/>
    <mergeCell ref="M31:X31"/>
    <mergeCell ref="B33:B34"/>
    <mergeCell ref="C33:L33"/>
    <mergeCell ref="M33:X33"/>
    <mergeCell ref="C34:L34"/>
    <mergeCell ref="M34:X34"/>
    <mergeCell ref="C25:L25"/>
    <mergeCell ref="M25:X25"/>
    <mergeCell ref="C26:L26"/>
    <mergeCell ref="M26:X26"/>
    <mergeCell ref="C30:L30"/>
    <mergeCell ref="M30:X30"/>
  </mergeCells>
  <phoneticPr fontId="5"/>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3:L93" xr:uid="{64CB5DAE-65A5-4152-BED5-DC138790116F}">
      <formula1>10</formula1>
    </dataValidation>
    <dataValidation type="list" allowBlank="1" showInputMessage="1" showErrorMessage="1" sqref="W43:W142" xr:uid="{1D106DCD-C627-41D2-AFF0-5BA04D83EA61}">
      <formula1>INDIRECT(R43)</formula1>
    </dataValidation>
    <dataValidation type="textLength" imeMode="halfAlpha" operator="equal" allowBlank="1" showInputMessage="1" showErrorMessage="1" error="桁数が正しくありません。13桁の法人番号を入力してください。" sqref="M32:T32" xr:uid="{C1C0E1CE-62CB-4759-A31A-E11ADE45DE23}">
      <formula1>13</formula1>
    </dataValidation>
    <dataValidation imeMode="halfAlpha" allowBlank="1" showInputMessage="1" showErrorMessage="1" sqref="M24:T24 M27:T27"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4:L142"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Y43:Y142</xm:sqref>
        </x14:dataValidation>
        <x14:dataValidation type="list" allowBlank="1" showInputMessage="1" showErrorMessage="1" xr:uid="{2157777B-F19A-4AD6-A464-EDBB47E4D224}">
          <x14:formula1>
            <xm:f>【参考】数式用!$U$3:$U$49</xm:f>
          </x14:formula1>
          <xm:sqref>C18:L18 R43:V142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85" zoomScaleNormal="120" zoomScaleSheetLayoutView="85" workbookViewId="0"/>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32" t="s">
        <v>3</v>
      </c>
      <c r="AA1" s="432"/>
      <c r="AB1" s="432"/>
      <c r="AC1" s="432" t="str">
        <f>IF(基本情報入力シート!C18="", "", 基本情報入力シート!C18)</f>
        <v>岡山県</v>
      </c>
      <c r="AD1" s="435"/>
      <c r="AE1" s="435"/>
      <c r="AF1" s="435"/>
      <c r="AG1" s="435"/>
      <c r="AH1" s="435"/>
      <c r="AI1" s="436"/>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33" t="s">
        <v>1865</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34" t="s">
        <v>8</v>
      </c>
      <c r="B6" s="434"/>
      <c r="C6" s="434"/>
      <c r="D6" s="434"/>
      <c r="E6" s="434"/>
      <c r="F6" s="434"/>
      <c r="G6" s="426" t="str">
        <f>IF(基本情報入力シート!M22="","",基本情報入力シート!M22)</f>
        <v/>
      </c>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7"/>
    </row>
    <row r="7" spans="1:47" s="1" customFormat="1" ht="22.5" customHeight="1">
      <c r="A7" s="395" t="s">
        <v>7</v>
      </c>
      <c r="B7" s="395"/>
      <c r="C7" s="395"/>
      <c r="D7" s="395"/>
      <c r="E7" s="395"/>
      <c r="F7" s="395"/>
      <c r="G7" s="396" t="str">
        <f>IF(基本情報入力シート!M23="","",基本情報入力シート!M23)</f>
        <v/>
      </c>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7"/>
    </row>
    <row r="8" spans="1:47" s="1" customFormat="1" ht="12.75" customHeight="1">
      <c r="A8" s="398" t="s">
        <v>41</v>
      </c>
      <c r="B8" s="398"/>
      <c r="C8" s="398"/>
      <c r="D8" s="398"/>
      <c r="E8" s="398"/>
      <c r="F8" s="398"/>
      <c r="G8" s="124" t="s">
        <v>12</v>
      </c>
      <c r="H8" s="399" t="str">
        <f>IF(基本情報入力シート!AA24="－","",基本情報入力シート!AA24)</f>
        <v>-</v>
      </c>
      <c r="I8" s="399"/>
      <c r="J8" s="399"/>
      <c r="K8" s="399"/>
      <c r="L8" s="399"/>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98"/>
      <c r="B9" s="398"/>
      <c r="C9" s="398"/>
      <c r="D9" s="398"/>
      <c r="E9" s="398"/>
      <c r="F9" s="398"/>
      <c r="G9" s="400" t="str">
        <f>IF(基本情報入力シート!M25="","",基本情報入力シート!M25)</f>
        <v/>
      </c>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1"/>
    </row>
    <row r="10" spans="1:47" s="1" customFormat="1" ht="12" customHeight="1">
      <c r="A10" s="398"/>
      <c r="B10" s="398"/>
      <c r="C10" s="398"/>
      <c r="D10" s="398"/>
      <c r="E10" s="398"/>
      <c r="F10" s="398"/>
      <c r="G10" s="402" t="str">
        <f>IF(基本情報入力シート!M26="","",基本情報入力シート!M26)</f>
        <v/>
      </c>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3"/>
    </row>
    <row r="11" spans="1:47" s="1" customFormat="1" ht="15" customHeight="1">
      <c r="A11" s="425" t="s">
        <v>8</v>
      </c>
      <c r="B11" s="425"/>
      <c r="C11" s="425"/>
      <c r="D11" s="425"/>
      <c r="E11" s="425"/>
      <c r="F11" s="425"/>
      <c r="G11" s="426" t="str">
        <f>IF(基本情報入力シート!M33="","",基本情報入力シート!M33)</f>
        <v/>
      </c>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7"/>
      <c r="AS11" s="32"/>
    </row>
    <row r="12" spans="1:47" s="1" customFormat="1" ht="22.5" customHeight="1">
      <c r="A12" s="428" t="s">
        <v>42</v>
      </c>
      <c r="B12" s="428"/>
      <c r="C12" s="428"/>
      <c r="D12" s="428"/>
      <c r="E12" s="428"/>
      <c r="F12" s="428"/>
      <c r="G12" s="402" t="str">
        <f>IF(基本情報入力シート!M34="","",基本情報入力シート!M34)</f>
        <v/>
      </c>
      <c r="H12" s="402"/>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3"/>
      <c r="AS12" s="32"/>
    </row>
    <row r="13" spans="1:47" s="1" customFormat="1" ht="17.25" customHeight="1">
      <c r="A13" s="429" t="s">
        <v>20</v>
      </c>
      <c r="B13" s="429"/>
      <c r="C13" s="429"/>
      <c r="D13" s="429"/>
      <c r="E13" s="429"/>
      <c r="F13" s="429"/>
      <c r="G13" s="430" t="s">
        <v>21</v>
      </c>
      <c r="H13" s="430"/>
      <c r="I13" s="430"/>
      <c r="J13" s="430"/>
      <c r="K13" s="431" t="str">
        <f>IF(基本情報入力シート!M35="","",基本情報入力シート!M35)</f>
        <v/>
      </c>
      <c r="L13" s="431"/>
      <c r="M13" s="431"/>
      <c r="N13" s="431"/>
      <c r="O13" s="431"/>
      <c r="P13" s="431"/>
      <c r="Q13" s="431"/>
      <c r="R13" s="431"/>
      <c r="S13" s="431"/>
      <c r="T13" s="431"/>
      <c r="U13" s="429" t="s">
        <v>22</v>
      </c>
      <c r="V13" s="429"/>
      <c r="W13" s="429"/>
      <c r="X13" s="429"/>
      <c r="Y13" s="431" t="str">
        <f>IF(基本情報入力シート!M36="","",基本情報入力シート!M36)</f>
        <v/>
      </c>
      <c r="Z13" s="431"/>
      <c r="AA13" s="431"/>
      <c r="AB13" s="431"/>
      <c r="AC13" s="431"/>
      <c r="AD13" s="431"/>
      <c r="AE13" s="431"/>
      <c r="AF13" s="431"/>
      <c r="AG13" s="431"/>
      <c r="AH13" s="431"/>
      <c r="AI13" s="431"/>
      <c r="AJ13" s="431"/>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16" t="s">
        <v>2027</v>
      </c>
      <c r="B16" s="416"/>
      <c r="C16" s="416"/>
      <c r="D16" s="416"/>
      <c r="E16" s="416"/>
      <c r="F16" s="416"/>
      <c r="G16" s="416"/>
      <c r="H16" s="416"/>
      <c r="I16" s="416"/>
      <c r="J16" s="416"/>
      <c r="K16" s="416"/>
      <c r="L16" s="416"/>
      <c r="M16" s="416"/>
      <c r="N16" s="416"/>
      <c r="O16" s="416"/>
      <c r="P16" s="416"/>
      <c r="Q16" s="416"/>
      <c r="R16" s="416"/>
      <c r="S16" s="416"/>
      <c r="T16" s="416"/>
      <c r="U16" s="416"/>
      <c r="V16" s="416"/>
      <c r="W16" s="416"/>
      <c r="X16" s="416"/>
      <c r="Y16" s="417"/>
      <c r="Z16" s="410">
        <f>'別紙様式3-2（補助金　個票）'!F5</f>
        <v>0</v>
      </c>
      <c r="AA16" s="410"/>
      <c r="AB16" s="410"/>
      <c r="AC16" s="410"/>
      <c r="AD16" s="410"/>
      <c r="AE16" s="410"/>
      <c r="AF16" s="410"/>
      <c r="AG16" s="411" t="s">
        <v>44</v>
      </c>
      <c r="AH16" s="412"/>
      <c r="AI16" s="34" t="str">
        <f>IF(G7="", "", IF(SUM(Z18:AF19)&gt;=Z16, "○", "×"))</f>
        <v/>
      </c>
      <c r="AJ16" s="130"/>
      <c r="AK16" s="404" t="s">
        <v>1872</v>
      </c>
      <c r="AL16" s="404"/>
      <c r="AM16" s="404"/>
      <c r="AN16" s="404"/>
      <c r="AO16" s="404"/>
      <c r="AP16" s="404"/>
      <c r="AQ16" s="404"/>
      <c r="AR16" s="404"/>
      <c r="AS16" s="404"/>
      <c r="AT16" s="404"/>
      <c r="AU16" s="405"/>
    </row>
    <row r="17" spans="1:47" ht="19.5" customHeight="1" thickBot="1">
      <c r="A17" s="219"/>
      <c r="B17" s="413" t="s">
        <v>2051</v>
      </c>
      <c r="C17" s="420"/>
      <c r="D17" s="420"/>
      <c r="E17" s="420"/>
      <c r="F17" s="420"/>
      <c r="G17" s="420"/>
      <c r="H17" s="420"/>
      <c r="I17" s="420"/>
      <c r="J17" s="420"/>
      <c r="K17" s="420"/>
      <c r="L17" s="420"/>
      <c r="M17" s="420"/>
      <c r="N17" s="420"/>
      <c r="O17" s="420"/>
      <c r="P17" s="420"/>
      <c r="Q17" s="420"/>
      <c r="R17" s="420"/>
      <c r="S17" s="420"/>
      <c r="T17" s="420"/>
      <c r="U17" s="420"/>
      <c r="V17" s="420"/>
      <c r="W17" s="420"/>
      <c r="X17" s="420"/>
      <c r="Y17" s="421"/>
      <c r="Z17" s="422">
        <f>'別紙様式3-2（補助金　個票）'!F6</f>
        <v>0</v>
      </c>
      <c r="AA17" s="423"/>
      <c r="AB17" s="423"/>
      <c r="AC17" s="423"/>
      <c r="AD17" s="423"/>
      <c r="AE17" s="423"/>
      <c r="AF17" s="424"/>
      <c r="AG17" s="411" t="s">
        <v>44</v>
      </c>
      <c r="AH17" s="412"/>
      <c r="AI17" s="34" t="str">
        <f>IF(G8="", "", IF(Z18&gt;=Z17, "○", "×"))</f>
        <v>○</v>
      </c>
      <c r="AJ17" s="130"/>
      <c r="AK17" s="171"/>
      <c r="AL17" s="171"/>
      <c r="AM17" s="171"/>
      <c r="AN17" s="171"/>
      <c r="AO17" s="171"/>
      <c r="AP17" s="171"/>
      <c r="AQ17" s="171"/>
      <c r="AR17" s="171"/>
      <c r="AS17" s="171"/>
      <c r="AT17" s="171"/>
      <c r="AU17" s="171"/>
    </row>
    <row r="18" spans="1:47" ht="19.5" customHeight="1">
      <c r="A18" s="413" t="s">
        <v>2028</v>
      </c>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4"/>
      <c r="Z18" s="415"/>
      <c r="AA18" s="415"/>
      <c r="AB18" s="415"/>
      <c r="AC18" s="415"/>
      <c r="AD18" s="415"/>
      <c r="AE18" s="415"/>
      <c r="AF18" s="415"/>
      <c r="AG18" s="407" t="s">
        <v>44</v>
      </c>
      <c r="AH18" s="407"/>
      <c r="AI18" s="73"/>
      <c r="AJ18" s="73"/>
    </row>
    <row r="19" spans="1:47" ht="25.15" customHeight="1">
      <c r="A19" s="419" t="s">
        <v>2029</v>
      </c>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06">
        <f>SUM(Z20:AF22)</f>
        <v>0</v>
      </c>
      <c r="AA19" s="406"/>
      <c r="AB19" s="406"/>
      <c r="AC19" s="406"/>
      <c r="AD19" s="406"/>
      <c r="AE19" s="406"/>
      <c r="AF19" s="406"/>
      <c r="AG19" s="407" t="s">
        <v>44</v>
      </c>
      <c r="AH19" s="407"/>
      <c r="AI19" s="83"/>
      <c r="AJ19" s="83"/>
      <c r="AK19" s="35"/>
      <c r="AL19" s="35"/>
      <c r="AT19" s="33"/>
    </row>
    <row r="20" spans="1:47" ht="19.5" customHeight="1">
      <c r="A20" s="128"/>
      <c r="B20" s="220"/>
      <c r="C20" s="220"/>
      <c r="D20" s="220"/>
      <c r="E20" s="220"/>
      <c r="F20" s="220"/>
      <c r="G20" s="220"/>
      <c r="H20" s="220"/>
      <c r="I20" s="220"/>
      <c r="J20" s="220"/>
      <c r="K20" s="220"/>
      <c r="L20" s="408" t="s">
        <v>45</v>
      </c>
      <c r="M20" s="408"/>
      <c r="N20" s="408"/>
      <c r="O20" s="408"/>
      <c r="P20" s="408"/>
      <c r="Q20" s="408"/>
      <c r="R20" s="408"/>
      <c r="S20" s="408"/>
      <c r="T20" s="408"/>
      <c r="U20" s="408"/>
      <c r="V20" s="408"/>
      <c r="W20" s="408"/>
      <c r="X20" s="408"/>
      <c r="Y20" s="409"/>
      <c r="Z20" s="415"/>
      <c r="AA20" s="418"/>
      <c r="AB20" s="418"/>
      <c r="AC20" s="418"/>
      <c r="AD20" s="418"/>
      <c r="AE20" s="418"/>
      <c r="AF20" s="418"/>
      <c r="AG20" s="407" t="s">
        <v>44</v>
      </c>
      <c r="AH20" s="407"/>
      <c r="AI20" s="83"/>
      <c r="AJ20" s="83"/>
      <c r="AK20" s="35"/>
      <c r="AL20" s="35"/>
      <c r="AO20" s="16"/>
      <c r="AP20" s="121"/>
      <c r="AT20" s="33"/>
    </row>
    <row r="21" spans="1:47" ht="19.5" customHeight="1">
      <c r="A21" s="128"/>
      <c r="B21" s="220"/>
      <c r="C21" s="220"/>
      <c r="D21" s="220"/>
      <c r="E21" s="220"/>
      <c r="F21" s="220"/>
      <c r="G21" s="220"/>
      <c r="H21" s="220"/>
      <c r="I21" s="220"/>
      <c r="J21" s="220"/>
      <c r="K21" s="220"/>
      <c r="L21" s="409" t="s">
        <v>46</v>
      </c>
      <c r="M21" s="409"/>
      <c r="N21" s="409"/>
      <c r="O21" s="409"/>
      <c r="P21" s="409"/>
      <c r="Q21" s="409"/>
      <c r="R21" s="409"/>
      <c r="S21" s="409"/>
      <c r="T21" s="409"/>
      <c r="U21" s="409"/>
      <c r="V21" s="409"/>
      <c r="W21" s="409"/>
      <c r="X21" s="409"/>
      <c r="Y21" s="409"/>
      <c r="Z21" s="415"/>
      <c r="AA21" s="415"/>
      <c r="AB21" s="415"/>
      <c r="AC21" s="415"/>
      <c r="AD21" s="415"/>
      <c r="AE21" s="415"/>
      <c r="AF21" s="415"/>
      <c r="AG21" s="407" t="s">
        <v>44</v>
      </c>
      <c r="AH21" s="407"/>
      <c r="AI21" s="83"/>
      <c r="AJ21" s="83"/>
      <c r="AK21" s="35"/>
      <c r="AL21" s="35"/>
      <c r="AT21" s="33"/>
    </row>
    <row r="22" spans="1:47" ht="19.5" customHeight="1">
      <c r="A22" s="129"/>
      <c r="B22" s="84"/>
      <c r="C22" s="84"/>
      <c r="D22" s="84"/>
      <c r="E22" s="84"/>
      <c r="F22" s="84"/>
      <c r="G22" s="84"/>
      <c r="H22" s="84"/>
      <c r="I22" s="84"/>
      <c r="J22" s="84"/>
      <c r="K22" s="84"/>
      <c r="L22" s="467" t="s">
        <v>47</v>
      </c>
      <c r="M22" s="467"/>
      <c r="N22" s="467"/>
      <c r="O22" s="467"/>
      <c r="P22" s="467"/>
      <c r="Q22" s="467"/>
      <c r="R22" s="467"/>
      <c r="S22" s="467"/>
      <c r="T22" s="467"/>
      <c r="U22" s="467"/>
      <c r="V22" s="467"/>
      <c r="W22" s="467"/>
      <c r="X22" s="467"/>
      <c r="Y22" s="467"/>
      <c r="Z22" s="415"/>
      <c r="AA22" s="415"/>
      <c r="AB22" s="415"/>
      <c r="AC22" s="415"/>
      <c r="AD22" s="415"/>
      <c r="AE22" s="415"/>
      <c r="AF22" s="415"/>
      <c r="AG22" s="407" t="s">
        <v>44</v>
      </c>
      <c r="AH22" s="407"/>
      <c r="AI22" s="83"/>
      <c r="AJ22" s="83"/>
      <c r="AK22" s="35"/>
      <c r="AL22" s="35"/>
      <c r="AT22" s="33"/>
    </row>
    <row r="23" spans="1:47" ht="16.899999999999999"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38" t="s">
        <v>48</v>
      </c>
      <c r="B24" s="438"/>
      <c r="C24" s="438"/>
      <c r="D24" s="438"/>
      <c r="E24" s="438"/>
      <c r="F24" s="438"/>
      <c r="G24" s="438"/>
      <c r="H24" s="438"/>
      <c r="I24" s="438"/>
      <c r="J24" s="438"/>
      <c r="K24" s="438"/>
      <c r="L24" s="438"/>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43" t="str">
        <f>IF(G7="", "", IF(AND(Z22&gt;0, A25=""), "×", "○"))</f>
        <v/>
      </c>
      <c r="AJ24" s="83"/>
      <c r="AK24" s="35"/>
      <c r="AL24" s="35"/>
      <c r="AT24" s="33"/>
    </row>
    <row r="25" spans="1:47" ht="31.15" customHeight="1" thickBot="1">
      <c r="A25" s="463" t="s">
        <v>2052</v>
      </c>
      <c r="B25" s="463"/>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44"/>
      <c r="AJ25" s="130"/>
      <c r="AK25" s="448" t="s">
        <v>49</v>
      </c>
      <c r="AL25" s="449"/>
      <c r="AM25" s="449"/>
      <c r="AN25" s="449"/>
      <c r="AO25" s="449"/>
      <c r="AP25" s="449"/>
      <c r="AQ25" s="449"/>
      <c r="AR25" s="449"/>
      <c r="AS25" s="449"/>
      <c r="AT25" s="449"/>
      <c r="AU25" s="450"/>
    </row>
    <row r="26" spans="1:47" s="1" customFormat="1" ht="122.45" customHeight="1">
      <c r="A26" s="445" t="s">
        <v>2030</v>
      </c>
      <c r="B26" s="445"/>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65" t="s">
        <v>1868</v>
      </c>
      <c r="B28" s="465"/>
      <c r="C28" s="465"/>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row>
    <row r="29" spans="1:47" ht="25.9" customHeight="1" thickBot="1">
      <c r="A29" s="122"/>
      <c r="B29" s="440" t="s">
        <v>1869</v>
      </c>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2"/>
      <c r="AI29" s="34" t="str">
        <f>IF(Z16=0,"",IF(A29="","×","○"))</f>
        <v/>
      </c>
      <c r="AJ29" s="168"/>
    </row>
    <row r="30" spans="1:47" ht="24" customHeight="1" thickBot="1">
      <c r="A30" s="122"/>
      <c r="B30" s="440" t="s">
        <v>1870</v>
      </c>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2"/>
      <c r="AI30" s="34" t="str">
        <f>IF(Z16=0,"",IF(A30="","×","○"))</f>
        <v/>
      </c>
      <c r="AJ30" s="168"/>
    </row>
    <row r="31" spans="1:47" ht="23.45" customHeight="1" thickBot="1">
      <c r="A31" s="122"/>
      <c r="B31" s="440" t="s">
        <v>1871</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2"/>
      <c r="AI31" s="34" t="str">
        <f>IF(Z16=0,"",IF(A31="","×","○"))</f>
        <v/>
      </c>
      <c r="AJ31" s="168"/>
    </row>
    <row r="32" spans="1:47" ht="31.15" customHeight="1" thickBot="1">
      <c r="A32" s="122"/>
      <c r="B32" s="440" t="s">
        <v>2053</v>
      </c>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51"/>
      <c r="AI32" s="34" t="str">
        <f>IF(Z16=0,"",IF(A32="","×","○"))</f>
        <v/>
      </c>
      <c r="AJ32" s="168"/>
    </row>
    <row r="33" spans="1:47" ht="18.75" customHeight="1" thickBot="1">
      <c r="A33" s="122"/>
      <c r="B33" s="440" t="s">
        <v>2031</v>
      </c>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2"/>
      <c r="AI33" s="34" t="str">
        <f>IF(Z16=0,"",IF(A33="","×","○"))</f>
        <v/>
      </c>
    </row>
    <row r="34" spans="1:47" ht="36.6" customHeight="1">
      <c r="A34" s="445" t="s">
        <v>50</v>
      </c>
      <c r="B34" s="445"/>
      <c r="C34" s="445"/>
      <c r="D34" s="445"/>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446"/>
      <c r="B36" s="446"/>
      <c r="C36" s="446"/>
      <c r="D36" s="446"/>
      <c r="E36" s="446"/>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7"/>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65" t="s">
        <v>52</v>
      </c>
      <c r="B38" s="465"/>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row>
    <row r="39" spans="1:47" ht="40.9" customHeight="1" thickBot="1">
      <c r="A39" s="122"/>
      <c r="B39" s="440" t="s">
        <v>53</v>
      </c>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2"/>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79" t="s">
        <v>54</v>
      </c>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4" t="str">
        <f>IF(G7="", "", IF(AND(B43="✓",AND(G45&lt;&gt;"",J45&lt;&gt;"",Q45&lt;&gt;"",S46&lt;&gt;"",Z46&lt;&gt;"")),"○","×"))</f>
        <v/>
      </c>
      <c r="AJ41" s="92"/>
      <c r="AK41" s="437" t="s">
        <v>55</v>
      </c>
      <c r="AL41" s="437"/>
      <c r="AM41" s="437"/>
      <c r="AN41" s="437"/>
      <c r="AO41" s="437"/>
      <c r="AP41" s="437"/>
      <c r="AQ41" s="437"/>
      <c r="AR41" s="437"/>
      <c r="AS41" s="437"/>
      <c r="AT41" s="437"/>
      <c r="AU41" s="437"/>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56</v>
      </c>
      <c r="B43" s="122"/>
      <c r="C43" s="40"/>
      <c r="D43" s="391" t="s">
        <v>57</v>
      </c>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58</v>
      </c>
      <c r="C45" s="44"/>
      <c r="D45" s="392">
        <v>8</v>
      </c>
      <c r="E45" s="392"/>
      <c r="F45" s="44" t="s">
        <v>59</v>
      </c>
      <c r="G45" s="393"/>
      <c r="H45" s="394"/>
      <c r="I45" s="44" t="s">
        <v>60</v>
      </c>
      <c r="J45" s="393"/>
      <c r="K45" s="394"/>
      <c r="L45" s="44" t="s">
        <v>61</v>
      </c>
      <c r="M45" s="45"/>
      <c r="N45" s="392" t="s">
        <v>7</v>
      </c>
      <c r="O45" s="392"/>
      <c r="P45" s="392"/>
      <c r="Q45" s="461" t="str">
        <f>IF(基本情報入力シート!M23="","", 基本情報入力シート!M23)</f>
        <v/>
      </c>
      <c r="R45" s="461"/>
      <c r="S45" s="461"/>
      <c r="T45" s="461"/>
      <c r="U45" s="461"/>
      <c r="V45" s="461"/>
      <c r="W45" s="461"/>
      <c r="X45" s="461"/>
      <c r="Y45" s="461"/>
      <c r="Z45" s="461"/>
      <c r="AA45" s="461"/>
      <c r="AB45" s="461"/>
      <c r="AC45" s="461"/>
      <c r="AD45" s="461"/>
      <c r="AE45" s="461"/>
      <c r="AF45" s="461"/>
      <c r="AG45" s="461"/>
      <c r="AH45" s="461"/>
      <c r="AI45" s="46"/>
      <c r="AJ45" s="93"/>
    </row>
    <row r="46" spans="1:47" s="47" customFormat="1" ht="15.6" customHeight="1">
      <c r="A46" s="43"/>
      <c r="B46" s="48"/>
      <c r="C46" s="44"/>
      <c r="D46" s="44"/>
      <c r="E46" s="44"/>
      <c r="F46" s="44"/>
      <c r="G46" s="44"/>
      <c r="H46" s="44"/>
      <c r="I46" s="44"/>
      <c r="J46" s="44"/>
      <c r="K46" s="44"/>
      <c r="L46" s="44"/>
      <c r="M46" s="44"/>
      <c r="N46" s="466" t="s">
        <v>62</v>
      </c>
      <c r="O46" s="466"/>
      <c r="P46" s="466"/>
      <c r="Q46" s="380" t="s">
        <v>16</v>
      </c>
      <c r="R46" s="380"/>
      <c r="S46" s="381" t="str">
        <f>IF(基本情報入力シート!M30="", "", 基本情報入力シート!M30)</f>
        <v/>
      </c>
      <c r="T46" s="381"/>
      <c r="U46" s="381"/>
      <c r="V46" s="381"/>
      <c r="W46" s="381"/>
      <c r="X46" s="464" t="s">
        <v>17</v>
      </c>
      <c r="Y46" s="464"/>
      <c r="Z46" s="381" t="str">
        <f>IF(基本情報入力シート!M31="", "", 基本情報入力シート!M31)</f>
        <v/>
      </c>
      <c r="AA46" s="381"/>
      <c r="AB46" s="381"/>
      <c r="AC46" s="381"/>
      <c r="AD46" s="381"/>
      <c r="AE46" s="381"/>
      <c r="AF46" s="381"/>
      <c r="AG46" s="381"/>
      <c r="AH46" s="381"/>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462" t="s">
        <v>63</v>
      </c>
      <c r="B48" s="462"/>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82" t="s">
        <v>43</v>
      </c>
      <c r="B53" s="382"/>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3"/>
    </row>
    <row r="54" spans="1:36">
      <c r="A54" s="452" t="s">
        <v>1873</v>
      </c>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4"/>
      <c r="AJ54" s="127" t="str">
        <f>AI16</f>
        <v/>
      </c>
    </row>
    <row r="55" spans="1:36">
      <c r="A55" s="455" t="s">
        <v>2032</v>
      </c>
      <c r="B55" s="456"/>
      <c r="C55" s="456"/>
      <c r="D55" s="456"/>
      <c r="E55" s="456"/>
      <c r="F55" s="456"/>
      <c r="G55" s="456"/>
      <c r="H55" s="456"/>
      <c r="I55" s="456"/>
      <c r="J55" s="456"/>
      <c r="K55" s="456"/>
      <c r="L55" s="456"/>
      <c r="M55" s="456"/>
      <c r="N55" s="456"/>
      <c r="O55" s="456"/>
      <c r="P55" s="456"/>
      <c r="Q55" s="456"/>
      <c r="R55" s="456"/>
      <c r="S55" s="456"/>
      <c r="T55" s="456"/>
      <c r="U55" s="456"/>
      <c r="V55" s="456"/>
      <c r="W55" s="456"/>
      <c r="X55" s="456"/>
      <c r="Y55" s="456"/>
      <c r="Z55" s="456"/>
      <c r="AA55" s="456"/>
      <c r="AB55" s="456"/>
      <c r="AC55" s="456"/>
      <c r="AD55" s="456"/>
      <c r="AE55" s="456"/>
      <c r="AF55" s="456"/>
      <c r="AG55" s="456"/>
      <c r="AH55" s="456"/>
      <c r="AI55" s="457"/>
      <c r="AJ55" s="127" t="str">
        <f>AI17</f>
        <v>○</v>
      </c>
    </row>
    <row r="56" spans="1:36">
      <c r="A56" s="458" t="s">
        <v>68</v>
      </c>
      <c r="B56" s="459"/>
      <c r="C56" s="459"/>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60"/>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82" t="s">
        <v>1868</v>
      </c>
      <c r="B58" s="382"/>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3"/>
    </row>
    <row r="59" spans="1:36" ht="25.15" customHeight="1">
      <c r="A59" s="388" t="s">
        <v>2022</v>
      </c>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7"/>
      <c r="AJ59" s="127" t="str">
        <f>AI29</f>
        <v/>
      </c>
    </row>
    <row r="60" spans="1:36" ht="25.15" customHeight="1">
      <c r="A60" s="388" t="s">
        <v>2023</v>
      </c>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90"/>
      <c r="AJ60" s="127" t="str">
        <f>AI30</f>
        <v/>
      </c>
    </row>
    <row r="61" spans="1:36">
      <c r="A61" s="385" t="s">
        <v>2024</v>
      </c>
      <c r="B61" s="386"/>
      <c r="C61" s="386"/>
      <c r="D61" s="386"/>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6"/>
      <c r="AI61" s="387"/>
      <c r="AJ61" s="127" t="str">
        <f>AI31</f>
        <v/>
      </c>
    </row>
    <row r="62" spans="1:36" ht="24" customHeight="1">
      <c r="A62" s="388" t="s">
        <v>2054</v>
      </c>
      <c r="B62" s="389"/>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90"/>
      <c r="AJ62" s="127" t="str">
        <f>AI32</f>
        <v/>
      </c>
    </row>
    <row r="63" spans="1:36">
      <c r="A63" s="385" t="s">
        <v>2025</v>
      </c>
      <c r="B63" s="386"/>
      <c r="C63" s="386"/>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7"/>
      <c r="AJ63" s="127"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82" t="s">
        <v>69</v>
      </c>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3"/>
    </row>
    <row r="66" spans="1:36">
      <c r="A66" s="384" t="s">
        <v>70</v>
      </c>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82" t="s">
        <v>71</v>
      </c>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3"/>
    </row>
    <row r="69" spans="1:36">
      <c r="A69" s="378" t="s">
        <v>72</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7"/>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52" hidden="1" customWidth="1"/>
    <col min="16" max="16" width="25.5" style="230" hidden="1" customWidth="1"/>
    <col min="17" max="17" width="23.875" style="230" hidden="1" customWidth="1"/>
  </cols>
  <sheetData>
    <row r="1" spans="1:23" ht="23.25" customHeight="1" thickBot="1">
      <c r="A1" s="99" t="s">
        <v>73</v>
      </c>
      <c r="B1" s="73"/>
      <c r="C1" s="100"/>
      <c r="D1" s="101" t="s">
        <v>2017</v>
      </c>
      <c r="E1" s="73"/>
      <c r="F1" s="73"/>
      <c r="G1" s="73"/>
      <c r="I1" s="102" t="s">
        <v>3</v>
      </c>
      <c r="J1" s="530" t="str">
        <f>IF(基本情報入力シート!C18="", "", 基本情報入力シート!C18)</f>
        <v>岡山県</v>
      </c>
      <c r="K1" s="531"/>
      <c r="L1" s="532"/>
    </row>
    <row r="2" spans="1:23" ht="21" customHeight="1" thickBot="1">
      <c r="A2" s="73"/>
      <c r="B2" s="101"/>
      <c r="C2" s="103"/>
      <c r="D2" s="101"/>
      <c r="E2" s="101"/>
      <c r="F2" s="101"/>
      <c r="G2" s="73"/>
      <c r="H2" s="104"/>
      <c r="I2" s="104"/>
      <c r="K2" s="73"/>
      <c r="L2" s="73"/>
    </row>
    <row r="3" spans="1:23" ht="27" customHeight="1" thickBot="1">
      <c r="A3" s="475" t="s">
        <v>7</v>
      </c>
      <c r="B3" s="503"/>
      <c r="C3" s="504" t="str">
        <f>IF(基本情報入力シート!M23="","",基本情報入力シート!M23)</f>
        <v/>
      </c>
      <c r="D3" s="505"/>
      <c r="E3" s="505"/>
      <c r="F3" s="506"/>
      <c r="G3" s="73"/>
      <c r="H3" s="490" t="s">
        <v>2040</v>
      </c>
      <c r="I3" s="490"/>
      <c r="J3" s="490"/>
      <c r="K3" s="490"/>
      <c r="L3" s="490"/>
      <c r="M3" s="217"/>
      <c r="N3" s="217"/>
      <c r="O3" s="253"/>
      <c r="P3" s="249"/>
      <c r="Q3" s="249"/>
      <c r="R3" s="111"/>
      <c r="S3" s="111"/>
      <c r="T3" s="111"/>
      <c r="U3" s="111"/>
      <c r="V3" s="111"/>
      <c r="W3" s="111"/>
    </row>
    <row r="4" spans="1:23" ht="24" customHeight="1" thickBot="1">
      <c r="A4" s="105"/>
      <c r="B4" s="105"/>
      <c r="C4" s="106"/>
      <c r="D4" s="107"/>
      <c r="E4" s="107"/>
      <c r="F4" s="107"/>
      <c r="G4" s="104"/>
      <c r="H4" s="490"/>
      <c r="I4" s="490"/>
      <c r="J4" s="490"/>
      <c r="K4" s="490"/>
      <c r="L4" s="490"/>
      <c r="M4" s="217"/>
      <c r="N4" s="217"/>
      <c r="O4" s="253"/>
      <c r="P4" s="249"/>
      <c r="Q4" s="249"/>
      <c r="R4" s="111"/>
      <c r="S4" s="111"/>
      <c r="T4" s="111"/>
      <c r="U4" s="111"/>
      <c r="V4" s="111"/>
      <c r="W4" s="111"/>
    </row>
    <row r="5" spans="1:23" ht="40.15" customHeight="1" thickBot="1">
      <c r="A5" s="482" t="s">
        <v>2018</v>
      </c>
      <c r="B5" s="483"/>
      <c r="C5" s="483"/>
      <c r="D5" s="483"/>
      <c r="E5" s="484"/>
      <c r="F5" s="218">
        <f>IFERROR(SUM(H:I),"")</f>
        <v>0</v>
      </c>
      <c r="G5" s="104"/>
      <c r="H5" s="490"/>
      <c r="I5" s="490"/>
      <c r="J5" s="490"/>
      <c r="K5" s="490"/>
      <c r="L5" s="490"/>
      <c r="M5" s="217"/>
      <c r="N5" s="217"/>
      <c r="O5" s="253"/>
      <c r="P5" s="249"/>
      <c r="Q5" s="249"/>
      <c r="R5" s="111"/>
      <c r="S5" s="111"/>
      <c r="T5" s="111"/>
      <c r="U5" s="111"/>
      <c r="V5" s="111"/>
      <c r="W5" s="111"/>
    </row>
    <row r="6" spans="1:23" ht="40.15" customHeight="1" thickBot="1">
      <c r="A6" s="485" t="s">
        <v>2019</v>
      </c>
      <c r="B6" s="486"/>
      <c r="C6" s="486"/>
      <c r="D6" s="486"/>
      <c r="E6" s="487"/>
      <c r="F6" s="218">
        <f>IFERROR(SUM(K:K),"")</f>
        <v>0</v>
      </c>
      <c r="G6" s="104"/>
      <c r="H6" s="217"/>
      <c r="I6" s="217"/>
      <c r="J6" s="217"/>
      <c r="K6" s="217"/>
      <c r="L6" s="217"/>
      <c r="M6" s="217"/>
      <c r="N6" s="217"/>
      <c r="O6" s="253"/>
      <c r="P6" s="249"/>
      <c r="Q6" s="249"/>
      <c r="R6" s="111"/>
      <c r="S6" s="111"/>
      <c r="T6" s="111"/>
      <c r="U6" s="111"/>
      <c r="V6" s="111"/>
      <c r="W6" s="111"/>
    </row>
    <row r="7" spans="1:23" ht="40.15" customHeight="1" thickBot="1">
      <c r="A7" s="225" t="s">
        <v>2034</v>
      </c>
      <c r="B7" s="222"/>
      <c r="C7" s="222"/>
      <c r="D7" s="222"/>
      <c r="E7" s="222"/>
      <c r="F7" s="223"/>
      <c r="G7" s="104"/>
      <c r="I7" s="224"/>
      <c r="K7" s="104"/>
      <c r="L7" s="104"/>
      <c r="M7" s="221"/>
      <c r="N7" s="221"/>
      <c r="O7" s="250"/>
      <c r="P7" s="250"/>
      <c r="R7" s="111"/>
      <c r="S7" s="111"/>
      <c r="T7" s="111"/>
      <c r="U7" s="111"/>
      <c r="V7" s="111"/>
      <c r="W7" s="111"/>
    </row>
    <row r="8" spans="1:23" ht="47.45" customHeight="1">
      <c r="A8" s="497" t="s">
        <v>2033</v>
      </c>
      <c r="B8" s="498"/>
      <c r="C8" s="498"/>
      <c r="D8" s="498"/>
      <c r="E8" s="491" t="s">
        <v>2035</v>
      </c>
      <c r="F8" s="491"/>
      <c r="G8" s="491"/>
      <c r="H8" s="491"/>
      <c r="I8" s="491"/>
      <c r="J8" s="491"/>
      <c r="K8" s="492"/>
      <c r="L8" s="104"/>
      <c r="M8" s="221"/>
      <c r="N8" s="221"/>
      <c r="O8" s="250"/>
      <c r="P8" s="250"/>
      <c r="R8" s="111"/>
      <c r="S8" s="111"/>
      <c r="T8" s="111"/>
      <c r="U8" s="111"/>
      <c r="V8" s="111"/>
      <c r="W8" s="111"/>
    </row>
    <row r="9" spans="1:23" ht="69" customHeight="1">
      <c r="A9" s="499" t="s">
        <v>2038</v>
      </c>
      <c r="B9" s="500"/>
      <c r="C9" s="500"/>
      <c r="D9" s="500"/>
      <c r="E9" s="493" t="s">
        <v>2036</v>
      </c>
      <c r="F9" s="493"/>
      <c r="G9" s="493"/>
      <c r="H9" s="493"/>
      <c r="I9" s="493"/>
      <c r="J9" s="493"/>
      <c r="K9" s="494"/>
      <c r="L9" s="224"/>
      <c r="M9" s="106"/>
      <c r="N9" s="106"/>
      <c r="O9" s="251"/>
      <c r="P9" s="251"/>
      <c r="R9" s="111"/>
      <c r="S9" s="111"/>
      <c r="T9" s="111"/>
      <c r="U9" s="111"/>
      <c r="V9" s="111"/>
      <c r="W9" s="111"/>
    </row>
    <row r="10" spans="1:23" ht="53.45" customHeight="1" thickBot="1">
      <c r="A10" s="501" t="s">
        <v>2039</v>
      </c>
      <c r="B10" s="502"/>
      <c r="C10" s="502"/>
      <c r="D10" s="502"/>
      <c r="E10" s="495" t="s">
        <v>2037</v>
      </c>
      <c r="F10" s="495"/>
      <c r="G10" s="495"/>
      <c r="H10" s="495"/>
      <c r="I10" s="495"/>
      <c r="J10" s="495"/>
      <c r="K10" s="496"/>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68"/>
      <c r="B12" s="471" t="s">
        <v>74</v>
      </c>
      <c r="C12" s="471" t="s">
        <v>27</v>
      </c>
      <c r="D12" s="474" t="s">
        <v>28</v>
      </c>
      <c r="E12" s="474"/>
      <c r="F12" s="476" t="s">
        <v>75</v>
      </c>
      <c r="G12" s="479" t="s">
        <v>30</v>
      </c>
      <c r="H12" s="520" t="s">
        <v>2021</v>
      </c>
      <c r="I12" s="521"/>
      <c r="J12" s="511" t="s">
        <v>2015</v>
      </c>
      <c r="K12" s="514" t="s">
        <v>2020</v>
      </c>
      <c r="L12" s="517" t="s">
        <v>2016</v>
      </c>
    </row>
    <row r="13" spans="1:23" ht="39" customHeight="1">
      <c r="A13" s="469"/>
      <c r="B13" s="472"/>
      <c r="C13" s="472"/>
      <c r="D13" s="475"/>
      <c r="E13" s="475"/>
      <c r="F13" s="477"/>
      <c r="G13" s="480"/>
      <c r="H13" s="522"/>
      <c r="I13" s="523"/>
      <c r="J13" s="512"/>
      <c r="K13" s="515"/>
      <c r="L13" s="518"/>
    </row>
    <row r="14" spans="1:23" ht="57.75" customHeight="1" thickBot="1">
      <c r="A14" s="470"/>
      <c r="B14" s="473"/>
      <c r="C14" s="473"/>
      <c r="D14" s="131" t="s">
        <v>31</v>
      </c>
      <c r="E14" s="131" t="s">
        <v>32</v>
      </c>
      <c r="F14" s="478"/>
      <c r="G14" s="481"/>
      <c r="H14" s="524"/>
      <c r="I14" s="525"/>
      <c r="J14" s="513"/>
      <c r="K14" s="516"/>
      <c r="L14" s="519"/>
    </row>
    <row r="15" spans="1:23" ht="36.75" customHeight="1">
      <c r="A15" s="57">
        <v>1</v>
      </c>
      <c r="B15" s="58" t="str">
        <f>IF(基本情報入力シート!C43="","",基本情報入力シート!C43)</f>
        <v/>
      </c>
      <c r="C15" s="59" t="str">
        <f>IF(基本情報入力シート!M43="","",基本情報入力シート!M43)</f>
        <v/>
      </c>
      <c r="D15" s="59" t="str">
        <f>IF(基本情報入力シート!R43="","",基本情報入力シート!R43)</f>
        <v/>
      </c>
      <c r="E15" s="59" t="str">
        <f>IF(基本情報入力シート!W43="","",基本情報入力シート!W43)</f>
        <v/>
      </c>
      <c r="F15" s="59" t="str">
        <f>IF(基本情報入力シート!X43="","",基本情報入力シート!X43)</f>
        <v/>
      </c>
      <c r="G15" s="60" t="str">
        <f>IF(基本情報入力シート!Y43="","",基本情報入力シート!Y43)</f>
        <v/>
      </c>
      <c r="H15" s="488"/>
      <c r="I15" s="489"/>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IF(基本情報入力シート!C44="","",基本情報入力シート!C44)</f>
        <v/>
      </c>
      <c r="C16" s="63" t="str">
        <f>IF(基本情報入力シート!M44="","",基本情報入力シート!M44)</f>
        <v/>
      </c>
      <c r="D16" s="63" t="str">
        <f>IF(基本情報入力シート!R44="","",基本情報入力シート!R44)</f>
        <v/>
      </c>
      <c r="E16" s="63" t="str">
        <f>IF(基本情報入力シート!W44="","",基本情報入力シート!W44)</f>
        <v/>
      </c>
      <c r="F16" s="63" t="str">
        <f>IF(基本情報入力シート!X44="","",基本情報入力シート!X44)</f>
        <v/>
      </c>
      <c r="G16" s="64" t="str">
        <f>IF(基本情報入力シート!Y44="","",基本情報入力シート!Y44)</f>
        <v/>
      </c>
      <c r="H16" s="507"/>
      <c r="I16" s="508"/>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IF(基本情報入力シート!C45="","",基本情報入力シート!C45)</f>
        <v/>
      </c>
      <c r="C17" s="63" t="str">
        <f>IF(基本情報入力シート!M45="","",基本情報入力シート!M45)</f>
        <v/>
      </c>
      <c r="D17" s="63" t="str">
        <f>IF(基本情報入力シート!R45="","",基本情報入力シート!R45)</f>
        <v/>
      </c>
      <c r="E17" s="63" t="str">
        <f>IF(基本情報入力シート!W45="","",基本情報入力シート!W45)</f>
        <v/>
      </c>
      <c r="F17" s="63" t="str">
        <f>IF(基本情報入力シート!X45="","",基本情報入力シート!X45)</f>
        <v/>
      </c>
      <c r="G17" s="63" t="str">
        <f>IF(基本情報入力シート!Y45="","",基本情報入力シート!Y45)</f>
        <v/>
      </c>
      <c r="H17" s="509"/>
      <c r="I17" s="510"/>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IF(基本情報入力シート!C46="","",基本情報入力シート!C46)</f>
        <v/>
      </c>
      <c r="C18" s="63" t="str">
        <f>IF(基本情報入力シート!M46="","",基本情報入力シート!M46)</f>
        <v/>
      </c>
      <c r="D18" s="63" t="str">
        <f>IF(基本情報入力シート!R46="","",基本情報入力シート!R46)</f>
        <v/>
      </c>
      <c r="E18" s="63" t="str">
        <f>IF(基本情報入力シート!W46="","",基本情報入力シート!W46)</f>
        <v/>
      </c>
      <c r="F18" s="63" t="str">
        <f>IF(基本情報入力シート!X46="","",基本情報入力シート!X46)</f>
        <v/>
      </c>
      <c r="G18" s="64" t="str">
        <f>IF(基本情報入力シート!Y46="","",基本情報入力シート!Y46)</f>
        <v/>
      </c>
      <c r="H18" s="507"/>
      <c r="I18" s="508"/>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IF(基本情報入力シート!C47="","",基本情報入力シート!C47)</f>
        <v/>
      </c>
      <c r="C19" s="63" t="str">
        <f>IF(基本情報入力シート!M47="","",基本情報入力シート!M47)</f>
        <v/>
      </c>
      <c r="D19" s="63" t="str">
        <f>IF(基本情報入力シート!R47="","",基本情報入力シート!R47)</f>
        <v/>
      </c>
      <c r="E19" s="63" t="str">
        <f>IF(基本情報入力シート!W47="","",基本情報入力シート!W47)</f>
        <v/>
      </c>
      <c r="F19" s="63" t="str">
        <f>IF(基本情報入力シート!X47="","",基本情報入力シート!X47)</f>
        <v/>
      </c>
      <c r="G19" s="63" t="str">
        <f>IF(基本情報入力シート!Y47="","",基本情報入力シート!Y47)</f>
        <v/>
      </c>
      <c r="H19" s="507"/>
      <c r="I19" s="508"/>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IF(基本情報入力シート!C48="","",基本情報入力シート!C48)</f>
        <v/>
      </c>
      <c r="C20" s="63" t="str">
        <f>IF(基本情報入力シート!M48="","",基本情報入力シート!M48)</f>
        <v/>
      </c>
      <c r="D20" s="63" t="str">
        <f>IF(基本情報入力シート!R48="","",基本情報入力シート!R48)</f>
        <v/>
      </c>
      <c r="E20" s="63" t="str">
        <f>IF(基本情報入力シート!W48="","",基本情報入力シート!W48)</f>
        <v/>
      </c>
      <c r="F20" s="63" t="str">
        <f>IF(基本情報入力シート!X48="","",基本情報入力シート!X48)</f>
        <v/>
      </c>
      <c r="G20" s="64" t="str">
        <f>IF(基本情報入力シート!Y48="","",基本情報入力シート!Y48)</f>
        <v/>
      </c>
      <c r="H20" s="509"/>
      <c r="I20" s="510"/>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IF(基本情報入力シート!C49="","",基本情報入力シート!C49)</f>
        <v/>
      </c>
      <c r="C21" s="63" t="str">
        <f>IF(基本情報入力シート!M49="","",基本情報入力シート!M49)</f>
        <v/>
      </c>
      <c r="D21" s="63" t="str">
        <f>IF(基本情報入力シート!R49="","",基本情報入力シート!R49)</f>
        <v/>
      </c>
      <c r="E21" s="63" t="str">
        <f>IF(基本情報入力シート!W49="","",基本情報入力シート!W49)</f>
        <v/>
      </c>
      <c r="F21" s="63" t="str">
        <f>IF(基本情報入力シート!X49="","",基本情報入力シート!X49)</f>
        <v/>
      </c>
      <c r="G21" s="63" t="str">
        <f>IF(基本情報入力シート!Y49="","",基本情報入力シート!Y49)</f>
        <v/>
      </c>
      <c r="H21" s="507"/>
      <c r="I21" s="508"/>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IF(基本情報入力シート!C50="","",基本情報入力シート!C50)</f>
        <v/>
      </c>
      <c r="C22" s="63" t="str">
        <f>IF(基本情報入力シート!M50="","",基本情報入力シート!M50)</f>
        <v/>
      </c>
      <c r="D22" s="63" t="str">
        <f>IF(基本情報入力シート!R50="","",基本情報入力シート!R50)</f>
        <v/>
      </c>
      <c r="E22" s="63" t="str">
        <f>IF(基本情報入力シート!W50="","",基本情報入力シート!W50)</f>
        <v/>
      </c>
      <c r="F22" s="63" t="str">
        <f>IF(基本情報入力シート!X50="","",基本情報入力シート!X50)</f>
        <v/>
      </c>
      <c r="G22" s="64" t="str">
        <f>IF(基本情報入力シート!Y50="","",基本情報入力シート!Y50)</f>
        <v/>
      </c>
      <c r="H22" s="507"/>
      <c r="I22" s="508"/>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IF(基本情報入力シート!C51="","",基本情報入力シート!C51)</f>
        <v/>
      </c>
      <c r="C23" s="63" t="str">
        <f>IF(基本情報入力シート!M51="","",基本情報入力シート!M51)</f>
        <v/>
      </c>
      <c r="D23" s="63" t="str">
        <f>IF(基本情報入力シート!R51="","",基本情報入力シート!R51)</f>
        <v/>
      </c>
      <c r="E23" s="63" t="str">
        <f>IF(基本情報入力シート!W51="","",基本情報入力シート!W51)</f>
        <v/>
      </c>
      <c r="F23" s="63" t="str">
        <f>IF(基本情報入力シート!X51="","",基本情報入力シート!X51)</f>
        <v/>
      </c>
      <c r="G23" s="63" t="str">
        <f>IF(基本情報入力シート!Y51="","",基本情報入力シート!Y51)</f>
        <v/>
      </c>
      <c r="H23" s="509"/>
      <c r="I23" s="510"/>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IF(基本情報入力シート!C52="","",基本情報入力シート!C52)</f>
        <v/>
      </c>
      <c r="C24" s="63" t="str">
        <f>IF(基本情報入力シート!M52="","",基本情報入力シート!M52)</f>
        <v/>
      </c>
      <c r="D24" s="63" t="str">
        <f>IF(基本情報入力シート!R52="","",基本情報入力シート!R52)</f>
        <v/>
      </c>
      <c r="E24" s="63" t="str">
        <f>IF(基本情報入力シート!W52="","",基本情報入力シート!W52)</f>
        <v/>
      </c>
      <c r="F24" s="63" t="str">
        <f>IF(基本情報入力シート!X52="","",基本情報入力シート!X52)</f>
        <v/>
      </c>
      <c r="G24" s="64" t="str">
        <f>IF(基本情報入力シート!Y52="","",基本情報入力シート!Y52)</f>
        <v/>
      </c>
      <c r="H24" s="507"/>
      <c r="I24" s="508"/>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IF(基本情報入力シート!C53="","",基本情報入力シート!C53)</f>
        <v/>
      </c>
      <c r="C25" s="63" t="str">
        <f>IF(基本情報入力シート!M53="","",基本情報入力シート!M53)</f>
        <v/>
      </c>
      <c r="D25" s="63" t="str">
        <f>IF(基本情報入力シート!R53="","",基本情報入力シート!R53)</f>
        <v/>
      </c>
      <c r="E25" s="63" t="str">
        <f>IF(基本情報入力シート!W53="","",基本情報入力シート!W53)</f>
        <v/>
      </c>
      <c r="F25" s="63" t="str">
        <f>IF(基本情報入力シート!X53="","",基本情報入力シート!X53)</f>
        <v/>
      </c>
      <c r="G25" s="63" t="str">
        <f>IF(基本情報入力シート!Y53="","",基本情報入力シート!Y53)</f>
        <v/>
      </c>
      <c r="H25" s="507"/>
      <c r="I25" s="508"/>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IF(基本情報入力シート!C54="","",基本情報入力シート!C54)</f>
        <v/>
      </c>
      <c r="C26" s="63" t="str">
        <f>IF(基本情報入力シート!M54="","",基本情報入力シート!M54)</f>
        <v/>
      </c>
      <c r="D26" s="63" t="str">
        <f>IF(基本情報入力シート!R54="","",基本情報入力シート!R54)</f>
        <v/>
      </c>
      <c r="E26" s="63" t="str">
        <f>IF(基本情報入力シート!W54="","",基本情報入力シート!W54)</f>
        <v/>
      </c>
      <c r="F26" s="63" t="str">
        <f>IF(基本情報入力シート!X54="","",基本情報入力シート!X54)</f>
        <v/>
      </c>
      <c r="G26" s="64" t="str">
        <f>IF(基本情報入力シート!Y54="","",基本情報入力シート!Y54)</f>
        <v/>
      </c>
      <c r="H26" s="509"/>
      <c r="I26" s="510"/>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IF(基本情報入力シート!C55="","",基本情報入力シート!C55)</f>
        <v/>
      </c>
      <c r="C27" s="63" t="str">
        <f>IF(基本情報入力シート!M55="","",基本情報入力シート!M55)</f>
        <v/>
      </c>
      <c r="D27" s="63" t="str">
        <f>IF(基本情報入力シート!R55="","",基本情報入力シート!R55)</f>
        <v/>
      </c>
      <c r="E27" s="63" t="str">
        <f>IF(基本情報入力シート!W55="","",基本情報入力シート!W55)</f>
        <v/>
      </c>
      <c r="F27" s="63" t="str">
        <f>IF(基本情報入力シート!X55="","",基本情報入力シート!X55)</f>
        <v/>
      </c>
      <c r="G27" s="63" t="str">
        <f>IF(基本情報入力シート!Y55="","",基本情報入力シート!Y55)</f>
        <v/>
      </c>
      <c r="H27" s="507"/>
      <c r="I27" s="508"/>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IF(基本情報入力シート!C56="","",基本情報入力シート!C56)</f>
        <v/>
      </c>
      <c r="C28" s="63" t="str">
        <f>IF(基本情報入力シート!M56="","",基本情報入力シート!M56)</f>
        <v/>
      </c>
      <c r="D28" s="63" t="str">
        <f>IF(基本情報入力シート!R56="","",基本情報入力シート!R56)</f>
        <v/>
      </c>
      <c r="E28" s="63" t="str">
        <f>IF(基本情報入力シート!W56="","",基本情報入力シート!W56)</f>
        <v/>
      </c>
      <c r="F28" s="63" t="str">
        <f>IF(基本情報入力シート!X56="","",基本情報入力シート!X56)</f>
        <v/>
      </c>
      <c r="G28" s="64" t="str">
        <f>IF(基本情報入力シート!Y56="","",基本情報入力シート!Y56)</f>
        <v/>
      </c>
      <c r="H28" s="507"/>
      <c r="I28" s="508"/>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IF(基本情報入力シート!C57="","",基本情報入力シート!C57)</f>
        <v/>
      </c>
      <c r="C29" s="63" t="str">
        <f>IF(基本情報入力シート!M57="","",基本情報入力シート!M57)</f>
        <v/>
      </c>
      <c r="D29" s="63" t="str">
        <f>IF(基本情報入力シート!R57="","",基本情報入力シート!R57)</f>
        <v/>
      </c>
      <c r="E29" s="63" t="str">
        <f>IF(基本情報入力シート!W57="","",基本情報入力シート!W57)</f>
        <v/>
      </c>
      <c r="F29" s="63" t="str">
        <f>IF(基本情報入力シート!X57="","",基本情報入力シート!X57)</f>
        <v/>
      </c>
      <c r="G29" s="63" t="str">
        <f>IF(基本情報入力シート!Y57="","",基本情報入力シート!Y57)</f>
        <v/>
      </c>
      <c r="H29" s="509"/>
      <c r="I29" s="510"/>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IF(基本情報入力シート!C58="","",基本情報入力シート!C58)</f>
        <v/>
      </c>
      <c r="C30" s="63" t="str">
        <f>IF(基本情報入力シート!M58="","",基本情報入力シート!M58)</f>
        <v/>
      </c>
      <c r="D30" s="63" t="str">
        <f>IF(基本情報入力シート!R58="","",基本情報入力シート!R58)</f>
        <v/>
      </c>
      <c r="E30" s="63" t="str">
        <f>IF(基本情報入力シート!W58="","",基本情報入力シート!W58)</f>
        <v/>
      </c>
      <c r="F30" s="63" t="str">
        <f>IF(基本情報入力シート!X58="","",基本情報入力シート!X58)</f>
        <v/>
      </c>
      <c r="G30" s="64" t="str">
        <f>IF(基本情報入力シート!Y58="","",基本情報入力シート!Y58)</f>
        <v/>
      </c>
      <c r="H30" s="507"/>
      <c r="I30" s="508"/>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IF(基本情報入力シート!C59="","",基本情報入力シート!C59)</f>
        <v/>
      </c>
      <c r="C31" s="63" t="str">
        <f>IF(基本情報入力シート!M59="","",基本情報入力シート!M59)</f>
        <v/>
      </c>
      <c r="D31" s="63" t="str">
        <f>IF(基本情報入力シート!R59="","",基本情報入力シート!R59)</f>
        <v/>
      </c>
      <c r="E31" s="63" t="str">
        <f>IF(基本情報入力シート!W59="","",基本情報入力シート!W59)</f>
        <v/>
      </c>
      <c r="F31" s="63" t="str">
        <f>IF(基本情報入力シート!X59="","",基本情報入力シート!X59)</f>
        <v/>
      </c>
      <c r="G31" s="63" t="str">
        <f>IF(基本情報入力シート!Y59="","",基本情報入力シート!Y59)</f>
        <v/>
      </c>
      <c r="H31" s="507"/>
      <c r="I31" s="508"/>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IF(基本情報入力シート!C60="","",基本情報入力シート!C60)</f>
        <v/>
      </c>
      <c r="C32" s="63" t="str">
        <f>IF(基本情報入力シート!M60="","",基本情報入力シート!M60)</f>
        <v/>
      </c>
      <c r="D32" s="63" t="str">
        <f>IF(基本情報入力シート!R60="","",基本情報入力シート!R60)</f>
        <v/>
      </c>
      <c r="E32" s="63" t="str">
        <f>IF(基本情報入力シート!W60="","",基本情報入力シート!W60)</f>
        <v/>
      </c>
      <c r="F32" s="63" t="str">
        <f>IF(基本情報入力シート!X60="","",基本情報入力シート!X60)</f>
        <v/>
      </c>
      <c r="G32" s="64" t="str">
        <f>IF(基本情報入力シート!Y60="","",基本情報入力シート!Y60)</f>
        <v/>
      </c>
      <c r="H32" s="509"/>
      <c r="I32" s="510"/>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IF(基本情報入力シート!C61="","",基本情報入力シート!C61)</f>
        <v/>
      </c>
      <c r="C33" s="63" t="str">
        <f>IF(基本情報入力シート!M61="","",基本情報入力シート!M61)</f>
        <v/>
      </c>
      <c r="D33" s="63" t="str">
        <f>IF(基本情報入力シート!R61="","",基本情報入力シート!R61)</f>
        <v/>
      </c>
      <c r="E33" s="63" t="str">
        <f>IF(基本情報入力シート!W61="","",基本情報入力シート!W61)</f>
        <v/>
      </c>
      <c r="F33" s="63" t="str">
        <f>IF(基本情報入力シート!X61="","",基本情報入力シート!X61)</f>
        <v/>
      </c>
      <c r="G33" s="63" t="str">
        <f>IF(基本情報入力シート!Y61="","",基本情報入力シート!Y61)</f>
        <v/>
      </c>
      <c r="H33" s="507"/>
      <c r="I33" s="508"/>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IF(基本情報入力シート!C62="","",基本情報入力シート!C62)</f>
        <v/>
      </c>
      <c r="C34" s="63" t="str">
        <f>IF(基本情報入力シート!M62="","",基本情報入力シート!M62)</f>
        <v/>
      </c>
      <c r="D34" s="63" t="str">
        <f>IF(基本情報入力シート!R62="","",基本情報入力シート!R62)</f>
        <v/>
      </c>
      <c r="E34" s="63" t="str">
        <f>IF(基本情報入力シート!W62="","",基本情報入力シート!W62)</f>
        <v/>
      </c>
      <c r="F34" s="63" t="str">
        <f>IF(基本情報入力シート!X62="","",基本情報入力シート!X62)</f>
        <v/>
      </c>
      <c r="G34" s="64" t="str">
        <f>IF(基本情報入力シート!Y62="","",基本情報入力シート!Y62)</f>
        <v/>
      </c>
      <c r="H34" s="507"/>
      <c r="I34" s="508"/>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IF(基本情報入力シート!C63="","",基本情報入力シート!C63)</f>
        <v/>
      </c>
      <c r="C35" s="63" t="str">
        <f>IF(基本情報入力シート!M63="","",基本情報入力シート!M63)</f>
        <v/>
      </c>
      <c r="D35" s="63" t="str">
        <f>IF(基本情報入力シート!R63="","",基本情報入力シート!R63)</f>
        <v/>
      </c>
      <c r="E35" s="63" t="str">
        <f>IF(基本情報入力シート!W63="","",基本情報入力シート!W63)</f>
        <v/>
      </c>
      <c r="F35" s="63" t="str">
        <f>IF(基本情報入力シート!X63="","",基本情報入力シート!X63)</f>
        <v/>
      </c>
      <c r="G35" s="63" t="str">
        <f>IF(基本情報入力シート!Y63="","",基本情報入力シート!Y63)</f>
        <v/>
      </c>
      <c r="H35" s="509"/>
      <c r="I35" s="510"/>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IF(基本情報入力シート!C64="","",基本情報入力シート!C64)</f>
        <v/>
      </c>
      <c r="C36" s="63" t="str">
        <f>IF(基本情報入力シート!M64="","",基本情報入力シート!M64)</f>
        <v/>
      </c>
      <c r="D36" s="63" t="str">
        <f>IF(基本情報入力シート!R64="","",基本情報入力シート!R64)</f>
        <v/>
      </c>
      <c r="E36" s="63" t="str">
        <f>IF(基本情報入力シート!W64="","",基本情報入力シート!W64)</f>
        <v/>
      </c>
      <c r="F36" s="63" t="str">
        <f>IF(基本情報入力シート!X64="","",基本情報入力シート!X64)</f>
        <v/>
      </c>
      <c r="G36" s="64" t="str">
        <f>IF(基本情報入力シート!Y64="","",基本情報入力シート!Y64)</f>
        <v/>
      </c>
      <c r="H36" s="507"/>
      <c r="I36" s="508"/>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IF(基本情報入力シート!C65="","",基本情報入力シート!C65)</f>
        <v/>
      </c>
      <c r="C37" s="63" t="str">
        <f>IF(基本情報入力シート!M65="","",基本情報入力シート!M65)</f>
        <v/>
      </c>
      <c r="D37" s="63" t="str">
        <f>IF(基本情報入力シート!R65="","",基本情報入力シート!R65)</f>
        <v/>
      </c>
      <c r="E37" s="63" t="str">
        <f>IF(基本情報入力シート!W65="","",基本情報入力シート!W65)</f>
        <v/>
      </c>
      <c r="F37" s="63" t="str">
        <f>IF(基本情報入力シート!X65="","",基本情報入力シート!X65)</f>
        <v/>
      </c>
      <c r="G37" s="63" t="str">
        <f>IF(基本情報入力シート!Y65="","",基本情報入力シート!Y65)</f>
        <v/>
      </c>
      <c r="H37" s="507"/>
      <c r="I37" s="508"/>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IF(基本情報入力シート!C66="","",基本情報入力シート!C66)</f>
        <v/>
      </c>
      <c r="C38" s="63" t="str">
        <f>IF(基本情報入力シート!M66="","",基本情報入力シート!M66)</f>
        <v/>
      </c>
      <c r="D38" s="63" t="str">
        <f>IF(基本情報入力シート!R66="","",基本情報入力シート!R66)</f>
        <v/>
      </c>
      <c r="E38" s="63" t="str">
        <f>IF(基本情報入力シート!W66="","",基本情報入力シート!W66)</f>
        <v/>
      </c>
      <c r="F38" s="63" t="str">
        <f>IF(基本情報入力シート!X66="","",基本情報入力シート!X66)</f>
        <v/>
      </c>
      <c r="G38" s="64" t="str">
        <f>IF(基本情報入力シート!Y66="","",基本情報入力シート!Y66)</f>
        <v/>
      </c>
      <c r="H38" s="509"/>
      <c r="I38" s="510"/>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IF(基本情報入力シート!C67="","",基本情報入力シート!C67)</f>
        <v/>
      </c>
      <c r="C39" s="63" t="str">
        <f>IF(基本情報入力シート!M67="","",基本情報入力シート!M67)</f>
        <v/>
      </c>
      <c r="D39" s="63" t="str">
        <f>IF(基本情報入力シート!R67="","",基本情報入力シート!R67)</f>
        <v/>
      </c>
      <c r="E39" s="63" t="str">
        <f>IF(基本情報入力シート!W67="","",基本情報入力シート!W67)</f>
        <v/>
      </c>
      <c r="F39" s="63" t="str">
        <f>IF(基本情報入力シート!X67="","",基本情報入力シート!X67)</f>
        <v/>
      </c>
      <c r="G39" s="63" t="str">
        <f>IF(基本情報入力シート!Y67="","",基本情報入力シート!Y67)</f>
        <v/>
      </c>
      <c r="H39" s="507"/>
      <c r="I39" s="508"/>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IF(基本情報入力シート!C68="","",基本情報入力シート!C68)</f>
        <v/>
      </c>
      <c r="C40" s="63" t="str">
        <f>IF(基本情報入力シート!M68="","",基本情報入力シート!M68)</f>
        <v/>
      </c>
      <c r="D40" s="63" t="str">
        <f>IF(基本情報入力シート!R68="","",基本情報入力シート!R68)</f>
        <v/>
      </c>
      <c r="E40" s="63" t="str">
        <f>IF(基本情報入力シート!W68="","",基本情報入力シート!W68)</f>
        <v/>
      </c>
      <c r="F40" s="63" t="str">
        <f>IF(基本情報入力シート!X68="","",基本情報入力シート!X68)</f>
        <v/>
      </c>
      <c r="G40" s="64" t="str">
        <f>IF(基本情報入力シート!Y68="","",基本情報入力シート!Y68)</f>
        <v/>
      </c>
      <c r="H40" s="507"/>
      <c r="I40" s="508"/>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IF(基本情報入力シート!C69="","",基本情報入力シート!C69)</f>
        <v/>
      </c>
      <c r="C41" s="63" t="str">
        <f>IF(基本情報入力シート!M69="","",基本情報入力シート!M69)</f>
        <v/>
      </c>
      <c r="D41" s="63" t="str">
        <f>IF(基本情報入力シート!R69="","",基本情報入力シート!R69)</f>
        <v/>
      </c>
      <c r="E41" s="63" t="str">
        <f>IF(基本情報入力シート!W69="","",基本情報入力シート!W69)</f>
        <v/>
      </c>
      <c r="F41" s="63" t="str">
        <f>IF(基本情報入力シート!X69="","",基本情報入力シート!X69)</f>
        <v/>
      </c>
      <c r="G41" s="63" t="str">
        <f>IF(基本情報入力シート!Y69="","",基本情報入力シート!Y69)</f>
        <v/>
      </c>
      <c r="H41" s="509"/>
      <c r="I41" s="510"/>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IF(基本情報入力シート!C70="","",基本情報入力シート!C70)</f>
        <v/>
      </c>
      <c r="C42" s="63" t="str">
        <f>IF(基本情報入力シート!M70="","",基本情報入力シート!M70)</f>
        <v/>
      </c>
      <c r="D42" s="63" t="str">
        <f>IF(基本情報入力シート!R70="","",基本情報入力シート!R70)</f>
        <v/>
      </c>
      <c r="E42" s="63" t="str">
        <f>IF(基本情報入力シート!W70="","",基本情報入力シート!W70)</f>
        <v/>
      </c>
      <c r="F42" s="63" t="str">
        <f>IF(基本情報入力シート!X70="","",基本情報入力シート!X70)</f>
        <v/>
      </c>
      <c r="G42" s="64" t="str">
        <f>IF(基本情報入力シート!Y70="","",基本情報入力シート!Y70)</f>
        <v/>
      </c>
      <c r="H42" s="507"/>
      <c r="I42" s="508"/>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IF(基本情報入力シート!C71="","",基本情報入力シート!C71)</f>
        <v/>
      </c>
      <c r="C43" s="63" t="str">
        <f>IF(基本情報入力シート!M71="","",基本情報入力シート!M71)</f>
        <v/>
      </c>
      <c r="D43" s="63" t="str">
        <f>IF(基本情報入力シート!R71="","",基本情報入力シート!R71)</f>
        <v/>
      </c>
      <c r="E43" s="63" t="str">
        <f>IF(基本情報入力シート!W71="","",基本情報入力シート!W71)</f>
        <v/>
      </c>
      <c r="F43" s="63" t="str">
        <f>IF(基本情報入力シート!X71="","",基本情報入力シート!X71)</f>
        <v/>
      </c>
      <c r="G43" s="63" t="str">
        <f>IF(基本情報入力シート!Y71="","",基本情報入力シート!Y71)</f>
        <v/>
      </c>
      <c r="H43" s="507"/>
      <c r="I43" s="508"/>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IF(基本情報入力シート!C72="","",基本情報入力シート!C72)</f>
        <v/>
      </c>
      <c r="C44" s="63" t="str">
        <f>IF(基本情報入力シート!M72="","",基本情報入力シート!M72)</f>
        <v/>
      </c>
      <c r="D44" s="63" t="str">
        <f>IF(基本情報入力シート!R72="","",基本情報入力シート!R72)</f>
        <v/>
      </c>
      <c r="E44" s="63" t="str">
        <f>IF(基本情報入力シート!W72="","",基本情報入力シート!W72)</f>
        <v/>
      </c>
      <c r="F44" s="63" t="str">
        <f>IF(基本情報入力シート!X72="","",基本情報入力シート!X72)</f>
        <v/>
      </c>
      <c r="G44" s="64" t="str">
        <f>IF(基本情報入力シート!Y72="","",基本情報入力シート!Y72)</f>
        <v/>
      </c>
      <c r="H44" s="509"/>
      <c r="I44" s="510"/>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IF(基本情報入力シート!C73="","",基本情報入力シート!C73)</f>
        <v/>
      </c>
      <c r="C45" s="63" t="str">
        <f>IF(基本情報入力シート!M73="","",基本情報入力シート!M73)</f>
        <v/>
      </c>
      <c r="D45" s="63" t="str">
        <f>IF(基本情報入力シート!R73="","",基本情報入力シート!R73)</f>
        <v/>
      </c>
      <c r="E45" s="63" t="str">
        <f>IF(基本情報入力シート!W73="","",基本情報入力シート!W73)</f>
        <v/>
      </c>
      <c r="F45" s="63" t="str">
        <f>IF(基本情報入力シート!X73="","",基本情報入力シート!X73)</f>
        <v/>
      </c>
      <c r="G45" s="63" t="str">
        <f>IF(基本情報入力シート!Y73="","",基本情報入力シート!Y73)</f>
        <v/>
      </c>
      <c r="H45" s="507"/>
      <c r="I45" s="508"/>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IF(基本情報入力シート!C74="","",基本情報入力シート!C74)</f>
        <v/>
      </c>
      <c r="C46" s="63" t="str">
        <f>IF(基本情報入力シート!M74="","",基本情報入力シート!M74)</f>
        <v/>
      </c>
      <c r="D46" s="63" t="str">
        <f>IF(基本情報入力シート!R74="","",基本情報入力シート!R74)</f>
        <v/>
      </c>
      <c r="E46" s="63" t="str">
        <f>IF(基本情報入力シート!W74="","",基本情報入力シート!W74)</f>
        <v/>
      </c>
      <c r="F46" s="63" t="str">
        <f>IF(基本情報入力シート!X74="","",基本情報入力シート!X74)</f>
        <v/>
      </c>
      <c r="G46" s="64" t="str">
        <f>IF(基本情報入力シート!Y74="","",基本情報入力シート!Y74)</f>
        <v/>
      </c>
      <c r="H46" s="507"/>
      <c r="I46" s="508"/>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IF(基本情報入力シート!C75="","",基本情報入力シート!C75)</f>
        <v/>
      </c>
      <c r="C47" s="63" t="str">
        <f>IF(基本情報入力シート!M75="","",基本情報入力シート!M75)</f>
        <v/>
      </c>
      <c r="D47" s="63" t="str">
        <f>IF(基本情報入力シート!R75="","",基本情報入力シート!R75)</f>
        <v/>
      </c>
      <c r="E47" s="63" t="str">
        <f>IF(基本情報入力シート!W75="","",基本情報入力シート!W75)</f>
        <v/>
      </c>
      <c r="F47" s="63" t="str">
        <f>IF(基本情報入力シート!X75="","",基本情報入力シート!X75)</f>
        <v/>
      </c>
      <c r="G47" s="63" t="str">
        <f>IF(基本情報入力シート!Y75="","",基本情報入力シート!Y75)</f>
        <v/>
      </c>
      <c r="H47" s="509"/>
      <c r="I47" s="510"/>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IF(基本情報入力シート!C76="","",基本情報入力シート!C76)</f>
        <v/>
      </c>
      <c r="C48" s="63" t="str">
        <f>IF(基本情報入力シート!M76="","",基本情報入力シート!M76)</f>
        <v/>
      </c>
      <c r="D48" s="63" t="str">
        <f>IF(基本情報入力シート!R76="","",基本情報入力シート!R76)</f>
        <v/>
      </c>
      <c r="E48" s="63" t="str">
        <f>IF(基本情報入力シート!W76="","",基本情報入力シート!W76)</f>
        <v/>
      </c>
      <c r="F48" s="63" t="str">
        <f>IF(基本情報入力シート!X76="","",基本情報入力シート!X76)</f>
        <v/>
      </c>
      <c r="G48" s="64" t="str">
        <f>IF(基本情報入力シート!Y76="","",基本情報入力シート!Y76)</f>
        <v/>
      </c>
      <c r="H48" s="507"/>
      <c r="I48" s="508"/>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IF(基本情報入力シート!C77="","",基本情報入力シート!C77)</f>
        <v/>
      </c>
      <c r="C49" s="63" t="str">
        <f>IF(基本情報入力シート!M77="","",基本情報入力シート!M77)</f>
        <v/>
      </c>
      <c r="D49" s="63" t="str">
        <f>IF(基本情報入力シート!R77="","",基本情報入力シート!R77)</f>
        <v/>
      </c>
      <c r="E49" s="63" t="str">
        <f>IF(基本情報入力シート!W77="","",基本情報入力シート!W77)</f>
        <v/>
      </c>
      <c r="F49" s="63" t="str">
        <f>IF(基本情報入力シート!X77="","",基本情報入力シート!X77)</f>
        <v/>
      </c>
      <c r="G49" s="63" t="str">
        <f>IF(基本情報入力シート!Y77="","",基本情報入力シート!Y77)</f>
        <v/>
      </c>
      <c r="H49" s="507"/>
      <c r="I49" s="508"/>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IF(基本情報入力シート!C78="","",基本情報入力シート!C78)</f>
        <v/>
      </c>
      <c r="C50" s="63" t="str">
        <f>IF(基本情報入力シート!M78="","",基本情報入力シート!M78)</f>
        <v/>
      </c>
      <c r="D50" s="63" t="str">
        <f>IF(基本情報入力シート!R78="","",基本情報入力シート!R78)</f>
        <v/>
      </c>
      <c r="E50" s="63" t="str">
        <f>IF(基本情報入力シート!W78="","",基本情報入力シート!W78)</f>
        <v/>
      </c>
      <c r="F50" s="63" t="str">
        <f>IF(基本情報入力シート!X78="","",基本情報入力シート!X78)</f>
        <v/>
      </c>
      <c r="G50" s="64" t="str">
        <f>IF(基本情報入力シート!Y78="","",基本情報入力シート!Y78)</f>
        <v/>
      </c>
      <c r="H50" s="509"/>
      <c r="I50" s="510"/>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IF(基本情報入力シート!C79="","",基本情報入力シート!C79)</f>
        <v/>
      </c>
      <c r="C51" s="63" t="str">
        <f>IF(基本情報入力シート!M79="","",基本情報入力シート!M79)</f>
        <v/>
      </c>
      <c r="D51" s="63" t="str">
        <f>IF(基本情報入力シート!R79="","",基本情報入力シート!R79)</f>
        <v/>
      </c>
      <c r="E51" s="63" t="str">
        <f>IF(基本情報入力シート!W79="","",基本情報入力シート!W79)</f>
        <v/>
      </c>
      <c r="F51" s="63" t="str">
        <f>IF(基本情報入力シート!X79="","",基本情報入力シート!X79)</f>
        <v/>
      </c>
      <c r="G51" s="63" t="str">
        <f>IF(基本情報入力シート!Y79="","",基本情報入力シート!Y79)</f>
        <v/>
      </c>
      <c r="H51" s="507"/>
      <c r="I51" s="508"/>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IF(基本情報入力シート!C80="","",基本情報入力シート!C80)</f>
        <v/>
      </c>
      <c r="C52" s="63" t="str">
        <f>IF(基本情報入力シート!M80="","",基本情報入力シート!M80)</f>
        <v/>
      </c>
      <c r="D52" s="63" t="str">
        <f>IF(基本情報入力シート!R80="","",基本情報入力シート!R80)</f>
        <v/>
      </c>
      <c r="E52" s="63" t="str">
        <f>IF(基本情報入力シート!W80="","",基本情報入力シート!W80)</f>
        <v/>
      </c>
      <c r="F52" s="63" t="str">
        <f>IF(基本情報入力シート!X80="","",基本情報入力シート!X80)</f>
        <v/>
      </c>
      <c r="G52" s="64" t="str">
        <f>IF(基本情報入力シート!Y80="","",基本情報入力シート!Y80)</f>
        <v/>
      </c>
      <c r="H52" s="507"/>
      <c r="I52" s="508"/>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IF(基本情報入力シート!C81="","",基本情報入力シート!C81)</f>
        <v/>
      </c>
      <c r="C53" s="63" t="str">
        <f>IF(基本情報入力シート!M81="","",基本情報入力シート!M81)</f>
        <v/>
      </c>
      <c r="D53" s="63" t="str">
        <f>IF(基本情報入力シート!R81="","",基本情報入力シート!R81)</f>
        <v/>
      </c>
      <c r="E53" s="63" t="str">
        <f>IF(基本情報入力シート!W81="","",基本情報入力シート!W81)</f>
        <v/>
      </c>
      <c r="F53" s="63" t="str">
        <f>IF(基本情報入力シート!X81="","",基本情報入力シート!X81)</f>
        <v/>
      </c>
      <c r="G53" s="63" t="str">
        <f>IF(基本情報入力シート!Y81="","",基本情報入力シート!Y81)</f>
        <v/>
      </c>
      <c r="H53" s="509"/>
      <c r="I53" s="510"/>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IF(基本情報入力シート!C82="","",基本情報入力シート!C82)</f>
        <v/>
      </c>
      <c r="C54" s="63" t="str">
        <f>IF(基本情報入力シート!M82="","",基本情報入力シート!M82)</f>
        <v/>
      </c>
      <c r="D54" s="63" t="str">
        <f>IF(基本情報入力シート!R82="","",基本情報入力シート!R82)</f>
        <v/>
      </c>
      <c r="E54" s="63" t="str">
        <f>IF(基本情報入力シート!W82="","",基本情報入力シート!W82)</f>
        <v/>
      </c>
      <c r="F54" s="63" t="str">
        <f>IF(基本情報入力シート!X82="","",基本情報入力シート!X82)</f>
        <v/>
      </c>
      <c r="G54" s="64" t="str">
        <f>IF(基本情報入力シート!Y82="","",基本情報入力シート!Y82)</f>
        <v/>
      </c>
      <c r="H54" s="507"/>
      <c r="I54" s="508"/>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IF(基本情報入力シート!C83="","",基本情報入力シート!C83)</f>
        <v/>
      </c>
      <c r="C55" s="63" t="str">
        <f>IF(基本情報入力シート!M83="","",基本情報入力シート!M83)</f>
        <v/>
      </c>
      <c r="D55" s="63" t="str">
        <f>IF(基本情報入力シート!R83="","",基本情報入力シート!R83)</f>
        <v/>
      </c>
      <c r="E55" s="63" t="str">
        <f>IF(基本情報入力シート!W83="","",基本情報入力シート!W83)</f>
        <v/>
      </c>
      <c r="F55" s="63" t="str">
        <f>IF(基本情報入力シート!X83="","",基本情報入力シート!X83)</f>
        <v/>
      </c>
      <c r="G55" s="63" t="str">
        <f>IF(基本情報入力シート!Y83="","",基本情報入力シート!Y83)</f>
        <v/>
      </c>
      <c r="H55" s="507"/>
      <c r="I55" s="508"/>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IF(基本情報入力シート!C84="","",基本情報入力シート!C84)</f>
        <v/>
      </c>
      <c r="C56" s="63" t="str">
        <f>IF(基本情報入力シート!M84="","",基本情報入力シート!M84)</f>
        <v/>
      </c>
      <c r="D56" s="63" t="str">
        <f>IF(基本情報入力シート!R84="","",基本情報入力シート!R84)</f>
        <v/>
      </c>
      <c r="E56" s="63" t="str">
        <f>IF(基本情報入力シート!W84="","",基本情報入力シート!W84)</f>
        <v/>
      </c>
      <c r="F56" s="63" t="str">
        <f>IF(基本情報入力シート!X84="","",基本情報入力シート!X84)</f>
        <v/>
      </c>
      <c r="G56" s="64" t="str">
        <f>IF(基本情報入力シート!Y84="","",基本情報入力シート!Y84)</f>
        <v/>
      </c>
      <c r="H56" s="509"/>
      <c r="I56" s="510"/>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IF(基本情報入力シート!C85="","",基本情報入力シート!C85)</f>
        <v/>
      </c>
      <c r="C57" s="63" t="str">
        <f>IF(基本情報入力シート!M85="","",基本情報入力シート!M85)</f>
        <v/>
      </c>
      <c r="D57" s="63" t="str">
        <f>IF(基本情報入力シート!R85="","",基本情報入力シート!R85)</f>
        <v/>
      </c>
      <c r="E57" s="63" t="str">
        <f>IF(基本情報入力シート!W85="","",基本情報入力シート!W85)</f>
        <v/>
      </c>
      <c r="F57" s="63" t="str">
        <f>IF(基本情報入力シート!X85="","",基本情報入力シート!X85)</f>
        <v/>
      </c>
      <c r="G57" s="63" t="str">
        <f>IF(基本情報入力シート!Y85="","",基本情報入力シート!Y85)</f>
        <v/>
      </c>
      <c r="H57" s="507"/>
      <c r="I57" s="508"/>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IF(基本情報入力シート!C86="","",基本情報入力シート!C86)</f>
        <v/>
      </c>
      <c r="C58" s="63" t="str">
        <f>IF(基本情報入力シート!M86="","",基本情報入力シート!M86)</f>
        <v/>
      </c>
      <c r="D58" s="63" t="str">
        <f>IF(基本情報入力シート!R86="","",基本情報入力シート!R86)</f>
        <v/>
      </c>
      <c r="E58" s="63" t="str">
        <f>IF(基本情報入力シート!W86="","",基本情報入力シート!W86)</f>
        <v/>
      </c>
      <c r="F58" s="63" t="str">
        <f>IF(基本情報入力シート!X86="","",基本情報入力シート!X86)</f>
        <v/>
      </c>
      <c r="G58" s="64" t="str">
        <f>IF(基本情報入力シート!Y86="","",基本情報入力シート!Y86)</f>
        <v/>
      </c>
      <c r="H58" s="507"/>
      <c r="I58" s="508"/>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IF(基本情報入力シート!C87="","",基本情報入力シート!C87)</f>
        <v/>
      </c>
      <c r="C59" s="63" t="str">
        <f>IF(基本情報入力シート!M87="","",基本情報入力シート!M87)</f>
        <v/>
      </c>
      <c r="D59" s="63" t="str">
        <f>IF(基本情報入力シート!R87="","",基本情報入力シート!R87)</f>
        <v/>
      </c>
      <c r="E59" s="63" t="str">
        <f>IF(基本情報入力シート!W87="","",基本情報入力シート!W87)</f>
        <v/>
      </c>
      <c r="F59" s="63" t="str">
        <f>IF(基本情報入力シート!X87="","",基本情報入力シート!X87)</f>
        <v/>
      </c>
      <c r="G59" s="63" t="str">
        <f>IF(基本情報入力シート!Y87="","",基本情報入力シート!Y87)</f>
        <v/>
      </c>
      <c r="H59" s="509"/>
      <c r="I59" s="510"/>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IF(基本情報入力シート!C88="","",基本情報入力シート!C88)</f>
        <v/>
      </c>
      <c r="C60" s="63" t="str">
        <f>IF(基本情報入力シート!M88="","",基本情報入力シート!M88)</f>
        <v/>
      </c>
      <c r="D60" s="63" t="str">
        <f>IF(基本情報入力シート!R88="","",基本情報入力シート!R88)</f>
        <v/>
      </c>
      <c r="E60" s="63" t="str">
        <f>IF(基本情報入力シート!W88="","",基本情報入力シート!W88)</f>
        <v/>
      </c>
      <c r="F60" s="63" t="str">
        <f>IF(基本情報入力シート!X88="","",基本情報入力シート!X88)</f>
        <v/>
      </c>
      <c r="G60" s="64" t="str">
        <f>IF(基本情報入力シート!Y88="","",基本情報入力シート!Y88)</f>
        <v/>
      </c>
      <c r="H60" s="507"/>
      <c r="I60" s="508"/>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IF(基本情報入力シート!C89="","",基本情報入力シート!C89)</f>
        <v/>
      </c>
      <c r="C61" s="63" t="str">
        <f>IF(基本情報入力シート!M89="","",基本情報入力シート!M89)</f>
        <v/>
      </c>
      <c r="D61" s="63" t="str">
        <f>IF(基本情報入力シート!R89="","",基本情報入力シート!R89)</f>
        <v/>
      </c>
      <c r="E61" s="63" t="str">
        <f>IF(基本情報入力シート!W89="","",基本情報入力シート!W89)</f>
        <v/>
      </c>
      <c r="F61" s="63" t="str">
        <f>IF(基本情報入力シート!X89="","",基本情報入力シート!X89)</f>
        <v/>
      </c>
      <c r="G61" s="63" t="str">
        <f>IF(基本情報入力シート!Y89="","",基本情報入力シート!Y89)</f>
        <v/>
      </c>
      <c r="H61" s="507"/>
      <c r="I61" s="508"/>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IF(基本情報入力シート!C90="","",基本情報入力シート!C90)</f>
        <v/>
      </c>
      <c r="C62" s="63" t="str">
        <f>IF(基本情報入力シート!M90="","",基本情報入力シート!M90)</f>
        <v/>
      </c>
      <c r="D62" s="63" t="str">
        <f>IF(基本情報入力シート!R90="","",基本情報入力シート!R90)</f>
        <v/>
      </c>
      <c r="E62" s="63" t="str">
        <f>IF(基本情報入力シート!W90="","",基本情報入力シート!W90)</f>
        <v/>
      </c>
      <c r="F62" s="63" t="str">
        <f>IF(基本情報入力シート!X90="","",基本情報入力シート!X90)</f>
        <v/>
      </c>
      <c r="G62" s="64" t="str">
        <f>IF(基本情報入力シート!Y90="","",基本情報入力シート!Y90)</f>
        <v/>
      </c>
      <c r="H62" s="509"/>
      <c r="I62" s="510"/>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IF(基本情報入力シート!C91="","",基本情報入力シート!C91)</f>
        <v/>
      </c>
      <c r="C63" s="63" t="str">
        <f>IF(基本情報入力シート!M91="","",基本情報入力シート!M91)</f>
        <v/>
      </c>
      <c r="D63" s="63" t="str">
        <f>IF(基本情報入力シート!R91="","",基本情報入力シート!R91)</f>
        <v/>
      </c>
      <c r="E63" s="63" t="str">
        <f>IF(基本情報入力シート!W91="","",基本情報入力シート!W91)</f>
        <v/>
      </c>
      <c r="F63" s="63" t="str">
        <f>IF(基本情報入力シート!X91="","",基本情報入力シート!X91)</f>
        <v/>
      </c>
      <c r="G63" s="63" t="str">
        <f>IF(基本情報入力シート!Y91="","",基本情報入力シート!Y91)</f>
        <v/>
      </c>
      <c r="H63" s="507"/>
      <c r="I63" s="508"/>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IF(基本情報入力シート!C92="","",基本情報入力シート!C92)</f>
        <v/>
      </c>
      <c r="C64" s="63" t="str">
        <f>IF(基本情報入力シート!M92="","",基本情報入力シート!M92)</f>
        <v/>
      </c>
      <c r="D64" s="63" t="str">
        <f>IF(基本情報入力シート!R92="","",基本情報入力シート!R92)</f>
        <v/>
      </c>
      <c r="E64" s="63" t="str">
        <f>IF(基本情報入力シート!W92="","",基本情報入力シート!W92)</f>
        <v/>
      </c>
      <c r="F64" s="63" t="str">
        <f>IF(基本情報入力シート!X92="","",基本情報入力シート!X92)</f>
        <v/>
      </c>
      <c r="G64" s="64" t="str">
        <f>IF(基本情報入力シート!Y92="","",基本情報入力シート!Y92)</f>
        <v/>
      </c>
      <c r="H64" s="507"/>
      <c r="I64" s="508"/>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IF(基本情報入力シート!C93="","",基本情報入力シート!C93)</f>
        <v/>
      </c>
      <c r="C65" s="63" t="str">
        <f>IF(基本情報入力シート!M93="","",基本情報入力シート!M93)</f>
        <v/>
      </c>
      <c r="D65" s="63" t="str">
        <f>IF(基本情報入力シート!R93="","",基本情報入力シート!R93)</f>
        <v/>
      </c>
      <c r="E65" s="63" t="str">
        <f>IF(基本情報入力シート!W93="","",基本情報入力シート!W93)</f>
        <v/>
      </c>
      <c r="F65" s="63" t="str">
        <f>IF(基本情報入力シート!X93="","",基本情報入力シート!X93)</f>
        <v/>
      </c>
      <c r="G65" s="63" t="str">
        <f>IF(基本情報入力シート!Y93="","",基本情報入力シート!Y93)</f>
        <v/>
      </c>
      <c r="H65" s="509"/>
      <c r="I65" s="510"/>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IF(基本情報入力シート!C94="","",基本情報入力シート!C94)</f>
        <v/>
      </c>
      <c r="C66" s="63" t="str">
        <f>IF(基本情報入力シート!M94="","",基本情報入力シート!M94)</f>
        <v/>
      </c>
      <c r="D66" s="63" t="str">
        <f>IF(基本情報入力シート!R94="","",基本情報入力シート!R94)</f>
        <v/>
      </c>
      <c r="E66" s="63" t="str">
        <f>IF(基本情報入力シート!W94="","",基本情報入力シート!W94)</f>
        <v/>
      </c>
      <c r="F66" s="63" t="str">
        <f>IF(基本情報入力シート!X94="","",基本情報入力シート!X94)</f>
        <v/>
      </c>
      <c r="G66" s="64" t="str">
        <f>IF(基本情報入力シート!Y94="","",基本情報入力シート!Y94)</f>
        <v/>
      </c>
      <c r="H66" s="507"/>
      <c r="I66" s="508"/>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IF(基本情報入力シート!C95="","",基本情報入力シート!C95)</f>
        <v/>
      </c>
      <c r="C67" s="63" t="str">
        <f>IF(基本情報入力シート!M95="","",基本情報入力シート!M95)</f>
        <v/>
      </c>
      <c r="D67" s="63" t="str">
        <f>IF(基本情報入力シート!R95="","",基本情報入力シート!R95)</f>
        <v/>
      </c>
      <c r="E67" s="63" t="str">
        <f>IF(基本情報入力シート!W95="","",基本情報入力シート!W95)</f>
        <v/>
      </c>
      <c r="F67" s="63" t="str">
        <f>IF(基本情報入力シート!X95="","",基本情報入力シート!X95)</f>
        <v/>
      </c>
      <c r="G67" s="63" t="str">
        <f>IF(基本情報入力シート!Y95="","",基本情報入力シート!Y95)</f>
        <v/>
      </c>
      <c r="H67" s="507"/>
      <c r="I67" s="508"/>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IF(基本情報入力シート!C96="","",基本情報入力シート!C96)</f>
        <v/>
      </c>
      <c r="C68" s="63" t="str">
        <f>IF(基本情報入力シート!M96="","",基本情報入力シート!M96)</f>
        <v/>
      </c>
      <c r="D68" s="63" t="str">
        <f>IF(基本情報入力シート!R96="","",基本情報入力シート!R96)</f>
        <v/>
      </c>
      <c r="E68" s="63" t="str">
        <f>IF(基本情報入力シート!W96="","",基本情報入力シート!W96)</f>
        <v/>
      </c>
      <c r="F68" s="63" t="str">
        <f>IF(基本情報入力シート!X96="","",基本情報入力シート!X96)</f>
        <v/>
      </c>
      <c r="G68" s="64" t="str">
        <f>IF(基本情報入力シート!Y96="","",基本情報入力シート!Y96)</f>
        <v/>
      </c>
      <c r="H68" s="509"/>
      <c r="I68" s="510"/>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IF(基本情報入力シート!C97="","",基本情報入力シート!C97)</f>
        <v/>
      </c>
      <c r="C69" s="63" t="str">
        <f>IF(基本情報入力シート!M97="","",基本情報入力シート!M97)</f>
        <v/>
      </c>
      <c r="D69" s="63" t="str">
        <f>IF(基本情報入力シート!R97="","",基本情報入力シート!R97)</f>
        <v/>
      </c>
      <c r="E69" s="63" t="str">
        <f>IF(基本情報入力シート!W97="","",基本情報入力シート!W97)</f>
        <v/>
      </c>
      <c r="F69" s="63" t="str">
        <f>IF(基本情報入力シート!X97="","",基本情報入力シート!X97)</f>
        <v/>
      </c>
      <c r="G69" s="63" t="str">
        <f>IF(基本情報入力シート!Y97="","",基本情報入力シート!Y97)</f>
        <v/>
      </c>
      <c r="H69" s="507"/>
      <c r="I69" s="508"/>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IF(基本情報入力シート!C98="","",基本情報入力シート!C98)</f>
        <v/>
      </c>
      <c r="C70" s="63" t="str">
        <f>IF(基本情報入力シート!M98="","",基本情報入力シート!M98)</f>
        <v/>
      </c>
      <c r="D70" s="63" t="str">
        <f>IF(基本情報入力シート!R98="","",基本情報入力シート!R98)</f>
        <v/>
      </c>
      <c r="E70" s="63" t="str">
        <f>IF(基本情報入力シート!W98="","",基本情報入力シート!W98)</f>
        <v/>
      </c>
      <c r="F70" s="63" t="str">
        <f>IF(基本情報入力シート!X98="","",基本情報入力シート!X98)</f>
        <v/>
      </c>
      <c r="G70" s="64" t="str">
        <f>IF(基本情報入力シート!Y98="","",基本情報入力シート!Y98)</f>
        <v/>
      </c>
      <c r="H70" s="507"/>
      <c r="I70" s="508"/>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IF(基本情報入力シート!C99="","",基本情報入力シート!C99)</f>
        <v/>
      </c>
      <c r="C71" s="63" t="str">
        <f>IF(基本情報入力シート!M99="","",基本情報入力シート!M99)</f>
        <v/>
      </c>
      <c r="D71" s="63" t="str">
        <f>IF(基本情報入力シート!R99="","",基本情報入力シート!R99)</f>
        <v/>
      </c>
      <c r="E71" s="63" t="str">
        <f>IF(基本情報入力シート!W99="","",基本情報入力シート!W99)</f>
        <v/>
      </c>
      <c r="F71" s="63" t="str">
        <f>IF(基本情報入力シート!X99="","",基本情報入力シート!X99)</f>
        <v/>
      </c>
      <c r="G71" s="63" t="str">
        <f>IF(基本情報入力シート!Y99="","",基本情報入力シート!Y99)</f>
        <v/>
      </c>
      <c r="H71" s="509"/>
      <c r="I71" s="510"/>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IF(基本情報入力シート!C100="","",基本情報入力シート!C100)</f>
        <v/>
      </c>
      <c r="C72" s="63" t="str">
        <f>IF(基本情報入力シート!M100="","",基本情報入力シート!M100)</f>
        <v/>
      </c>
      <c r="D72" s="63" t="str">
        <f>IF(基本情報入力シート!R100="","",基本情報入力シート!R100)</f>
        <v/>
      </c>
      <c r="E72" s="63" t="str">
        <f>IF(基本情報入力シート!W100="","",基本情報入力シート!W100)</f>
        <v/>
      </c>
      <c r="F72" s="63" t="str">
        <f>IF(基本情報入力シート!X100="","",基本情報入力シート!X100)</f>
        <v/>
      </c>
      <c r="G72" s="64" t="str">
        <f>IF(基本情報入力シート!Y100="","",基本情報入力シート!Y100)</f>
        <v/>
      </c>
      <c r="H72" s="507"/>
      <c r="I72" s="508"/>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IF(基本情報入力シート!C101="","",基本情報入力シート!C101)</f>
        <v/>
      </c>
      <c r="C73" s="63" t="str">
        <f>IF(基本情報入力シート!M101="","",基本情報入力シート!M101)</f>
        <v/>
      </c>
      <c r="D73" s="63" t="str">
        <f>IF(基本情報入力シート!R101="","",基本情報入力シート!R101)</f>
        <v/>
      </c>
      <c r="E73" s="63" t="str">
        <f>IF(基本情報入力シート!W101="","",基本情報入力シート!W101)</f>
        <v/>
      </c>
      <c r="F73" s="63" t="str">
        <f>IF(基本情報入力シート!X101="","",基本情報入力シート!X101)</f>
        <v/>
      </c>
      <c r="G73" s="63" t="str">
        <f>IF(基本情報入力シート!Y101="","",基本情報入力シート!Y101)</f>
        <v/>
      </c>
      <c r="H73" s="507"/>
      <c r="I73" s="508"/>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IF(基本情報入力シート!C102="","",基本情報入力シート!C102)</f>
        <v/>
      </c>
      <c r="C74" s="63" t="str">
        <f>IF(基本情報入力シート!M102="","",基本情報入力シート!M102)</f>
        <v/>
      </c>
      <c r="D74" s="63" t="str">
        <f>IF(基本情報入力シート!R102="","",基本情報入力シート!R102)</f>
        <v/>
      </c>
      <c r="E74" s="63" t="str">
        <f>IF(基本情報入力シート!W102="","",基本情報入力シート!W102)</f>
        <v/>
      </c>
      <c r="F74" s="63" t="str">
        <f>IF(基本情報入力シート!X102="","",基本情報入力シート!X102)</f>
        <v/>
      </c>
      <c r="G74" s="64" t="str">
        <f>IF(基本情報入力シート!Y102="","",基本情報入力シート!Y102)</f>
        <v/>
      </c>
      <c r="H74" s="509"/>
      <c r="I74" s="510"/>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IF(基本情報入力シート!C103="","",基本情報入力シート!C103)</f>
        <v/>
      </c>
      <c r="C75" s="63" t="str">
        <f>IF(基本情報入力シート!M103="","",基本情報入力シート!M103)</f>
        <v/>
      </c>
      <c r="D75" s="63" t="str">
        <f>IF(基本情報入力シート!R103="","",基本情報入力シート!R103)</f>
        <v/>
      </c>
      <c r="E75" s="63" t="str">
        <f>IF(基本情報入力シート!W103="","",基本情報入力シート!W103)</f>
        <v/>
      </c>
      <c r="F75" s="63" t="str">
        <f>IF(基本情報入力シート!X103="","",基本情報入力シート!X103)</f>
        <v/>
      </c>
      <c r="G75" s="63" t="str">
        <f>IF(基本情報入力シート!Y103="","",基本情報入力シート!Y103)</f>
        <v/>
      </c>
      <c r="H75" s="507"/>
      <c r="I75" s="508"/>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IF(基本情報入力シート!C104="","",基本情報入力シート!C104)</f>
        <v/>
      </c>
      <c r="C76" s="63" t="str">
        <f>IF(基本情報入力シート!M104="","",基本情報入力シート!M104)</f>
        <v/>
      </c>
      <c r="D76" s="63" t="str">
        <f>IF(基本情報入力シート!R104="","",基本情報入力シート!R104)</f>
        <v/>
      </c>
      <c r="E76" s="63" t="str">
        <f>IF(基本情報入力シート!W104="","",基本情報入力シート!W104)</f>
        <v/>
      </c>
      <c r="F76" s="63" t="str">
        <f>IF(基本情報入力シート!X104="","",基本情報入力シート!X104)</f>
        <v/>
      </c>
      <c r="G76" s="64" t="str">
        <f>IF(基本情報入力シート!Y104="","",基本情報入力シート!Y104)</f>
        <v/>
      </c>
      <c r="H76" s="526"/>
      <c r="I76" s="527"/>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IF(基本情報入力シート!C105="","",基本情報入力シート!C105)</f>
        <v/>
      </c>
      <c r="C77" s="63" t="str">
        <f>IF(基本情報入力シート!M105="","",基本情報入力シート!M105)</f>
        <v/>
      </c>
      <c r="D77" s="63" t="str">
        <f>IF(基本情報入力シート!R105="","",基本情報入力シート!R105)</f>
        <v/>
      </c>
      <c r="E77" s="63" t="str">
        <f>IF(基本情報入力シート!W105="","",基本情報入力シート!W105)</f>
        <v/>
      </c>
      <c r="F77" s="63" t="str">
        <f>IF(基本情報入力シート!X105="","",基本情報入力シート!X105)</f>
        <v/>
      </c>
      <c r="G77" s="63" t="str">
        <f>IF(基本情報入力シート!Y105="","",基本情報入力シート!Y105)</f>
        <v/>
      </c>
      <c r="H77" s="526"/>
      <c r="I77" s="527"/>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IF(基本情報入力シート!C106="","",基本情報入力シート!C106)</f>
        <v/>
      </c>
      <c r="C78" s="63" t="str">
        <f>IF(基本情報入力シート!M106="","",基本情報入力シート!M106)</f>
        <v/>
      </c>
      <c r="D78" s="63" t="str">
        <f>IF(基本情報入力シート!R106="","",基本情報入力シート!R106)</f>
        <v/>
      </c>
      <c r="E78" s="63" t="str">
        <f>IF(基本情報入力シート!W106="","",基本情報入力シート!W106)</f>
        <v/>
      </c>
      <c r="F78" s="63" t="str">
        <f>IF(基本情報入力シート!X106="","",基本情報入力シート!X106)</f>
        <v/>
      </c>
      <c r="G78" s="64" t="str">
        <f>IF(基本情報入力シート!Y106="","",基本情報入力シート!Y106)</f>
        <v/>
      </c>
      <c r="H78" s="526"/>
      <c r="I78" s="527"/>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IF(基本情報入力シート!C107="","",基本情報入力シート!C107)</f>
        <v/>
      </c>
      <c r="C79" s="63" t="str">
        <f>IF(基本情報入力シート!M107="","",基本情報入力シート!M107)</f>
        <v/>
      </c>
      <c r="D79" s="63" t="str">
        <f>IF(基本情報入力シート!R107="","",基本情報入力シート!R107)</f>
        <v/>
      </c>
      <c r="E79" s="63" t="str">
        <f>IF(基本情報入力シート!W107="","",基本情報入力シート!W107)</f>
        <v/>
      </c>
      <c r="F79" s="63" t="str">
        <f>IF(基本情報入力シート!X107="","",基本情報入力シート!X107)</f>
        <v/>
      </c>
      <c r="G79" s="63" t="str">
        <f>IF(基本情報入力シート!Y107="","",基本情報入力シート!Y107)</f>
        <v/>
      </c>
      <c r="H79" s="526"/>
      <c r="I79" s="527"/>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IF(基本情報入力シート!C108="","",基本情報入力シート!C108)</f>
        <v/>
      </c>
      <c r="C80" s="63" t="str">
        <f>IF(基本情報入力シート!M108="","",基本情報入力シート!M108)</f>
        <v/>
      </c>
      <c r="D80" s="63" t="str">
        <f>IF(基本情報入力シート!R108="","",基本情報入力シート!R108)</f>
        <v/>
      </c>
      <c r="E80" s="63" t="str">
        <f>IF(基本情報入力シート!W108="","",基本情報入力シート!W108)</f>
        <v/>
      </c>
      <c r="F80" s="63" t="str">
        <f>IF(基本情報入力シート!X108="","",基本情報入力シート!X108)</f>
        <v/>
      </c>
      <c r="G80" s="64" t="str">
        <f>IF(基本情報入力シート!Y108="","",基本情報入力シート!Y108)</f>
        <v/>
      </c>
      <c r="H80" s="526"/>
      <c r="I80" s="527"/>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IF(基本情報入力シート!C109="","",基本情報入力シート!C109)</f>
        <v/>
      </c>
      <c r="C81" s="63" t="str">
        <f>IF(基本情報入力シート!M109="","",基本情報入力シート!M109)</f>
        <v/>
      </c>
      <c r="D81" s="63" t="str">
        <f>IF(基本情報入力シート!R109="","",基本情報入力シート!R109)</f>
        <v/>
      </c>
      <c r="E81" s="63" t="str">
        <f>IF(基本情報入力シート!W109="","",基本情報入力シート!W109)</f>
        <v/>
      </c>
      <c r="F81" s="63" t="str">
        <f>IF(基本情報入力シート!X109="","",基本情報入力シート!X109)</f>
        <v/>
      </c>
      <c r="G81" s="63" t="str">
        <f>IF(基本情報入力シート!Y109="","",基本情報入力シート!Y109)</f>
        <v/>
      </c>
      <c r="H81" s="526"/>
      <c r="I81" s="527"/>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IF(基本情報入力シート!C110="","",基本情報入力シート!C110)</f>
        <v/>
      </c>
      <c r="C82" s="63" t="str">
        <f>IF(基本情報入力シート!M110="","",基本情報入力シート!M110)</f>
        <v/>
      </c>
      <c r="D82" s="63" t="str">
        <f>IF(基本情報入力シート!R110="","",基本情報入力シート!R110)</f>
        <v/>
      </c>
      <c r="E82" s="63" t="str">
        <f>IF(基本情報入力シート!W110="","",基本情報入力シート!W110)</f>
        <v/>
      </c>
      <c r="F82" s="63" t="str">
        <f>IF(基本情報入力シート!X110="","",基本情報入力シート!X110)</f>
        <v/>
      </c>
      <c r="G82" s="64" t="str">
        <f>IF(基本情報入力シート!Y110="","",基本情報入力シート!Y110)</f>
        <v/>
      </c>
      <c r="H82" s="526"/>
      <c r="I82" s="527"/>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IF(基本情報入力シート!C111="","",基本情報入力シート!C111)</f>
        <v/>
      </c>
      <c r="C83" s="63" t="str">
        <f>IF(基本情報入力シート!M111="","",基本情報入力シート!M111)</f>
        <v/>
      </c>
      <c r="D83" s="63" t="str">
        <f>IF(基本情報入力シート!R111="","",基本情報入力シート!R111)</f>
        <v/>
      </c>
      <c r="E83" s="63" t="str">
        <f>IF(基本情報入力シート!W111="","",基本情報入力シート!W111)</f>
        <v/>
      </c>
      <c r="F83" s="63" t="str">
        <f>IF(基本情報入力シート!X111="","",基本情報入力シート!X111)</f>
        <v/>
      </c>
      <c r="G83" s="63" t="str">
        <f>IF(基本情報入力シート!Y111="","",基本情報入力シート!Y111)</f>
        <v/>
      </c>
      <c r="H83" s="526"/>
      <c r="I83" s="527"/>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IF(基本情報入力シート!C112="","",基本情報入力シート!C112)</f>
        <v/>
      </c>
      <c r="C84" s="63" t="str">
        <f>IF(基本情報入力シート!M112="","",基本情報入力シート!M112)</f>
        <v/>
      </c>
      <c r="D84" s="63" t="str">
        <f>IF(基本情報入力シート!R112="","",基本情報入力シート!R112)</f>
        <v/>
      </c>
      <c r="E84" s="63" t="str">
        <f>IF(基本情報入力シート!W112="","",基本情報入力シート!W112)</f>
        <v/>
      </c>
      <c r="F84" s="63" t="str">
        <f>IF(基本情報入力シート!X112="","",基本情報入力シート!X112)</f>
        <v/>
      </c>
      <c r="G84" s="64" t="str">
        <f>IF(基本情報入力シート!Y112="","",基本情報入力シート!Y112)</f>
        <v/>
      </c>
      <c r="H84" s="526"/>
      <c r="I84" s="527"/>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IF(基本情報入力シート!C113="","",基本情報入力シート!C113)</f>
        <v/>
      </c>
      <c r="C85" s="63" t="str">
        <f>IF(基本情報入力シート!M113="","",基本情報入力シート!M113)</f>
        <v/>
      </c>
      <c r="D85" s="63" t="str">
        <f>IF(基本情報入力シート!R113="","",基本情報入力シート!R113)</f>
        <v/>
      </c>
      <c r="E85" s="63" t="str">
        <f>IF(基本情報入力シート!W113="","",基本情報入力シート!W113)</f>
        <v/>
      </c>
      <c r="F85" s="63" t="str">
        <f>IF(基本情報入力シート!X113="","",基本情報入力シート!X113)</f>
        <v/>
      </c>
      <c r="G85" s="63" t="str">
        <f>IF(基本情報入力シート!Y113="","",基本情報入力シート!Y113)</f>
        <v/>
      </c>
      <c r="H85" s="526"/>
      <c r="I85" s="527"/>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IF(基本情報入力シート!C114="","",基本情報入力シート!C114)</f>
        <v/>
      </c>
      <c r="C86" s="63" t="str">
        <f>IF(基本情報入力シート!M114="","",基本情報入力シート!M114)</f>
        <v/>
      </c>
      <c r="D86" s="63" t="str">
        <f>IF(基本情報入力シート!R114="","",基本情報入力シート!R114)</f>
        <v/>
      </c>
      <c r="E86" s="63" t="str">
        <f>IF(基本情報入力シート!W114="","",基本情報入力シート!W114)</f>
        <v/>
      </c>
      <c r="F86" s="63" t="str">
        <f>IF(基本情報入力シート!X114="","",基本情報入力シート!X114)</f>
        <v/>
      </c>
      <c r="G86" s="64" t="str">
        <f>IF(基本情報入力シート!Y114="","",基本情報入力シート!Y114)</f>
        <v/>
      </c>
      <c r="H86" s="526"/>
      <c r="I86" s="527"/>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IF(基本情報入力シート!C115="","",基本情報入力シート!C115)</f>
        <v/>
      </c>
      <c r="C87" s="63" t="str">
        <f>IF(基本情報入力シート!M115="","",基本情報入力シート!M115)</f>
        <v/>
      </c>
      <c r="D87" s="63" t="str">
        <f>IF(基本情報入力シート!R115="","",基本情報入力シート!R115)</f>
        <v/>
      </c>
      <c r="E87" s="63" t="str">
        <f>IF(基本情報入力シート!W115="","",基本情報入力シート!W115)</f>
        <v/>
      </c>
      <c r="F87" s="63" t="str">
        <f>IF(基本情報入力シート!X115="","",基本情報入力シート!X115)</f>
        <v/>
      </c>
      <c r="G87" s="63" t="str">
        <f>IF(基本情報入力シート!Y115="","",基本情報入力シート!Y115)</f>
        <v/>
      </c>
      <c r="H87" s="526"/>
      <c r="I87" s="527"/>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IF(基本情報入力シート!C116="","",基本情報入力シート!C116)</f>
        <v/>
      </c>
      <c r="C88" s="63" t="str">
        <f>IF(基本情報入力シート!M116="","",基本情報入力シート!M116)</f>
        <v/>
      </c>
      <c r="D88" s="63" t="str">
        <f>IF(基本情報入力シート!R116="","",基本情報入力シート!R116)</f>
        <v/>
      </c>
      <c r="E88" s="63" t="str">
        <f>IF(基本情報入力シート!W116="","",基本情報入力シート!W116)</f>
        <v/>
      </c>
      <c r="F88" s="63" t="str">
        <f>IF(基本情報入力シート!X116="","",基本情報入力シート!X116)</f>
        <v/>
      </c>
      <c r="G88" s="64" t="str">
        <f>IF(基本情報入力シート!Y116="","",基本情報入力シート!Y116)</f>
        <v/>
      </c>
      <c r="H88" s="526"/>
      <c r="I88" s="527"/>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IF(基本情報入力シート!C117="","",基本情報入力シート!C117)</f>
        <v/>
      </c>
      <c r="C89" s="63" t="str">
        <f>IF(基本情報入力シート!M117="","",基本情報入力シート!M117)</f>
        <v/>
      </c>
      <c r="D89" s="63" t="str">
        <f>IF(基本情報入力シート!R117="","",基本情報入力シート!R117)</f>
        <v/>
      </c>
      <c r="E89" s="63" t="str">
        <f>IF(基本情報入力シート!W117="","",基本情報入力シート!W117)</f>
        <v/>
      </c>
      <c r="F89" s="63" t="str">
        <f>IF(基本情報入力シート!X117="","",基本情報入力シート!X117)</f>
        <v/>
      </c>
      <c r="G89" s="63" t="str">
        <f>IF(基本情報入力シート!Y117="","",基本情報入力シート!Y117)</f>
        <v/>
      </c>
      <c r="H89" s="526"/>
      <c r="I89" s="527"/>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IF(基本情報入力シート!C118="","",基本情報入力シート!C118)</f>
        <v/>
      </c>
      <c r="C90" s="63" t="str">
        <f>IF(基本情報入力シート!M118="","",基本情報入力シート!M118)</f>
        <v/>
      </c>
      <c r="D90" s="63" t="str">
        <f>IF(基本情報入力シート!R118="","",基本情報入力シート!R118)</f>
        <v/>
      </c>
      <c r="E90" s="63" t="str">
        <f>IF(基本情報入力シート!W118="","",基本情報入力シート!W118)</f>
        <v/>
      </c>
      <c r="F90" s="63" t="str">
        <f>IF(基本情報入力シート!X118="","",基本情報入力シート!X118)</f>
        <v/>
      </c>
      <c r="G90" s="64" t="str">
        <f>IF(基本情報入力シート!Y118="","",基本情報入力シート!Y118)</f>
        <v/>
      </c>
      <c r="H90" s="526"/>
      <c r="I90" s="527"/>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IF(基本情報入力シート!C119="","",基本情報入力シート!C119)</f>
        <v/>
      </c>
      <c r="C91" s="63" t="str">
        <f>IF(基本情報入力シート!M119="","",基本情報入力シート!M119)</f>
        <v/>
      </c>
      <c r="D91" s="63" t="str">
        <f>IF(基本情報入力シート!R119="","",基本情報入力シート!R119)</f>
        <v/>
      </c>
      <c r="E91" s="63" t="str">
        <f>IF(基本情報入力シート!W119="","",基本情報入力シート!W119)</f>
        <v/>
      </c>
      <c r="F91" s="63" t="str">
        <f>IF(基本情報入力シート!X119="","",基本情報入力シート!X119)</f>
        <v/>
      </c>
      <c r="G91" s="63" t="str">
        <f>IF(基本情報入力シート!Y119="","",基本情報入力シート!Y119)</f>
        <v/>
      </c>
      <c r="H91" s="526"/>
      <c r="I91" s="527"/>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IF(基本情報入力シート!C120="","",基本情報入力シート!C120)</f>
        <v/>
      </c>
      <c r="C92" s="63" t="str">
        <f>IF(基本情報入力シート!M120="","",基本情報入力シート!M120)</f>
        <v/>
      </c>
      <c r="D92" s="63" t="str">
        <f>IF(基本情報入力シート!R120="","",基本情報入力シート!R120)</f>
        <v/>
      </c>
      <c r="E92" s="63" t="str">
        <f>IF(基本情報入力シート!W120="","",基本情報入力シート!W120)</f>
        <v/>
      </c>
      <c r="F92" s="63" t="str">
        <f>IF(基本情報入力シート!X120="","",基本情報入力シート!X120)</f>
        <v/>
      </c>
      <c r="G92" s="64" t="str">
        <f>IF(基本情報入力シート!Y120="","",基本情報入力シート!Y120)</f>
        <v/>
      </c>
      <c r="H92" s="526"/>
      <c r="I92" s="527"/>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IF(基本情報入力シート!C121="","",基本情報入力シート!C121)</f>
        <v/>
      </c>
      <c r="C93" s="63" t="str">
        <f>IF(基本情報入力シート!M121="","",基本情報入力シート!M121)</f>
        <v/>
      </c>
      <c r="D93" s="63" t="str">
        <f>IF(基本情報入力シート!R121="","",基本情報入力シート!R121)</f>
        <v/>
      </c>
      <c r="E93" s="63" t="str">
        <f>IF(基本情報入力シート!W121="","",基本情報入力シート!W121)</f>
        <v/>
      </c>
      <c r="F93" s="63" t="str">
        <f>IF(基本情報入力シート!X121="","",基本情報入力シート!X121)</f>
        <v/>
      </c>
      <c r="G93" s="63" t="str">
        <f>IF(基本情報入力シート!Y121="","",基本情報入力シート!Y121)</f>
        <v/>
      </c>
      <c r="H93" s="526"/>
      <c r="I93" s="527"/>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IF(基本情報入力シート!C122="","",基本情報入力シート!C122)</f>
        <v/>
      </c>
      <c r="C94" s="63" t="str">
        <f>IF(基本情報入力シート!M122="","",基本情報入力シート!M122)</f>
        <v/>
      </c>
      <c r="D94" s="63" t="str">
        <f>IF(基本情報入力シート!R122="","",基本情報入力シート!R122)</f>
        <v/>
      </c>
      <c r="E94" s="63" t="str">
        <f>IF(基本情報入力シート!W122="","",基本情報入力シート!W122)</f>
        <v/>
      </c>
      <c r="F94" s="63" t="str">
        <f>IF(基本情報入力シート!X122="","",基本情報入力シート!X122)</f>
        <v/>
      </c>
      <c r="G94" s="64" t="str">
        <f>IF(基本情報入力シート!Y122="","",基本情報入力シート!Y122)</f>
        <v/>
      </c>
      <c r="H94" s="526"/>
      <c r="I94" s="527"/>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IF(基本情報入力シート!C123="","",基本情報入力シート!C123)</f>
        <v/>
      </c>
      <c r="C95" s="63" t="str">
        <f>IF(基本情報入力シート!M123="","",基本情報入力シート!M123)</f>
        <v/>
      </c>
      <c r="D95" s="63" t="str">
        <f>IF(基本情報入力シート!R123="","",基本情報入力シート!R123)</f>
        <v/>
      </c>
      <c r="E95" s="63" t="str">
        <f>IF(基本情報入力シート!W123="","",基本情報入力シート!W123)</f>
        <v/>
      </c>
      <c r="F95" s="63" t="str">
        <f>IF(基本情報入力シート!X123="","",基本情報入力シート!X123)</f>
        <v/>
      </c>
      <c r="G95" s="63" t="str">
        <f>IF(基本情報入力シート!Y123="","",基本情報入力シート!Y123)</f>
        <v/>
      </c>
      <c r="H95" s="526"/>
      <c r="I95" s="527"/>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IF(基本情報入力シート!C124="","",基本情報入力シート!C124)</f>
        <v/>
      </c>
      <c r="C96" s="63" t="str">
        <f>IF(基本情報入力シート!M124="","",基本情報入力シート!M124)</f>
        <v/>
      </c>
      <c r="D96" s="63" t="str">
        <f>IF(基本情報入力シート!R124="","",基本情報入力シート!R124)</f>
        <v/>
      </c>
      <c r="E96" s="63" t="str">
        <f>IF(基本情報入力シート!W124="","",基本情報入力シート!W124)</f>
        <v/>
      </c>
      <c r="F96" s="63" t="str">
        <f>IF(基本情報入力シート!X124="","",基本情報入力シート!X124)</f>
        <v/>
      </c>
      <c r="G96" s="64" t="str">
        <f>IF(基本情報入力シート!Y124="","",基本情報入力シート!Y124)</f>
        <v/>
      </c>
      <c r="H96" s="526"/>
      <c r="I96" s="527"/>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IF(基本情報入力シート!C125="","",基本情報入力シート!C125)</f>
        <v/>
      </c>
      <c r="C97" s="63" t="str">
        <f>IF(基本情報入力シート!M125="","",基本情報入力シート!M125)</f>
        <v/>
      </c>
      <c r="D97" s="63" t="str">
        <f>IF(基本情報入力シート!R125="","",基本情報入力シート!R125)</f>
        <v/>
      </c>
      <c r="E97" s="63" t="str">
        <f>IF(基本情報入力シート!W125="","",基本情報入力シート!W125)</f>
        <v/>
      </c>
      <c r="F97" s="63" t="str">
        <f>IF(基本情報入力シート!X125="","",基本情報入力シート!X125)</f>
        <v/>
      </c>
      <c r="G97" s="63" t="str">
        <f>IF(基本情報入力シート!Y125="","",基本情報入力シート!Y125)</f>
        <v/>
      </c>
      <c r="H97" s="526"/>
      <c r="I97" s="527"/>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IF(基本情報入力シート!C126="","",基本情報入力シート!C126)</f>
        <v/>
      </c>
      <c r="C98" s="63" t="str">
        <f>IF(基本情報入力シート!M126="","",基本情報入力シート!M126)</f>
        <v/>
      </c>
      <c r="D98" s="63" t="str">
        <f>IF(基本情報入力シート!R126="","",基本情報入力シート!R126)</f>
        <v/>
      </c>
      <c r="E98" s="63" t="str">
        <f>IF(基本情報入力シート!W126="","",基本情報入力シート!W126)</f>
        <v/>
      </c>
      <c r="F98" s="63" t="str">
        <f>IF(基本情報入力シート!X126="","",基本情報入力シート!X126)</f>
        <v/>
      </c>
      <c r="G98" s="64" t="str">
        <f>IF(基本情報入力シート!Y126="","",基本情報入力シート!Y126)</f>
        <v/>
      </c>
      <c r="H98" s="526"/>
      <c r="I98" s="527"/>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IF(基本情報入力シート!C127="","",基本情報入力シート!C127)</f>
        <v/>
      </c>
      <c r="C99" s="63" t="str">
        <f>IF(基本情報入力シート!M127="","",基本情報入力シート!M127)</f>
        <v/>
      </c>
      <c r="D99" s="63" t="str">
        <f>IF(基本情報入力シート!R127="","",基本情報入力シート!R127)</f>
        <v/>
      </c>
      <c r="E99" s="63" t="str">
        <f>IF(基本情報入力シート!W127="","",基本情報入力シート!W127)</f>
        <v/>
      </c>
      <c r="F99" s="63" t="str">
        <f>IF(基本情報入力シート!X127="","",基本情報入力シート!X127)</f>
        <v/>
      </c>
      <c r="G99" s="63" t="str">
        <f>IF(基本情報入力シート!Y127="","",基本情報入力シート!Y127)</f>
        <v/>
      </c>
      <c r="H99" s="526"/>
      <c r="I99" s="527"/>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IF(基本情報入力シート!C128="","",基本情報入力シート!C128)</f>
        <v/>
      </c>
      <c r="C100" s="63" t="str">
        <f>IF(基本情報入力シート!M128="","",基本情報入力シート!M128)</f>
        <v/>
      </c>
      <c r="D100" s="63"/>
      <c r="E100" s="63" t="str">
        <f>IF(基本情報入力シート!W128="","",基本情報入力シート!W128)</f>
        <v/>
      </c>
      <c r="F100" s="63" t="str">
        <f>IF(基本情報入力シート!X128="","",基本情報入力シート!X128)</f>
        <v/>
      </c>
      <c r="G100" s="64" t="str">
        <f>IF(基本情報入力シート!Y128="","",基本情報入力シート!Y128)</f>
        <v/>
      </c>
      <c r="H100" s="526"/>
      <c r="I100" s="527"/>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IF(基本情報入力シート!C129="","",基本情報入力シート!C129)</f>
        <v/>
      </c>
      <c r="C101" s="63" t="str">
        <f>IF(基本情報入力シート!M129="","",基本情報入力シート!M129)</f>
        <v/>
      </c>
      <c r="D101" s="63" t="str">
        <f>IF(基本情報入力シート!R129="","",基本情報入力シート!R129)</f>
        <v/>
      </c>
      <c r="E101" s="63" t="str">
        <f>IF(基本情報入力シート!W129="","",基本情報入力シート!W129)</f>
        <v/>
      </c>
      <c r="F101" s="63" t="str">
        <f>IF(基本情報入力シート!X129="","",基本情報入力シート!X129)</f>
        <v/>
      </c>
      <c r="G101" s="63" t="str">
        <f>IF(基本情報入力シート!Y129="","",基本情報入力シート!Y129)</f>
        <v/>
      </c>
      <c r="H101" s="526"/>
      <c r="I101" s="527"/>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IF(基本情報入力シート!C130="","",基本情報入力シート!C130)</f>
        <v/>
      </c>
      <c r="C102" s="63" t="str">
        <f>IF(基本情報入力シート!M130="","",基本情報入力シート!M130)</f>
        <v/>
      </c>
      <c r="D102" s="63" t="str">
        <f>IF(基本情報入力シート!R130="","",基本情報入力シート!R130)</f>
        <v/>
      </c>
      <c r="E102" s="63" t="str">
        <f>IF(基本情報入力シート!W130="","",基本情報入力シート!W130)</f>
        <v/>
      </c>
      <c r="F102" s="63" t="str">
        <f>IF(基本情報入力シート!X130="","",基本情報入力シート!X130)</f>
        <v/>
      </c>
      <c r="G102" s="64" t="str">
        <f>IF(基本情報入力シート!Y130="","",基本情報入力シート!Y130)</f>
        <v/>
      </c>
      <c r="H102" s="526"/>
      <c r="I102" s="527"/>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IF(基本情報入力シート!C131="","",基本情報入力シート!C131)</f>
        <v/>
      </c>
      <c r="C103" s="63" t="str">
        <f>IF(基本情報入力シート!M131="","",基本情報入力シート!M131)</f>
        <v/>
      </c>
      <c r="D103" s="63" t="str">
        <f>IF(基本情報入力シート!R131="","",基本情報入力シート!R131)</f>
        <v/>
      </c>
      <c r="E103" s="63" t="str">
        <f>IF(基本情報入力シート!W131="","",基本情報入力シート!W131)</f>
        <v/>
      </c>
      <c r="F103" s="63" t="str">
        <f>IF(基本情報入力シート!X131="","",基本情報入力シート!X131)</f>
        <v/>
      </c>
      <c r="G103" s="63" t="str">
        <f>IF(基本情報入力シート!Y131="","",基本情報入力シート!Y131)</f>
        <v/>
      </c>
      <c r="H103" s="526"/>
      <c r="I103" s="527"/>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IF(基本情報入力シート!C132="","",基本情報入力シート!C132)</f>
        <v/>
      </c>
      <c r="C104" s="63" t="str">
        <f>IF(基本情報入力シート!M132="","",基本情報入力シート!M132)</f>
        <v/>
      </c>
      <c r="D104" s="63" t="str">
        <f>IF(基本情報入力シート!R132="","",基本情報入力シート!R132)</f>
        <v/>
      </c>
      <c r="E104" s="63" t="str">
        <f>IF(基本情報入力シート!W132="","",基本情報入力シート!W132)</f>
        <v/>
      </c>
      <c r="F104" s="63" t="str">
        <f>IF(基本情報入力シート!X132="","",基本情報入力シート!X132)</f>
        <v/>
      </c>
      <c r="G104" s="64" t="str">
        <f>IF(基本情報入力シート!Y132="","",基本情報入力シート!Y132)</f>
        <v/>
      </c>
      <c r="H104" s="526"/>
      <c r="I104" s="527"/>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IF(基本情報入力シート!C133="","",基本情報入力シート!C133)</f>
        <v/>
      </c>
      <c r="C105" s="63" t="str">
        <f>IF(基本情報入力シート!M133="","",基本情報入力シート!M133)</f>
        <v/>
      </c>
      <c r="D105" s="63" t="str">
        <f>IF(基本情報入力シート!R133="","",基本情報入力シート!R133)</f>
        <v/>
      </c>
      <c r="E105" s="63" t="str">
        <f>IF(基本情報入力シート!W133="","",基本情報入力シート!W133)</f>
        <v/>
      </c>
      <c r="F105" s="63" t="str">
        <f>IF(基本情報入力シート!X133="","",基本情報入力シート!X133)</f>
        <v/>
      </c>
      <c r="G105" s="63" t="str">
        <f>IF(基本情報入力シート!Y133="","",基本情報入力シート!Y133)</f>
        <v/>
      </c>
      <c r="H105" s="526"/>
      <c r="I105" s="527"/>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IF(基本情報入力シート!C134="","",基本情報入力シート!C134)</f>
        <v/>
      </c>
      <c r="C106" s="63" t="str">
        <f>IF(基本情報入力シート!M134="","",基本情報入力シート!M134)</f>
        <v/>
      </c>
      <c r="D106" s="63" t="str">
        <f>IF(基本情報入力シート!R134="","",基本情報入力シート!R134)</f>
        <v/>
      </c>
      <c r="E106" s="63" t="str">
        <f>IF(基本情報入力シート!W134="","",基本情報入力シート!W134)</f>
        <v/>
      </c>
      <c r="F106" s="63" t="str">
        <f>IF(基本情報入力シート!X134="","",基本情報入力シート!X134)</f>
        <v/>
      </c>
      <c r="G106" s="64" t="str">
        <f>IF(基本情報入力シート!Y134="","",基本情報入力シート!Y134)</f>
        <v/>
      </c>
      <c r="H106" s="526"/>
      <c r="I106" s="527"/>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IF(基本情報入力シート!C135="","",基本情報入力シート!C135)</f>
        <v/>
      </c>
      <c r="C107" s="63" t="str">
        <f>IF(基本情報入力シート!M135="","",基本情報入力シート!M135)</f>
        <v/>
      </c>
      <c r="D107" s="63" t="str">
        <f>IF(基本情報入力シート!R135="","",基本情報入力シート!R135)</f>
        <v/>
      </c>
      <c r="E107" s="63" t="str">
        <f>IF(基本情報入力シート!W135="","",基本情報入力シート!W135)</f>
        <v/>
      </c>
      <c r="F107" s="63" t="str">
        <f>IF(基本情報入力シート!X135="","",基本情報入力シート!X135)</f>
        <v/>
      </c>
      <c r="G107" s="63" t="str">
        <f>IF(基本情報入力シート!Y135="","",基本情報入力シート!Y135)</f>
        <v/>
      </c>
      <c r="H107" s="526"/>
      <c r="I107" s="527"/>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IF(基本情報入力シート!C136="","",基本情報入力シート!C136)</f>
        <v/>
      </c>
      <c r="C108" s="63" t="str">
        <f>IF(基本情報入力シート!M136="","",基本情報入力シート!M136)</f>
        <v/>
      </c>
      <c r="D108" s="63" t="str">
        <f>IF(基本情報入力シート!R136="","",基本情報入力シート!R136)</f>
        <v/>
      </c>
      <c r="E108" s="63" t="str">
        <f>IF(基本情報入力シート!W136="","",基本情報入力シート!W136)</f>
        <v/>
      </c>
      <c r="F108" s="63" t="str">
        <f>IF(基本情報入力シート!X136="","",基本情報入力シート!X136)</f>
        <v/>
      </c>
      <c r="G108" s="64" t="str">
        <f>IF(基本情報入力シート!Y136="","",基本情報入力シート!Y136)</f>
        <v/>
      </c>
      <c r="H108" s="526"/>
      <c r="I108" s="527"/>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IF(基本情報入力シート!C137="","",基本情報入力シート!C137)</f>
        <v/>
      </c>
      <c r="C109" s="63" t="str">
        <f>IF(基本情報入力シート!M137="","",基本情報入力シート!M137)</f>
        <v/>
      </c>
      <c r="D109" s="63" t="str">
        <f>IF(基本情報入力シート!R137="","",基本情報入力シート!R137)</f>
        <v/>
      </c>
      <c r="E109" s="63" t="str">
        <f>IF(基本情報入力シート!W137="","",基本情報入力シート!W137)</f>
        <v/>
      </c>
      <c r="F109" s="63" t="str">
        <f>IF(基本情報入力シート!X137="","",基本情報入力シート!X137)</f>
        <v/>
      </c>
      <c r="G109" s="63" t="str">
        <f>IF(基本情報入力シート!Y137="","",基本情報入力シート!Y137)</f>
        <v/>
      </c>
      <c r="H109" s="526"/>
      <c r="I109" s="527"/>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IF(基本情報入力シート!C138="","",基本情報入力シート!C138)</f>
        <v/>
      </c>
      <c r="C110" s="63" t="str">
        <f>IF(基本情報入力シート!M138="","",基本情報入力シート!M138)</f>
        <v/>
      </c>
      <c r="D110" s="63" t="str">
        <f>IF(基本情報入力シート!R138="","",基本情報入力シート!R138)</f>
        <v/>
      </c>
      <c r="E110" s="63" t="str">
        <f>IF(基本情報入力シート!W138="","",基本情報入力シート!W138)</f>
        <v/>
      </c>
      <c r="F110" s="63" t="str">
        <f>IF(基本情報入力シート!X138="","",基本情報入力シート!X138)</f>
        <v/>
      </c>
      <c r="G110" s="64" t="str">
        <f>IF(基本情報入力シート!Y138="","",基本情報入力シート!Y138)</f>
        <v/>
      </c>
      <c r="H110" s="526"/>
      <c r="I110" s="527"/>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IF(基本情報入力シート!C139="","",基本情報入力シート!C139)</f>
        <v/>
      </c>
      <c r="C111" s="63" t="str">
        <f>IF(基本情報入力シート!M139="","",基本情報入力シート!M139)</f>
        <v/>
      </c>
      <c r="D111" s="63" t="str">
        <f>IF(基本情報入力シート!R139="","",基本情報入力シート!R139)</f>
        <v/>
      </c>
      <c r="E111" s="63" t="str">
        <f>IF(基本情報入力シート!W139="","",基本情報入力シート!W139)</f>
        <v/>
      </c>
      <c r="F111" s="63" t="str">
        <f>IF(基本情報入力シート!X139="","",基本情報入力シート!X139)</f>
        <v/>
      </c>
      <c r="G111" s="63" t="str">
        <f>IF(基本情報入力シート!Y139="","",基本情報入力シート!Y139)</f>
        <v/>
      </c>
      <c r="H111" s="526"/>
      <c r="I111" s="527"/>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IF(基本情報入力シート!C140="","",基本情報入力シート!C140)</f>
        <v/>
      </c>
      <c r="C112" s="63" t="str">
        <f>IF(基本情報入力シート!M140="","",基本情報入力シート!M140)</f>
        <v/>
      </c>
      <c r="D112" s="63" t="str">
        <f>IF(基本情報入力シート!R140="","",基本情報入力シート!R140)</f>
        <v/>
      </c>
      <c r="E112" s="63" t="str">
        <f>IF(基本情報入力シート!W140="","",基本情報入力シート!W140)</f>
        <v/>
      </c>
      <c r="F112" s="63" t="str">
        <f>IF(基本情報入力シート!X140="","",基本情報入力シート!X140)</f>
        <v/>
      </c>
      <c r="G112" s="64" t="str">
        <f>IF(基本情報入力シート!Y140="","",基本情報入力シート!Y140)</f>
        <v/>
      </c>
      <c r="H112" s="526"/>
      <c r="I112" s="527"/>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IF(基本情報入力シート!C141="","",基本情報入力シート!C141)</f>
        <v/>
      </c>
      <c r="C113" s="63" t="str">
        <f>IF(基本情報入力シート!M141="","",基本情報入力シート!M141)</f>
        <v/>
      </c>
      <c r="D113" s="63" t="str">
        <f>IF(基本情報入力シート!R141="","",基本情報入力シート!R141)</f>
        <v/>
      </c>
      <c r="E113" s="63" t="str">
        <f>IF(基本情報入力シート!W141="","",基本情報入力シート!W141)</f>
        <v/>
      </c>
      <c r="F113" s="63" t="str">
        <f>IF(基本情報入力シート!X141="","",基本情報入力シート!X141)</f>
        <v/>
      </c>
      <c r="G113" s="63" t="str">
        <f>IF(基本情報入力シート!Y141="","",基本情報入力シート!Y141)</f>
        <v/>
      </c>
      <c r="H113" s="526"/>
      <c r="I113" s="527"/>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IF(基本情報入力シート!C142="","",基本情報入力シート!C142)</f>
        <v/>
      </c>
      <c r="C114" s="67" t="str">
        <f>IF(基本情報入力シート!M142="","",基本情報入力シート!M142)</f>
        <v/>
      </c>
      <c r="D114" s="67" t="str">
        <f>IF(基本情報入力シート!R142="","",基本情報入力シート!R142)</f>
        <v/>
      </c>
      <c r="E114" s="68" t="str">
        <f>IF(基本情報入力シート!W142="","",基本情報入力シート!W142)</f>
        <v/>
      </c>
      <c r="F114" s="67" t="str">
        <f>IF(基本情報入力シート!X142="","",基本情報入力シート!X142)</f>
        <v/>
      </c>
      <c r="G114" s="68" t="str">
        <f>IF(基本情報入力シート!Y142="","",基本情報入力シート!Y142)</f>
        <v/>
      </c>
      <c r="H114" s="528"/>
      <c r="I114" s="529"/>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7"/>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1850</v>
      </c>
      <c r="B1" s="2"/>
      <c r="C1" s="2"/>
      <c r="D1" s="2"/>
      <c r="E1" s="2"/>
      <c r="F1"/>
      <c r="G1"/>
      <c r="H1"/>
      <c r="I1"/>
      <c r="J1"/>
      <c r="K1"/>
      <c r="L1"/>
      <c r="M1"/>
      <c r="N1"/>
      <c r="O1"/>
      <c r="P1"/>
      <c r="Q1"/>
      <c r="R1"/>
      <c r="S1"/>
      <c r="T1"/>
      <c r="U1" s="2" t="s">
        <v>76</v>
      </c>
      <c r="W1" s="2" t="s">
        <v>77</v>
      </c>
      <c r="X1" s="7"/>
      <c r="Z1" s="56" t="s">
        <v>78</v>
      </c>
      <c r="AB1" s="1" t="s">
        <v>79</v>
      </c>
    </row>
    <row r="2" spans="1:28" ht="27.75" thickBot="1">
      <c r="A2" s="541" t="s">
        <v>1851</v>
      </c>
      <c r="B2" s="543" t="s">
        <v>1874</v>
      </c>
      <c r="C2" s="535" t="s">
        <v>1852</v>
      </c>
      <c r="D2" s="536"/>
      <c r="E2" s="536"/>
      <c r="F2" s="533"/>
      <c r="G2" s="535" t="s">
        <v>1875</v>
      </c>
      <c r="H2" s="536"/>
      <c r="I2" s="536"/>
      <c r="J2" s="536"/>
      <c r="K2" s="536"/>
      <c r="L2" s="536"/>
      <c r="M2" s="535" t="s">
        <v>2044</v>
      </c>
      <c r="N2" s="536"/>
      <c r="O2" s="536"/>
      <c r="P2" s="536"/>
      <c r="Q2" s="536"/>
      <c r="R2" s="545"/>
      <c r="S2" s="533" t="s">
        <v>1876</v>
      </c>
      <c r="T2"/>
      <c r="U2" s="3" t="s">
        <v>31</v>
      </c>
      <c r="W2" s="3" t="s">
        <v>31</v>
      </c>
      <c r="X2" s="8" t="s">
        <v>80</v>
      </c>
      <c r="Z2" s="117" t="s">
        <v>81</v>
      </c>
      <c r="AB2" s="13" t="s">
        <v>82</v>
      </c>
    </row>
    <row r="3" spans="1:28" ht="23.25" thickBot="1">
      <c r="A3" s="542"/>
      <c r="B3" s="544"/>
      <c r="C3" s="143" t="s">
        <v>1853</v>
      </c>
      <c r="D3" s="144" t="s">
        <v>66</v>
      </c>
      <c r="E3" s="170" t="s">
        <v>67</v>
      </c>
      <c r="F3" s="534"/>
      <c r="G3" s="538" t="s">
        <v>1877</v>
      </c>
      <c r="H3" s="539"/>
      <c r="I3" s="540"/>
      <c r="J3" s="172" t="s">
        <v>1878</v>
      </c>
      <c r="K3" s="173" t="s">
        <v>1879</v>
      </c>
      <c r="L3" s="174" t="s">
        <v>1880</v>
      </c>
      <c r="M3" s="143" t="s">
        <v>2045</v>
      </c>
      <c r="N3" s="144" t="s">
        <v>2046</v>
      </c>
      <c r="O3" s="144" t="s">
        <v>2047</v>
      </c>
      <c r="P3" s="144" t="s">
        <v>2048</v>
      </c>
      <c r="Q3" s="144" t="s">
        <v>2049</v>
      </c>
      <c r="R3" s="238" t="s">
        <v>2050</v>
      </c>
      <c r="S3" s="537"/>
      <c r="T3"/>
      <c r="U3" s="4" t="s">
        <v>83</v>
      </c>
      <c r="W3" s="9" t="s">
        <v>83</v>
      </c>
      <c r="X3" s="10" t="s">
        <v>84</v>
      </c>
      <c r="Z3" s="118" t="s">
        <v>85</v>
      </c>
      <c r="AB3" s="14" t="s">
        <v>86</v>
      </c>
    </row>
    <row r="4" spans="1:28" ht="14.2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1883</v>
      </c>
      <c r="T4"/>
      <c r="U4" s="5" t="s">
        <v>87</v>
      </c>
      <c r="W4" s="5" t="s">
        <v>83</v>
      </c>
      <c r="X4" s="11" t="s">
        <v>88</v>
      </c>
      <c r="Z4" s="119" t="s">
        <v>89</v>
      </c>
      <c r="AB4" s="15"/>
    </row>
    <row r="5" spans="1:28" ht="14.2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1883</v>
      </c>
      <c r="T40"/>
      <c r="U40" s="5" t="s">
        <v>161</v>
      </c>
      <c r="W40" s="5" t="s">
        <v>83</v>
      </c>
      <c r="X40" s="11" t="s">
        <v>162</v>
      </c>
      <c r="Z40" s="56"/>
    </row>
    <row r="41" spans="1:35" ht="14.2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1883</v>
      </c>
      <c r="T47"/>
      <c r="U47" s="5" t="s">
        <v>175</v>
      </c>
      <c r="W47" s="5" t="s">
        <v>83</v>
      </c>
      <c r="X47" s="11" t="s">
        <v>176</v>
      </c>
      <c r="AI47" s="56"/>
    </row>
    <row r="48" spans="1:35" ht="14.2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2001</v>
      </c>
      <c r="T48"/>
      <c r="U48" s="5" t="s">
        <v>177</v>
      </c>
      <c r="W48" s="5" t="s">
        <v>83</v>
      </c>
      <c r="X48" s="11" t="s">
        <v>178</v>
      </c>
      <c r="AI48" s="56"/>
    </row>
    <row r="49" spans="1:26" ht="14.2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2001</v>
      </c>
      <c r="T53"/>
      <c r="W53" s="5" t="s">
        <v>83</v>
      </c>
      <c r="X53" s="11" t="s">
        <v>184</v>
      </c>
      <c r="Z53" s="56"/>
    </row>
    <row r="54" spans="1:26" ht="14.2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4.2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7"/>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第３号様式</vt:lpstr>
      <vt:lpstr>基本情報入力シート</vt:lpstr>
      <vt:lpstr>別紙様式3-1（補助金　総括表）</vt:lpstr>
      <vt:lpstr>別紙様式3-2（補助金　個票）</vt:lpstr>
      <vt:lpstr>【参考】数式用</vt:lpstr>
      <vt:lpstr>【参考】数式用!Print_Area</vt:lpstr>
      <vt:lpstr>基本情報入力シート!Print_Area</vt:lpstr>
      <vt:lpstr>第３号様式!Print_Area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2026-01-15T03:53:57Z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