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0806_生産性向上・職場環境整備等支援事業\02_【済】交付要綱の制定（起案）\★CMS掲載用\"/>
    </mc:Choice>
  </mc:AlternateContent>
  <bookViews>
    <workbookView xWindow="0" yWindow="0" windowWidth="20490" windowHeight="7410" tabRatio="701"/>
  </bookViews>
  <sheets>
    <sheet name="報告書（診療所・訪問看護） (2)" sheetId="17" r:id="rId1"/>
    <sheet name="報告書（診療所・訪問看護） (3)" sheetId="18" r:id="rId2"/>
    <sheet name="リスト" sheetId="2" state="hidden" r:id="rId3"/>
  </sheets>
  <definedNames>
    <definedName name="_xlnm.Print_Area" localSheetId="0">'報告書（診療所・訪問看護） (2)'!$A$1:$H$46</definedName>
    <definedName name="_xlnm.Print_Area" localSheetId="1">'報告書（診療所・訪問看護） (3)'!$A$1:$H$46</definedName>
    <definedName name="病床確保料" localSheetId="0">#REF!</definedName>
    <definedName name="病床確保料" localSheetId="1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8" l="1"/>
  <c r="H28" i="18"/>
  <c r="H38" i="18" s="1"/>
  <c r="G14" i="18" l="1"/>
  <c r="H28" i="17"/>
  <c r="H38" i="17" s="1"/>
  <c r="H40" i="17" s="1"/>
  <c r="G14" i="17" s="1"/>
</calcChain>
</file>

<file path=xl/comments1.xml><?xml version="1.0" encoding="utf-8"?>
<comments xmlns="http://schemas.openxmlformats.org/spreadsheetml/2006/main">
  <authors>
    <author>敷地　紀香</author>
  </authors>
  <commentLis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①導入した設備ごとの【税抜き価格】を記載してください。
②導入設備の領収書の写しを添付してください。
③０円の場合は添付書類は不要です。</t>
        </r>
      </text>
    </comment>
    <comment ref="H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①雇用契約書の写し等を添付してください。
②０円の場合は添付書類は不要です。</t>
        </r>
      </text>
    </comment>
    <comment ref="H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①様式第９号を作成してください。
②様式第９号の【黄色セルの値】を転記してください。
③０円の場合は作成不要です。</t>
        </r>
      </text>
    </comment>
    <comment ref="H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申請額と一致します。</t>
        </r>
      </text>
    </comment>
    <comment ref="G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実支出額（A）と基準額(B)を比較し、低額の方を交付決定額とします。</t>
        </r>
      </text>
    </comment>
  </commentList>
</comments>
</file>

<file path=xl/sharedStrings.xml><?xml version="1.0" encoding="utf-8"?>
<sst xmlns="http://schemas.openxmlformats.org/spreadsheetml/2006/main" count="204" uniqueCount="168">
  <si>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</si>
  <si>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</si>
  <si>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</si>
  <si>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</si>
  <si>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</si>
  <si>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</si>
  <si>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</si>
  <si>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</si>
  <si>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</si>
  <si>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</si>
  <si>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</si>
  <si>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</si>
  <si>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</si>
  <si>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</si>
  <si>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</si>
  <si>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</si>
  <si>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</si>
  <si>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</si>
  <si>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</si>
  <si>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</si>
  <si>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</si>
  <si>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</si>
  <si>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</si>
  <si>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</si>
  <si>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</si>
  <si>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</si>
  <si>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</si>
  <si>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</si>
  <si>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</si>
  <si>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</si>
  <si>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</si>
  <si>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</si>
  <si>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</si>
  <si>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</si>
  <si>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</si>
  <si>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</si>
  <si>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</si>
  <si>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</si>
  <si>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</si>
  <si>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</si>
  <si>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</si>
  <si>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</si>
  <si>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</si>
  <si>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</si>
  <si>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</si>
  <si>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</si>
  <si>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</si>
  <si>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</si>
  <si>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</si>
  <si>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</si>
  <si>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</si>
  <si>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</si>
  <si>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</si>
  <si>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</si>
  <si>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</si>
  <si>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</si>
  <si>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</si>
  <si>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</si>
  <si>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</si>
  <si>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</si>
  <si>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</si>
  <si>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</si>
  <si>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</si>
  <si>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</si>
  <si>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</si>
  <si>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</si>
  <si>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</si>
  <si>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</si>
  <si>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</si>
  <si>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</si>
  <si>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</si>
  <si>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</si>
  <si>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</si>
  <si>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</si>
  <si>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</si>
  <si>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</si>
  <si>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</si>
  <si>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</si>
  <si>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</si>
  <si>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</si>
  <si>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</si>
  <si>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</si>
  <si>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</si>
  <si>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</si>
  <si>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</si>
  <si>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</si>
  <si>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</si>
  <si>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</si>
  <si>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</si>
  <si>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</si>
  <si>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</si>
  <si>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</si>
  <si>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</si>
  <si>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</si>
  <si>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</si>
  <si>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</si>
  <si>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</si>
  <si>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</si>
  <si>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</si>
  <si>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</si>
  <si>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</si>
  <si>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</si>
  <si>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</si>
  <si>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</si>
  <si>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</si>
  <si>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</si>
  <si>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</si>
  <si>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</si>
  <si>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</si>
  <si>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</si>
  <si>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</si>
  <si>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</si>
  <si>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</si>
  <si>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</si>
  <si>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</si>
  <si>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</si>
  <si>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</si>
  <si>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</si>
  <si>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</si>
  <si>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</si>
  <si>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</si>
  <si>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導入設備</t>
    <rPh sb="0" eb="2">
      <t>ドウニュウ</t>
    </rPh>
    <rPh sb="2" eb="4">
      <t>セツビ</t>
    </rPh>
    <phoneticPr fontId="2"/>
  </si>
  <si>
    <t>岡山県知事　殿</t>
    <rPh sb="0" eb="2">
      <t>オカヤマ</t>
    </rPh>
    <rPh sb="2" eb="5">
      <t>ケンチジ</t>
    </rPh>
    <rPh sb="6" eb="7">
      <t>ドノ</t>
    </rPh>
    <phoneticPr fontId="2"/>
  </si>
  <si>
    <t>様式第８号（第１４条関係）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</si>
  <si>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所在地</t>
    <rPh sb="0" eb="3">
      <t>ショザイチ</t>
    </rPh>
    <phoneticPr fontId="2"/>
  </si>
  <si>
    <t>フリガナ</t>
    <phoneticPr fontId="2"/>
  </si>
  <si>
    <t>機関名</t>
    <rPh sb="0" eb="3">
      <t>キカンメイ</t>
    </rPh>
    <phoneticPr fontId="2"/>
  </si>
  <si>
    <t>代表職氏名</t>
    <rPh sb="0" eb="2">
      <t>ダイヒョウ</t>
    </rPh>
    <rPh sb="2" eb="5">
      <t>ショクシメイ</t>
    </rPh>
    <phoneticPr fontId="2"/>
  </si>
  <si>
    <t>添付書類：様式第９号-2</t>
    <rPh sb="0" eb="4">
      <t>テンプショルイ</t>
    </rPh>
    <rPh sb="5" eb="7">
      <t>ヨウシキ</t>
    </rPh>
    <rPh sb="7" eb="8">
      <t>ダイ</t>
    </rPh>
    <rPh sb="9" eb="10">
      <t>ゴウ</t>
    </rPh>
    <phoneticPr fontId="2"/>
  </si>
  <si>
    <t>添付書類：様式第９号-3</t>
    <rPh sb="0" eb="4">
      <t>テンプショルイ</t>
    </rPh>
    <rPh sb="5" eb="7">
      <t>ヨウシキ</t>
    </rPh>
    <rPh sb="7" eb="8">
      <t>ダイ</t>
    </rPh>
    <rPh sb="9" eb="10">
      <t>ゴウ</t>
    </rPh>
    <phoneticPr fontId="2"/>
  </si>
  <si>
    <t>●●県●●市●-●●</t>
    <rPh sb="2" eb="3">
      <t>ケン</t>
    </rPh>
    <rPh sb="5" eb="6">
      <t>シ</t>
    </rPh>
    <phoneticPr fontId="2"/>
  </si>
  <si>
    <t>医療法人●●会　●●病院</t>
    <rPh sb="0" eb="4">
      <t>イリョウホウジン</t>
    </rPh>
    <rPh sb="6" eb="7">
      <t>カイ</t>
    </rPh>
    <rPh sb="10" eb="12">
      <t>ビョウイン</t>
    </rPh>
    <phoneticPr fontId="2"/>
  </si>
  <si>
    <t>病院長　●●　●●</t>
    <rPh sb="0" eb="3">
      <t>ビョウインチョウ</t>
    </rPh>
    <phoneticPr fontId="2"/>
  </si>
  <si>
    <r>
      <t>①に要する支出額</t>
    </r>
    <r>
      <rPr>
        <b/>
        <sz val="12"/>
        <color rgb="FFFF0000"/>
        <rFont val="ＭＳ ゴシック"/>
        <family val="3"/>
        <charset val="128"/>
      </rPr>
      <t>(税抜)</t>
    </r>
    <rPh sb="2" eb="5">
      <t>シンセイガク</t>
    </rPh>
    <rPh sb="5" eb="7">
      <t>シシュツ</t>
    </rPh>
    <rPh sb="9" eb="11">
      <t>ゼイヌ</t>
    </rPh>
    <phoneticPr fontId="2"/>
  </si>
  <si>
    <t>令和７年度岡山県生産性向上・職場環境整備等事業補助金 実績報告書</t>
    <rPh sb="0" eb="2">
      <t>レイワ</t>
    </rPh>
    <rPh sb="3" eb="5">
      <t>ネンド</t>
    </rPh>
    <rPh sb="5" eb="8">
      <t>オカヤマケン</t>
    </rPh>
    <rPh sb="8" eb="11">
      <t>セイサンセイ</t>
    </rPh>
    <rPh sb="11" eb="13">
      <t>コウジョウ</t>
    </rPh>
    <rPh sb="14" eb="16">
      <t>ショクバ</t>
    </rPh>
    <rPh sb="16" eb="18">
      <t>カンキョウ</t>
    </rPh>
    <rPh sb="18" eb="21">
      <t>セイビナド</t>
    </rPh>
    <rPh sb="21" eb="23">
      <t>ジギョウ</t>
    </rPh>
    <rPh sb="23" eb="26">
      <t>ホジョキン</t>
    </rPh>
    <rPh sb="27" eb="29">
      <t>ジッセキ</t>
    </rPh>
    <rPh sb="29" eb="32">
      <t>ホウコクショ</t>
    </rPh>
    <phoneticPr fontId="2"/>
  </si>
  <si>
    <t>郵便番号</t>
    <rPh sb="0" eb="4">
      <t>ユウビンバンゴウ</t>
    </rPh>
    <phoneticPr fontId="2"/>
  </si>
  <si>
    <t>交付決定額</t>
    <rPh sb="0" eb="5">
      <t>コウフケッテイガク</t>
    </rPh>
    <phoneticPr fontId="2"/>
  </si>
  <si>
    <r>
      <t>①</t>
    </r>
    <r>
      <rPr>
        <u/>
        <sz val="12"/>
        <color theme="1"/>
        <rFont val="ＭＳ ゴシック"/>
        <family val="3"/>
        <charset val="128"/>
      </rPr>
      <t>ICT機器の導入による業務効率化</t>
    </r>
    <r>
      <rPr>
        <sz val="12"/>
        <color theme="1"/>
        <rFont val="ＭＳ ゴシック"/>
        <family val="3"/>
        <charset val="128"/>
      </rPr>
      <t xml:space="preserve">
タブレット端末、離床センサー、インカム、ＷＥＢ会議設備、床ふきロボット、監視カメラ等の業務効率化に資する設備の導入等にかかる経費</t>
    </r>
    <rPh sb="4" eb="6">
      <t>キキ</t>
    </rPh>
    <rPh sb="7" eb="9">
      <t>ドウニュウ</t>
    </rPh>
    <rPh sb="12" eb="17">
      <t>ギョウムコウリツカ</t>
    </rPh>
    <rPh sb="75" eb="76">
      <t>ナド</t>
    </rPh>
    <rPh sb="80" eb="82">
      <t>ケイヒ</t>
    </rPh>
    <phoneticPr fontId="2"/>
  </si>
  <si>
    <r>
      <t>②</t>
    </r>
    <r>
      <rPr>
        <u/>
        <sz val="12"/>
        <color theme="1"/>
        <rFont val="ＭＳ ゴシック"/>
        <family val="3"/>
        <charset val="128"/>
      </rPr>
      <t>タスクシフト／シェアによる業務効率化</t>
    </r>
    <rPh sb="14" eb="16">
      <t>ギョウム</t>
    </rPh>
    <rPh sb="16" eb="19">
      <t>コウリツカ</t>
    </rPh>
    <phoneticPr fontId="2"/>
  </si>
  <si>
    <t>医師事務作業補助者、看護補助者等の職員の新たな配置によるタスクシフト／シェアに
かかる経費</t>
    <rPh sb="43" eb="45">
      <t>ケイヒ</t>
    </rPh>
    <phoneticPr fontId="2"/>
  </si>
  <si>
    <t>②に要した支出額</t>
    <rPh sb="2" eb="3">
      <t>ヨウ</t>
    </rPh>
    <rPh sb="5" eb="8">
      <t>シシュツガク</t>
    </rPh>
    <phoneticPr fontId="2"/>
  </si>
  <si>
    <t>③給付金を活用した更なる賃上げ</t>
    <rPh sb="1" eb="4">
      <t>キュウフキン</t>
    </rPh>
    <rPh sb="5" eb="7">
      <t>カツヨウ</t>
    </rPh>
    <rPh sb="9" eb="10">
      <t>サラ</t>
    </rPh>
    <rPh sb="12" eb="14">
      <t>チンア</t>
    </rPh>
    <phoneticPr fontId="2"/>
  </si>
  <si>
    <t>処遇改善を目的とした、既に雇用している職員の賃金改善にかかる経費</t>
    <rPh sb="30" eb="32">
      <t>ケイヒ</t>
    </rPh>
    <phoneticPr fontId="2"/>
  </si>
  <si>
    <t>③に要した支出額</t>
    <rPh sb="2" eb="3">
      <t>ヨウ</t>
    </rPh>
    <rPh sb="5" eb="8">
      <t>シシュツガク</t>
    </rPh>
    <phoneticPr fontId="2"/>
  </si>
  <si>
    <t>担当者名</t>
    <rPh sb="0" eb="3">
      <t>タントウシャ</t>
    </rPh>
    <rPh sb="3" eb="4">
      <t>メイ</t>
    </rPh>
    <phoneticPr fontId="2"/>
  </si>
  <si>
    <t>所属（部署名）</t>
    <rPh sb="0" eb="2">
      <t>ショゾク</t>
    </rPh>
    <rPh sb="3" eb="6">
      <t>ブショメイ</t>
    </rPh>
    <phoneticPr fontId="2"/>
  </si>
  <si>
    <t>メールアドレス</t>
    <phoneticPr fontId="2"/>
  </si>
  <si>
    <t>電話番号</t>
    <rPh sb="0" eb="4">
      <t>デンワバンゴウ</t>
    </rPh>
    <phoneticPr fontId="2"/>
  </si>
  <si>
    <t>①＋②＋③（A）</t>
    <phoneticPr fontId="2"/>
  </si>
  <si>
    <t>(A)と(B)のうち低い額</t>
    <phoneticPr fontId="2"/>
  </si>
  <si>
    <t>SUM関数あり</t>
    <rPh sb="3" eb="5">
      <t>カンスウ</t>
    </rPh>
    <phoneticPr fontId="2"/>
  </si>
  <si>
    <t>申請額のこと</t>
    <phoneticPr fontId="2"/>
  </si>
  <si>
    <r>
      <t>千円未満切捨て</t>
    </r>
    <r>
      <rPr>
        <sz val="16"/>
        <color theme="1"/>
        <rFont val="ＭＳ ゴシック"/>
        <family val="3"/>
        <charset val="128"/>
      </rPr>
      <t>▶</t>
    </r>
    <rPh sb="0" eb="4">
      <t>センエンミマン</t>
    </rPh>
    <rPh sb="4" eb="6">
      <t>キリス</t>
    </rPh>
    <phoneticPr fontId="2"/>
  </si>
  <si>
    <r>
      <t>　令和</t>
    </r>
    <r>
      <rPr>
        <sz val="14"/>
        <color rgb="FFFF0000"/>
        <rFont val="ＭＳ ゴシック"/>
        <family val="3"/>
        <charset val="128"/>
      </rPr>
      <t>　</t>
    </r>
    <r>
      <rPr>
        <sz val="14"/>
        <color theme="1"/>
        <rFont val="ＭＳ ゴシック"/>
        <family val="3"/>
        <charset val="128"/>
      </rPr>
      <t xml:space="preserve">年　月　日付け岡山県指令第　　　号（変更）交付決定通知のあった、令和７年度岡山県生産性向上・職場環境整備等事業を実施したので、岡山県補助金等交付規則第１３条第１項及び、令和７年度岡山県生産性向上・職場環境整備等事業補助金交付要綱第１４条の規定により、関係書類を添えて実績を報告します。
</t>
    </r>
    <phoneticPr fontId="2"/>
  </si>
  <si>
    <t>基準額（B）</t>
    <rPh sb="0" eb="2">
      <t>キジュン</t>
    </rPh>
    <rPh sb="2" eb="3">
      <t>ガク</t>
    </rPh>
    <phoneticPr fontId="2"/>
  </si>
  <si>
    <t>MIN関数あり、交付決定額</t>
    <rPh sb="3" eb="5">
      <t>カンスウ</t>
    </rPh>
    <rPh sb="8" eb="13">
      <t>コウフケッテイガク</t>
    </rPh>
    <phoneticPr fontId="2"/>
  </si>
  <si>
    <t>000-0000</t>
    <phoneticPr fontId="2"/>
  </si>
  <si>
    <t>****　******</t>
  </si>
  <si>
    <r>
      <t>　令和</t>
    </r>
    <r>
      <rPr>
        <sz val="14"/>
        <color rgb="FFFF0000"/>
        <rFont val="ＭＳ ゴシック"/>
        <family val="3"/>
        <charset val="128"/>
      </rPr>
      <t>7</t>
    </r>
    <r>
      <rPr>
        <sz val="14"/>
        <color theme="1"/>
        <rFont val="ＭＳ ゴシック"/>
        <family val="3"/>
        <charset val="128"/>
      </rPr>
      <t>年</t>
    </r>
    <r>
      <rPr>
        <sz val="14"/>
        <color rgb="FFFF0000"/>
        <rFont val="ＭＳ ゴシック"/>
        <family val="3"/>
        <charset val="128"/>
      </rPr>
      <t>9</t>
    </r>
    <r>
      <rPr>
        <sz val="14"/>
        <color theme="1"/>
        <rFont val="ＭＳ ゴシック"/>
        <family val="3"/>
        <charset val="128"/>
      </rPr>
      <t>月</t>
    </r>
    <r>
      <rPr>
        <sz val="14"/>
        <color rgb="FFFF0000"/>
        <rFont val="ＭＳ ゴシック"/>
        <family val="3"/>
        <charset val="128"/>
      </rPr>
      <t>28</t>
    </r>
    <r>
      <rPr>
        <sz val="14"/>
        <color theme="1"/>
        <rFont val="ＭＳ ゴシック"/>
        <family val="3"/>
        <charset val="128"/>
      </rPr>
      <t>日付け岡山県指令第</t>
    </r>
    <r>
      <rPr>
        <sz val="14"/>
        <color rgb="FFFF0000"/>
        <rFont val="ＭＳ ゴシック"/>
        <family val="3"/>
        <charset val="128"/>
      </rPr>
      <t>000</t>
    </r>
    <r>
      <rPr>
        <sz val="14"/>
        <color theme="1"/>
        <rFont val="ＭＳ ゴシック"/>
        <family val="3"/>
        <charset val="128"/>
      </rPr>
      <t xml:space="preserve">号（変更）交付決定通知のあった、令和７年度岡山県生産性向上・職場環境整備等事業を実施したので、岡山県補助金等交付規則第１３条第１項及び、令和７年度岡山県生産性向上・職場環境整備等事業補助金交付要綱第１４条の規定により、関係書類を添えて実績を報告します。
</t>
    </r>
    <phoneticPr fontId="2"/>
  </si>
  <si>
    <t>●●　●●</t>
    <phoneticPr fontId="2"/>
  </si>
  <si>
    <t>病院●●課</t>
    <rPh sb="0" eb="2">
      <t>ビョウイン</t>
    </rPh>
    <rPh sb="4" eb="5">
      <t>カ</t>
    </rPh>
    <phoneticPr fontId="2"/>
  </si>
  <si>
    <t>●●●●＠●.●.●</t>
    <phoneticPr fontId="2"/>
  </si>
  <si>
    <t>000-000-0000</t>
    <phoneticPr fontId="2"/>
  </si>
  <si>
    <t>１　交付決定額</t>
    <rPh sb="2" eb="7">
      <t>コウフケッテイガク</t>
    </rPh>
    <phoneticPr fontId="2"/>
  </si>
  <si>
    <t>２　補助対象事業に要した額の内容</t>
    <rPh sb="2" eb="4">
      <t>ホジョ</t>
    </rPh>
    <rPh sb="4" eb="6">
      <t>タイショウ</t>
    </rPh>
    <rPh sb="6" eb="8">
      <t>ジギョウ</t>
    </rPh>
    <rPh sb="9" eb="10">
      <t>ヨウ</t>
    </rPh>
    <rPh sb="12" eb="13">
      <t>ガク</t>
    </rPh>
    <rPh sb="14" eb="16">
      <t>ナイヨウ</t>
    </rPh>
    <phoneticPr fontId="2"/>
  </si>
  <si>
    <t>３　添付書類（該当の様式に〇）</t>
    <rPh sb="2" eb="6">
      <t>テンプショルイ</t>
    </rPh>
    <rPh sb="7" eb="9">
      <t>ガイトウ</t>
    </rPh>
    <rPh sb="10" eb="12">
      <t>ヨウシキ</t>
    </rPh>
    <phoneticPr fontId="2"/>
  </si>
  <si>
    <t>（２①領収書の写し、２②雇用契約書の写し、２③様式第9号、その他必要な書類）</t>
    <rPh sb="3" eb="5">
      <t>リョウシュウ</t>
    </rPh>
    <rPh sb="5" eb="6">
      <t>ショ</t>
    </rPh>
    <rPh sb="7" eb="8">
      <t>ウツ</t>
    </rPh>
    <rPh sb="12" eb="17">
      <t>コヨウケイヤクショ</t>
    </rPh>
    <rPh sb="18" eb="19">
      <t>ウツ</t>
    </rPh>
    <rPh sb="23" eb="26">
      <t>ヨウシキダイ</t>
    </rPh>
    <rPh sb="27" eb="28">
      <t>ゴウ</t>
    </rPh>
    <rPh sb="31" eb="32">
      <t>タ</t>
    </rPh>
    <rPh sb="32" eb="34">
      <t>ヒツヨウ</t>
    </rPh>
    <rPh sb="35" eb="37">
      <t>ショルイ</t>
    </rPh>
    <phoneticPr fontId="2"/>
  </si>
  <si>
    <t>【有床診療（４床以下）、無床診療所、訪問看護ST】</t>
    <rPh sb="8" eb="10">
      <t>イカ</t>
    </rPh>
    <rPh sb="12" eb="17">
      <t>ムショウシンリョウジョ</t>
    </rPh>
    <rPh sb="18" eb="22">
      <t>ホウモンカンゴ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</si>
</sst>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&quot;床&quot;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1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176" fontId="7" fillId="2" borderId="1" xfId="0" applyNumberFormat="1" applyFont="1" applyFill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176" fontId="3" fillId="2" borderId="7" xfId="0" applyNumberFormat="1" applyFont="1" applyFill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176" fontId="7" fillId="2" borderId="7" xfId="0" applyNumberFormat="1" applyFont="1" applyFill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15</xdr:row>
      <xdr:rowOff>0</xdr:rowOff>
    </xdr:from>
    <xdr:to>
      <xdr:col>1</xdr:col>
      <xdr:colOff>495300</xdr:colOff>
      <xdr:row>16</xdr:row>
      <xdr:rowOff>133350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476250" y="47339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16</xdr:row>
      <xdr:rowOff>85725</xdr:rowOff>
    </xdr:from>
    <xdr:to>
      <xdr:col>1</xdr:col>
      <xdr:colOff>504825</xdr:colOff>
      <xdr:row>18</xdr:row>
      <xdr:rowOff>38100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>
          <a:off x="485775" y="50006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28</xdr:row>
      <xdr:rowOff>95250</xdr:rowOff>
    </xdr:from>
    <xdr:to>
      <xdr:col>1</xdr:col>
      <xdr:colOff>504825</xdr:colOff>
      <xdr:row>30</xdr:row>
      <xdr:rowOff>47625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 bwMode="auto">
        <a:xfrm>
          <a:off x="485775" y="74390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32</xdr:row>
      <xdr:rowOff>161925</xdr:rowOff>
    </xdr:from>
    <xdr:to>
      <xdr:col>1</xdr:col>
      <xdr:colOff>514350</xdr:colOff>
      <xdr:row>34</xdr:row>
      <xdr:rowOff>47625</xdr:rowOff>
    </xdr:to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/>
      </xdr:nvSpPr>
      <xdr:spPr bwMode="auto">
        <a:xfrm>
          <a:off x="495300" y="85820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16</xdr:row>
          <xdr:rowOff>85725</xdr:rowOff>
        </xdr:from>
        <xdr:to>
          <xdr:col>1</xdr:col>
          <xdr:colOff>504825</xdr:colOff>
          <xdr:row>18</xdr:row>
          <xdr:rowOff>38100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95250</xdr:rowOff>
        </xdr:from>
        <xdr:to>
          <xdr:col>1</xdr:col>
          <xdr:colOff>504825</xdr:colOff>
          <xdr:row>30</xdr:row>
          <xdr:rowOff>47625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32</xdr:row>
          <xdr:rowOff>161925</xdr:rowOff>
        </xdr:from>
        <xdr:to>
          <xdr:col>1</xdr:col>
          <xdr:colOff>514350</xdr:colOff>
          <xdr:row>34</xdr:row>
          <xdr:rowOff>47625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15</xdr:row>
      <xdr:rowOff>0</xdr:rowOff>
    </xdr:from>
    <xdr:to>
      <xdr:col>1</xdr:col>
      <xdr:colOff>495300</xdr:colOff>
      <xdr:row>16</xdr:row>
      <xdr:rowOff>133350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/>
      </xdr:nvSpPr>
      <xdr:spPr bwMode="auto">
        <a:xfrm>
          <a:off x="476250" y="47339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16</xdr:row>
      <xdr:rowOff>85725</xdr:rowOff>
    </xdr:from>
    <xdr:to>
      <xdr:col>1</xdr:col>
      <xdr:colOff>504825</xdr:colOff>
      <xdr:row>18</xdr:row>
      <xdr:rowOff>38100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/>
      </xdr:nvSpPr>
      <xdr:spPr bwMode="auto">
        <a:xfrm>
          <a:off x="485775" y="50006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276225</xdr:colOff>
      <xdr:row>28</xdr:row>
      <xdr:rowOff>95250</xdr:rowOff>
    </xdr:from>
    <xdr:to>
      <xdr:col>1</xdr:col>
      <xdr:colOff>504825</xdr:colOff>
      <xdr:row>30</xdr:row>
      <xdr:rowOff>47625</xdr:rowOff>
    </xdr:to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/>
      </xdr:nvSpPr>
      <xdr:spPr bwMode="auto">
        <a:xfrm>
          <a:off x="485775" y="74390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32</xdr:row>
      <xdr:rowOff>161925</xdr:rowOff>
    </xdr:from>
    <xdr:to>
      <xdr:col>1</xdr:col>
      <xdr:colOff>514350</xdr:colOff>
      <xdr:row>34</xdr:row>
      <xdr:rowOff>47625</xdr:rowOff>
    </xdr:to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/>
      </xdr:nvSpPr>
      <xdr:spPr bwMode="auto">
        <a:xfrm>
          <a:off x="495300" y="8582025"/>
          <a:ext cx="2286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16</xdr:row>
          <xdr:rowOff>85725</xdr:rowOff>
        </xdr:from>
        <xdr:to>
          <xdr:col>1</xdr:col>
          <xdr:colOff>504825</xdr:colOff>
          <xdr:row>18</xdr:row>
          <xdr:rowOff>38100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95250</xdr:rowOff>
        </xdr:from>
        <xdr:to>
          <xdr:col>1</xdr:col>
          <xdr:colOff>504825</xdr:colOff>
          <xdr:row>30</xdr:row>
          <xdr:rowOff>47625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32</xdr:row>
          <xdr:rowOff>161925</xdr:rowOff>
        </xdr:from>
        <xdr:to>
          <xdr:col>1</xdr:col>
          <xdr:colOff>514350</xdr:colOff>
          <xdr:row>34</xdr:row>
          <xdr:rowOff>47625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361950</xdr:colOff>
      <xdr:row>41</xdr:row>
      <xdr:rowOff>85725</xdr:rowOff>
    </xdr:from>
    <xdr:to>
      <xdr:col>3</xdr:col>
      <xdr:colOff>676275</xdr:colOff>
      <xdr:row>41</xdr:row>
      <xdr:rowOff>342900</xdr:rowOff>
    </xdr:to>
    <xdr:sp macro="" textlink="">
      <xdr:nvSpPr>
        <xdr:cNvPr id="9" name="楕円 8"/>
        <xdr:cNvSpPr/>
      </xdr:nvSpPr>
      <xdr:spPr>
        <a:xfrm>
          <a:off x="1314450" y="11068050"/>
          <a:ext cx="1000125" cy="25717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352425</xdr:colOff>
      <xdr:row>41</xdr:row>
      <xdr:rowOff>76200</xdr:rowOff>
    </xdr:from>
    <xdr:to>
      <xdr:col>6</xdr:col>
      <xdr:colOff>1352550</xdr:colOff>
      <xdr:row>41</xdr:row>
      <xdr:rowOff>333375</xdr:rowOff>
    </xdr:to>
    <xdr:sp macro="" textlink="">
      <xdr:nvSpPr>
        <xdr:cNvPr id="10" name="楕円 9"/>
        <xdr:cNvSpPr/>
      </xdr:nvSpPr>
      <xdr:spPr>
        <a:xfrm>
          <a:off x="4200525" y="11058525"/>
          <a:ext cx="1000125" cy="25717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I46"/>
  <sheetViews>
    <sheetView tabSelected="1" view="pageBreakPreview" zoomScaleNormal="100" zoomScaleSheetLayoutView="100" workbookViewId="0">
      <selection activeCell="B42" sqref="B42:H42"/>
    </sheetView>
  </sheetViews>
  <sheetFormatPr defaultRowHeight="14.25"/>
  <cols>
    <col min="1" max="1" width="2.75" style="1" customWidth="1"/>
    <col min="2" max="2" width="9.75" style="1" customWidth="1"/>
    <col min="3" max="4" width="9" style="1"/>
    <col min="5" max="5" width="9.125" style="1" customWidth="1"/>
    <col min="6" max="6" width="10.875" style="1" customWidth="1"/>
    <col min="7" max="7" width="22.375" style="1" customWidth="1"/>
    <col min="8" max="8" width="26.75" style="1" customWidth="1"/>
    <col min="9" max="16384" width="9" style="1"/>
  </cols>
  <sheetData>
    <row r="1" spans="2:8" ht="24.75" customHeight="1">
      <c r="B1" s="47" t="s">
        <v>123</v>
      </c>
      <c r="C1" s="47"/>
      <c r="D1" s="47"/>
      <c r="E1" s="47"/>
      <c r="G1" s="52" t="s">
        <v>167</v>
      </c>
      <c r="H1" s="52"/>
    </row>
    <row r="2" spans="2:8" ht="23.25" customHeight="1">
      <c r="B2" s="1" t="s">
        <v>122</v>
      </c>
      <c r="F2" s="32" t="s">
        <v>135</v>
      </c>
      <c r="G2" s="18"/>
      <c r="H2" s="19"/>
    </row>
    <row r="3" spans="2:8" ht="23.25" customHeight="1">
      <c r="F3" s="20" t="s">
        <v>124</v>
      </c>
      <c r="G3" s="53"/>
      <c r="H3" s="39"/>
    </row>
    <row r="4" spans="2:8" ht="15.75" customHeight="1">
      <c r="F4" s="32" t="s">
        <v>125</v>
      </c>
      <c r="G4" s="38"/>
      <c r="H4" s="39"/>
    </row>
    <row r="5" spans="2:8" ht="23.25" customHeight="1">
      <c r="F5" s="32" t="s">
        <v>126</v>
      </c>
      <c r="G5" s="38"/>
      <c r="H5" s="39"/>
    </row>
    <row r="6" spans="2:8" ht="26.25" customHeight="1">
      <c r="F6" s="32" t="s">
        <v>127</v>
      </c>
      <c r="G6" s="38"/>
      <c r="H6" s="39"/>
    </row>
    <row r="7" spans="2:8" ht="26.25" customHeight="1"/>
    <row r="8" spans="2:8" ht="24.75" customHeight="1">
      <c r="B8" s="40" t="s">
        <v>134</v>
      </c>
      <c r="C8" s="41"/>
      <c r="D8" s="41"/>
      <c r="E8" s="41"/>
      <c r="F8" s="41"/>
      <c r="G8" s="41"/>
      <c r="H8" s="41"/>
    </row>
    <row r="9" spans="2:8">
      <c r="B9" s="41"/>
      <c r="C9" s="41"/>
      <c r="D9" s="41"/>
      <c r="E9" s="41"/>
      <c r="F9" s="41"/>
      <c r="G9" s="41"/>
      <c r="H9" s="41"/>
    </row>
    <row r="10" spans="2:8" ht="89.25" customHeight="1">
      <c r="B10" s="51" t="s">
        <v>153</v>
      </c>
      <c r="C10" s="51"/>
      <c r="D10" s="51"/>
      <c r="E10" s="51"/>
      <c r="F10" s="51"/>
      <c r="G10" s="51"/>
      <c r="H10" s="51"/>
    </row>
    <row r="11" spans="2:8" ht="15.75" customHeight="1"/>
    <row r="12" spans="2:8">
      <c r="B12" s="4" t="s">
        <v>163</v>
      </c>
    </row>
    <row r="13" spans="2:8" ht="18" customHeight="1">
      <c r="C13" s="13"/>
      <c r="D13" s="13"/>
      <c r="E13" s="13"/>
      <c r="F13" s="13"/>
      <c r="G13" s="33" t="s">
        <v>136</v>
      </c>
    </row>
    <row r="14" spans="2:8" ht="19.5" customHeight="1">
      <c r="C14" s="14"/>
      <c r="D14" s="13"/>
      <c r="E14" s="10"/>
      <c r="F14" s="13"/>
      <c r="G14" s="28">
        <f>H40</f>
        <v>0</v>
      </c>
    </row>
    <row r="16" spans="2:8">
      <c r="B16" s="4" t="s">
        <v>164</v>
      </c>
    </row>
    <row r="18" spans="2:9" ht="14.25" customHeight="1">
      <c r="C18" s="37" t="s">
        <v>137</v>
      </c>
      <c r="D18" s="37"/>
      <c r="E18" s="37"/>
      <c r="F18" s="37"/>
      <c r="G18" s="37"/>
      <c r="H18" s="37"/>
      <c r="I18" s="16"/>
    </row>
    <row r="19" spans="2:9" ht="34.5" customHeight="1">
      <c r="C19" s="37"/>
      <c r="D19" s="37"/>
      <c r="E19" s="37"/>
      <c r="F19" s="37"/>
      <c r="G19" s="37"/>
      <c r="H19" s="37"/>
    </row>
    <row r="20" spans="2:9">
      <c r="C20" s="34"/>
      <c r="D20" s="34"/>
      <c r="E20" s="34"/>
      <c r="F20" s="34"/>
      <c r="G20" s="34"/>
      <c r="H20" s="34"/>
    </row>
    <row r="21" spans="2:9">
      <c r="D21" s="48" t="s">
        <v>0</v>
      </c>
      <c r="E21" s="48"/>
      <c r="F21" s="48"/>
      <c r="G21" s="48"/>
      <c r="H21" s="33" t="s">
        <v>133</v>
      </c>
    </row>
    <row r="22" spans="2:9">
      <c r="B22" s="48" t="s">
        <v>121</v>
      </c>
      <c r="C22" s="49"/>
      <c r="D22" s="50"/>
      <c r="E22" s="50"/>
      <c r="F22" s="50"/>
      <c r="G22" s="50"/>
      <c r="H22" s="15"/>
    </row>
    <row r="23" spans="2:9">
      <c r="B23" s="48"/>
      <c r="C23" s="49"/>
      <c r="D23" s="50"/>
      <c r="E23" s="50"/>
      <c r="F23" s="50"/>
      <c r="G23" s="50"/>
      <c r="H23" s="15"/>
    </row>
    <row r="24" spans="2:9">
      <c r="B24" s="48"/>
      <c r="C24" s="48"/>
      <c r="D24" s="50"/>
      <c r="E24" s="50"/>
      <c r="F24" s="50"/>
      <c r="G24" s="50"/>
      <c r="H24" s="15"/>
    </row>
    <row r="25" spans="2:9">
      <c r="B25" s="48"/>
      <c r="C25" s="48"/>
      <c r="D25" s="50"/>
      <c r="E25" s="50"/>
      <c r="F25" s="50"/>
      <c r="G25" s="50"/>
      <c r="H25" s="15"/>
    </row>
    <row r="26" spans="2:9">
      <c r="B26" s="48"/>
      <c r="C26" s="48"/>
      <c r="D26" s="50"/>
      <c r="E26" s="50"/>
      <c r="F26" s="50"/>
      <c r="G26" s="50"/>
      <c r="H26" s="15"/>
    </row>
    <row r="27" spans="2:9">
      <c r="B27" s="48"/>
      <c r="C27" s="48"/>
      <c r="D27" s="50"/>
      <c r="E27" s="50"/>
      <c r="F27" s="50"/>
      <c r="G27" s="50"/>
      <c r="H27" s="15"/>
    </row>
    <row r="28" spans="2:9">
      <c r="B28" s="48" t="s">
        <v>120</v>
      </c>
      <c r="C28" s="48"/>
      <c r="D28" s="48"/>
      <c r="E28" s="48"/>
      <c r="F28" s="48"/>
      <c r="G28" s="48"/>
      <c r="H28" s="6">
        <f>SUM(H22:H27)</f>
        <v>0</v>
      </c>
    </row>
    <row r="30" spans="2:9">
      <c r="C30" s="19" t="s">
        <v>138</v>
      </c>
    </row>
    <row r="31" spans="2:9" ht="30.75" customHeight="1">
      <c r="C31" s="37" t="s">
        <v>139</v>
      </c>
      <c r="D31" s="37"/>
      <c r="E31" s="37"/>
      <c r="F31" s="37"/>
      <c r="G31" s="37"/>
      <c r="H31" s="37"/>
    </row>
    <row r="32" spans="2:9" ht="25.5" customHeight="1">
      <c r="C32" s="7"/>
      <c r="D32" s="7"/>
      <c r="E32" s="7"/>
      <c r="F32" s="7"/>
      <c r="G32" s="8" t="s">
        <v>140</v>
      </c>
      <c r="H32" s="21">
        <v>0</v>
      </c>
      <c r="I32" s="16" t="s">
        <v>128</v>
      </c>
    </row>
    <row r="33" spans="2:9" ht="19.5" customHeight="1">
      <c r="C33" s="7"/>
      <c r="D33" s="7"/>
      <c r="E33" s="7"/>
      <c r="F33" s="7"/>
      <c r="G33" s="7"/>
      <c r="H33" s="9"/>
    </row>
    <row r="34" spans="2:9">
      <c r="C34" s="22" t="s">
        <v>141</v>
      </c>
    </row>
    <row r="35" spans="2:9" ht="16.5" customHeight="1">
      <c r="C35" s="19" t="s">
        <v>142</v>
      </c>
    </row>
    <row r="36" spans="2:9" ht="24" customHeight="1">
      <c r="G36" s="8" t="s">
        <v>143</v>
      </c>
      <c r="H36" s="21">
        <v>0</v>
      </c>
      <c r="I36" s="16" t="s">
        <v>129</v>
      </c>
    </row>
    <row r="37" spans="2:9" ht="22.5" customHeight="1">
      <c r="G37" s="7"/>
      <c r="H37" s="10"/>
    </row>
    <row r="38" spans="2:9" ht="26.25" customHeight="1">
      <c r="E38" s="44" t="s">
        <v>152</v>
      </c>
      <c r="F38" s="45"/>
      <c r="G38" s="11" t="s">
        <v>148</v>
      </c>
      <c r="H38" s="5">
        <f>ROUNDDOWN(H28+H32+H36,-3)</f>
        <v>0</v>
      </c>
      <c r="I38" s="19" t="s">
        <v>150</v>
      </c>
    </row>
    <row r="39" spans="2:9" ht="26.25" customHeight="1" thickBot="1">
      <c r="G39" s="24" t="s">
        <v>154</v>
      </c>
      <c r="H39" s="27"/>
      <c r="I39" s="19" t="s">
        <v>151</v>
      </c>
    </row>
    <row r="40" spans="2:9" ht="26.25" customHeight="1" thickBot="1">
      <c r="G40" s="25" t="s">
        <v>149</v>
      </c>
      <c r="H40" s="23">
        <f>MIN(H38:H39)</f>
        <v>0</v>
      </c>
      <c r="I40" s="26" t="s">
        <v>155</v>
      </c>
    </row>
    <row r="41" spans="2:9" ht="26.25" customHeight="1">
      <c r="B41" s="4" t="s">
        <v>165</v>
      </c>
    </row>
    <row r="42" spans="2:9" ht="31.5" customHeight="1">
      <c r="B42" s="46" t="s">
        <v>166</v>
      </c>
      <c r="C42" s="46"/>
      <c r="D42" s="46"/>
      <c r="E42" s="46"/>
      <c r="F42" s="46"/>
      <c r="G42" s="46"/>
      <c r="H42" s="46"/>
    </row>
    <row r="43" spans="2:9" ht="31.5" customHeight="1">
      <c r="C43" s="42" t="s">
        <v>144</v>
      </c>
      <c r="D43" s="42"/>
      <c r="E43" s="43"/>
      <c r="F43" s="43"/>
      <c r="G43" s="43"/>
      <c r="H43" s="12"/>
    </row>
    <row r="44" spans="2:9" ht="31.5" customHeight="1">
      <c r="C44" s="42" t="s">
        <v>145</v>
      </c>
      <c r="D44" s="42"/>
      <c r="E44" s="43"/>
      <c r="F44" s="43"/>
      <c r="G44" s="43"/>
      <c r="H44" s="12"/>
    </row>
    <row r="45" spans="2:9" ht="31.5" customHeight="1">
      <c r="C45" s="42" t="s">
        <v>146</v>
      </c>
      <c r="D45" s="42"/>
      <c r="E45" s="43"/>
      <c r="F45" s="43"/>
      <c r="G45" s="43"/>
      <c r="H45" s="12"/>
    </row>
    <row r="46" spans="2:9" ht="30.75" customHeight="1">
      <c r="C46" s="42" t="s">
        <v>147</v>
      </c>
      <c r="D46" s="42"/>
      <c r="E46" s="43"/>
      <c r="F46" s="43"/>
      <c r="G46" s="43"/>
      <c r="H46" s="12"/>
    </row>
  </sheetData>
  <mergeCells count="29">
    <mergeCell ref="G6:H6"/>
    <mergeCell ref="B1:E1"/>
    <mergeCell ref="G1:H1"/>
    <mergeCell ref="G3:H3"/>
    <mergeCell ref="G4:H4"/>
    <mergeCell ref="G5:H5"/>
    <mergeCell ref="C43:D43"/>
    <mergeCell ref="E43:G43"/>
    <mergeCell ref="B8:H9"/>
    <mergeCell ref="B10:H10"/>
    <mergeCell ref="C18:H19"/>
    <mergeCell ref="D21:G21"/>
    <mergeCell ref="B22:C27"/>
    <mergeCell ref="D22:G22"/>
    <mergeCell ref="D23:G23"/>
    <mergeCell ref="D24:G24"/>
    <mergeCell ref="D25:G25"/>
    <mergeCell ref="D26:G26"/>
    <mergeCell ref="D27:G27"/>
    <mergeCell ref="B28:G28"/>
    <mergeCell ref="C31:H31"/>
    <mergeCell ref="E38:F38"/>
    <mergeCell ref="B42:H42"/>
    <mergeCell ref="C44:D44"/>
    <mergeCell ref="E44:G44"/>
    <mergeCell ref="C45:D45"/>
    <mergeCell ref="E45:G45"/>
    <mergeCell ref="C46:D46"/>
    <mergeCell ref="E46:G4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16</xdr:row>
                    <xdr:rowOff>85725</xdr:rowOff>
                  </from>
                  <to>
                    <xdr:col>1</xdr:col>
                    <xdr:colOff>504825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95250</xdr:rowOff>
                  </from>
                  <to>
                    <xdr:col>1</xdr:col>
                    <xdr:colOff>504825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1</xdr:col>
                    <xdr:colOff>285750</xdr:colOff>
                    <xdr:row>32</xdr:row>
                    <xdr:rowOff>161925</xdr:rowOff>
                  </from>
                  <to>
                    <xdr:col>1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D22:G27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I46"/>
  <sheetViews>
    <sheetView view="pageBreakPreview" topLeftCell="A37" zoomScaleNormal="100" zoomScaleSheetLayoutView="100" workbookViewId="0">
      <selection activeCell="H43" sqref="H43"/>
    </sheetView>
  </sheetViews>
  <sheetFormatPr defaultRowHeight="14.25"/>
  <cols>
    <col min="1" max="1" width="2.75" style="1" customWidth="1"/>
    <col min="2" max="2" width="9.75" style="1" customWidth="1"/>
    <col min="3" max="4" width="9" style="1"/>
    <col min="5" max="5" width="9.125" style="1" customWidth="1"/>
    <col min="6" max="6" width="10.875" style="1" customWidth="1"/>
    <col min="7" max="7" width="22.375" style="1" customWidth="1"/>
    <col min="8" max="8" width="26.75" style="1" customWidth="1"/>
    <col min="9" max="16384" width="9" style="1"/>
  </cols>
  <sheetData>
    <row r="1" spans="2:8" ht="24.75" customHeight="1">
      <c r="B1" s="47" t="s">
        <v>123</v>
      </c>
      <c r="C1" s="47"/>
      <c r="D1" s="47"/>
      <c r="E1" s="47"/>
      <c r="G1" s="52" t="s">
        <v>167</v>
      </c>
      <c r="H1" s="52"/>
    </row>
    <row r="2" spans="2:8" ht="23.25" customHeight="1">
      <c r="B2" s="1" t="s">
        <v>122</v>
      </c>
      <c r="F2" s="36" t="s">
        <v>135</v>
      </c>
      <c r="G2" s="29" t="s">
        <v>156</v>
      </c>
      <c r="H2" s="19"/>
    </row>
    <row r="3" spans="2:8" ht="23.25" customHeight="1">
      <c r="F3" s="20" t="s">
        <v>124</v>
      </c>
      <c r="G3" s="57" t="s">
        <v>130</v>
      </c>
      <c r="H3" s="56"/>
    </row>
    <row r="4" spans="2:8" ht="15.75" customHeight="1">
      <c r="F4" s="36" t="s">
        <v>125</v>
      </c>
      <c r="G4" s="54" t="s">
        <v>157</v>
      </c>
      <c r="H4" s="56"/>
    </row>
    <row r="5" spans="2:8" ht="23.25" customHeight="1">
      <c r="F5" s="36" t="s">
        <v>126</v>
      </c>
      <c r="G5" s="54" t="s">
        <v>131</v>
      </c>
      <c r="H5" s="56"/>
    </row>
    <row r="6" spans="2:8" ht="26.25" customHeight="1">
      <c r="F6" s="36" t="s">
        <v>127</v>
      </c>
      <c r="G6" s="54" t="s">
        <v>132</v>
      </c>
      <c r="H6" s="56"/>
    </row>
    <row r="7" spans="2:8" ht="26.25" customHeight="1"/>
    <row r="8" spans="2:8" ht="24.75" customHeight="1">
      <c r="B8" s="40" t="s">
        <v>134</v>
      </c>
      <c r="C8" s="41"/>
      <c r="D8" s="41"/>
      <c r="E8" s="41"/>
      <c r="F8" s="41"/>
      <c r="G8" s="41"/>
      <c r="H8" s="41"/>
    </row>
    <row r="9" spans="2:8">
      <c r="B9" s="41"/>
      <c r="C9" s="41"/>
      <c r="D9" s="41"/>
      <c r="E9" s="41"/>
      <c r="F9" s="41"/>
      <c r="G9" s="41"/>
      <c r="H9" s="41"/>
    </row>
    <row r="10" spans="2:8" ht="89.25" customHeight="1">
      <c r="B10" s="51" t="s">
        <v>158</v>
      </c>
      <c r="C10" s="51"/>
      <c r="D10" s="51"/>
      <c r="E10" s="51"/>
      <c r="F10" s="51"/>
      <c r="G10" s="51"/>
      <c r="H10" s="51"/>
    </row>
    <row r="11" spans="2:8" ht="15.75" customHeight="1"/>
    <row r="12" spans="2:8">
      <c r="B12" s="4" t="s">
        <v>163</v>
      </c>
    </row>
    <row r="13" spans="2:8" ht="18" customHeight="1">
      <c r="C13" s="13"/>
      <c r="D13" s="13"/>
      <c r="E13" s="13"/>
      <c r="F13" s="13"/>
      <c r="G13" s="35" t="s">
        <v>136</v>
      </c>
    </row>
    <row r="14" spans="2:8" ht="19.5" customHeight="1">
      <c r="C14" s="14"/>
      <c r="D14" s="13"/>
      <c r="E14" s="10"/>
      <c r="F14" s="13"/>
      <c r="G14" s="28">
        <f>H40</f>
        <v>1200000</v>
      </c>
    </row>
    <row r="16" spans="2:8">
      <c r="B16" s="4" t="s">
        <v>164</v>
      </c>
    </row>
    <row r="18" spans="2:9" ht="14.25" customHeight="1">
      <c r="C18" s="37" t="s">
        <v>137</v>
      </c>
      <c r="D18" s="37"/>
      <c r="E18" s="37"/>
      <c r="F18" s="37"/>
      <c r="G18" s="37"/>
      <c r="H18" s="37"/>
      <c r="I18" s="16"/>
    </row>
    <row r="19" spans="2:9" ht="34.5" customHeight="1">
      <c r="C19" s="37"/>
      <c r="D19" s="37"/>
      <c r="E19" s="37"/>
      <c r="F19" s="37"/>
      <c r="G19" s="37"/>
      <c r="H19" s="37"/>
    </row>
    <row r="20" spans="2:9">
      <c r="C20" s="34"/>
      <c r="D20" s="34"/>
      <c r="E20" s="34"/>
      <c r="F20" s="34"/>
      <c r="G20" s="34"/>
      <c r="H20" s="34"/>
    </row>
    <row r="21" spans="2:9">
      <c r="D21" s="48" t="s">
        <v>0</v>
      </c>
      <c r="E21" s="48"/>
      <c r="F21" s="48"/>
      <c r="G21" s="48"/>
      <c r="H21" s="35" t="s">
        <v>133</v>
      </c>
    </row>
    <row r="22" spans="2:9">
      <c r="B22" s="48" t="s">
        <v>121</v>
      </c>
      <c r="C22" s="49"/>
      <c r="D22" s="50"/>
      <c r="E22" s="50"/>
      <c r="F22" s="50"/>
      <c r="G22" s="50"/>
      <c r="H22" s="17">
        <v>122000</v>
      </c>
    </row>
    <row r="23" spans="2:9">
      <c r="B23" s="48"/>
      <c r="C23" s="49"/>
      <c r="D23" s="50"/>
      <c r="E23" s="50"/>
      <c r="F23" s="50"/>
      <c r="G23" s="50"/>
      <c r="H23" s="17">
        <v>300000</v>
      </c>
    </row>
    <row r="24" spans="2:9">
      <c r="B24" s="48"/>
      <c r="C24" s="48"/>
      <c r="D24" s="50"/>
      <c r="E24" s="50"/>
      <c r="F24" s="50"/>
      <c r="G24" s="50"/>
      <c r="H24" s="17">
        <v>480000</v>
      </c>
    </row>
    <row r="25" spans="2:9">
      <c r="B25" s="48"/>
      <c r="C25" s="48"/>
      <c r="D25" s="50"/>
      <c r="E25" s="50"/>
      <c r="F25" s="50"/>
      <c r="G25" s="50"/>
      <c r="H25" s="15"/>
    </row>
    <row r="26" spans="2:9">
      <c r="B26" s="48"/>
      <c r="C26" s="48"/>
      <c r="D26" s="50"/>
      <c r="E26" s="50"/>
      <c r="F26" s="50"/>
      <c r="G26" s="50"/>
      <c r="H26" s="15"/>
    </row>
    <row r="27" spans="2:9">
      <c r="B27" s="48"/>
      <c r="C27" s="48"/>
      <c r="D27" s="50"/>
      <c r="E27" s="50"/>
      <c r="F27" s="50"/>
      <c r="G27" s="50"/>
      <c r="H27" s="15"/>
    </row>
    <row r="28" spans="2:9">
      <c r="B28" s="48" t="s">
        <v>120</v>
      </c>
      <c r="C28" s="48"/>
      <c r="D28" s="48"/>
      <c r="E28" s="48"/>
      <c r="F28" s="48"/>
      <c r="G28" s="48"/>
      <c r="H28" s="6">
        <f>SUM(H22:H27)</f>
        <v>902000</v>
      </c>
    </row>
    <row r="30" spans="2:9">
      <c r="C30" s="19" t="s">
        <v>138</v>
      </c>
    </row>
    <row r="31" spans="2:9" ht="30.75" customHeight="1">
      <c r="C31" s="37" t="s">
        <v>139</v>
      </c>
      <c r="D31" s="37"/>
      <c r="E31" s="37"/>
      <c r="F31" s="37"/>
      <c r="G31" s="37"/>
      <c r="H31" s="37"/>
    </row>
    <row r="32" spans="2:9" ht="25.5" customHeight="1">
      <c r="C32" s="7"/>
      <c r="D32" s="7"/>
      <c r="E32" s="7"/>
      <c r="F32" s="7"/>
      <c r="G32" s="8" t="s">
        <v>140</v>
      </c>
      <c r="H32" s="17">
        <v>0</v>
      </c>
      <c r="I32" s="16"/>
    </row>
    <row r="33" spans="2:9" ht="19.5" customHeight="1">
      <c r="C33" s="7"/>
      <c r="D33" s="7"/>
      <c r="E33" s="7"/>
      <c r="F33" s="7"/>
      <c r="G33" s="7"/>
      <c r="H33" s="9"/>
    </row>
    <row r="34" spans="2:9">
      <c r="C34" s="22" t="s">
        <v>141</v>
      </c>
    </row>
    <row r="35" spans="2:9" ht="16.5" customHeight="1">
      <c r="C35" s="19" t="s">
        <v>142</v>
      </c>
    </row>
    <row r="36" spans="2:9" ht="24" customHeight="1">
      <c r="G36" s="8" t="s">
        <v>143</v>
      </c>
      <c r="H36" s="17">
        <v>300027</v>
      </c>
      <c r="I36" s="16"/>
    </row>
    <row r="37" spans="2:9" ht="22.5" customHeight="1">
      <c r="G37" s="7"/>
      <c r="H37" s="10"/>
    </row>
    <row r="38" spans="2:9" ht="26.25" customHeight="1">
      <c r="E38" s="44" t="s">
        <v>152</v>
      </c>
      <c r="F38" s="45"/>
      <c r="G38" s="11" t="s">
        <v>148</v>
      </c>
      <c r="H38" s="5">
        <f>ROUNDDOWN(H28+H32+H36,-3)</f>
        <v>1202000</v>
      </c>
      <c r="I38" s="19" t="s">
        <v>150</v>
      </c>
    </row>
    <row r="39" spans="2:9" ht="26.25" customHeight="1" thickBot="1">
      <c r="G39" s="24" t="s">
        <v>154</v>
      </c>
      <c r="H39" s="30">
        <v>1200000</v>
      </c>
      <c r="I39" s="19" t="s">
        <v>151</v>
      </c>
    </row>
    <row r="40" spans="2:9" ht="26.25" customHeight="1" thickBot="1">
      <c r="G40" s="31" t="s">
        <v>149</v>
      </c>
      <c r="H40" s="23">
        <f>MIN(H38:H39)</f>
        <v>1200000</v>
      </c>
      <c r="I40" s="26" t="s">
        <v>155</v>
      </c>
    </row>
    <row r="41" spans="2:9" ht="26.25" customHeight="1">
      <c r="B41" s="4" t="s">
        <v>165</v>
      </c>
    </row>
    <row r="42" spans="2:9" ht="31.5" customHeight="1">
      <c r="B42" s="46" t="s">
        <v>166</v>
      </c>
      <c r="C42" s="46"/>
      <c r="D42" s="46"/>
      <c r="E42" s="46"/>
      <c r="F42" s="46"/>
      <c r="G42" s="46"/>
      <c r="H42" s="46"/>
    </row>
    <row r="43" spans="2:9" ht="31.5" customHeight="1">
      <c r="C43" s="42" t="s">
        <v>144</v>
      </c>
      <c r="D43" s="42"/>
      <c r="E43" s="54" t="s">
        <v>159</v>
      </c>
      <c r="F43" s="55"/>
      <c r="G43" s="56"/>
      <c r="H43" s="12"/>
    </row>
    <row r="44" spans="2:9" ht="31.5" customHeight="1">
      <c r="C44" s="42" t="s">
        <v>145</v>
      </c>
      <c r="D44" s="42"/>
      <c r="E44" s="54" t="s">
        <v>160</v>
      </c>
      <c r="F44" s="55"/>
      <c r="G44" s="56"/>
      <c r="H44" s="12"/>
    </row>
    <row r="45" spans="2:9" ht="31.5" customHeight="1">
      <c r="C45" s="42" t="s">
        <v>146</v>
      </c>
      <c r="D45" s="42"/>
      <c r="E45" s="54" t="s">
        <v>161</v>
      </c>
      <c r="F45" s="55"/>
      <c r="G45" s="56"/>
      <c r="H45" s="12"/>
    </row>
    <row r="46" spans="2:9" ht="30.75" customHeight="1">
      <c r="C46" s="42" t="s">
        <v>147</v>
      </c>
      <c r="D46" s="42"/>
      <c r="E46" s="54" t="s">
        <v>162</v>
      </c>
      <c r="F46" s="55"/>
      <c r="G46" s="56"/>
      <c r="H46" s="12"/>
    </row>
  </sheetData>
  <mergeCells count="29">
    <mergeCell ref="C44:D44"/>
    <mergeCell ref="E44:G44"/>
    <mergeCell ref="C45:D45"/>
    <mergeCell ref="E45:G45"/>
    <mergeCell ref="C46:D46"/>
    <mergeCell ref="E46:G46"/>
    <mergeCell ref="D27:G27"/>
    <mergeCell ref="B28:G28"/>
    <mergeCell ref="C31:H31"/>
    <mergeCell ref="E38:F38"/>
    <mergeCell ref="B42:H42"/>
    <mergeCell ref="C43:D43"/>
    <mergeCell ref="E43:G43"/>
    <mergeCell ref="B8:H9"/>
    <mergeCell ref="B10:H10"/>
    <mergeCell ref="C18:H19"/>
    <mergeCell ref="D21:G21"/>
    <mergeCell ref="B22:C27"/>
    <mergeCell ref="D22:G22"/>
    <mergeCell ref="D23:G23"/>
    <mergeCell ref="D24:G24"/>
    <mergeCell ref="D25:G25"/>
    <mergeCell ref="D26:G26"/>
    <mergeCell ref="B1:E1"/>
    <mergeCell ref="G1:H1"/>
    <mergeCell ref="G3:H3"/>
    <mergeCell ref="G4:H4"/>
    <mergeCell ref="G5:H5"/>
    <mergeCell ref="G6:H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16</xdr:row>
                    <xdr:rowOff>85725</xdr:rowOff>
                  </from>
                  <to>
                    <xdr:col>1</xdr:col>
                    <xdr:colOff>504825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95250</xdr:rowOff>
                  </from>
                  <to>
                    <xdr:col>1</xdr:col>
                    <xdr:colOff>504825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1</xdr:col>
                    <xdr:colOff>285750</xdr:colOff>
                    <xdr:row>32</xdr:row>
                    <xdr:rowOff>161925</xdr:rowOff>
                  </from>
                  <to>
                    <xdr:col>1</xdr:col>
                    <xdr:colOff>514350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D22:G27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E8" sqref="E8"/>
    </sheetView>
  </sheetViews>
  <sheetFormatPr defaultRowHeight="18.75"/>
  <cols>
    <col min="1" max="6" width="28" style="2" customWidth="1"/>
    <col min="7" max="16384" width="9" style="2"/>
  </cols>
  <sheetData>
    <row r="1" spans="1:6" ht="37.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</row>
    <row r="2" spans="1:6" ht="37.5">
      <c r="A2" s="2" t="s">
        <v>7</v>
      </c>
      <c r="B2" s="2" t="s">
        <v>8</v>
      </c>
      <c r="C2" s="2" t="s">
        <v>9</v>
      </c>
      <c r="D2" s="3" t="s">
        <v>10</v>
      </c>
      <c r="E2" s="2" t="s">
        <v>11</v>
      </c>
      <c r="F2" s="2" t="s">
        <v>12</v>
      </c>
    </row>
    <row r="3" spans="1:6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</row>
    <row r="4" spans="1:6">
      <c r="A4" s="2" t="s">
        <v>18</v>
      </c>
      <c r="B4" s="2" t="s">
        <v>19</v>
      </c>
      <c r="C4" s="2" t="s">
        <v>20</v>
      </c>
      <c r="D4" s="2" t="s">
        <v>21</v>
      </c>
      <c r="E4" s="2" t="s">
        <v>22</v>
      </c>
    </row>
    <row r="5" spans="1:6" ht="37.5">
      <c r="A5" s="2" t="s">
        <v>23</v>
      </c>
      <c r="B5" s="2" t="s">
        <v>24</v>
      </c>
      <c r="C5" s="2" t="s">
        <v>25</v>
      </c>
      <c r="D5" s="2" t="s">
        <v>26</v>
      </c>
      <c r="E5" s="2" t="s">
        <v>27</v>
      </c>
    </row>
    <row r="6" spans="1:6">
      <c r="A6" s="2" t="s">
        <v>28</v>
      </c>
      <c r="B6" s="2" t="s">
        <v>29</v>
      </c>
      <c r="C6" s="2" t="s">
        <v>30</v>
      </c>
      <c r="D6" s="2" t="s">
        <v>31</v>
      </c>
      <c r="E6" s="2" t="s">
        <v>32</v>
      </c>
    </row>
    <row r="7" spans="1:6" ht="37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</row>
    <row r="8" spans="1:6">
      <c r="B8" s="2" t="s">
        <v>38</v>
      </c>
      <c r="C8" s="2" t="s">
        <v>39</v>
      </c>
      <c r="D8" s="2" t="s">
        <v>40</v>
      </c>
    </row>
    <row r="9" spans="1:6">
      <c r="B9" s="2" t="s">
        <v>41</v>
      </c>
      <c r="C9" s="2" t="s">
        <v>42</v>
      </c>
      <c r="D9" s="2" t="s">
        <v>43</v>
      </c>
    </row>
    <row r="10" spans="1:6">
      <c r="B10" s="2" t="s">
        <v>44</v>
      </c>
      <c r="C10" s="2" t="s">
        <v>45</v>
      </c>
      <c r="D10" s="2" t="s">
        <v>46</v>
      </c>
    </row>
    <row r="11" spans="1:6">
      <c r="B11" s="2" t="s">
        <v>47</v>
      </c>
      <c r="C11" s="2" t="s">
        <v>48</v>
      </c>
      <c r="D11" s="2" t="s">
        <v>49</v>
      </c>
    </row>
    <row r="12" spans="1:6">
      <c r="B12" s="2" t="s">
        <v>50</v>
      </c>
      <c r="C12" s="2" t="s">
        <v>51</v>
      </c>
      <c r="D12" s="2" t="s">
        <v>52</v>
      </c>
    </row>
    <row r="13" spans="1:6">
      <c r="B13" s="2" t="s">
        <v>53</v>
      </c>
      <c r="C13" s="2" t="s">
        <v>54</v>
      </c>
      <c r="D13" s="2" t="s">
        <v>55</v>
      </c>
    </row>
    <row r="14" spans="1:6">
      <c r="B14" s="2" t="s">
        <v>56</v>
      </c>
      <c r="C14" s="2" t="s">
        <v>57</v>
      </c>
      <c r="D14" s="2" t="s">
        <v>58</v>
      </c>
    </row>
    <row r="15" spans="1:6">
      <c r="B15" s="2" t="s">
        <v>59</v>
      </c>
      <c r="C15" s="2" t="s">
        <v>60</v>
      </c>
      <c r="D15" s="2" t="s">
        <v>61</v>
      </c>
    </row>
    <row r="16" spans="1:6">
      <c r="B16" s="2" t="s">
        <v>62</v>
      </c>
      <c r="C16" s="2" t="s">
        <v>63</v>
      </c>
      <c r="D16" s="2" t="s">
        <v>64</v>
      </c>
    </row>
    <row r="17" spans="2:4" ht="56.25">
      <c r="B17" s="2" t="s">
        <v>65</v>
      </c>
      <c r="C17" s="2" t="s">
        <v>66</v>
      </c>
      <c r="D17" s="2" t="s">
        <v>67</v>
      </c>
    </row>
    <row r="18" spans="2:4">
      <c r="B18" s="2" t="s">
        <v>68</v>
      </c>
      <c r="C18" s="2" t="s">
        <v>69</v>
      </c>
      <c r="D18" s="2" t="s">
        <v>70</v>
      </c>
    </row>
    <row r="19" spans="2:4">
      <c r="B19" s="2" t="s">
        <v>71</v>
      </c>
      <c r="C19" s="2" t="s">
        <v>72</v>
      </c>
      <c r="D19" s="2" t="s">
        <v>73</v>
      </c>
    </row>
    <row r="20" spans="2:4">
      <c r="B20" s="2" t="s">
        <v>74</v>
      </c>
      <c r="C20" s="2" t="s">
        <v>75</v>
      </c>
      <c r="D20" s="2" t="s">
        <v>76</v>
      </c>
    </row>
    <row r="21" spans="2:4">
      <c r="B21" s="2" t="s">
        <v>77</v>
      </c>
      <c r="C21" s="2" t="s">
        <v>78</v>
      </c>
      <c r="D21" s="2" t="s">
        <v>79</v>
      </c>
    </row>
    <row r="22" spans="2:4">
      <c r="B22" s="2" t="s">
        <v>80</v>
      </c>
      <c r="C22" s="2" t="s">
        <v>81</v>
      </c>
      <c r="D22" s="2" t="s">
        <v>82</v>
      </c>
    </row>
    <row r="23" spans="2:4">
      <c r="B23" s="2" t="s">
        <v>83</v>
      </c>
      <c r="C23" s="2" t="s">
        <v>84</v>
      </c>
      <c r="D23" s="2" t="s">
        <v>85</v>
      </c>
    </row>
    <row r="24" spans="2:4">
      <c r="B24" s="2" t="s">
        <v>86</v>
      </c>
      <c r="C24" s="2" t="s">
        <v>87</v>
      </c>
      <c r="D24" s="2" t="s">
        <v>88</v>
      </c>
    </row>
    <row r="25" spans="2:4" ht="37.5">
      <c r="B25" s="2" t="s">
        <v>89</v>
      </c>
      <c r="C25" s="2" t="s">
        <v>90</v>
      </c>
      <c r="D25" s="2" t="s">
        <v>91</v>
      </c>
    </row>
    <row r="26" spans="2:4">
      <c r="B26" s="2" t="s">
        <v>92</v>
      </c>
      <c r="C26" s="2" t="s">
        <v>93</v>
      </c>
    </row>
    <row r="27" spans="2:4">
      <c r="B27" s="2" t="s">
        <v>94</v>
      </c>
      <c r="C27" s="2" t="s">
        <v>95</v>
      </c>
    </row>
    <row r="28" spans="2:4">
      <c r="B28" s="2" t="s">
        <v>96</v>
      </c>
      <c r="C28" s="2" t="s">
        <v>97</v>
      </c>
    </row>
    <row r="29" spans="2:4">
      <c r="B29" s="2" t="s">
        <v>98</v>
      </c>
      <c r="C29" s="2" t="s">
        <v>99</v>
      </c>
    </row>
    <row r="30" spans="2:4" ht="37.5">
      <c r="B30" s="2" t="s">
        <v>100</v>
      </c>
      <c r="C30" s="2" t="s">
        <v>101</v>
      </c>
    </row>
    <row r="31" spans="2:4">
      <c r="B31" s="2" t="s">
        <v>102</v>
      </c>
    </row>
    <row r="32" spans="2:4">
      <c r="B32" s="2" t="s">
        <v>103</v>
      </c>
    </row>
    <row r="33" spans="2:2">
      <c r="B33" s="2" t="s">
        <v>104</v>
      </c>
    </row>
    <row r="34" spans="2:2">
      <c r="B34" s="2" t="s">
        <v>105</v>
      </c>
    </row>
    <row r="35" spans="2:2">
      <c r="B35" s="2" t="s">
        <v>106</v>
      </c>
    </row>
    <row r="36" spans="2:2">
      <c r="B36" s="2" t="s">
        <v>107</v>
      </c>
    </row>
    <row r="37" spans="2:2">
      <c r="B37" s="2" t="s">
        <v>108</v>
      </c>
    </row>
    <row r="38" spans="2:2">
      <c r="B38" s="2" t="s">
        <v>109</v>
      </c>
    </row>
    <row r="39" spans="2:2">
      <c r="B39" s="2" t="s">
        <v>110</v>
      </c>
    </row>
    <row r="40" spans="2:2">
      <c r="B40" s="2" t="s">
        <v>111</v>
      </c>
    </row>
    <row r="41" spans="2:2">
      <c r="B41" s="2" t="s">
        <v>112</v>
      </c>
    </row>
    <row r="42" spans="2:2">
      <c r="B42" s="2" t="s">
        <v>113</v>
      </c>
    </row>
    <row r="43" spans="2:2">
      <c r="B43" s="2" t="s">
        <v>114</v>
      </c>
    </row>
    <row r="44" spans="2:2">
      <c r="B44" s="2" t="s">
        <v>115</v>
      </c>
    </row>
    <row r="45" spans="2:2">
      <c r="B45" s="2" t="s">
        <v>116</v>
      </c>
    </row>
    <row r="46" spans="2:2">
      <c r="B46" s="2" t="s">
        <v>117</v>
      </c>
    </row>
    <row r="47" spans="2:2">
      <c r="B47" s="2" t="s">
        <v>118</v>
      </c>
    </row>
    <row r="48" spans="2:2">
      <c r="B48" s="2" t="s">
        <v>119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報告書（診療所・訪問看護） (2)</vt:lpstr>
      <vt:lpstr>報告書（診療所・訪問看護） (3)</vt:lpstr>
      <vt:lpstr>リスト</vt:lpstr>
      <vt:lpstr>'報告書（診療所・訪問看護） (2)'!Print_Area</vt:lpstr>
      <vt:lpstr>'報告書（診療所・訪問看護）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敷地　紀香</dc:creator>
  <cp:lastModifiedBy>敷地　紀香</cp:lastModifiedBy>
  <cp:lastPrinted>2025-06-11T02:42:55Z</cp:lastPrinted>
  <dcterms:modified xsi:type="dcterms:W3CDTF">2025-06-11T02:43:07Z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