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28920" yWindow="1245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CO34" i="10"/>
  <c r="BW34" i="10"/>
  <c r="BW35" i="10" s="1"/>
  <c r="BW36" i="10" s="1"/>
  <c r="BW37" i="10" s="1"/>
  <c r="BW38" i="10" s="1"/>
  <c r="BW39" i="10" s="1"/>
  <c r="BW40" i="10" s="1"/>
  <c r="BW41" i="10" s="1"/>
  <c r="BW42" i="10" s="1"/>
  <c r="BW43" i="10" s="1"/>
  <c r="C34" i="10"/>
  <c r="AM34" i="10" l="1"/>
  <c r="AM35" i="10" s="1"/>
  <c r="AM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<sst xmlns="http://schemas.openxmlformats.org/spreadsheetml/2006/main" count="1216" uniqueCount="574">
  <si>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</si>
  <si>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</si>
  <si>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</si>
  <si>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</si>
  <si>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</si>
  <si>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</si>
  <si>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</si>
  <si>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</si>
  <si>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</si>
  <si>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</si>
  <si>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</si>
  <si>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</si>
  <si>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</si>
  <si>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</si>
  <si>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</si>
  <si>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</si>
  <si>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</si>
  <si>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</si>
  <si>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</si>
  <si>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</si>
  <si>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</si>
  <si>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</si>
  <si>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</si>
  <si>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</si>
  <si>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</si>
  <si>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</si>
  <si>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</si>
  <si>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</si>
  <si>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</si>
  <si>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</si>
  <si>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</si>
  <si>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</si>
  <si>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</si>
  <si>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</si>
  <si>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</si>
  <si>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</si>
  <si>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</si>
  <si>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</si>
  <si>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</si>
  <si>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</si>
  <si>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</si>
  <si>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</si>
  <si>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</si>
  <si>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</si>
  <si>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</si>
  <si>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</si>
  <si>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</si>
  <si>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</si>
  <si>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</si>
  <si>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</si>
  <si>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</si>
  <si>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</si>
  <si>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</si>
  <si>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</si>
  <si>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</si>
  <si>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</si>
  <si>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</si>
  <si>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</si>
  <si>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</si>
  <si>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</si>
  <si>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</si>
  <si>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</si>
  <si>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</si>
  <si>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</si>
  <si>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</si>
  <si>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</si>
  <si>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</si>
  <si>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</si>
  <si>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</si>
  <si>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</si>
  <si>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</si>
  <si>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</si>
  <si>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</si>
  <si>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</si>
  <si>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</si>
  <si>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</si>
  <si>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</si>
  <si>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</si>
  <si>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</si>
  <si>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</si>
  <si>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</si>
  <si>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</si>
  <si>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</si>
  <si>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</si>
  <si>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</si>
  <si>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</si>
  <si>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</si>
  <si>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</si>
  <si>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</si>
  <si>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</si>
  <si>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</si>
  <si>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</si>
  <si>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</si>
  <si>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</si>
  <si>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奈義町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</si>
  <si>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</si>
  <si>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</si>
  <si>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</si>
  <si>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</si>
  <si>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</si>
  <si>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</si>
  <si>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</si>
  <si>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</si>
  <si>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</si>
  <si>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</si>
  <si>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</si>
  <si>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</si>
  <si>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</si>
  <si>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</si>
  <si>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</si>
  <si>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</si>
  <si>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</si>
  <si>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</si>
  <si>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</si>
  <si>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</si>
  <si>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</si>
  <si>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</si>
  <si>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</si>
  <si>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</si>
  <si>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</si>
  <si>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</si>
  <si>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</si>
  <si>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</si>
  <si>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</si>
  <si>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</si>
  <si>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</si>
  <si>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</si>
  <si>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</si>
  <si>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</si>
  <si>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</si>
  <si>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</si>
  <si>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</si>
  <si>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</si>
  <si>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</si>
  <si>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</si>
  <si>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</si>
  <si>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</si>
  <si>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</si>
  <si>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</si>
  <si>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</si>
  <si>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</si>
  <si>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</si>
  <si>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</si>
  <si>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</si>
  <si>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</si>
  <si>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</si>
  <si>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</si>
  <si>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</si>
  <si>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</si>
  <si>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</si>
  <si>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</si>
  <si>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</si>
  <si>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</si>
  <si>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</si>
  <si>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</si>
  <si>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</si>
  <si>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</si>
  <si>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</si>
  <si>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</si>
  <si>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</si>
  <si>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</si>
  <si>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</si>
  <si>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</si>
  <si>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</si>
  <si>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</si>
  <si>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</si>
  <si>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</si>
  <si>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</si>
  <si>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</si>
  <si>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</si>
  <si>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</si>
  <si>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</si>
  <si>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</si>
  <si>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</si>
  <si>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</si>
  <si>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</si>
  <si>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</si>
  <si>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</si>
  <si>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</si>
  <si>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</si>
  <si>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</si>
  <si>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</si>
  <si>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</si>
  <si>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</si>
  <si>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</si>
  <si>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</si>
  <si>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</si>
  <si>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</si>
  <si>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</si>
  <si>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</si>
  <si>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</si>
  <si>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</si>
  <si>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</si>
  <si>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</si>
  <si>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</si>
  <si>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</si>
  <si>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</si>
  <si>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</si>
  <si>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</si>
  <si>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</si>
  <si>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</si>
  <si>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</si>
  <si>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</si>
  <si>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</si>
  <si>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岡山県奈義町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</si>
  <si>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</si>
  <si>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</si>
  <si>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</si>
  <si>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</si>
  <si>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</si>
  <si>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</si>
  <si>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</si>
  <si>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</si>
  <si>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</si>
  <si>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</si>
  <si>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</si>
  <si>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</si>
  <si>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</si>
  <si>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</si>
  <si>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</si>
  <si>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</si>
  <si>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</si>
  <si>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</si>
  <si>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</si>
  <si>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</si>
  <si>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</si>
  <si>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</si>
  <si>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</si>
  <si>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</si>
  <si>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</si>
  <si>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</si>
  <si>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</si>
  <si>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</si>
  <si>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</si>
  <si>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</si>
  <si>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</si>
  <si>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</si>
  <si>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</si>
  <si>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</si>
  <si>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</si>
  <si>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</si>
  <si>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</si>
  <si>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</si>
  <si>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</si>
  <si>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</si>
  <si>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</si>
  <si>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</si>
  <si>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</si>
  <si>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</si>
  <si>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</si>
  <si>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</si>
  <si>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</si>
  <si>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</si>
  <si>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</si>
  <si>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</si>
  <si>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</si>
  <si>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</si>
  <si>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</si>
  <si>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</si>
  <si>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</si>
  <si>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</si>
  <si>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</si>
  <si>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</si>
  <si>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</si>
  <si>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</si>
  <si>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</si>
  <si>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</si>
  <si>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</si>
  <si>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</si>
  <si>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</si>
  <si>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</si>
  <si>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</si>
  <si>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</si>
  <si>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</si>
  <si>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</si>
  <si>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</si>
  <si>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</si>
  <si>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</si>
  <si>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</si>
  <si>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</si>
  <si>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</si>
  <si>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</si>
  <si>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</si>
  <si>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</si>
  <si>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</si>
  <si>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</si>
  <si>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</si>
  <si>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</si>
  <si>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</si>
  <si>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</si>
  <si>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</si>
  <si>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</si>
  <si>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</si>
  <si>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</si>
  <si>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</si>
  <si>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</si>
  <si>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</si>
  <si>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</si>
  <si>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</si>
  <si>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</si>
  <si>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</si>
  <si>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</si>
  <si>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</si>
  <si>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</si>
  <si>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</si>
  <si>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</si>
  <si>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</si>
  <si>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</si>
  <si>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</si>
  <si>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</si>
  <si>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</si>
  <si>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</si>
  <si>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</si>
  <si>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</si>
  <si>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</si>
  <si>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</si>
  <si>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</si>
  <si>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</si>
  <si>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</si>
  <si>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</si>
  <si>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</si>
  <si>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</si>
  <si>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</si>
  <si>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</si>
  <si>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</si>
  <si>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</si>
  <si>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</si>
  <si>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</si>
  <si>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</si>
  <si>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</si>
  <si>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</si>
  <si>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</si>
  <si>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</si>
  <si>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</si>
  <si>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</si>
  <si>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</si>
  <si>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</si>
  <si>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</si>
  <si>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</si>
  <si>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</si>
  <si>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</si>
  <si>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</si>
  <si>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</si>
  <si>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</si>
  <si>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</si>
  <si>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</si>
  <si>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</si>
  <si>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</si>
  <si>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</si>
  <si>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</si>
  <si>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</si>
  <si>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</si>
  <si>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</si>
  <si>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</si>
  <si>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</si>
  <si>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岡山県奈義町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</si>
  <si>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</si>
  <si>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</si>
  <si>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</si>
  <si>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</si>
  <si>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</si>
  <si>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</si>
  <si>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</si>
  <si>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</si>
  <si>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</si>
  <si>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</si>
  <si>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</si>
  <si>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</si>
  <si>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</si>
  <si>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</si>
  <si>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</si>
  <si>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</si>
  <si>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</si>
  <si>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</si>
  <si>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</si>
  <si>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</si>
  <si>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</si>
  <si>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</si>
  <si>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</si>
  <si>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</si>
  <si>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</si>
  <si>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</si>
  <si>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</si>
  <si>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</si>
  <si>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</si>
  <si>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</si>
  <si>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</si>
  <si>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</si>
  <si>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</si>
  <si>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奈義町国民健康保険特別会計</t>
    <phoneticPr fontId="5"/>
  </si>
  <si>
    <t>奈義町介護保険特別会計（保険事業勘定）</t>
    <phoneticPr fontId="5"/>
  </si>
  <si>
    <t>奈義町後期高齢者医療特別会計</t>
    <phoneticPr fontId="5"/>
  </si>
  <si>
    <t>奈義町上水道事業会計</t>
    <phoneticPr fontId="5"/>
  </si>
  <si>
    <t>法適用企業</t>
    <phoneticPr fontId="5"/>
  </si>
  <si>
    <t>奈義町工業用水道事業会計</t>
    <phoneticPr fontId="5"/>
  </si>
  <si>
    <t>奈義町下水道事業会計</t>
    <phoneticPr fontId="5"/>
  </si>
  <si>
    <t>奈義町分譲地造成特別会計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</si>
  <si>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</si>
  <si>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</si>
  <si>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</si>
  <si>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</si>
  <si>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</si>
  <si>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</si>
  <si>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</si>
  <si>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</si>
  <si>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</si>
  <si>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</si>
  <si>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</si>
  <si>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</si>
  <si>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</si>
  <si>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</si>
  <si>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</si>
  <si>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</si>
  <si>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</si>
  <si>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</si>
  <si>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</si>
  <si>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</si>
  <si>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</si>
  <si>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</si>
  <si>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</si>
  <si>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</si>
  <si>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</si>
  <si>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</si>
  <si>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</si>
  <si>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</si>
  <si>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</si>
  <si>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</si>
  <si>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</si>
  <si>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</si>
  <si>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</si>
  <si>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</si>
  <si>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</si>
  <si>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</si>
  <si>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</si>
  <si>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</si>
  <si>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</si>
  <si>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</si>
  <si>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</si>
  <si>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</si>
  <si>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</si>
  <si>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</si>
  <si>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</si>
  <si>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</si>
  <si>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</si>
  <si>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</si>
  <si>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</si>
  <si>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</si>
  <si>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</si>
  <si>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</si>
  <si>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</si>
  <si>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</si>
  <si>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</si>
  <si>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</si>
  <si>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</si>
  <si>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</si>
  <si>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</si>
  <si>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</si>
  <si>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</si>
  <si>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</si>
  <si>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</si>
  <si>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</si>
  <si>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</si>
  <si>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</si>
  <si>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</si>
  <si>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</si>
  <si>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</si>
  <si>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</si>
  <si>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</si>
  <si>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</si>
  <si>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</si>
  <si>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</si>
  <si>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</si>
  <si>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</si>
  <si>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</si>
  <si>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</si>
  <si>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</si>
  <si>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</si>
  <si>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</si>
  <si>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</si>
  <si>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</si>
  <si>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</si>
  <si>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</si>
  <si>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</si>
  <si>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</si>
  <si>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</si>
  <si>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</si>
  <si>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</si>
  <si>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</si>
  <si>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</si>
  <si>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</si>
  <si>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</si>
  <si>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</si>
  <si>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</si>
  <si>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</si>
  <si>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</si>
  <si>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</si>
  <si>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</si>
  <si>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</si>
  <si>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</si>
  <si>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</si>
  <si>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</si>
  <si>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</si>
  <si>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</si>
  <si>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</si>
  <si>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</si>
  <si>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</si>
  <si>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</si>
  <si>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</si>
  <si>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</si>
  <si>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</si>
  <si>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</si>
  <si>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</si>
  <si>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</si>
  <si>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</si>
  <si>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</si>
  <si>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</si>
  <si>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</si>
  <si>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</si>
  <si>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</si>
  <si>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</si>
  <si>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</si>
  <si>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</si>
  <si>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</si>
  <si>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</si>
  <si>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</si>
  <si>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</si>
  <si>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</si>
  <si>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</si>
  <si>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</si>
  <si>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</si>
  <si>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</si>
  <si>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</si>
  <si>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</si>
  <si>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6.61</t>
  </si>
  <si>
    <t>▲ 4.35</t>
  </si>
  <si>
    <t>奈義町上水道事業会計</t>
  </si>
  <si>
    <t>一般会計</t>
  </si>
  <si>
    <t>奈義町下水道事業会計</t>
  </si>
  <si>
    <t>奈義町工業用水道事業会計</t>
  </si>
  <si>
    <t>奈義町介護保険特別会計（保険事業勘定）</t>
  </si>
  <si>
    <t>奈義町分譲地造成特別会計</t>
  </si>
  <si>
    <t>奈義町国民健康保険特別会計</t>
  </si>
  <si>
    <t>奈義町後期高齢者医療特別会計</t>
  </si>
  <si>
    <t>その他会計（赤字）</t>
  </si>
  <si>
    <t>その他会計（黒字）</t>
  </si>
  <si>
    <t>R01</t>
    <phoneticPr fontId="5"/>
  </si>
  <si>
    <t>R02</t>
    <phoneticPr fontId="5"/>
  </si>
  <si>
    <t>R03</t>
    <phoneticPr fontId="5"/>
  </si>
  <si>
    <t>R04</t>
    <phoneticPr fontId="5"/>
  </si>
  <si>
    <t>R05</t>
    <phoneticPr fontId="5"/>
  </si>
  <si>
    <t>勝英衛生施設組合</t>
    <rPh sb="0" eb="2">
      <t>ショウエイ</t>
    </rPh>
    <rPh sb="2" eb="4">
      <t>エイセイ</t>
    </rPh>
    <rPh sb="4" eb="6">
      <t>シセツ</t>
    </rPh>
    <rPh sb="6" eb="8">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</si>
  <si>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5"/>
  </si>
  <si>
    <t>津山広域事務組合　ふるさと振興事業特別会計</t>
    <rPh sb="0" eb="2">
      <t>ツヤマ</t>
    </rPh>
    <rPh sb="2" eb="4">
      <t>コウイキ</t>
    </rPh>
    <rPh sb="4" eb="6">
      <t>ジム</t>
    </rPh>
    <rPh sb="6" eb="8">
      <t>クミアイ</t>
    </rPh>
    <rPh sb="13" eb="15">
      <t>シンコウ</t>
    </rPh>
    <rPh sb="15" eb="17">
      <t>ジギョウ</t>
    </rPh>
    <rPh sb="17" eb="19">
      <t>トクベツ</t>
    </rPh>
    <rPh sb="19" eb="21">
      <t>カイケイ</t>
    </rPh>
    <phoneticPr fontId="5"/>
  </si>
  <si>
    <t>勝田郡老人福祉施設組合　一般会計</t>
    <rPh sb="0" eb="3">
      <t>カツタグン</t>
    </rPh>
    <rPh sb="3" eb="5">
      <t>ロウジン</t>
    </rPh>
    <rPh sb="5" eb="7">
      <t>フクシ</t>
    </rPh>
    <rPh sb="7" eb="9">
      <t>シセツ</t>
    </rPh>
    <rPh sb="9" eb="11">
      <t>クミアイ</t>
    </rPh>
    <rPh sb="12" eb="14">
      <t>イッパン</t>
    </rPh>
    <rPh sb="14" eb="16">
      <t>カイケイ</t>
    </rPh>
    <phoneticPr fontId="5"/>
  </si>
  <si>
    <t>津山圏域資源循環施設組合</t>
  </si>
  <si>
    <t>津山圏域消防組合</t>
  </si>
  <si>
    <t>岡山県広域水道企業団</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</si>
  <si>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</si>
  <si>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</si>
  <si>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</si>
  <si>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</si>
  <si>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岡山県市町村総合事務組合拠出金事業特別会計</t>
  </si>
  <si>
    <t>岡山県市町村税整理組合</t>
  </si>
  <si>
    <t>岡山県市町村総合事務組合脱退還付金特別会計</t>
  </si>
  <si>
    <t xml:space="preserve"> -</t>
    <phoneticPr fontId="2"/>
  </si>
  <si>
    <t>‐</t>
    <phoneticPr fontId="2"/>
  </si>
  <si>
    <t>-</t>
    <phoneticPr fontId="2"/>
  </si>
  <si>
    <t>奈義町中学校・こども園建設事業償還基金</t>
    <phoneticPr fontId="2"/>
  </si>
  <si>
    <t>奈義町情報通信基盤利活用整備基金</t>
    <phoneticPr fontId="2"/>
  </si>
  <si>
    <t>奈義町公共用地取得基金</t>
    <phoneticPr fontId="2"/>
  </si>
  <si>
    <t>地域福祉基金</t>
    <phoneticPr fontId="2"/>
  </si>
  <si>
    <t>奈義町公共施設整備等基金</t>
    <rPh sb="9" eb="10">
      <t>ナド</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</si>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</sst>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9" fillId="0" borderId="116"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122054</c:v>
                </c:pt>
                <c:pt idx="3">
                  <c:v>111644</c:v>
                </c:pt>
                <c:pt idx="4">
                  <c:v>127917</c:v>
                </c:pt>
              </c:numCache>
            </c:numRef>
          </c:val>
          <c:smooth val="0"/>
          <c:extLst>
            <c:ext xmlns:c16="http://schemas.microsoft.com/office/drawing/2014/chart" uri="{C3380CC4-5D6E-409C-BE32-E72D297353CC}">
              <c16:uniqueId val="{00000000-E6E6-4D80-91C0-D504B79131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49284</c:v>
                </c:pt>
                <c:pt idx="1">
                  <c:v>121200</c:v>
                </c:pt>
                <c:pt idx="2">
                  <c:v>135830</c:v>
                </c:pt>
                <c:pt idx="3">
                  <c:v>299026</c:v>
                </c:pt>
                <c:pt idx="4">
                  <c:v>430838</c:v>
                </c:pt>
              </c:numCache>
            </c:numRef>
          </c:val>
          <c:smooth val="0"/>
          <c:extLst>
            <c:ext xmlns:c16="http://schemas.microsoft.com/office/drawing/2014/chart" uri="{C3380CC4-5D6E-409C-BE32-E72D297353CC}">
              <c16:uniqueId val="{00000001-E6E6-4D80-91C0-D504B79131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18.46</c:v>
                </c:pt>
                <c:pt idx="1">
                  <c:v>10.99</c:v>
                </c:pt>
                <c:pt idx="2">
                  <c:v>14.35</c:v>
                </c:pt>
                <c:pt idx="3">
                  <c:v>17.46</c:v>
                </c:pt>
                <c:pt idx="4">
                  <c:v>9.11</c:v>
                </c:pt>
              </c:numCache>
            </c:numRef>
          </c:val>
          <c:extLst>
            <c:ext xmlns:c16="http://schemas.microsoft.com/office/drawing/2014/chart" uri="{C3380CC4-5D6E-409C-BE32-E72D297353CC}">
              <c16:uniqueId val="{00000000-B3CF-42BA-89DF-922AFA97D8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69.489999999999995</c:v>
                </c:pt>
                <c:pt idx="1">
                  <c:v>66.97</c:v>
                </c:pt>
                <c:pt idx="2">
                  <c:v>60.02</c:v>
                </c:pt>
                <c:pt idx="3">
                  <c:v>55.33</c:v>
                </c:pt>
                <c:pt idx="4">
                  <c:v>54.56</c:v>
                </c:pt>
              </c:numCache>
            </c:numRef>
          </c:val>
          <c:extLst>
            <c:ext xmlns:c16="http://schemas.microsoft.com/office/drawing/2014/chart" uri="{C3380CC4-5D6E-409C-BE32-E72D297353CC}">
              <c16:uniqueId val="{00000001-B3CF-42BA-89DF-922AFA97D8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-6.61</c:v>
                </c:pt>
                <c:pt idx="1">
                  <c:v>-4.3499999999999996</c:v>
                </c:pt>
                <c:pt idx="2">
                  <c:v>9.59</c:v>
                </c:pt>
                <c:pt idx="3">
                  <c:v>8.4499999999999993</c:v>
                </c:pt>
                <c:pt idx="4">
                  <c:v>3.15</c:v>
                </c:pt>
              </c:numCache>
            </c:numRef>
          </c:val>
          <c:smooth val="0"/>
          <c:extLst>
            <c:ext xmlns:c16="http://schemas.microsoft.com/office/drawing/2014/chart" uri="{C3380CC4-5D6E-409C-BE32-E72D297353CC}">
              <c16:uniqueId val="{00000002-B3CF-42BA-89DF-922AFA97D8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4.38</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E58-448C-959A-ECC2ED2A37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58-448C-959A-ECC2ED2A378C}"/>
            </c:ext>
          </c:extLst>
        </c:ser>
        <c:ser>
          <c:idx val="2"/>
          <c:order val="2"/>
          <c:tx>
            <c:strRef>
              <c:f>データシート!$A$29</c:f>
              <c:strCache>
                <c:ptCount val="1"/>
                <c:pt idx="0">
                  <c:v>奈義町後期高齢者医療特別会計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0.22</c:v>
                </c:pt>
                <c:pt idx="2">
                  <c:v>#N/A</c:v>
                </c:pt>
                <c:pt idx="3">
                  <c:v>0.22</c:v>
                </c:pt>
                <c:pt idx="4">
                  <c:v>#N/A</c:v>
                </c:pt>
                <c:pt idx="5">
                  <c:v>0.12</c:v>
                </c:pt>
                <c:pt idx="6">
                  <c:v>#N/A</c:v>
                </c:pt>
                <c:pt idx="7">
                  <c:v>0.08</c:v>
                </c:pt>
                <c:pt idx="8">
                  <c:v>#N/A</c:v>
                </c:pt>
                <c:pt idx="9">
                  <c:v>0.04</c:v>
                </c:pt>
              </c:numCache>
            </c:numRef>
          </c:val>
          <c:extLst>
            <c:ext xmlns:c16="http://schemas.microsoft.com/office/drawing/2014/chart" uri="{C3380CC4-5D6E-409C-BE32-E72D297353CC}">
              <c16:uniqueId val="{00000002-DE58-448C-959A-ECC2ED2A378C}"/>
            </c:ext>
          </c:extLst>
        </c:ser>
        <c:ser>
          <c:idx val="3"/>
          <c:order val="3"/>
          <c:tx>
            <c:strRef>
              <c:f>データシート!$A$30</c:f>
              <c:strCache>
                <c:ptCount val="1"/>
                <c:pt idx="0">
                  <c:v>奈義町国民健康保険特別会計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1.97</c:v>
                </c:pt>
                <c:pt idx="2">
                  <c:v>#N/A</c:v>
                </c:pt>
                <c:pt idx="3">
                  <c:v>1.73</c:v>
                </c:pt>
                <c:pt idx="4">
                  <c:v>#N/A</c:v>
                </c:pt>
                <c:pt idx="5">
                  <c:v>1.72</c:v>
                </c:pt>
                <c:pt idx="6">
                  <c:v>#N/A</c:v>
                </c:pt>
                <c:pt idx="7">
                  <c:v>1.81</c:v>
                </c:pt>
                <c:pt idx="8">
                  <c:v>#N/A</c:v>
                </c:pt>
                <c:pt idx="9">
                  <c:v>1.42</c:v>
                </c:pt>
              </c:numCache>
            </c:numRef>
          </c:val>
          <c:extLst>
            <c:ext xmlns:c16="http://schemas.microsoft.com/office/drawing/2014/chart" uri="{C3380CC4-5D6E-409C-BE32-E72D297353CC}">
              <c16:uniqueId val="{00000003-DE58-448C-959A-ECC2ED2A378C}"/>
            </c:ext>
          </c:extLst>
        </c:ser>
        <c:ser>
          <c:idx val="4"/>
          <c:order val="4"/>
          <c:tx>
            <c:strRef>
              <c:f>データシート!$A$31</c:f>
              <c:strCache>
                <c:ptCount val="1"/>
                <c:pt idx="0">
                  <c:v>奈義町分譲地造成特別会計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2.77</c:v>
                </c:pt>
                <c:pt idx="2">
                  <c:v>#N/A</c:v>
                </c:pt>
                <c:pt idx="3">
                  <c:v>2.15</c:v>
                </c:pt>
                <c:pt idx="4">
                  <c:v>#N/A</c:v>
                </c:pt>
                <c:pt idx="5">
                  <c:v>2.0299999999999998</c:v>
                </c:pt>
                <c:pt idx="6">
                  <c:v>#N/A</c:v>
                </c:pt>
                <c:pt idx="7">
                  <c:v>1.97</c:v>
                </c:pt>
                <c:pt idx="8">
                  <c:v>#N/A</c:v>
                </c:pt>
                <c:pt idx="9">
                  <c:v>1.92</c:v>
                </c:pt>
              </c:numCache>
            </c:numRef>
          </c:val>
          <c:extLst>
            <c:ext xmlns:c16="http://schemas.microsoft.com/office/drawing/2014/chart" uri="{C3380CC4-5D6E-409C-BE32-E72D297353CC}">
              <c16:uniqueId val="{00000004-DE58-448C-959A-ECC2ED2A378C}"/>
            </c:ext>
          </c:extLst>
        </c:ser>
        <c:ser>
          <c:idx val="5"/>
          <c:order val="5"/>
          <c:tx>
            <c:strRef>
              <c:f>データシート!$A$32</c:f>
              <c:strCache>
                <c:ptCount val="1"/>
                <c:pt idx="0">
                  <c:v>奈義町介護保険特別会計（保険事業勘定）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0.76</c:v>
                </c:pt>
                <c:pt idx="2">
                  <c:v>#N/A</c:v>
                </c:pt>
                <c:pt idx="3">
                  <c:v>1.61</c:v>
                </c:pt>
                <c:pt idx="4">
                  <c:v>#N/A</c:v>
                </c:pt>
                <c:pt idx="5">
                  <c:v>2.61</c:v>
                </c:pt>
                <c:pt idx="6">
                  <c:v>#N/A</c:v>
                </c:pt>
                <c:pt idx="7">
                  <c:v>3.37</c:v>
                </c:pt>
                <c:pt idx="8">
                  <c:v>#N/A</c:v>
                </c:pt>
                <c:pt idx="9">
                  <c:v>1.93</c:v>
                </c:pt>
              </c:numCache>
            </c:numRef>
          </c:val>
          <c:extLst>
            <c:ext xmlns:c16="http://schemas.microsoft.com/office/drawing/2014/chart" uri="{C3380CC4-5D6E-409C-BE32-E72D297353CC}">
              <c16:uniqueId val="{00000005-DE58-448C-959A-ECC2ED2A378C}"/>
            </c:ext>
          </c:extLst>
        </c:ser>
        <c:ser>
          <c:idx val="6"/>
          <c:order val="6"/>
          <c:tx>
            <c:strRef>
              <c:f>データシート!$A$33</c:f>
              <c:strCache>
                <c:ptCount val="1"/>
                <c:pt idx="0">
                  <c:v>奈義町工業用水道事業会計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2.5099999999999998</c:v>
                </c:pt>
                <c:pt idx="2">
                  <c:v>#N/A</c:v>
                </c:pt>
                <c:pt idx="3">
                  <c:v>2.4900000000000002</c:v>
                </c:pt>
                <c:pt idx="4">
                  <c:v>#N/A</c:v>
                </c:pt>
                <c:pt idx="5">
                  <c:v>2.42</c:v>
                </c:pt>
                <c:pt idx="6">
                  <c:v>#N/A</c:v>
                </c:pt>
                <c:pt idx="7">
                  <c:v>2.52</c:v>
                </c:pt>
                <c:pt idx="8">
                  <c:v>#N/A</c:v>
                </c:pt>
                <c:pt idx="9">
                  <c:v>2.5299999999999998</c:v>
                </c:pt>
              </c:numCache>
            </c:numRef>
          </c:val>
          <c:extLst>
            <c:ext xmlns:c16="http://schemas.microsoft.com/office/drawing/2014/chart" uri="{C3380CC4-5D6E-409C-BE32-E72D297353CC}">
              <c16:uniqueId val="{00000006-DE58-448C-959A-ECC2ED2A378C}"/>
            </c:ext>
          </c:extLst>
        </c:ser>
        <c:ser>
          <c:idx val="7"/>
          <c:order val="7"/>
          <c:tx>
            <c:strRef>
              <c:f>データシート!$A$34</c:f>
              <c:strCache>
                <c:ptCount val="1"/>
                <c:pt idx="0">
                  <c:v>奈義町下水道事業会計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5.35</c:v>
                </c:pt>
                <c:pt idx="4">
                  <c:v>#N/A</c:v>
                </c:pt>
                <c:pt idx="5">
                  <c:v>4.8499999999999996</c:v>
                </c:pt>
                <c:pt idx="6">
                  <c:v>#N/A</c:v>
                </c:pt>
                <c:pt idx="7">
                  <c:v>4.78</c:v>
                </c:pt>
                <c:pt idx="8">
                  <c:v>#N/A</c:v>
                </c:pt>
                <c:pt idx="9">
                  <c:v>4.5599999999999996</c:v>
                </c:pt>
              </c:numCache>
            </c:numRef>
          </c:val>
          <c:extLst>
            <c:ext xmlns:c16="http://schemas.microsoft.com/office/drawing/2014/chart" uri="{C3380CC4-5D6E-409C-BE32-E72D297353CC}">
              <c16:uniqueId val="{00000007-DE58-448C-959A-ECC2ED2A37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16.29</c:v>
                </c:pt>
                <c:pt idx="2">
                  <c:v>#N/A</c:v>
                </c:pt>
                <c:pt idx="3">
                  <c:v>10.99</c:v>
                </c:pt>
                <c:pt idx="4">
                  <c:v>#N/A</c:v>
                </c:pt>
                <c:pt idx="5">
                  <c:v>14.35</c:v>
                </c:pt>
                <c:pt idx="6">
                  <c:v>#N/A</c:v>
                </c:pt>
                <c:pt idx="7">
                  <c:v>17.46</c:v>
                </c:pt>
                <c:pt idx="8">
                  <c:v>#N/A</c:v>
                </c:pt>
                <c:pt idx="9">
                  <c:v>9.1</c:v>
                </c:pt>
              </c:numCache>
            </c:numRef>
          </c:val>
          <c:extLst>
            <c:ext xmlns:c16="http://schemas.microsoft.com/office/drawing/2014/chart" uri="{C3380CC4-5D6E-409C-BE32-E72D297353CC}">
              <c16:uniqueId val="{00000008-DE58-448C-959A-ECC2ED2A378C}"/>
            </c:ext>
          </c:extLst>
        </c:ser>
        <c:ser>
          <c:idx val="9"/>
          <c:order val="9"/>
          <c:tx>
            <c:strRef>
              <c:f>データシート!$A$36</c:f>
              <c:strCache>
                <c:ptCount val="1"/>
                <c:pt idx="0">
                  <c:v>奈義町上水道事業会計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14.02</c:v>
                </c:pt>
                <c:pt idx="2">
                  <c:v>#N/A</c:v>
                </c:pt>
                <c:pt idx="3">
                  <c:v>13.82</c:v>
                </c:pt>
                <c:pt idx="4">
                  <c:v>#N/A</c:v>
                </c:pt>
                <c:pt idx="5">
                  <c:v>12.88</c:v>
                </c:pt>
                <c:pt idx="6">
                  <c:v>#N/A</c:v>
                </c:pt>
                <c:pt idx="7">
                  <c:v>12.6</c:v>
                </c:pt>
                <c:pt idx="8">
                  <c:v>#N/A</c:v>
                </c:pt>
                <c:pt idx="9">
                  <c:v>12.3</c:v>
                </c:pt>
              </c:numCache>
            </c:numRef>
          </c:val>
          <c:extLst>
            <c:ext xmlns:c16="http://schemas.microsoft.com/office/drawing/2014/chart" uri="{C3380CC4-5D6E-409C-BE32-E72D297353CC}">
              <c16:uniqueId val="{00000009-DE58-448C-959A-ECC2ED2A37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380</c:v>
                </c:pt>
                <c:pt idx="5">
                  <c:v>388</c:v>
                </c:pt>
                <c:pt idx="8">
                  <c:v>393</c:v>
                </c:pt>
                <c:pt idx="11">
                  <c:v>418</c:v>
                </c:pt>
                <c:pt idx="14">
                  <c:v>408</c:v>
                </c:pt>
              </c:numCache>
            </c:numRef>
          </c:val>
          <c:extLst>
            <c:ext xmlns:c16="http://schemas.microsoft.com/office/drawing/2014/chart" uri="{C3380CC4-5D6E-409C-BE32-E72D297353CC}">
              <c16:uniqueId val="{00000000-4C74-48D6-80AC-BAE4724C90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C74-48D6-80AC-BAE4724C90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C74-48D6-80AC-BAE4724C90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44</c:v>
                </c:pt>
                <c:pt idx="6">
                  <c:v>44</c:v>
                </c:pt>
                <c:pt idx="9">
                  <c:v>46</c:v>
                </c:pt>
                <c:pt idx="12">
                  <c:v>42</c:v>
                </c:pt>
              </c:numCache>
            </c:numRef>
          </c:val>
          <c:extLst>
            <c:ext xmlns:c16="http://schemas.microsoft.com/office/drawing/2014/chart" uri="{C3380CC4-5D6E-409C-BE32-E72D297353CC}">
              <c16:uniqueId val="{00000003-4C74-48D6-80AC-BAE4724C90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178</c:v>
                </c:pt>
                <c:pt idx="3">
                  <c:v>200</c:v>
                </c:pt>
                <c:pt idx="6">
                  <c:v>193</c:v>
                </c:pt>
                <c:pt idx="9">
                  <c:v>190</c:v>
                </c:pt>
                <c:pt idx="12">
                  <c:v>192</c:v>
                </c:pt>
              </c:numCache>
            </c:numRef>
          </c:val>
          <c:extLst>
            <c:ext xmlns:c16="http://schemas.microsoft.com/office/drawing/2014/chart" uri="{C3380CC4-5D6E-409C-BE32-E72D297353CC}">
              <c16:uniqueId val="{00000004-4C74-48D6-80AC-BAE4724C90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74-48D6-80AC-BAE4724C90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C74-48D6-80AC-BAE4724C90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328</c:v>
                </c:pt>
                <c:pt idx="3">
                  <c:v>340</c:v>
                </c:pt>
                <c:pt idx="6">
                  <c:v>362</c:v>
                </c:pt>
                <c:pt idx="9">
                  <c:v>382</c:v>
                </c:pt>
                <c:pt idx="12">
                  <c:v>361</c:v>
                </c:pt>
              </c:numCache>
            </c:numRef>
          </c:val>
          <c:extLst>
            <c:ext xmlns:c16="http://schemas.microsoft.com/office/drawing/2014/chart" uri="{C3380CC4-5D6E-409C-BE32-E72D297353CC}">
              <c16:uniqueId val="{00000007-4C74-48D6-80AC-BAE4724C90B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167</c:v>
                </c:pt>
                <c:pt idx="2">
                  <c:v>#N/A</c:v>
                </c:pt>
                <c:pt idx="3">
                  <c:v>#N/A</c:v>
                </c:pt>
                <c:pt idx="4">
                  <c:v>196</c:v>
                </c:pt>
                <c:pt idx="5">
                  <c:v>#N/A</c:v>
                </c:pt>
                <c:pt idx="6">
                  <c:v>#N/A</c:v>
                </c:pt>
                <c:pt idx="7">
                  <c:v>206</c:v>
                </c:pt>
                <c:pt idx="8">
                  <c:v>#N/A</c:v>
                </c:pt>
                <c:pt idx="9">
                  <c:v>#N/A</c:v>
                </c:pt>
                <c:pt idx="10">
                  <c:v>200</c:v>
                </c:pt>
                <c:pt idx="11">
                  <c:v>#N/A</c:v>
                </c:pt>
                <c:pt idx="12">
                  <c:v>#N/A</c:v>
                </c:pt>
                <c:pt idx="13">
                  <c:v>187</c:v>
                </c:pt>
                <c:pt idx="14">
                  <c:v>#N/A</c:v>
                </c:pt>
              </c:numCache>
            </c:numRef>
          </c:val>
          <c:smooth val="0"/>
          <c:extLst>
            <c:ext xmlns:c16="http://schemas.microsoft.com/office/drawing/2014/chart" uri="{C3380CC4-5D6E-409C-BE32-E72D297353CC}">
              <c16:uniqueId val="{00000008-4C74-48D6-80AC-BAE4724C90B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4095</c:v>
                </c:pt>
                <c:pt idx="5">
                  <c:v>4055</c:v>
                </c:pt>
                <c:pt idx="8">
                  <c:v>4431</c:v>
                </c:pt>
                <c:pt idx="11">
                  <c:v>4629</c:v>
                </c:pt>
                <c:pt idx="14">
                  <c:v>5443</c:v>
                </c:pt>
              </c:numCache>
            </c:numRef>
          </c:val>
          <c:extLst>
            <c:ext xmlns:c16="http://schemas.microsoft.com/office/drawing/2014/chart" uri="{C3380CC4-5D6E-409C-BE32-E72D297353CC}">
              <c16:uniqueId val="{00000000-E82A-4696-BB38-AD43BCCA5A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82A-4696-BB38-AD43BCCA5A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5170</c:v>
                </c:pt>
                <c:pt idx="5">
                  <c:v>5479</c:v>
                </c:pt>
                <c:pt idx="8">
                  <c:v>5473</c:v>
                </c:pt>
                <c:pt idx="11">
                  <c:v>5486</c:v>
                </c:pt>
                <c:pt idx="14">
                  <c:v>5508</c:v>
                </c:pt>
              </c:numCache>
            </c:numRef>
          </c:val>
          <c:extLst>
            <c:ext xmlns:c16="http://schemas.microsoft.com/office/drawing/2014/chart" uri="{C3380CC4-5D6E-409C-BE32-E72D297353CC}">
              <c16:uniqueId val="{00000002-E82A-4696-BB38-AD43BCCA5A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2A-4696-BB38-AD43BCCA5A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2A-4696-BB38-AD43BCCA5A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2A-4696-BB38-AD43BCCA5A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528</c:v>
                </c:pt>
                <c:pt idx="3">
                  <c:v>668</c:v>
                </c:pt>
                <c:pt idx="6">
                  <c:v>664</c:v>
                </c:pt>
                <c:pt idx="9">
                  <c:v>512</c:v>
                </c:pt>
                <c:pt idx="12">
                  <c:v>468</c:v>
                </c:pt>
              </c:numCache>
            </c:numRef>
          </c:val>
          <c:extLst>
            <c:ext xmlns:c16="http://schemas.microsoft.com/office/drawing/2014/chart" uri="{C3380CC4-5D6E-409C-BE32-E72D297353CC}">
              <c16:uniqueId val="{00000006-E82A-4696-BB38-AD43BCCA5A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379</c:v>
                </c:pt>
                <c:pt idx="3">
                  <c:v>342</c:v>
                </c:pt>
                <c:pt idx="6">
                  <c:v>320</c:v>
                </c:pt>
                <c:pt idx="9">
                  <c:v>282</c:v>
                </c:pt>
                <c:pt idx="12">
                  <c:v>244</c:v>
                </c:pt>
              </c:numCache>
            </c:numRef>
          </c:val>
          <c:extLst>
            <c:ext xmlns:c16="http://schemas.microsoft.com/office/drawing/2014/chart" uri="{C3380CC4-5D6E-409C-BE32-E72D297353CC}">
              <c16:uniqueId val="{00000007-E82A-4696-BB38-AD43BCCA5A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2307</c:v>
                </c:pt>
                <c:pt idx="3">
                  <c:v>2282</c:v>
                </c:pt>
                <c:pt idx="6">
                  <c:v>2163</c:v>
                </c:pt>
                <c:pt idx="9">
                  <c:v>2051</c:v>
                </c:pt>
                <c:pt idx="12">
                  <c:v>1895</c:v>
                </c:pt>
              </c:numCache>
            </c:numRef>
          </c:val>
          <c:extLst>
            <c:ext xmlns:c16="http://schemas.microsoft.com/office/drawing/2014/chart" uri="{C3380CC4-5D6E-409C-BE32-E72D297353CC}">
              <c16:uniqueId val="{00000008-E82A-4696-BB38-AD43BCCA5A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32</c:v>
                </c:pt>
                <c:pt idx="3">
                  <c:v>24</c:v>
                </c:pt>
                <c:pt idx="6">
                  <c:v>19</c:v>
                </c:pt>
                <c:pt idx="9">
                  <c:v>15</c:v>
                </c:pt>
                <c:pt idx="12">
                  <c:v>11</c:v>
                </c:pt>
              </c:numCache>
            </c:numRef>
          </c:val>
          <c:extLst>
            <c:ext xmlns:c16="http://schemas.microsoft.com/office/drawing/2014/chart" uri="{C3380CC4-5D6E-409C-BE32-E72D297353CC}">
              <c16:uniqueId val="{00000009-E82A-4696-BB38-AD43BCCA5A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3678</c:v>
                </c:pt>
                <c:pt idx="3">
                  <c:v>3773</c:v>
                </c:pt>
                <c:pt idx="6">
                  <c:v>3578</c:v>
                </c:pt>
                <c:pt idx="9">
                  <c:v>4259</c:v>
                </c:pt>
                <c:pt idx="12">
                  <c:v>5241</c:v>
                </c:pt>
              </c:numCache>
            </c:numRef>
          </c:val>
          <c:extLst>
            <c:ext xmlns:c16="http://schemas.microsoft.com/office/drawing/2014/chart" uri="{C3380CC4-5D6E-409C-BE32-E72D297353CC}">
              <c16:uniqueId val="{0000000A-E82A-4696-BB38-AD43BCCA5A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2A-4696-BB38-AD43BCCA5A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1752</c:v>
                </c:pt>
                <c:pt idx="1">
                  <c:v>1620</c:v>
                </c:pt>
                <c:pt idx="2">
                  <c:v>1624</c:v>
                </c:pt>
              </c:numCache>
            </c:numRef>
          </c:val>
          <c:extLst>
            <c:ext xmlns:c16="http://schemas.microsoft.com/office/drawing/2014/chart" uri="{C3380CC4-5D6E-409C-BE32-E72D297353CC}">
              <c16:uniqueId val="{00000000-3A0D-44CC-816C-704AA2DF9D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403</c:v>
                </c:pt>
                <c:pt idx="1">
                  <c:v>410</c:v>
                </c:pt>
                <c:pt idx="2">
                  <c:v>422</c:v>
                </c:pt>
              </c:numCache>
            </c:numRef>
          </c:val>
          <c:extLst>
            <c:ext xmlns:c16="http://schemas.microsoft.com/office/drawing/2014/chart" uri="{C3380CC4-5D6E-409C-BE32-E72D297353CC}">
              <c16:uniqueId val="{00000001-3A0D-44CC-816C-704AA2DF9D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3323</c:v>
                </c:pt>
                <c:pt idx="1">
                  <c:v>3461</c:v>
                </c:pt>
                <c:pt idx="2">
                  <c:v>3466</c:v>
                </c:pt>
              </c:numCache>
            </c:numRef>
          </c:val>
          <c:extLst>
            <c:ext xmlns:c16="http://schemas.microsoft.com/office/drawing/2014/chart" uri="{C3380CC4-5D6E-409C-BE32-E72D297353CC}">
              <c16:uniqueId val="{00000002-3A0D-44CC-816C-704AA2DF9D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
5,666
69.52
7,885,072
7,584,286
271,013
2,976,402
5,240,875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人口や企業数が増えないことで概ね横ばいである。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今後も税の徴収率の維持・向上、そして子育て支援及び定住化の促進、人口維持を図り、自主財源の確保に努める。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67431</xdr:rowOff>
    </xdr:from>
    <xdr:to>
      <xdr:col>7</xdr:col>
      <xdr:colOff>31750</xdr:colOff>
      <xdr:row>43</xdr:row>
      <xdr:rowOff>169031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153808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ポイント増加している。昨今の物価高騰に伴う光熱水費等の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需用費の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今後も、事務事業の効率化等の行財政改革を進めるとともに、一定水準の経常経費の抑制は継続して行い、比率の急激な増加に繋がらないように財政運営に努める。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166158</xdr:rowOff>
    </xdr:from>
    <xdr:to>
      <xdr:col>23</xdr:col>
      <xdr:colOff>133350</xdr:colOff>
      <xdr:row>61</xdr:row>
      <xdr:rowOff>2752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4531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60</xdr:row>
      <xdr:rowOff>166158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41696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61</xdr:row>
      <xdr:rowOff>135467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1696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135467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571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88688</xdr:rowOff>
    </xdr:from>
    <xdr:to>
      <xdr:col>11</xdr:col>
      <xdr:colOff>82550</xdr:colOff>
      <xdr:row>62</xdr:row>
      <xdr:rowOff>18838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5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3615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23723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123402</xdr:rowOff>
    </xdr:from>
    <xdr:to>
      <xdr:col>23</xdr:col>
      <xdr:colOff>184150</xdr:colOff>
      <xdr:row>61</xdr:row>
      <xdr:rowOff>53552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139929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115358</xdr:rowOff>
    </xdr:from>
    <xdr:to>
      <xdr:col>19</xdr:col>
      <xdr:colOff>184150</xdr:colOff>
      <xdr:row>61</xdr:row>
      <xdr:rowOff>45508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55685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新型コロナウイルス感染症の終息に伴い積極的な地方創生事業の実施により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物件費の支出が発生したことが主な要因である。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昨今の物価高騰の影響を受ける中、今後の事業費を見通すことは困難であるが、他の事業と同様に効率を図り、費用の抑制に努めたい。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144621</xdr:rowOff>
    </xdr:from>
    <xdr:to>
      <xdr:col>23</xdr:col>
      <xdr:colOff>133350</xdr:colOff>
      <xdr:row>82</xdr:row>
      <xdr:rowOff>1395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32071"/>
          <a:ext cx="838200" cy="2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122758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3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128919</xdr:rowOff>
    </xdr:from>
    <xdr:to>
      <xdr:col>19</xdr:col>
      <xdr:colOff>133350</xdr:colOff>
      <xdr:row>81</xdr:row>
      <xdr:rowOff>144621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16369"/>
          <a:ext cx="889000" cy="1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124366</xdr:rowOff>
    </xdr:from>
    <xdr:to>
      <xdr:col>15</xdr:col>
      <xdr:colOff>82550</xdr:colOff>
      <xdr:row>81</xdr:row>
      <xdr:rowOff>128919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11816"/>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105896</xdr:rowOff>
    </xdr:from>
    <xdr:to>
      <xdr:col>11</xdr:col>
      <xdr:colOff>31750</xdr:colOff>
      <xdr:row>81</xdr:row>
      <xdr:rowOff>124366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3346"/>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74961</xdr:rowOff>
    </xdr:from>
    <xdr:to>
      <xdr:col>11</xdr:col>
      <xdr:colOff>82550</xdr:colOff>
      <xdr:row>82</xdr:row>
      <xdr:rowOff>5111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161338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4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61179</xdr:rowOff>
    </xdr:from>
    <xdr:to>
      <xdr:col>7</xdr:col>
      <xdr:colOff>31750</xdr:colOff>
      <xdr:row>81</xdr:row>
      <xdr:rowOff>162779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147556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3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122045</xdr:rowOff>
    </xdr:from>
    <xdr:to>
      <xdr:col>23</xdr:col>
      <xdr:colOff>184150</xdr:colOff>
      <xdr:row>82</xdr:row>
      <xdr:rowOff>52195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94122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8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93821</xdr:rowOff>
    </xdr:from>
    <xdr:to>
      <xdr:col>19</xdr:col>
      <xdr:colOff>184150</xdr:colOff>
      <xdr:row>82</xdr:row>
      <xdr:rowOff>23971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8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34148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78119</xdr:rowOff>
    </xdr:from>
    <xdr:to>
      <xdr:col>15</xdr:col>
      <xdr:colOff>133350</xdr:colOff>
      <xdr:row>82</xdr:row>
      <xdr:rowOff>8269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6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18446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3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73566</xdr:rowOff>
    </xdr:from>
    <xdr:to>
      <xdr:col>11</xdr:col>
      <xdr:colOff>82550</xdr:colOff>
      <xdr:row>82</xdr:row>
      <xdr:rowOff>3716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13893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55096</xdr:rowOff>
    </xdr:from>
    <xdr:to>
      <xdr:col>7</xdr:col>
      <xdr:colOff>31750</xdr:colOff>
      <xdr:row>81</xdr:row>
      <xdr:rowOff>156696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166873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人事院勧告を遵守した給与改定等を行っており、平均的な水準が維持されるものと予想される。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709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95955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84</xdr:row>
      <xdr:rowOff>95955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771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45155</xdr:rowOff>
    </xdr:from>
    <xdr:to>
      <xdr:col>68</xdr:col>
      <xdr:colOff>203200</xdr:colOff>
      <xdr:row>84</xdr:row>
      <xdr:rowOff>146755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現在の職員定員は町の行政サービスを維持していくうえで、最低限を確保しているという認識である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。しかしながら、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地方創生関連やＤＸ推進など業務量は増加傾向にある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上、ベテラン職員の早期退職や中途退職に伴い職員の平均年齢が若くなっていることから、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安定した採用を継続し、職員の資質向上にも注力しなければならない。</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79693</xdr:rowOff>
    </xdr:from>
    <xdr:to>
      <xdr:col>81</xdr:col>
      <xdr:colOff>44450</xdr:colOff>
      <xdr:row>60</xdr:row>
      <xdr:rowOff>170180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66693"/>
          <a:ext cx="8382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169576</xdr:rowOff>
    </xdr:from>
    <xdr:to>
      <xdr:col>77</xdr:col>
      <xdr:colOff>44450</xdr:colOff>
      <xdr:row>60</xdr:row>
      <xdr:rowOff>170180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56576"/>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160528</xdr:rowOff>
    </xdr:from>
    <xdr:to>
      <xdr:col>72</xdr:col>
      <xdr:colOff>203200</xdr:colOff>
      <xdr:row>60</xdr:row>
      <xdr:rowOff>169576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47528"/>
          <a:ext cx="889000" cy="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160528</xdr:rowOff>
    </xdr:from>
    <xdr:to>
      <xdr:col>68</xdr:col>
      <xdr:colOff>152400</xdr:colOff>
      <xdr:row>61</xdr:row>
      <xdr:rowOff>6572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47528"/>
          <a:ext cx="889000" cy="1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21099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82582</xdr:rowOff>
    </xdr:from>
    <xdr:to>
      <xdr:col>64</xdr:col>
      <xdr:colOff>152400</xdr:colOff>
      <xdr:row>61</xdr:row>
      <xdr:rowOff>12732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22909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3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28893</xdr:rowOff>
    </xdr:from>
    <xdr:to>
      <xdr:col>81</xdr:col>
      <xdr:colOff>95250</xdr:colOff>
      <xdr:row>60</xdr:row>
      <xdr:rowOff>130493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45420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118776</xdr:rowOff>
    </xdr:from>
    <xdr:to>
      <xdr:col>73</xdr:col>
      <xdr:colOff>44450</xdr:colOff>
      <xdr:row>61</xdr:row>
      <xdr:rowOff>48926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0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33703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9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109728</xdr:rowOff>
    </xdr:from>
    <xdr:to>
      <xdr:col>68</xdr:col>
      <xdr:colOff>203200</xdr:colOff>
      <xdr:row>61</xdr:row>
      <xdr:rowOff>39878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24655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127222</xdr:rowOff>
    </xdr:from>
    <xdr:to>
      <xdr:col>64</xdr:col>
      <xdr:colOff>152400</xdr:colOff>
      <xdr:row>61</xdr:row>
      <xdr:rowOff>57372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1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42149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年度から積極的に活用している過疎対策事業債の借入額の増加により、実質公債費比率が悪化している。中学校建替とこども園建設事業の実施に伴い当該数値は令和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年度頃まで悪化していく見込みであり、償還と借入のバランスを取りながら、適正な起債管理を行っていく。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85852</xdr:rowOff>
    </xdr:from>
    <xdr:to>
      <xdr:col>81</xdr:col>
      <xdr:colOff>44450</xdr:colOff>
      <xdr:row>41</xdr:row>
      <xdr:rowOff>109982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11530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109982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139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109982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95504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718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51579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0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年度に将来負担比率は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となり、継続して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が維持できている。基金の増加や過疎対策事業債の活用による基準財政需要額公債費の増加が主な要因となっている。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今後も大規模ハード事業等の実施に際しては、町の財源余力を加味し、後世への負担が大きくならないように、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繰越金を財源とした計画的な基金造成や過疎対策事業債等の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有利な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起債を活用して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財源確保し、健全な財政運営に努める。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72632</xdr:rowOff>
    </xdr:from>
    <xdr:to>
      <xdr:col>68</xdr:col>
      <xdr:colOff>203200</xdr:colOff>
      <xdr:row>14</xdr:row>
      <xdr:rowOff>2782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12959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
5,666
69.52
7,885,072
7,584,286
271,013
2,976,402
5,240,875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年度に会計年度任用職員制度が施行されたことに伴い、以前まで物件費で計上していた臨時職員賃金が全額人件費に振替となったことから大きく増加したが、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横ばいが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続いている。令和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年度から会計年度任用職員制度の改正に伴い、勤勉手当が支給されることから大幅な増加が見込まれる。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124714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124714</xdr:rowOff>
    </xdr:from>
    <xdr:to>
      <xdr:col>15</xdr:col>
      <xdr:colOff>98425</xdr:colOff>
      <xdr:row>38</xdr:row>
      <xdr:rowOff>53848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683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38</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99200"/>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101346</xdr:rowOff>
    </xdr:from>
    <xdr:to>
      <xdr:col>11</xdr:col>
      <xdr:colOff>60325</xdr:colOff>
      <xdr:row>38</xdr:row>
      <xdr:rowOff>31496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41673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1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5334</xdr:rowOff>
    </xdr:from>
    <xdr:to>
      <xdr:col>24</xdr:col>
      <xdr:colOff>76200</xdr:colOff>
      <xdr:row>37</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9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xdr:rowOff>
    </xdr:from>
    <xdr:to>
      <xdr:col>11</xdr:col>
      <xdr:colOff>60325</xdr:colOff>
      <xdr:row>38</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89425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昨今の物価高騰に伴う光熱水費等の増により、物件費全体では昨年度と比較して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行財政改革の一環で、外部委託可能な事務・事業は外部への委託を進めていることから、今後、更に物件費の増加が想定されるため、事務費等の見直しを行い、良好な数値が維持できるよう経費節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63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16</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9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16</xdr:row>
      <xdr:rowOff>5080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49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高齢化による介護給付等も増加しており、扶助費は今後も増加することが想定されるため、町民が暮らし易いまちづくりを推進するにあたり、介護予防や精神面を含む健康づくりに注視して扶助費の抑制を図り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6520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0</xdr:rowOff>
    </xdr:from>
    <xdr:to>
      <xdr:col>11</xdr:col>
      <xdr:colOff>60325</xdr:colOff>
      <xdr:row>58</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年度に下水道事業会計の法的化に伴い、これまで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金として整理していた支出を負担金と補助金で整理したことで大きく減少したが、今後は横ばいが続く見込みである。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137885</xdr:rowOff>
    </xdr:from>
    <xdr:to>
      <xdr:col>82</xdr:col>
      <xdr:colOff>107950</xdr:colOff>
      <xdr:row>54</xdr:row>
      <xdr:rowOff>170543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3961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54</xdr:row>
      <xdr:rowOff>137885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3526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59</xdr:row>
      <xdr:rowOff>151493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581243"/>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87085</xdr:rowOff>
    </xdr:from>
    <xdr:to>
      <xdr:col>78</xdr:col>
      <xdr:colOff>120650</xdr:colOff>
      <xdr:row>55</xdr:row>
      <xdr:rowOff>17235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27412</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年度に下水道事業会計の法的化に伴い、これまで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金として整理していた支出を負担金と補助金で整理したことで大きく増加したが、今後は横ばいが続く見込みである。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町独自の補助金等については、町民へ還元する施策や町の発展に繋がる費用対効果の高い補助制度を今後も検討していく。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159004</xdr:rowOff>
    </xdr:from>
    <xdr:to>
      <xdr:col>82</xdr:col>
      <xdr:colOff>107950</xdr:colOff>
      <xdr:row>39</xdr:row>
      <xdr:rowOff>5842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741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421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127000</xdr:rowOff>
    </xdr:from>
    <xdr:to>
      <xdr:col>73</xdr:col>
      <xdr:colOff>180975</xdr:colOff>
      <xdr:row>38</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64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8606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126492</xdr:rowOff>
    </xdr:from>
    <xdr:to>
      <xdr:col>82</xdr:col>
      <xdr:colOff>158750</xdr:colOff>
      <xdr:row>39</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98569</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108204</xdr:rowOff>
    </xdr:from>
    <xdr:to>
      <xdr:col>78</xdr:col>
      <xdr:colOff>120650</xdr:colOff>
      <xdr:row>39</xdr:row>
      <xdr:rowOff>38354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23131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しているが、今後、中学校・こども園建設事業に伴う借入の償還が開始されれば急激に増加する。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公債費の増加に備え減債基金に毎年積み増しを行っており、更に中学校・こども園建設事業に係る償還用の基金も造成しているため、繰入を適切に行い、歳出の圧迫を緩和させたい。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75</xdr:row>
      <xdr:rowOff>134620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2959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981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149861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971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ポイント増加している。公債費以外の経常収支比率が全体的に増加しているが、昨今の物価高騰によるものと考えられる。今後も良好な数値が維持できるよう努める。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133858</xdr:rowOff>
    </xdr:from>
    <xdr:to>
      <xdr:col>82</xdr:col>
      <xdr:colOff>107950</xdr:colOff>
      <xdr:row>74</xdr:row>
      <xdr:rowOff>163576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2115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99568</xdr:rowOff>
    </xdr:from>
    <xdr:to>
      <xdr:col>78</xdr:col>
      <xdr:colOff>69850</xdr:colOff>
      <xdr:row>74</xdr:row>
      <xdr:rowOff>133858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868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99568</xdr:rowOff>
    </xdr:from>
    <xdr:to>
      <xdr:col>73</xdr:col>
      <xdr:colOff>180975</xdr:colOff>
      <xdr:row>75</xdr:row>
      <xdr:rowOff>120142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868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129286</xdr:rowOff>
    </xdr:from>
    <xdr:to>
      <xdr:col>69</xdr:col>
      <xdr:colOff>92075</xdr:colOff>
      <xdr:row>75</xdr:row>
      <xdr:rowOff>120142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16586"/>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3048</xdr:rowOff>
    </xdr:from>
    <xdr:to>
      <xdr:col>69</xdr:col>
      <xdr:colOff>142875</xdr:colOff>
      <xdr:row>75</xdr:row>
      <xdr:rowOff>104648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86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114825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63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84853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7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83058</xdr:rowOff>
    </xdr:from>
    <xdr:to>
      <xdr:col>78</xdr:col>
      <xdr:colOff>120650</xdr:colOff>
      <xdr:row>75</xdr:row>
      <xdr:rowOff>13208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169435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5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48768</xdr:rowOff>
    </xdr:from>
    <xdr:to>
      <xdr:col>74</xdr:col>
      <xdr:colOff>31750</xdr:colOff>
      <xdr:row>74</xdr:row>
      <xdr:rowOff>150368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135145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22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155719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78486</xdr:rowOff>
    </xdr:from>
    <xdr:to>
      <xdr:col>65</xdr:col>
      <xdr:colOff>53975</xdr:colOff>
      <xdr:row>75</xdr:row>
      <xdr:rowOff>8636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6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18813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82065</xdr:rowOff>
    </xdr:from>
    <xdr:to>
      <xdr:col>29</xdr:col>
      <xdr:colOff>127000</xdr:colOff>
      <xdr:row>17</xdr:row>
      <xdr:rowOff>102319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4340"/>
          <a:ext cx="647700" cy="2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66842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100696</xdr:rowOff>
    </xdr:from>
    <xdr:to>
      <xdr:col>26</xdr:col>
      <xdr:colOff>50800</xdr:colOff>
      <xdr:row>17</xdr:row>
      <xdr:rowOff>102319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62971"/>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33936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67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100696</xdr:rowOff>
    </xdr:from>
    <xdr:to>
      <xdr:col>22</xdr:col>
      <xdr:colOff>114300</xdr:colOff>
      <xdr:row>17</xdr:row>
      <xdr:rowOff>143315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2971"/>
          <a:ext cx="698500" cy="42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1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143315</xdr:rowOff>
    </xdr:from>
    <xdr:to>
      <xdr:col>18</xdr:col>
      <xdr:colOff>177800</xdr:colOff>
      <xdr:row>18</xdr:row>
      <xdr:rowOff>75016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5590"/>
          <a:ext cx="698500" cy="103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80174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31265</xdr:rowOff>
    </xdr:from>
    <xdr:to>
      <xdr:col>29</xdr:col>
      <xdr:colOff>177800</xdr:colOff>
      <xdr:row>17</xdr:row>
      <xdr:rowOff>132865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47792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51519</xdr:rowOff>
    </xdr:from>
    <xdr:to>
      <xdr:col>26</xdr:col>
      <xdr:colOff>101600</xdr:colOff>
      <xdr:row>17</xdr:row>
      <xdr:rowOff>153119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163296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49896</xdr:rowOff>
    </xdr:from>
    <xdr:to>
      <xdr:col>22</xdr:col>
      <xdr:colOff>165100</xdr:colOff>
      <xdr:row>17</xdr:row>
      <xdr:rowOff>151496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161673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92515</xdr:rowOff>
    </xdr:from>
    <xdr:to>
      <xdr:col>19</xdr:col>
      <xdr:colOff>38100</xdr:colOff>
      <xdr:row>18</xdr:row>
      <xdr:rowOff>22665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32842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2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24216</xdr:rowOff>
    </xdr:from>
    <xdr:to>
      <xdr:col>15</xdr:col>
      <xdr:colOff>101600</xdr:colOff>
      <xdr:row>18</xdr:row>
      <xdr:rowOff>125816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7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110593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4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301834</xdr:rowOff>
    </xdr:from>
    <xdr:to>
      <xdr:col>29</xdr:col>
      <xdr:colOff>127000</xdr:colOff>
      <xdr:row>35</xdr:row>
      <xdr:rowOff>317675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12184"/>
          <a:ext cx="647700" cy="1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292621</xdr:rowOff>
    </xdr:from>
    <xdr:to>
      <xdr:col>26</xdr:col>
      <xdr:colOff>50800</xdr:colOff>
      <xdr:row>35</xdr:row>
      <xdr:rowOff>301834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02971"/>
          <a:ext cx="698500" cy="9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292621</xdr:rowOff>
    </xdr:from>
    <xdr:to>
      <xdr:col>22</xdr:col>
      <xdr:colOff>114300</xdr:colOff>
      <xdr:row>35</xdr:row>
      <xdr:rowOff>307213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02971"/>
          <a:ext cx="698500" cy="14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307213</xdr:rowOff>
    </xdr:from>
    <xdr:to>
      <xdr:col>18</xdr:col>
      <xdr:colOff>177800</xdr:colOff>
      <xdr:row>36</xdr:row>
      <xdr:rowOff>3335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917563"/>
          <a:ext cx="698500" cy="39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275471</xdr:rowOff>
    </xdr:from>
    <xdr:to>
      <xdr:col>15</xdr:col>
      <xdr:colOff>101600</xdr:colOff>
      <xdr:row>36</xdr:row>
      <xdr:rowOff>34171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5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44348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4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266875</xdr:rowOff>
    </xdr:from>
    <xdr:to>
      <xdr:col>29</xdr:col>
      <xdr:colOff>177800</xdr:colOff>
      <xdr:row>36</xdr:row>
      <xdr:rowOff>25575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238952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251034</xdr:rowOff>
    </xdr:from>
    <xdr:to>
      <xdr:col>26</xdr:col>
      <xdr:colOff>101600</xdr:colOff>
      <xdr:row>36</xdr:row>
      <xdr:rowOff>9734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61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337411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4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241821</xdr:rowOff>
    </xdr:from>
    <xdr:to>
      <xdr:col>22</xdr:col>
      <xdr:colOff>165100</xdr:colOff>
      <xdr:row>36</xdr:row>
      <xdr:rowOff>521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10698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2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256413</xdr:rowOff>
    </xdr:from>
    <xdr:to>
      <xdr:col>19</xdr:col>
      <xdr:colOff>38100</xdr:colOff>
      <xdr:row>36</xdr:row>
      <xdr:rowOff>15113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25290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63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295435</xdr:rowOff>
    </xdr:from>
    <xdr:to>
      <xdr:col>15</xdr:col>
      <xdr:colOff>101600</xdr:colOff>
      <xdr:row>36</xdr:row>
      <xdr:rowOff>54135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38912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
5,666
69.52
7,885,072
7,584,286
271,013
2,976,402
5,240,875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163868</xdr:rowOff>
    </xdr:from>
    <xdr:to>
      <xdr:col>24</xdr:col>
      <xdr:colOff>63500</xdr:colOff>
      <xdr:row>36</xdr:row>
      <xdr:rowOff>2229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64618"/>
          <a:ext cx="838200" cy="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163868</xdr:rowOff>
    </xdr:from>
    <xdr:to>
      <xdr:col>19</xdr:col>
      <xdr:colOff>177800</xdr:colOff>
      <xdr:row>36</xdr:row>
      <xdr:rowOff>4414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4618"/>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34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4414</xdr:rowOff>
    </xdr:from>
    <xdr:to>
      <xdr:col>15</xdr:col>
      <xdr:colOff>50800</xdr:colOff>
      <xdr:row>36</xdr:row>
      <xdr:rowOff>35093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76614"/>
          <a:ext cx="8890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35093</xdr:rowOff>
    </xdr:from>
    <xdr:to>
      <xdr:col>10</xdr:col>
      <xdr:colOff>114300</xdr:colOff>
      <xdr:row>38</xdr:row>
      <xdr:rowOff>80392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07293"/>
          <a:ext cx="889000" cy="38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127543</xdr:rowOff>
    </xdr:from>
    <xdr:to>
      <xdr:col>10</xdr:col>
      <xdr:colOff>165100</xdr:colOff>
      <xdr:row>37</xdr:row>
      <xdr:rowOff>57693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48820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9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74178</xdr:rowOff>
    </xdr:from>
    <xdr:to>
      <xdr:col>6</xdr:col>
      <xdr:colOff>38100</xdr:colOff>
      <xdr:row>38</xdr:row>
      <xdr:rowOff>4328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20855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122879</xdr:rowOff>
    </xdr:from>
    <xdr:to>
      <xdr:col>24</xdr:col>
      <xdr:colOff>114300</xdr:colOff>
      <xdr:row>36</xdr:row>
      <xdr:rowOff>53029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2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145756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7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113068</xdr:rowOff>
    </xdr:from>
    <xdr:to>
      <xdr:col>20</xdr:col>
      <xdr:colOff>38100</xdr:colOff>
      <xdr:row>36</xdr:row>
      <xdr:rowOff>43218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59745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89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125064</xdr:rowOff>
    </xdr:from>
    <xdr:to>
      <xdr:col>15</xdr:col>
      <xdr:colOff>101600</xdr:colOff>
      <xdr:row>36</xdr:row>
      <xdr:rowOff>55214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71741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0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155743</xdr:rowOff>
    </xdr:from>
    <xdr:to>
      <xdr:col>10</xdr:col>
      <xdr:colOff>165100</xdr:colOff>
      <xdr:row>36</xdr:row>
      <xdr:rowOff>85893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102420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3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29592</xdr:rowOff>
    </xdr:from>
    <xdr:to>
      <xdr:col>6</xdr:col>
      <xdr:colOff>38100</xdr:colOff>
      <xdr:row>38</xdr:row>
      <xdr:rowOff>131192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4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122319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3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162919</xdr:rowOff>
    </xdr:from>
    <xdr:to>
      <xdr:col>24</xdr:col>
      <xdr:colOff>63500</xdr:colOff>
      <xdr:row>58</xdr:row>
      <xdr:rowOff>20890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35569"/>
          <a:ext cx="838200" cy="2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102015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874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20890</xdr:rowOff>
    </xdr:from>
    <xdr:to>
      <xdr:col>19</xdr:col>
      <xdr:colOff>177800</xdr:colOff>
      <xdr:row>58</xdr:row>
      <xdr:rowOff>35829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64990"/>
          <a:ext cx="889000" cy="1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35829</xdr:rowOff>
    </xdr:from>
    <xdr:to>
      <xdr:col>15</xdr:col>
      <xdr:colOff>50800</xdr:colOff>
      <xdr:row>58</xdr:row>
      <xdr:rowOff>36459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979929"/>
          <a:ext cx="8890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19560</xdr:rowOff>
    </xdr:from>
    <xdr:to>
      <xdr:col>10</xdr:col>
      <xdr:colOff>114300</xdr:colOff>
      <xdr:row>58</xdr:row>
      <xdr:rowOff>36459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63660"/>
          <a:ext cx="889000" cy="1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141639</xdr:rowOff>
    </xdr:from>
    <xdr:to>
      <xdr:col>10</xdr:col>
      <xdr:colOff>165100</xdr:colOff>
      <xdr:row>58</xdr:row>
      <xdr:rowOff>71789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88316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8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144245</xdr:rowOff>
    </xdr:from>
    <xdr:to>
      <xdr:col>6</xdr:col>
      <xdr:colOff>38100</xdr:colOff>
      <xdr:row>58</xdr:row>
      <xdr:rowOff>74395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65522</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0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112119</xdr:rowOff>
    </xdr:from>
    <xdr:to>
      <xdr:col>24</xdr:col>
      <xdr:colOff>114300</xdr:colOff>
      <xdr:row>58</xdr:row>
      <xdr:rowOff>42269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71496</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7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141540</xdr:rowOff>
    </xdr:from>
    <xdr:to>
      <xdr:col>20</xdr:col>
      <xdr:colOff>38100</xdr:colOff>
      <xdr:row>58</xdr:row>
      <xdr:rowOff>71690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62817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0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156479</xdr:rowOff>
    </xdr:from>
    <xdr:to>
      <xdr:col>15</xdr:col>
      <xdr:colOff>101600</xdr:colOff>
      <xdr:row>58</xdr:row>
      <xdr:rowOff>86629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77756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157109</xdr:rowOff>
    </xdr:from>
    <xdr:to>
      <xdr:col>10</xdr:col>
      <xdr:colOff>165100</xdr:colOff>
      <xdr:row>58</xdr:row>
      <xdr:rowOff>87259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78386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10022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140210</xdr:rowOff>
    </xdr:from>
    <xdr:to>
      <xdr:col>6</xdr:col>
      <xdr:colOff>38100</xdr:colOff>
      <xdr:row>58</xdr:row>
      <xdr:rowOff>70360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1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86887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68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23457</xdr:rowOff>
    </xdr:from>
    <xdr:to>
      <xdr:col>24</xdr:col>
      <xdr:colOff>63500</xdr:colOff>
      <xdr:row>78</xdr:row>
      <xdr:rowOff>38658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396557"/>
          <a:ext cx="838200" cy="1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38658</xdr:rowOff>
    </xdr:from>
    <xdr:to>
      <xdr:col>19</xdr:col>
      <xdr:colOff>177800</xdr:colOff>
      <xdr:row>78</xdr:row>
      <xdr:rowOff>92436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11758"/>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74244</xdr:rowOff>
    </xdr:from>
    <xdr:to>
      <xdr:col>15</xdr:col>
      <xdr:colOff>50800</xdr:colOff>
      <xdr:row>78</xdr:row>
      <xdr:rowOff>92436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7344"/>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47574</xdr:rowOff>
    </xdr:from>
    <xdr:to>
      <xdr:col>10</xdr:col>
      <xdr:colOff>114300</xdr:colOff>
      <xdr:row>78</xdr:row>
      <xdr:rowOff>74244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067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144107</xdr:rowOff>
    </xdr:from>
    <xdr:to>
      <xdr:col>24</xdr:col>
      <xdr:colOff>114300</xdr:colOff>
      <xdr:row>78</xdr:row>
      <xdr:rowOff>74257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122534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159308</xdr:rowOff>
    </xdr:from>
    <xdr:to>
      <xdr:col>20</xdr:col>
      <xdr:colOff>38100</xdr:colOff>
      <xdr:row>78</xdr:row>
      <xdr:rowOff>89458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80585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41636</xdr:rowOff>
    </xdr:from>
    <xdr:to>
      <xdr:col>15</xdr:col>
      <xdr:colOff>101600</xdr:colOff>
      <xdr:row>78</xdr:row>
      <xdr:rowOff>143236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134363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23444</xdr:rowOff>
    </xdr:from>
    <xdr:to>
      <xdr:col>10</xdr:col>
      <xdr:colOff>165100</xdr:colOff>
      <xdr:row>78</xdr:row>
      <xdr:rowOff>125044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116171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168224</xdr:rowOff>
    </xdr:from>
    <xdr:to>
      <xdr:col>6</xdr:col>
      <xdr:colOff>38100</xdr:colOff>
      <xdr:row>78</xdr:row>
      <xdr:rowOff>98374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89501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58623</xdr:rowOff>
    </xdr:from>
    <xdr:to>
      <xdr:col>24</xdr:col>
      <xdr:colOff>63500</xdr:colOff>
      <xdr:row>97</xdr:row>
      <xdr:rowOff>62574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689273"/>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24137</xdr:rowOff>
    </xdr:from>
    <xdr:to>
      <xdr:col>19</xdr:col>
      <xdr:colOff>177800</xdr:colOff>
      <xdr:row>97</xdr:row>
      <xdr:rowOff>58623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83337"/>
          <a:ext cx="8890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24137</xdr:rowOff>
    </xdr:from>
    <xdr:to>
      <xdr:col>15</xdr:col>
      <xdr:colOff>50800</xdr:colOff>
      <xdr:row>97</xdr:row>
      <xdr:rowOff>55761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3337"/>
          <a:ext cx="889000" cy="20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55761</xdr:rowOff>
    </xdr:from>
    <xdr:to>
      <xdr:col>10</xdr:col>
      <xdr:colOff>114300</xdr:colOff>
      <xdr:row>97</xdr:row>
      <xdr:rowOff>117384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86411"/>
          <a:ext cx="889000" cy="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124889</xdr:rowOff>
    </xdr:from>
    <xdr:to>
      <xdr:col>10</xdr:col>
      <xdr:colOff>165100</xdr:colOff>
      <xdr:row>97</xdr:row>
      <xdr:rowOff>55039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71566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124061</xdr:rowOff>
    </xdr:from>
    <xdr:to>
      <xdr:col>6</xdr:col>
      <xdr:colOff>38100</xdr:colOff>
      <xdr:row>97</xdr:row>
      <xdr:rowOff>54211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70738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11774</xdr:rowOff>
    </xdr:from>
    <xdr:to>
      <xdr:col>24</xdr:col>
      <xdr:colOff>114300</xdr:colOff>
      <xdr:row>97</xdr:row>
      <xdr:rowOff>113374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161651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7823</xdr:rowOff>
    </xdr:from>
    <xdr:to>
      <xdr:col>20</xdr:col>
      <xdr:colOff>38100</xdr:colOff>
      <xdr:row>97</xdr:row>
      <xdr:rowOff>109423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100550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3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144787</xdr:rowOff>
    </xdr:from>
    <xdr:to>
      <xdr:col>15</xdr:col>
      <xdr:colOff>101600</xdr:colOff>
      <xdr:row>96</xdr:row>
      <xdr:rowOff>74937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91464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2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4961</xdr:rowOff>
    </xdr:from>
    <xdr:to>
      <xdr:col>10</xdr:col>
      <xdr:colOff>165100</xdr:colOff>
      <xdr:row>97</xdr:row>
      <xdr:rowOff>106561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3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97688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66584</xdr:rowOff>
    </xdr:from>
    <xdr:to>
      <xdr:col>6</xdr:col>
      <xdr:colOff>38100</xdr:colOff>
      <xdr:row>97</xdr:row>
      <xdr:rowOff>168184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159311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22849</xdr:rowOff>
    </xdr:from>
    <xdr:to>
      <xdr:col>55</xdr:col>
      <xdr:colOff>0</xdr:colOff>
      <xdr:row>33</xdr:row>
      <xdr:rowOff>78650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80699"/>
          <a:ext cx="838200" cy="5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78650</xdr:rowOff>
    </xdr:from>
    <xdr:to>
      <xdr:col>50</xdr:col>
      <xdr:colOff>114300</xdr:colOff>
      <xdr:row>33</xdr:row>
      <xdr:rowOff>149845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36500"/>
          <a:ext cx="889000" cy="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170803</xdr:rowOff>
    </xdr:from>
    <xdr:to>
      <xdr:col>45</xdr:col>
      <xdr:colOff>177800</xdr:colOff>
      <xdr:row>33</xdr:row>
      <xdr:rowOff>149845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314303"/>
          <a:ext cx="889000" cy="49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170803</xdr:rowOff>
    </xdr:from>
    <xdr:to>
      <xdr:col>41</xdr:col>
      <xdr:colOff>50800</xdr:colOff>
      <xdr:row>35</xdr:row>
      <xdr:rowOff>169372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314303"/>
          <a:ext cx="889000" cy="85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45649</xdr:rowOff>
    </xdr:from>
    <xdr:to>
      <xdr:col>41</xdr:col>
      <xdr:colOff>101600</xdr:colOff>
      <xdr:row>32</xdr:row>
      <xdr:rowOff>147249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138376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62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80364</xdr:rowOff>
    </xdr:from>
    <xdr:to>
      <xdr:col>36</xdr:col>
      <xdr:colOff>165100</xdr:colOff>
      <xdr:row>36</xdr:row>
      <xdr:rowOff>10514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27041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143499</xdr:rowOff>
    </xdr:from>
    <xdr:to>
      <xdr:col>55</xdr:col>
      <xdr:colOff>50800</xdr:colOff>
      <xdr:row>33</xdr:row>
      <xdr:rowOff>73649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2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166376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27850</xdr:rowOff>
    </xdr:from>
    <xdr:to>
      <xdr:col>50</xdr:col>
      <xdr:colOff>165100</xdr:colOff>
      <xdr:row>33</xdr:row>
      <xdr:rowOff>129450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145977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60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99045</xdr:rowOff>
    </xdr:from>
    <xdr:to>
      <xdr:col>46</xdr:col>
      <xdr:colOff>38100</xdr:colOff>
      <xdr:row>34</xdr:row>
      <xdr:rowOff>29195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7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45722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3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120003</xdr:rowOff>
    </xdr:from>
    <xdr:to>
      <xdr:col>41</xdr:col>
      <xdr:colOff>101600</xdr:colOff>
      <xdr:row>31</xdr:row>
      <xdr:rowOff>50153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66680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03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118572</xdr:rowOff>
    </xdr:from>
    <xdr:to>
      <xdr:col>36</xdr:col>
      <xdr:colOff>165100</xdr:colOff>
      <xdr:row>36</xdr:row>
      <xdr:rowOff>48722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1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39849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212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81182</xdr:rowOff>
    </xdr:from>
    <xdr:to>
      <xdr:col>55</xdr:col>
      <xdr:colOff>0</xdr:colOff>
      <xdr:row>56</xdr:row>
      <xdr:rowOff>124962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10932"/>
          <a:ext cx="838200" cy="21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124962</xdr:rowOff>
    </xdr:from>
    <xdr:to>
      <xdr:col>50</xdr:col>
      <xdr:colOff>114300</xdr:colOff>
      <xdr:row>58</xdr:row>
      <xdr:rowOff>48537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6162"/>
          <a:ext cx="889000" cy="26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48537</xdr:rowOff>
    </xdr:from>
    <xdr:to>
      <xdr:col>45</xdr:col>
      <xdr:colOff>177800</xdr:colOff>
      <xdr:row>58</xdr:row>
      <xdr:rowOff>72427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2637"/>
          <a:ext cx="889000" cy="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72427</xdr:rowOff>
    </xdr:from>
    <xdr:to>
      <xdr:col>41</xdr:col>
      <xdr:colOff>50800</xdr:colOff>
      <xdr:row>59</xdr:row>
      <xdr:rowOff>18405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16527"/>
          <a:ext cx="889000" cy="1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14783</xdr:rowOff>
    </xdr:from>
    <xdr:to>
      <xdr:col>41</xdr:col>
      <xdr:colOff>101600</xdr:colOff>
      <xdr:row>58</xdr:row>
      <xdr:rowOff>116383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132910</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153988</xdr:rowOff>
    </xdr:from>
    <xdr:to>
      <xdr:col>36</xdr:col>
      <xdr:colOff>165100</xdr:colOff>
      <xdr:row>58</xdr:row>
      <xdr:rowOff>84138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100665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30382</xdr:rowOff>
    </xdr:from>
    <xdr:to>
      <xdr:col>55</xdr:col>
      <xdr:colOff>50800</xdr:colOff>
      <xdr:row>55</xdr:row>
      <xdr:rowOff>131982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53259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1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74162</xdr:rowOff>
    </xdr:from>
    <xdr:to>
      <xdr:col>50</xdr:col>
      <xdr:colOff>165100</xdr:colOff>
      <xdr:row>57</xdr:row>
      <xdr:rowOff>4312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20839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5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169187</xdr:rowOff>
    </xdr:from>
    <xdr:to>
      <xdr:col>46</xdr:col>
      <xdr:colOff>38100</xdr:colOff>
      <xdr:row>58</xdr:row>
      <xdr:rowOff>99337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115864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21627</xdr:rowOff>
    </xdr:from>
    <xdr:to>
      <xdr:col>41</xdr:col>
      <xdr:colOff>101600</xdr:colOff>
      <xdr:row>58</xdr:row>
      <xdr:rowOff>123227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6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114354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5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139055</xdr:rowOff>
    </xdr:from>
    <xdr:to>
      <xdr:col>36</xdr:col>
      <xdr:colOff>165100</xdr:colOff>
      <xdr:row>59</xdr:row>
      <xdr:rowOff>69205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60332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1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33700</xdr:rowOff>
    </xdr:from>
    <xdr:to>
      <xdr:col>55</xdr:col>
      <xdr:colOff>0</xdr:colOff>
      <xdr:row>77</xdr:row>
      <xdr:rowOff>155946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235350"/>
          <a:ext cx="838200" cy="1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155946</xdr:rowOff>
    </xdr:from>
    <xdr:to>
      <xdr:col>50</xdr:col>
      <xdr:colOff>114300</xdr:colOff>
      <xdr:row>78</xdr:row>
      <xdr:rowOff>152149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57596"/>
          <a:ext cx="889000" cy="16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152149</xdr:rowOff>
    </xdr:from>
    <xdr:to>
      <xdr:col>45</xdr:col>
      <xdr:colOff>177800</xdr:colOff>
      <xdr:row>79</xdr:row>
      <xdr:rowOff>33827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25249"/>
          <a:ext cx="889000" cy="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33827</xdr:rowOff>
    </xdr:from>
    <xdr:to>
      <xdr:col>41</xdr:col>
      <xdr:colOff>50800</xdr:colOff>
      <xdr:row>79</xdr:row>
      <xdr:rowOff>40346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8377"/>
          <a:ext cx="889000" cy="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90705</xdr:rowOff>
    </xdr:from>
    <xdr:to>
      <xdr:col>41</xdr:col>
      <xdr:colOff>101600</xdr:colOff>
      <xdr:row>79</xdr:row>
      <xdr:rowOff>20855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37382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68337</xdr:rowOff>
    </xdr:from>
    <xdr:to>
      <xdr:col>36</xdr:col>
      <xdr:colOff>165100</xdr:colOff>
      <xdr:row>78</xdr:row>
      <xdr:rowOff>169937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15014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154350</xdr:rowOff>
    </xdr:from>
    <xdr:to>
      <xdr:col>55</xdr:col>
      <xdr:colOff>50800</xdr:colOff>
      <xdr:row>77</xdr:row>
      <xdr:rowOff>84500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8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5777</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105146</xdr:rowOff>
    </xdr:from>
    <xdr:to>
      <xdr:col>50</xdr:col>
      <xdr:colOff>165100</xdr:colOff>
      <xdr:row>78</xdr:row>
      <xdr:rowOff>35296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0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51823</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08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101349</xdr:rowOff>
    </xdr:from>
    <xdr:to>
      <xdr:col>46</xdr:col>
      <xdr:colOff>38100</xdr:colOff>
      <xdr:row>79</xdr:row>
      <xdr:rowOff>31499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48026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154477</xdr:rowOff>
    </xdr:from>
    <xdr:to>
      <xdr:col>41</xdr:col>
      <xdr:colOff>101600</xdr:colOff>
      <xdr:row>79</xdr:row>
      <xdr:rowOff>84627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75754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6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160996</xdr:rowOff>
    </xdr:from>
    <xdr:to>
      <xdr:col>36</xdr:col>
      <xdr:colOff>165100</xdr:colOff>
      <xdr:row>79</xdr:row>
      <xdr:rowOff>91146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82273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62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9931</xdr:rowOff>
    </xdr:from>
    <xdr:to>
      <xdr:col>55</xdr:col>
      <xdr:colOff>0</xdr:colOff>
      <xdr:row>95</xdr:row>
      <xdr:rowOff>59686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26231"/>
          <a:ext cx="838200" cy="2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59686</xdr:rowOff>
    </xdr:from>
    <xdr:to>
      <xdr:col>50</xdr:col>
      <xdr:colOff>114300</xdr:colOff>
      <xdr:row>97</xdr:row>
      <xdr:rowOff>23084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347436"/>
          <a:ext cx="889000" cy="30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150619</xdr:rowOff>
    </xdr:from>
    <xdr:to>
      <xdr:col>45</xdr:col>
      <xdr:colOff>177800</xdr:colOff>
      <xdr:row>97</xdr:row>
      <xdr:rowOff>23084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609819"/>
          <a:ext cx="889000" cy="4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150619</xdr:rowOff>
    </xdr:from>
    <xdr:to>
      <xdr:col>41</xdr:col>
      <xdr:colOff>50800</xdr:colOff>
      <xdr:row>98</xdr:row>
      <xdr:rowOff>52383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609819"/>
          <a:ext cx="889000" cy="24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59578</xdr:rowOff>
    </xdr:from>
    <xdr:to>
      <xdr:col>41</xdr:col>
      <xdr:colOff>101600</xdr:colOff>
      <xdr:row>97</xdr:row>
      <xdr:rowOff>161178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152305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38478</xdr:rowOff>
    </xdr:from>
    <xdr:to>
      <xdr:col>36</xdr:col>
      <xdr:colOff>165100</xdr:colOff>
      <xdr:row>97</xdr:row>
      <xdr:rowOff>140078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156605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130581</xdr:rowOff>
    </xdr:from>
    <xdr:to>
      <xdr:col>55</xdr:col>
      <xdr:colOff>50800</xdr:colOff>
      <xdr:row>94</xdr:row>
      <xdr:rowOff>60731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153458</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2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8886</xdr:rowOff>
    </xdr:from>
    <xdr:to>
      <xdr:col>50</xdr:col>
      <xdr:colOff>165100</xdr:colOff>
      <xdr:row>95</xdr:row>
      <xdr:rowOff>110486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2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127013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07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143734</xdr:rowOff>
    </xdr:from>
    <xdr:to>
      <xdr:col>46</xdr:col>
      <xdr:colOff>38100</xdr:colOff>
      <xdr:row>97</xdr:row>
      <xdr:rowOff>73884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90411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99819</xdr:rowOff>
    </xdr:from>
    <xdr:to>
      <xdr:col>41</xdr:col>
      <xdr:colOff>101600</xdr:colOff>
      <xdr:row>97</xdr:row>
      <xdr:rowOff>29969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55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46496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33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xdr:rowOff>
    </xdr:from>
    <xdr:to>
      <xdr:col>36</xdr:col>
      <xdr:colOff>165100</xdr:colOff>
      <xdr:row>98</xdr:row>
      <xdr:rowOff>103183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94310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9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139366</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466"/>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135750</xdr:rowOff>
    </xdr:from>
    <xdr:to>
      <xdr:col>81</xdr:col>
      <xdr:colOff>50800</xdr:colOff>
      <xdr:row>38</xdr:row>
      <xdr:rowOff>139366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0850"/>
          <a:ext cx="8890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135750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085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100458</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15558"/>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28728</xdr:rowOff>
    </xdr:from>
    <xdr:to>
      <xdr:col>72</xdr:col>
      <xdr:colOff>38100</xdr:colOff>
      <xdr:row>38</xdr:row>
      <xdr:rowOff>130328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146855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31014</xdr:rowOff>
    </xdr:from>
    <xdr:to>
      <xdr:col>67</xdr:col>
      <xdr:colOff>101600</xdr:colOff>
      <xdr:row>38</xdr:row>
      <xdr:rowOff>132614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149141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88566</xdr:rowOff>
    </xdr:from>
    <xdr:to>
      <xdr:col>81</xdr:col>
      <xdr:colOff>101600</xdr:colOff>
      <xdr:row>39</xdr:row>
      <xdr:rowOff>18716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9843</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24333" y="6696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84950</xdr:rowOff>
    </xdr:from>
    <xdr:to>
      <xdr:col>76</xdr:col>
      <xdr:colOff>165100</xdr:colOff>
      <xdr:row>39</xdr:row>
      <xdr:rowOff>15100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2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49658</xdr:rowOff>
    </xdr:from>
    <xdr:to>
      <xdr:col>67</xdr:col>
      <xdr:colOff>101600</xdr:colOff>
      <xdr:row>38</xdr:row>
      <xdr:rowOff>151258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142385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102657</xdr:rowOff>
    </xdr:from>
    <xdr:to>
      <xdr:col>85</xdr:col>
      <xdr:colOff>127000</xdr:colOff>
      <xdr:row>75</xdr:row>
      <xdr:rowOff>124223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61407"/>
          <a:ext cx="8382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124223</xdr:rowOff>
    </xdr:from>
    <xdr:to>
      <xdr:col>81</xdr:col>
      <xdr:colOff>50800</xdr:colOff>
      <xdr:row>76</xdr:row>
      <xdr:rowOff>48205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982973"/>
          <a:ext cx="889000" cy="9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48205</xdr:rowOff>
    </xdr:from>
    <xdr:to>
      <xdr:col>76</xdr:col>
      <xdr:colOff>114300</xdr:colOff>
      <xdr:row>77</xdr:row>
      <xdr:rowOff>44287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78405"/>
          <a:ext cx="8890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44287</xdr:rowOff>
    </xdr:from>
    <xdr:to>
      <xdr:col>71</xdr:col>
      <xdr:colOff>177800</xdr:colOff>
      <xdr:row>77</xdr:row>
      <xdr:rowOff>54634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45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99923</xdr:rowOff>
    </xdr:from>
    <xdr:to>
      <xdr:col>72</xdr:col>
      <xdr:colOff>38100</xdr:colOff>
      <xdr:row>77</xdr:row>
      <xdr:rowOff>30073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46600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104377</xdr:rowOff>
    </xdr:from>
    <xdr:to>
      <xdr:col>67</xdr:col>
      <xdr:colOff>101600</xdr:colOff>
      <xdr:row>77</xdr:row>
      <xdr:rowOff>34527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51054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51857</xdr:rowOff>
    </xdr:from>
    <xdr:to>
      <xdr:col>85</xdr:col>
      <xdr:colOff>177800</xdr:colOff>
      <xdr:row>75</xdr:row>
      <xdr:rowOff>153457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74734</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6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73423</xdr:rowOff>
    </xdr:from>
    <xdr:to>
      <xdr:col>81</xdr:col>
      <xdr:colOff>101600</xdr:colOff>
      <xdr:row>76</xdr:row>
      <xdr:rowOff>3573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20100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0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168855</xdr:rowOff>
    </xdr:from>
    <xdr:to>
      <xdr:col>76</xdr:col>
      <xdr:colOff>165100</xdr:colOff>
      <xdr:row>76</xdr:row>
      <xdr:rowOff>99005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115532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8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164937</xdr:rowOff>
    </xdr:from>
    <xdr:to>
      <xdr:col>72</xdr:col>
      <xdr:colOff>38100</xdr:colOff>
      <xdr:row>77</xdr:row>
      <xdr:rowOff>95087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9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86214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3834</xdr:rowOff>
    </xdr:from>
    <xdr:to>
      <xdr:col>67</xdr:col>
      <xdr:colOff>101600</xdr:colOff>
      <xdr:row>77</xdr:row>
      <xdr:rowOff>105434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96561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88764</xdr:rowOff>
    </xdr:from>
    <xdr:to>
      <xdr:col>85</xdr:col>
      <xdr:colOff>127000</xdr:colOff>
      <xdr:row>99</xdr:row>
      <xdr:rowOff>10675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0864"/>
          <a:ext cx="838200" cy="9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163021</xdr:rowOff>
    </xdr:from>
    <xdr:to>
      <xdr:col>81</xdr:col>
      <xdr:colOff>50800</xdr:colOff>
      <xdr:row>99</xdr:row>
      <xdr:rowOff>10675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65121"/>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135215</xdr:rowOff>
    </xdr:from>
    <xdr:to>
      <xdr:col>76</xdr:col>
      <xdr:colOff>114300</xdr:colOff>
      <xdr:row>98</xdr:row>
      <xdr:rowOff>163021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37315"/>
          <a:ext cx="8890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23420</xdr:rowOff>
    </xdr:from>
    <xdr:to>
      <xdr:col>71</xdr:col>
      <xdr:colOff>177800</xdr:colOff>
      <xdr:row>98</xdr:row>
      <xdr:rowOff>135215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25520"/>
          <a:ext cx="889000" cy="1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135190</xdr:rowOff>
    </xdr:from>
    <xdr:to>
      <xdr:col>72</xdr:col>
      <xdr:colOff>38100</xdr:colOff>
      <xdr:row>99</xdr:row>
      <xdr:rowOff>65340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56467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139275</xdr:rowOff>
    </xdr:from>
    <xdr:to>
      <xdr:col>67</xdr:col>
      <xdr:colOff>101600</xdr:colOff>
      <xdr:row>99</xdr:row>
      <xdr:rowOff>69425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60552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3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37964</xdr:rowOff>
    </xdr:from>
    <xdr:to>
      <xdr:col>85</xdr:col>
      <xdr:colOff>177800</xdr:colOff>
      <xdr:row>98</xdr:row>
      <xdr:rowOff>139564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60841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131325</xdr:rowOff>
    </xdr:from>
    <xdr:to>
      <xdr:col>81</xdr:col>
      <xdr:colOff>101600</xdr:colOff>
      <xdr:row>99</xdr:row>
      <xdr:rowOff>61475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52602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112221</xdr:rowOff>
    </xdr:from>
    <xdr:to>
      <xdr:col>76</xdr:col>
      <xdr:colOff>165100</xdr:colOff>
      <xdr:row>99</xdr:row>
      <xdr:rowOff>42371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33498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0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84415</xdr:rowOff>
    </xdr:from>
    <xdr:to>
      <xdr:col>72</xdr:col>
      <xdr:colOff>38100</xdr:colOff>
      <xdr:row>99</xdr:row>
      <xdr:rowOff>14565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31092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144070</xdr:rowOff>
    </xdr:from>
    <xdr:to>
      <xdr:col>67</xdr:col>
      <xdr:colOff>101600</xdr:colOff>
      <xdr:row>98</xdr:row>
      <xdr:rowOff>74220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90747</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54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122189</xdr:rowOff>
    </xdr:from>
    <xdr:to>
      <xdr:col>116</xdr:col>
      <xdr:colOff>63500</xdr:colOff>
      <xdr:row>38</xdr:row>
      <xdr:rowOff>131494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637289"/>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131494</xdr:rowOff>
    </xdr:from>
    <xdr:to>
      <xdr:col>111</xdr:col>
      <xdr:colOff>177800</xdr:colOff>
      <xdr:row>38</xdr:row>
      <xdr:rowOff>132499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4659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83236</xdr:rowOff>
    </xdr:from>
    <xdr:to>
      <xdr:col>107</xdr:col>
      <xdr:colOff>50800</xdr:colOff>
      <xdr:row>38</xdr:row>
      <xdr:rowOff>132499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255436"/>
          <a:ext cx="889000" cy="3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83236</xdr:rowOff>
    </xdr:from>
    <xdr:to>
      <xdr:col>102</xdr:col>
      <xdr:colOff>114300</xdr:colOff>
      <xdr:row>38</xdr:row>
      <xdr:rowOff>132385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255436"/>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71389</xdr:rowOff>
    </xdr:from>
    <xdr:to>
      <xdr:col>116</xdr:col>
      <xdr:colOff>114300</xdr:colOff>
      <xdr:row>39</xdr:row>
      <xdr:rowOff>1539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157766</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01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80694</xdr:rowOff>
    </xdr:from>
    <xdr:to>
      <xdr:col>112</xdr:col>
      <xdr:colOff>38100</xdr:colOff>
      <xdr:row>39</xdr:row>
      <xdr:rowOff>10844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9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1971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8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81699</xdr:rowOff>
    </xdr:from>
    <xdr:to>
      <xdr:col>107</xdr:col>
      <xdr:colOff>101600</xdr:colOff>
      <xdr:row>39</xdr:row>
      <xdr:rowOff>11849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5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2976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689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32436</xdr:rowOff>
    </xdr:from>
    <xdr:to>
      <xdr:col>102</xdr:col>
      <xdr:colOff>165100</xdr:colOff>
      <xdr:row>36</xdr:row>
      <xdr:rowOff>134036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20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150563</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9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2862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24485</xdr:rowOff>
    </xdr:from>
    <xdr:to>
      <xdr:col>116</xdr:col>
      <xdr:colOff>63500</xdr:colOff>
      <xdr:row>59</xdr:row>
      <xdr:rowOff>27077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40035"/>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26029</xdr:rowOff>
    </xdr:from>
    <xdr:to>
      <xdr:col>111</xdr:col>
      <xdr:colOff>177800</xdr:colOff>
      <xdr:row>59</xdr:row>
      <xdr:rowOff>27077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41579"/>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26029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34511"/>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18961</xdr:rowOff>
    </xdr:from>
    <xdr:to>
      <xdr:col>102</xdr:col>
      <xdr:colOff>114300</xdr:colOff>
      <xdr:row>59</xdr:row>
      <xdr:rowOff>28829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4511"/>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98158</xdr:rowOff>
    </xdr:from>
    <xdr:to>
      <xdr:col>102</xdr:col>
      <xdr:colOff>165100</xdr:colOff>
      <xdr:row>59</xdr:row>
      <xdr:rowOff>28308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44835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1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102368</xdr:rowOff>
    </xdr:from>
    <xdr:to>
      <xdr:col>98</xdr:col>
      <xdr:colOff>38100</xdr:colOff>
      <xdr:row>59</xdr:row>
      <xdr:rowOff>32518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49045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145135</xdr:rowOff>
    </xdr:from>
    <xdr:to>
      <xdr:col>116</xdr:col>
      <xdr:colOff>114300</xdr:colOff>
      <xdr:row>59</xdr:row>
      <xdr:rowOff>75285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147727</xdr:rowOff>
    </xdr:from>
    <xdr:to>
      <xdr:col>112</xdr:col>
      <xdr:colOff>38100</xdr:colOff>
      <xdr:row>59</xdr:row>
      <xdr:rowOff>77877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69004</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4017" y="1018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146679</xdr:rowOff>
    </xdr:from>
    <xdr:to>
      <xdr:col>107</xdr:col>
      <xdr:colOff>101600</xdr:colOff>
      <xdr:row>59</xdr:row>
      <xdr:rowOff>76829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9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67956</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5017" y="1018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139611</xdr:rowOff>
    </xdr:from>
    <xdr:to>
      <xdr:col>102</xdr:col>
      <xdr:colOff>165100</xdr:colOff>
      <xdr:row>59</xdr:row>
      <xdr:rowOff>69761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60888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149479</xdr:rowOff>
    </xdr:from>
    <xdr:to>
      <xdr:col>98</xdr:col>
      <xdr:colOff>38100</xdr:colOff>
      <xdr:row>59</xdr:row>
      <xdr:rowOff>79629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9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70756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7017" y="10186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165619</xdr:rowOff>
    </xdr:from>
    <xdr:to>
      <xdr:col>116</xdr:col>
      <xdr:colOff>63500</xdr:colOff>
      <xdr:row>78</xdr:row>
      <xdr:rowOff>15908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67269"/>
          <a:ext cx="8382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15494</xdr:rowOff>
    </xdr:from>
    <xdr:to>
      <xdr:col>111</xdr:col>
      <xdr:colOff>177800</xdr:colOff>
      <xdr:row>78</xdr:row>
      <xdr:rowOff>15908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3388594"/>
          <a:ext cx="889000" cy="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10356</xdr:rowOff>
    </xdr:from>
    <xdr:to>
      <xdr:col>107</xdr:col>
      <xdr:colOff>50800</xdr:colOff>
      <xdr:row>78</xdr:row>
      <xdr:rowOff>15494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3383456"/>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46965</xdr:rowOff>
    </xdr:from>
    <xdr:to>
      <xdr:col>102</xdr:col>
      <xdr:colOff>114300</xdr:colOff>
      <xdr:row>78</xdr:row>
      <xdr:rowOff>10356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077165"/>
          <a:ext cx="889000" cy="30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68064</xdr:rowOff>
    </xdr:from>
    <xdr:to>
      <xdr:col>102</xdr:col>
      <xdr:colOff>165100</xdr:colOff>
      <xdr:row>76</xdr:row>
      <xdr:rowOff>169664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14742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53566</xdr:rowOff>
    </xdr:from>
    <xdr:to>
      <xdr:col>98</xdr:col>
      <xdr:colOff>38100</xdr:colOff>
      <xdr:row>76</xdr:row>
      <xdr:rowOff>155166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146293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1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114819</xdr:rowOff>
    </xdr:from>
    <xdr:to>
      <xdr:col>116</xdr:col>
      <xdr:colOff>114300</xdr:colOff>
      <xdr:row>78</xdr:row>
      <xdr:rowOff>44969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93246</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9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136558</xdr:rowOff>
    </xdr:from>
    <xdr:to>
      <xdr:col>112</xdr:col>
      <xdr:colOff>38100</xdr:colOff>
      <xdr:row>78</xdr:row>
      <xdr:rowOff>66708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3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57835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3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136144</xdr:rowOff>
    </xdr:from>
    <xdr:to>
      <xdr:col>107</xdr:col>
      <xdr:colOff>101600</xdr:colOff>
      <xdr:row>78</xdr:row>
      <xdr:rowOff>66294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57421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3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131006</xdr:rowOff>
    </xdr:from>
    <xdr:to>
      <xdr:col>102</xdr:col>
      <xdr:colOff>165100</xdr:colOff>
      <xdr:row>78</xdr:row>
      <xdr:rowOff>61156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52283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167615</xdr:rowOff>
    </xdr:from>
    <xdr:to>
      <xdr:col>98</xdr:col>
      <xdr:colOff>38100</xdr:colOff>
      <xdr:row>76</xdr:row>
      <xdr:rowOff>97765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0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114292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国の補助金を受けて地方創生事業が本格的にスタートしている。地方創生事業の主な支出は物件費に計上されている。また、まちづくりとしてハード事業よりもソフト事業に重点を置いているが、普通建設事業費は、施設の長寿命化対策等を適切に実施する必要があることから、全公共施設の長寿命化対策が完了するまでは高止まりが想定される。公債費については、中学校・こども園建設事業伴う借入の償還が開始されれば急激に増加が見込まれている。全体的な数値は類似団体内において平均的に推移しているが、今後も高齢化と比例して扶助費の増加が予想さ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物価高騰の高止まりの見通しが見えない中、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適正な財源の確保に努め、基礎的な財源数値を見失わないように財政を運営しなければならない。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岡山県奈義町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5,735
5,666
69.52
7,885,072
7,584,286
271,013
2,976,402
5,240,875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103251</xdr:rowOff>
    </xdr:from>
    <xdr:to>
      <xdr:col>24</xdr:col>
      <xdr:colOff>63500</xdr:colOff>
      <xdr:row>35</xdr:row>
      <xdr:rowOff>104902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0400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103251</xdr:rowOff>
    </xdr:from>
    <xdr:to>
      <xdr:col>19</xdr:col>
      <xdr:colOff>177800</xdr:colOff>
      <xdr:row>35</xdr:row>
      <xdr:rowOff>124587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4001"/>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124587</xdr:rowOff>
    </xdr:from>
    <xdr:to>
      <xdr:col>15</xdr:col>
      <xdr:colOff>50800</xdr:colOff>
      <xdr:row>35</xdr:row>
      <xdr:rowOff>137795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2533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159402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3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90424</xdr:rowOff>
    </xdr:from>
    <xdr:to>
      <xdr:col>10</xdr:col>
      <xdr:colOff>114300</xdr:colOff>
      <xdr:row>35</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91174"/>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87630</xdr:rowOff>
    </xdr:from>
    <xdr:to>
      <xdr:col>10</xdr:col>
      <xdr:colOff>165100</xdr:colOff>
      <xdr:row>37</xdr:row>
      <xdr:rowOff>17780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8907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46736</xdr:rowOff>
    </xdr:from>
    <xdr:to>
      <xdr:col>6</xdr:col>
      <xdr:colOff>38100</xdr:colOff>
      <xdr:row>36</xdr:row>
      <xdr:rowOff>148336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139463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54102</xdr:rowOff>
    </xdr:from>
    <xdr:to>
      <xdr:col>24</xdr:col>
      <xdr:colOff>114300</xdr:colOff>
      <xdr:row>35</xdr:row>
      <xdr:rowOff>155702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76979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52451</xdr:rowOff>
    </xdr:from>
    <xdr:to>
      <xdr:col>20</xdr:col>
      <xdr:colOff>38100</xdr:colOff>
      <xdr:row>35</xdr:row>
      <xdr:rowOff>154051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170578</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73787</xdr:rowOff>
    </xdr:from>
    <xdr:to>
      <xdr:col>15</xdr:col>
      <xdr:colOff>101600</xdr:colOff>
      <xdr:row>36</xdr:row>
      <xdr:rowOff>3937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20464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4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86995</xdr:rowOff>
    </xdr:from>
    <xdr:to>
      <xdr:col>10</xdr:col>
      <xdr:colOff>165100</xdr:colOff>
      <xdr:row>36</xdr:row>
      <xdr:rowOff>17145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33672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6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39624</xdr:rowOff>
    </xdr:from>
    <xdr:to>
      <xdr:col>6</xdr:col>
      <xdr:colOff>38100</xdr:colOff>
      <xdr:row>35</xdr:row>
      <xdr:rowOff>141224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4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157751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14925</xdr:rowOff>
    </xdr:from>
    <xdr:to>
      <xdr:col>24</xdr:col>
      <xdr:colOff>63500</xdr:colOff>
      <xdr:row>58</xdr:row>
      <xdr:rowOff>44621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59025"/>
          <a:ext cx="8382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31883</xdr:rowOff>
    </xdr:from>
    <xdr:to>
      <xdr:col>19</xdr:col>
      <xdr:colOff>177800</xdr:colOff>
      <xdr:row>58</xdr:row>
      <xdr:rowOff>44621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975983"/>
          <a:ext cx="889000" cy="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162650</xdr:rowOff>
    </xdr:from>
    <xdr:to>
      <xdr:col>15</xdr:col>
      <xdr:colOff>50800</xdr:colOff>
      <xdr:row>58</xdr:row>
      <xdr:rowOff>31883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35300"/>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162650</xdr:rowOff>
    </xdr:from>
    <xdr:to>
      <xdr:col>10</xdr:col>
      <xdr:colOff>114300</xdr:colOff>
      <xdr:row>58</xdr:row>
      <xdr:rowOff>25887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35300"/>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128986</xdr:rowOff>
    </xdr:from>
    <xdr:to>
      <xdr:col>10</xdr:col>
      <xdr:colOff>165100</xdr:colOff>
      <xdr:row>58</xdr:row>
      <xdr:rowOff>59136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50263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99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12325</xdr:rowOff>
    </xdr:from>
    <xdr:to>
      <xdr:col>6</xdr:col>
      <xdr:colOff>38100</xdr:colOff>
      <xdr:row>58</xdr:row>
      <xdr:rowOff>113925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5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105052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4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135575</xdr:rowOff>
    </xdr:from>
    <xdr:to>
      <xdr:col>24</xdr:col>
      <xdr:colOff>114300</xdr:colOff>
      <xdr:row>58</xdr:row>
      <xdr:rowOff>65725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94952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165271</xdr:rowOff>
    </xdr:from>
    <xdr:to>
      <xdr:col>20</xdr:col>
      <xdr:colOff>38100</xdr:colOff>
      <xdr:row>58</xdr:row>
      <xdr:rowOff>95421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111948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71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152533</xdr:rowOff>
    </xdr:from>
    <xdr:to>
      <xdr:col>15</xdr:col>
      <xdr:colOff>101600</xdr:colOff>
      <xdr:row>58</xdr:row>
      <xdr:rowOff>82683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99210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70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111850</xdr:rowOff>
    </xdr:from>
    <xdr:to>
      <xdr:col>10</xdr:col>
      <xdr:colOff>165100</xdr:colOff>
      <xdr:row>58</xdr:row>
      <xdr:rowOff>42000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58527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5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146537</xdr:rowOff>
    </xdr:from>
    <xdr:to>
      <xdr:col>6</xdr:col>
      <xdr:colOff>38100</xdr:colOff>
      <xdr:row>58</xdr:row>
      <xdr:rowOff>76687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93214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6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72114</xdr:rowOff>
    </xdr:from>
    <xdr:to>
      <xdr:col>24</xdr:col>
      <xdr:colOff>63500</xdr:colOff>
      <xdr:row>76</xdr:row>
      <xdr:rowOff>27200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930864"/>
          <a:ext cx="838200" cy="1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82310</xdr:rowOff>
    </xdr:from>
    <xdr:to>
      <xdr:col>19</xdr:col>
      <xdr:colOff>177800</xdr:colOff>
      <xdr:row>76</xdr:row>
      <xdr:rowOff>27200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941060"/>
          <a:ext cx="889000" cy="11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82310</xdr:rowOff>
    </xdr:from>
    <xdr:to>
      <xdr:col>15</xdr:col>
      <xdr:colOff>50800</xdr:colOff>
      <xdr:row>75</xdr:row>
      <xdr:rowOff>166629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941060"/>
          <a:ext cx="889000" cy="8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166629</xdr:rowOff>
    </xdr:from>
    <xdr:to>
      <xdr:col>10</xdr:col>
      <xdr:colOff>114300</xdr:colOff>
      <xdr:row>76</xdr:row>
      <xdr:rowOff>129070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25379"/>
          <a:ext cx="889000" cy="13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66915</xdr:rowOff>
    </xdr:from>
    <xdr:to>
      <xdr:col>10</xdr:col>
      <xdr:colOff>165100</xdr:colOff>
      <xdr:row>75</xdr:row>
      <xdr:rowOff>168514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13592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87031</xdr:rowOff>
    </xdr:from>
    <xdr:to>
      <xdr:col>6</xdr:col>
      <xdr:colOff>38100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21314</xdr:rowOff>
    </xdr:from>
    <xdr:to>
      <xdr:col>24</xdr:col>
      <xdr:colOff>114300</xdr:colOff>
      <xdr:row>75</xdr:row>
      <xdr:rowOff>122914</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8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171191</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147850</xdr:rowOff>
    </xdr:from>
    <xdr:to>
      <xdr:col>20</xdr:col>
      <xdr:colOff>38100</xdr:colOff>
      <xdr:row>76</xdr:row>
      <xdr:rowOff>78000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69127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09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31510</xdr:rowOff>
    </xdr:from>
    <xdr:to>
      <xdr:col>15</xdr:col>
      <xdr:colOff>101600</xdr:colOff>
      <xdr:row>75</xdr:row>
      <xdr:rowOff>133110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124237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115829</xdr:rowOff>
    </xdr:from>
    <xdr:to>
      <xdr:col>10</xdr:col>
      <xdr:colOff>165100</xdr:colOff>
      <xdr:row>76</xdr:row>
      <xdr:rowOff>45979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37106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06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78270</xdr:rowOff>
    </xdr:from>
    <xdr:to>
      <xdr:col>6</xdr:col>
      <xdr:colOff>38100</xdr:colOff>
      <xdr:row>77</xdr:row>
      <xdr:rowOff>8420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170997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0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32288</xdr:rowOff>
    </xdr:from>
    <xdr:to>
      <xdr:col>24</xdr:col>
      <xdr:colOff>63500</xdr:colOff>
      <xdr:row>96</xdr:row>
      <xdr:rowOff>102538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491488"/>
          <a:ext cx="8382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102538</xdr:rowOff>
    </xdr:from>
    <xdr:to>
      <xdr:col>19</xdr:col>
      <xdr:colOff>177800</xdr:colOff>
      <xdr:row>96</xdr:row>
      <xdr:rowOff>104755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61738"/>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61793</xdr:rowOff>
    </xdr:from>
    <xdr:to>
      <xdr:col>15</xdr:col>
      <xdr:colOff>50800</xdr:colOff>
      <xdr:row>96</xdr:row>
      <xdr:rowOff>104755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20993"/>
          <a:ext cx="889000" cy="4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61793</xdr:rowOff>
    </xdr:from>
    <xdr:to>
      <xdr:col>10</xdr:col>
      <xdr:colOff>114300</xdr:colOff>
      <xdr:row>97</xdr:row>
      <xdr:rowOff>3721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20993"/>
          <a:ext cx="889000" cy="11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94509</xdr:rowOff>
    </xdr:from>
    <xdr:to>
      <xdr:col>10</xdr:col>
      <xdr:colOff>165100</xdr:colOff>
      <xdr:row>96</xdr:row>
      <xdr:rowOff>24659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41186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129378</xdr:rowOff>
    </xdr:from>
    <xdr:to>
      <xdr:col>6</xdr:col>
      <xdr:colOff>38100</xdr:colOff>
      <xdr:row>96</xdr:row>
      <xdr:rowOff>59528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76055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152938</xdr:rowOff>
    </xdr:from>
    <xdr:to>
      <xdr:col>24</xdr:col>
      <xdr:colOff>114300</xdr:colOff>
      <xdr:row>96</xdr:row>
      <xdr:rowOff>83088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131365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1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51738</xdr:rowOff>
    </xdr:from>
    <xdr:to>
      <xdr:col>20</xdr:col>
      <xdr:colOff>38100</xdr:colOff>
      <xdr:row>96</xdr:row>
      <xdr:rowOff>153338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144465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53955</xdr:rowOff>
    </xdr:from>
    <xdr:to>
      <xdr:col>15</xdr:col>
      <xdr:colOff>101600</xdr:colOff>
      <xdr:row>96</xdr:row>
      <xdr:rowOff>155555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146682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6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10993</xdr:rowOff>
    </xdr:from>
    <xdr:to>
      <xdr:col>10</xdr:col>
      <xdr:colOff>165100</xdr:colOff>
      <xdr:row>96</xdr:row>
      <xdr:rowOff>112593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7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103720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124371</xdr:rowOff>
    </xdr:from>
    <xdr:to>
      <xdr:col>6</xdr:col>
      <xdr:colOff>38100</xdr:colOff>
      <xdr:row>97</xdr:row>
      <xdr:rowOff>54521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45648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72034</xdr:rowOff>
    </xdr:from>
    <xdr:to>
      <xdr:col>55</xdr:col>
      <xdr:colOff>0</xdr:colOff>
      <xdr:row>37</xdr:row>
      <xdr:rowOff>73406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415684"/>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66413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410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73406</xdr:rowOff>
    </xdr:from>
    <xdr:to>
      <xdr:col>50</xdr:col>
      <xdr:colOff>114300</xdr:colOff>
      <xdr:row>37</xdr:row>
      <xdr:rowOff>73406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417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5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73406</xdr:rowOff>
    </xdr:from>
    <xdr:to>
      <xdr:col>45</xdr:col>
      <xdr:colOff>177800</xdr:colOff>
      <xdr:row>37</xdr:row>
      <xdr:rowOff>75692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417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75692</xdr:rowOff>
    </xdr:from>
    <xdr:to>
      <xdr:col>41</xdr:col>
      <xdr:colOff>50800</xdr:colOff>
      <xdr:row>37</xdr:row>
      <xdr:rowOff>76607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6972300" y="641934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129591</xdr:rowOff>
    </xdr:from>
    <xdr:to>
      <xdr:col>41</xdr:col>
      <xdr:colOff>101600</xdr:colOff>
      <xdr:row>36</xdr:row>
      <xdr:rowOff>59741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76268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26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56439</xdr:rowOff>
    </xdr:from>
    <xdr:to>
      <xdr:col>36</xdr:col>
      <xdr:colOff>165100</xdr:colOff>
      <xdr:row>35</xdr:row>
      <xdr:rowOff>158039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3116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37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21234</xdr:rowOff>
    </xdr:from>
    <xdr:to>
      <xdr:col>55</xdr:col>
      <xdr:colOff>50800</xdr:colOff>
      <xdr:row>37</xdr:row>
      <xdr:rowOff>122834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3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44111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21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22606</xdr:rowOff>
    </xdr:from>
    <xdr:to>
      <xdr:col>50</xdr:col>
      <xdr:colOff>165100</xdr:colOff>
      <xdr:row>37</xdr:row>
      <xdr:rowOff>124206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140733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22606</xdr:rowOff>
    </xdr:from>
    <xdr:to>
      <xdr:col>46</xdr:col>
      <xdr:colOff>38100</xdr:colOff>
      <xdr:row>37</xdr:row>
      <xdr:rowOff>124206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140733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24892</xdr:rowOff>
    </xdr:from>
    <xdr:to>
      <xdr:col>41</xdr:col>
      <xdr:colOff>101600</xdr:colOff>
      <xdr:row>37</xdr:row>
      <xdr:rowOff>126492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117619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25807</xdr:rowOff>
    </xdr:from>
    <xdr:to>
      <xdr:col>36</xdr:col>
      <xdr:colOff>165100</xdr:colOff>
      <xdr:row>37</xdr:row>
      <xdr:rowOff>127407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118534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46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163962</xdr:rowOff>
    </xdr:from>
    <xdr:to>
      <xdr:col>55</xdr:col>
      <xdr:colOff>0</xdr:colOff>
      <xdr:row>56</xdr:row>
      <xdr:rowOff>86254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93712"/>
          <a:ext cx="838200" cy="9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56865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58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68872</xdr:rowOff>
    </xdr:from>
    <xdr:to>
      <xdr:col>50</xdr:col>
      <xdr:colOff>114300</xdr:colOff>
      <xdr:row>56</xdr:row>
      <xdr:rowOff>86254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670072"/>
          <a:ext cx="8890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68872</xdr:rowOff>
    </xdr:from>
    <xdr:to>
      <xdr:col>45</xdr:col>
      <xdr:colOff>177800</xdr:colOff>
      <xdr:row>56</xdr:row>
      <xdr:rowOff>96456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670072"/>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159643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7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96456</xdr:rowOff>
    </xdr:from>
    <xdr:to>
      <xdr:col>41</xdr:col>
      <xdr:colOff>50800</xdr:colOff>
      <xdr:row>56</xdr:row>
      <xdr:rowOff>162903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697656"/>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167805</xdr:rowOff>
    </xdr:from>
    <xdr:to>
      <xdr:col>41</xdr:col>
      <xdr:colOff>101600</xdr:colOff>
      <xdr:row>57</xdr:row>
      <xdr:rowOff>97955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89082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8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149128</xdr:rowOff>
    </xdr:from>
    <xdr:to>
      <xdr:col>36</xdr:col>
      <xdr:colOff>165100</xdr:colOff>
      <xdr:row>57</xdr:row>
      <xdr:rowOff>79278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70405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84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113162</xdr:rowOff>
    </xdr:from>
    <xdr:to>
      <xdr:col>55</xdr:col>
      <xdr:colOff>50800</xdr:colOff>
      <xdr:row>56</xdr:row>
      <xdr:rowOff>43312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4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136039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35454</xdr:rowOff>
    </xdr:from>
    <xdr:to>
      <xdr:col>50</xdr:col>
      <xdr:colOff>165100</xdr:colOff>
      <xdr:row>56</xdr:row>
      <xdr:rowOff>137054</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3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153581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41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18072</xdr:rowOff>
    </xdr:from>
    <xdr:to>
      <xdr:col>46</xdr:col>
      <xdr:colOff>38100</xdr:colOff>
      <xdr:row>56</xdr:row>
      <xdr:rowOff>119672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136199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39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45656</xdr:rowOff>
    </xdr:from>
    <xdr:to>
      <xdr:col>41</xdr:col>
      <xdr:colOff>101600</xdr:colOff>
      <xdr:row>56</xdr:row>
      <xdr:rowOff>147256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4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163783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112103</xdr:rowOff>
    </xdr:from>
    <xdr:to>
      <xdr:col>36</xdr:col>
      <xdr:colOff>165100</xdr:colOff>
      <xdr:row>57</xdr:row>
      <xdr:rowOff>42253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58780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113712</xdr:rowOff>
    </xdr:from>
    <xdr:to>
      <xdr:col>55</xdr:col>
      <xdr:colOff>0</xdr:colOff>
      <xdr:row>78</xdr:row>
      <xdr:rowOff>27694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15362"/>
          <a:ext cx="838200" cy="8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113712</xdr:rowOff>
    </xdr:from>
    <xdr:to>
      <xdr:col>50</xdr:col>
      <xdr:colOff>114300</xdr:colOff>
      <xdr:row>78</xdr:row>
      <xdr:rowOff>57614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15362"/>
          <a:ext cx="889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134945</xdr:rowOff>
    </xdr:from>
    <xdr:to>
      <xdr:col>45</xdr:col>
      <xdr:colOff>177800</xdr:colOff>
      <xdr:row>78</xdr:row>
      <xdr:rowOff>57614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36595"/>
          <a:ext cx="889000" cy="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134945</xdr:rowOff>
    </xdr:from>
    <xdr:to>
      <xdr:col>41</xdr:col>
      <xdr:colOff>50800</xdr:colOff>
      <xdr:row>78</xdr:row>
      <xdr:rowOff>85302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36595"/>
          <a:ext cx="889000" cy="12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69405</xdr:rowOff>
    </xdr:from>
    <xdr:to>
      <xdr:col>41</xdr:col>
      <xdr:colOff>101600</xdr:colOff>
      <xdr:row>76</xdr:row>
      <xdr:rowOff>171005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0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16082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87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100988</xdr:rowOff>
    </xdr:from>
    <xdr:to>
      <xdr:col>36</xdr:col>
      <xdr:colOff>165100</xdr:colOff>
      <xdr:row>77</xdr:row>
      <xdr:rowOff>31138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13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47665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148344</xdr:rowOff>
    </xdr:from>
    <xdr:to>
      <xdr:col>55</xdr:col>
      <xdr:colOff>50800</xdr:colOff>
      <xdr:row>78</xdr:row>
      <xdr:rowOff>78494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63271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6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62912</xdr:rowOff>
    </xdr:from>
    <xdr:to>
      <xdr:col>50</xdr:col>
      <xdr:colOff>165100</xdr:colOff>
      <xdr:row>77</xdr:row>
      <xdr:rowOff>164512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155639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6814</xdr:rowOff>
    </xdr:from>
    <xdr:to>
      <xdr:col>46</xdr:col>
      <xdr:colOff>38100</xdr:colOff>
      <xdr:row>78</xdr:row>
      <xdr:rowOff>108414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99541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7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84145</xdr:rowOff>
    </xdr:from>
    <xdr:to>
      <xdr:col>41</xdr:col>
      <xdr:colOff>101600</xdr:colOff>
      <xdr:row>78</xdr:row>
      <xdr:rowOff>14295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5422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34502</xdr:rowOff>
    </xdr:from>
    <xdr:to>
      <xdr:col>36</xdr:col>
      <xdr:colOff>165100</xdr:colOff>
      <xdr:row>78</xdr:row>
      <xdr:rowOff>136102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127229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32169</xdr:rowOff>
    </xdr:from>
    <xdr:to>
      <xdr:col>55</xdr:col>
      <xdr:colOff>0</xdr:colOff>
      <xdr:row>98</xdr:row>
      <xdr:rowOff>67610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34269"/>
          <a:ext cx="8382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35407</xdr:rowOff>
    </xdr:from>
    <xdr:to>
      <xdr:col>50</xdr:col>
      <xdr:colOff>114300</xdr:colOff>
      <xdr:row>98</xdr:row>
      <xdr:rowOff>67610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837507"/>
          <a:ext cx="889000" cy="3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6628</xdr:rowOff>
    </xdr:from>
    <xdr:to>
      <xdr:col>45</xdr:col>
      <xdr:colOff>177800</xdr:colOff>
      <xdr:row>98</xdr:row>
      <xdr:rowOff>35407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08728"/>
          <a:ext cx="889000" cy="2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6628</xdr:rowOff>
    </xdr:from>
    <xdr:to>
      <xdr:col>41</xdr:col>
      <xdr:colOff>50800</xdr:colOff>
      <xdr:row>98</xdr:row>
      <xdr:rowOff>58286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08728"/>
          <a:ext cx="889000" cy="5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15867</xdr:rowOff>
    </xdr:from>
    <xdr:to>
      <xdr:col>41</xdr:col>
      <xdr:colOff>101600</xdr:colOff>
      <xdr:row>98</xdr:row>
      <xdr:rowOff>117467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108594</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162353</xdr:rowOff>
    </xdr:from>
    <xdr:to>
      <xdr:col>36</xdr:col>
      <xdr:colOff>165100</xdr:colOff>
      <xdr:row>98</xdr:row>
      <xdr:rowOff>92503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79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109030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152819</xdr:rowOff>
    </xdr:from>
    <xdr:to>
      <xdr:col>55</xdr:col>
      <xdr:colOff>50800</xdr:colOff>
      <xdr:row>98</xdr:row>
      <xdr:rowOff>82969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112196</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7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16810</xdr:rowOff>
    </xdr:from>
    <xdr:to>
      <xdr:col>50</xdr:col>
      <xdr:colOff>165100</xdr:colOff>
      <xdr:row>98</xdr:row>
      <xdr:rowOff>118410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109537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1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156057</xdr:rowOff>
    </xdr:from>
    <xdr:to>
      <xdr:col>46</xdr:col>
      <xdr:colOff>38100</xdr:colOff>
      <xdr:row>98</xdr:row>
      <xdr:rowOff>86207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102734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127278</xdr:rowOff>
    </xdr:from>
    <xdr:to>
      <xdr:col>41</xdr:col>
      <xdr:colOff>101600</xdr:colOff>
      <xdr:row>98</xdr:row>
      <xdr:rowOff>57428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73955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7486</xdr:rowOff>
    </xdr:from>
    <xdr:to>
      <xdr:col>36</xdr:col>
      <xdr:colOff>165100</xdr:colOff>
      <xdr:row>98</xdr:row>
      <xdr:rowOff>109086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0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100213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0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29335</xdr:rowOff>
    </xdr:from>
    <xdr:to>
      <xdr:col>85</xdr:col>
      <xdr:colOff>127000</xdr:colOff>
      <xdr:row>39</xdr:row>
      <xdr:rowOff>49240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715885"/>
          <a:ext cx="838200" cy="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153040</xdr:rowOff>
    </xdr:from>
    <xdr:to>
      <xdr:col>81</xdr:col>
      <xdr:colOff>50800</xdr:colOff>
      <xdr:row>39</xdr:row>
      <xdr:rowOff>49240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668140"/>
          <a:ext cx="8890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153040</xdr:rowOff>
    </xdr:from>
    <xdr:to>
      <xdr:col>76</xdr:col>
      <xdr:colOff>114300</xdr:colOff>
      <xdr:row>39</xdr:row>
      <xdr:rowOff>51264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668140"/>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38153</xdr:rowOff>
    </xdr:from>
    <xdr:to>
      <xdr:col>71</xdr:col>
      <xdr:colOff>177800</xdr:colOff>
      <xdr:row>39</xdr:row>
      <xdr:rowOff>51264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724703"/>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149985</xdr:rowOff>
    </xdr:from>
    <xdr:to>
      <xdr:col>85</xdr:col>
      <xdr:colOff>177800</xdr:colOff>
      <xdr:row>39</xdr:row>
      <xdr:rowOff>80135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64912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8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169890</xdr:rowOff>
    </xdr:from>
    <xdr:to>
      <xdr:col>81</xdr:col>
      <xdr:colOff>101600</xdr:colOff>
      <xdr:row>39</xdr:row>
      <xdr:rowOff>100040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91167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7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102240</xdr:rowOff>
    </xdr:from>
    <xdr:to>
      <xdr:col>76</xdr:col>
      <xdr:colOff>165100</xdr:colOff>
      <xdr:row>39</xdr:row>
      <xdr:rowOff>32390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23517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1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464</xdr:rowOff>
    </xdr:from>
    <xdr:to>
      <xdr:col>72</xdr:col>
      <xdr:colOff>38100</xdr:colOff>
      <xdr:row>39</xdr:row>
      <xdr:rowOff>102064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93191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158803</xdr:rowOff>
    </xdr:from>
    <xdr:to>
      <xdr:col>67</xdr:col>
      <xdr:colOff>101600</xdr:colOff>
      <xdr:row>39</xdr:row>
      <xdr:rowOff>88953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80080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141983</xdr:rowOff>
    </xdr:from>
    <xdr:to>
      <xdr:col>85</xdr:col>
      <xdr:colOff>127000</xdr:colOff>
      <xdr:row>53</xdr:row>
      <xdr:rowOff>7072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8714483"/>
          <a:ext cx="838200" cy="3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7072</xdr:rowOff>
    </xdr:from>
    <xdr:to>
      <xdr:col>81</xdr:col>
      <xdr:colOff>50800</xdr:colOff>
      <xdr:row>57</xdr:row>
      <xdr:rowOff>62733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093922"/>
          <a:ext cx="889000" cy="74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32365</xdr:rowOff>
    </xdr:from>
    <xdr:to>
      <xdr:col>76</xdr:col>
      <xdr:colOff>114300</xdr:colOff>
      <xdr:row>57</xdr:row>
      <xdr:rowOff>62733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05015"/>
          <a:ext cx="889000" cy="3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32365</xdr:rowOff>
    </xdr:from>
    <xdr:to>
      <xdr:col>71</xdr:col>
      <xdr:colOff>177800</xdr:colOff>
      <xdr:row>58</xdr:row>
      <xdr:rowOff>11942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05015"/>
          <a:ext cx="889000" cy="1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111032</xdr:rowOff>
    </xdr:from>
    <xdr:to>
      <xdr:col>72</xdr:col>
      <xdr:colOff>38100</xdr:colOff>
      <xdr:row>58</xdr:row>
      <xdr:rowOff>41182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8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32309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7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116303</xdr:rowOff>
    </xdr:from>
    <xdr:to>
      <xdr:col>67</xdr:col>
      <xdr:colOff>101600</xdr:colOff>
      <xdr:row>58</xdr:row>
      <xdr:rowOff>46453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88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62980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6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91183</xdr:rowOff>
    </xdr:from>
    <xdr:to>
      <xdr:col>85</xdr:col>
      <xdr:colOff>177800</xdr:colOff>
      <xdr:row>51</xdr:row>
      <xdr:rowOff>21333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866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44210</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861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127722</xdr:rowOff>
    </xdr:from>
    <xdr:to>
      <xdr:col>81</xdr:col>
      <xdr:colOff>101600</xdr:colOff>
      <xdr:row>53</xdr:row>
      <xdr:rowOff>57872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0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74399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881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11933</xdr:rowOff>
    </xdr:from>
    <xdr:to>
      <xdr:col>76</xdr:col>
      <xdr:colOff>165100</xdr:colOff>
      <xdr:row>57</xdr:row>
      <xdr:rowOff>113533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130060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559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153015</xdr:rowOff>
    </xdr:from>
    <xdr:to>
      <xdr:col>72</xdr:col>
      <xdr:colOff>38100</xdr:colOff>
      <xdr:row>57</xdr:row>
      <xdr:rowOff>83165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99692</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52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132592</xdr:rowOff>
    </xdr:from>
    <xdr:to>
      <xdr:col>67</xdr:col>
      <xdr:colOff>101600</xdr:colOff>
      <xdr:row>58</xdr:row>
      <xdr:rowOff>62742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53869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139367</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467"/>
          <a:ext cx="8382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135750</xdr:rowOff>
    </xdr:from>
    <xdr:to>
      <xdr:col>81</xdr:col>
      <xdr:colOff>50800</xdr:colOff>
      <xdr:row>78</xdr:row>
      <xdr:rowOff>139367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8850"/>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135750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8850"/>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100459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73559"/>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28728</xdr:rowOff>
    </xdr:from>
    <xdr:to>
      <xdr:col>72</xdr:col>
      <xdr:colOff>38100</xdr:colOff>
      <xdr:row>78</xdr:row>
      <xdr:rowOff>130328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146855</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31014</xdr:rowOff>
    </xdr:from>
    <xdr:to>
      <xdr:col>67</xdr:col>
      <xdr:colOff>101600</xdr:colOff>
      <xdr:row>78</xdr:row>
      <xdr:rowOff>132614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149141</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88567</xdr:rowOff>
    </xdr:from>
    <xdr:to>
      <xdr:col>81</xdr:col>
      <xdr:colOff>101600</xdr:colOff>
      <xdr:row>79</xdr:row>
      <xdr:rowOff>18717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9844</xdr:rowOff>
    </xdr:from>
    <xdr:ext cx="313932"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24333" y="13554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84950</xdr:rowOff>
    </xdr:from>
    <xdr:to>
      <xdr:col>76</xdr:col>
      <xdr:colOff>165100</xdr:colOff>
      <xdr:row>79</xdr:row>
      <xdr:rowOff>15100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6227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49659</xdr:rowOff>
    </xdr:from>
    <xdr:to>
      <xdr:col>67</xdr:col>
      <xdr:colOff>101600</xdr:colOff>
      <xdr:row>78</xdr:row>
      <xdr:rowOff>151259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142386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1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102657</xdr:rowOff>
    </xdr:from>
    <xdr:to>
      <xdr:col>85</xdr:col>
      <xdr:colOff>127000</xdr:colOff>
      <xdr:row>95</xdr:row>
      <xdr:rowOff>124223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90407"/>
          <a:ext cx="838200" cy="2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124223</xdr:rowOff>
    </xdr:from>
    <xdr:to>
      <xdr:col>81</xdr:col>
      <xdr:colOff>50800</xdr:colOff>
      <xdr:row>96</xdr:row>
      <xdr:rowOff>48205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11973"/>
          <a:ext cx="889000" cy="9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48205</xdr:rowOff>
    </xdr:from>
    <xdr:to>
      <xdr:col>76</xdr:col>
      <xdr:colOff>114300</xdr:colOff>
      <xdr:row>97</xdr:row>
      <xdr:rowOff>44287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507405"/>
          <a:ext cx="889000" cy="16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44287</xdr:rowOff>
    </xdr:from>
    <xdr:to>
      <xdr:col>71</xdr:col>
      <xdr:colOff>177800</xdr:colOff>
      <xdr:row>97</xdr:row>
      <xdr:rowOff>54634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674937"/>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99923</xdr:rowOff>
    </xdr:from>
    <xdr:to>
      <xdr:col>72</xdr:col>
      <xdr:colOff>38100</xdr:colOff>
      <xdr:row>97</xdr:row>
      <xdr:rowOff>30073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46600</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104377</xdr:rowOff>
    </xdr:from>
    <xdr:to>
      <xdr:col>67</xdr:col>
      <xdr:colOff>101600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51054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51857</xdr:rowOff>
    </xdr:from>
    <xdr:to>
      <xdr:col>85</xdr:col>
      <xdr:colOff>177800</xdr:colOff>
      <xdr:row>95</xdr:row>
      <xdr:rowOff>153457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3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74734</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9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73423</xdr:rowOff>
    </xdr:from>
    <xdr:to>
      <xdr:col>81</xdr:col>
      <xdr:colOff>101600</xdr:colOff>
      <xdr:row>96</xdr:row>
      <xdr:rowOff>3573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20100</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3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168855</xdr:rowOff>
    </xdr:from>
    <xdr:to>
      <xdr:col>76</xdr:col>
      <xdr:colOff>165100</xdr:colOff>
      <xdr:row>96</xdr:row>
      <xdr:rowOff>99005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115532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164937</xdr:rowOff>
    </xdr:from>
    <xdr:to>
      <xdr:col>72</xdr:col>
      <xdr:colOff>38100</xdr:colOff>
      <xdr:row>97</xdr:row>
      <xdr:rowOff>95087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86214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3834</xdr:rowOff>
    </xdr:from>
    <xdr:to>
      <xdr:col>67</xdr:col>
      <xdr:colOff>101600</xdr:colOff>
      <xdr:row>97</xdr:row>
      <xdr:rowOff>105434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3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96561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152603</xdr:rowOff>
    </xdr:from>
    <xdr:to>
      <xdr:col>102</xdr:col>
      <xdr:colOff>165100</xdr:colOff>
      <xdr:row>39</xdr:row>
      <xdr:rowOff>82753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99280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152032</xdr:rowOff>
    </xdr:from>
    <xdr:to>
      <xdr:col>98</xdr:col>
      <xdr:colOff>38100</xdr:colOff>
      <xdr:row>39</xdr:row>
      <xdr:rowOff>82182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6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98709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2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に平均値程度で決算が推移している。総務費については、地方創生事業を全て総務費で計上しているため平均値を上回っており、教育費については、現在、中学校建替とこども園建設事業を進めていることから平均値を大きく上回っている。消防費や民生費については、類似団体平均を下回っていることから、予算の適正な配分を行い、行政サービスが充実するように財政面でも配慮が必要と思われる。公債費は、中学校建替とこども園建設に伴う地方債の借入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年度から大きく増加して類似団体の平均を上回っているが、今後も実質公債費比率が基準を超えないよう適正な起債管理に努める。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実質収支比率は、平成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が維持できており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％未満となり適正な予算執行を行うことができている。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引き続き過大な実質収支を発生させず、当年度の財源を最大限有効に活用できるように取組む必要がある。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年間において、すべての会計において赤字は発生していない。しかし、上水道事業会計及び下水道事業会計については、一般会計からの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出、補助がなければ単年度収支を維持していくのは困難な状態である。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年に公共下水道事業が完了し、地方債の償還が平成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年度からピークを迎えており、加入負担金や使用料の徴収は適切に行い、健全な経営を行う必要がある。一般会計からの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出金の増加が今後も予想される。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町の人口構造が高齢化を迎えるにあたり、介護保険事業の運営は、町の重要課題となっている。要介護認定者の増加は介護給付費の上昇に繋がり、法定の負担割合による市町村負担の増加は避けることができない状態となっている。介護予防の草の根の行政支援が、結果的に介護保険の抑制と元気なまちづくりに資するものであることを認識し、予算配分においても重点事業として配慮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一般会計の元利償還金については、償還満了と起債抑制により、平成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年度まで減少傾向にあったが、平成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年度から活用している過疎対策事業債の元金償還が始まったため、平成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年度からは増加に転じている。平成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百万円に達し、今後も増加する見込みである。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公営企業は下水道事業債の償還増が確定しており、組合等の償還金は、広域ごみ処理場の建設債や消防署の更新等により増加が今後見込まれる。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ただ、算入公債費については、過疎対策事業債の活用により、今後も一定水準確保できる見込みであり、将来負担を見据えて計画的な償還と借入を行っていく必要がある。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岡山県奈義町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将来負担比率については、前年度と同様に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充当可能基金の残高が十分にあることが主な要因と考えられる。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また、地方債の現在高は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年度にかけて大きく増加しているが、増加の要因は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中学校及びこども園の建設事業に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伴うものである。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適切な補助金や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過疎対策事業債をはじめとした有利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起債の活用を行うことにより、良好な数値が維持できる見込みである。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岡山県奈義町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全体として取崩額よりも積立額が若干上回ったことで微増している。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減債基金や特定目的基金については、必要な積み増しを続けていくとともに、基金の目的に応じた繰入を合わせて行っていく。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奈義町公共施設整備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基金は、庁舎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や公共施設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等の有利な起債が見込めない施設の大規模改修に備えて造成している。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奈義町中学校・こども園建設事業償還基金は、中学校建替工事とこども園建設工事の借入金の償還に備えて造成している。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奈義町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情報通信基盤利活用整備基金は、町内全域に布設した光ファイバー網の更新に備えて造成している。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奈義町公共用地取得基金は、現在公共施設が所在する土地の借地部分を取得するために造成している。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奈義町地域福祉基金は運用益を社会福祉費に充当するために造成している。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中学校建替工事とこども園建設工事の借入に伴い、奈義町公共施設整備等基金を奈義町中学校・こども園建設事業償還基金へ組替えしたことでそれぞれの基金が増減している。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奈義町情報通信基盤利活用整備基金と地域福祉基金は、事業実施に伴い一部取崩を行ったため減少している。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奈義町公共用地取得基金は、運用益のみの積立のため横ばいで合った。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基金の使途に沿った事業を実施するまでは、引き続き繰越金の一部や運用益等を積み立てていく。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取崩は行わず、</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運用益の積立を行ったことで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有事の際の資金や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見込まれる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大型ハード事業に備える。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借入額の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割を積立し、当年度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対策事業債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割を繰り入れる運用を行っている。繰入額より積立額が多かったことで残高が増加している。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現在の運用を継続し、後年度の償還財源を確保する。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7885072</v>
      </c>
      <c r="BO4" s="436"/>
      <c r="BP4" s="436"/>
      <c r="BQ4" s="436"/>
      <c r="BR4" s="436"/>
      <c r="BS4" s="436"/>
      <c r="BT4" s="436"/>
      <c r="BU4" s="437"/>
      <c r="BV4" s="435">
        <v>6779794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9.1</v>
      </c>
      <c r="CU4" s="576"/>
      <c r="CV4" s="576"/>
      <c r="CW4" s="576"/>
      <c r="CX4" s="576"/>
      <c r="CY4" s="576"/>
      <c r="CZ4" s="576"/>
      <c r="DA4" s="577"/>
      <c r="DB4" s="575">
        <v>17.5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7584286</v>
      </c>
      <c r="BO5" s="407"/>
      <c r="BP5" s="407"/>
      <c r="BQ5" s="407"/>
      <c r="BR5" s="407"/>
      <c r="BS5" s="407"/>
      <c r="BT5" s="407"/>
      <c r="BU5" s="408"/>
      <c r="BV5" s="406">
        <v>6240837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83.4</v>
      </c>
      <c r="CU5" s="404"/>
      <c r="CV5" s="404"/>
      <c r="CW5" s="404"/>
      <c r="CX5" s="404"/>
      <c r="CY5" s="404"/>
      <c r="CZ5" s="404"/>
      <c r="DA5" s="405"/>
      <c r="DB5" s="403">
        <v>83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300786</v>
      </c>
      <c r="BO6" s="407"/>
      <c r="BP6" s="407"/>
      <c r="BQ6" s="407"/>
      <c r="BR6" s="407"/>
      <c r="BS6" s="407"/>
      <c r="BT6" s="407"/>
      <c r="BU6" s="408"/>
      <c r="BV6" s="406">
        <v>538957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83.4</v>
      </c>
      <c r="CU6" s="550"/>
      <c r="CV6" s="550"/>
      <c r="CW6" s="550"/>
      <c r="CX6" s="550"/>
      <c r="CY6" s="550"/>
      <c r="CZ6" s="550"/>
      <c r="DA6" s="551"/>
      <c r="DB6" s="549">
        <v>83</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29773</v>
      </c>
      <c r="BO7" s="407"/>
      <c r="BP7" s="407"/>
      <c r="BQ7" s="407"/>
      <c r="BR7" s="407"/>
      <c r="BS7" s="407"/>
      <c r="BT7" s="407"/>
      <c r="BU7" s="408"/>
      <c r="BV7" s="406">
        <v>27539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2976402</v>
      </c>
      <c r="CU7" s="407"/>
      <c r="CV7" s="407"/>
      <c r="CW7" s="407"/>
      <c r="CX7" s="407"/>
      <c r="CY7" s="407"/>
      <c r="CZ7" s="407"/>
      <c r="DA7" s="408"/>
      <c r="DB7" s="406">
        <v>2928647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271013</v>
      </c>
      <c r="BO8" s="407"/>
      <c r="BP8" s="407"/>
      <c r="BQ8" s="407"/>
      <c r="BR8" s="407"/>
      <c r="BS8" s="407"/>
      <c r="BT8" s="407"/>
      <c r="BU8" s="408"/>
      <c r="BV8" s="406">
        <v>511418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v>
      </c>
      <c r="CU8" s="510"/>
      <c r="CV8" s="510"/>
      <c r="CW8" s="510"/>
      <c r="CX8" s="510"/>
      <c r="CY8" s="510"/>
      <c r="CZ8" s="510"/>
      <c r="DA8" s="511"/>
      <c r="DB8" s="509">
        <v>0.3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5578</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-240405</v>
      </c>
      <c r="BO9" s="407"/>
      <c r="BP9" s="407"/>
      <c r="BQ9" s="407"/>
      <c r="BR9" s="407"/>
      <c r="BS9" s="407"/>
      <c r="BT9" s="407"/>
      <c r="BU9" s="408"/>
      <c r="BV9" s="406">
        <v>92561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17.2</v>
      </c>
      <c r="CU9" s="404"/>
      <c r="CV9" s="404"/>
      <c r="CW9" s="404"/>
      <c r="CX9" s="404"/>
      <c r="CY9" s="404"/>
      <c r="CZ9" s="404"/>
      <c r="DA9" s="405"/>
      <c r="DB9" s="403">
        <v>16.5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5906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3547</v>
      </c>
      <c r="BO10" s="407"/>
      <c r="BP10" s="407"/>
      <c r="BQ10" s="407"/>
      <c r="BR10" s="407"/>
      <c r="BS10" s="407"/>
      <c r="BT10" s="407"/>
      <c r="BU10" s="408"/>
      <c r="BV10" s="406">
        <v>3546</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330742</v>
      </c>
      <c r="BO11" s="407"/>
      <c r="BP11" s="407"/>
      <c r="BQ11" s="407"/>
      <c r="BR11" s="407"/>
      <c r="BS11" s="407"/>
      <c r="BT11" s="407"/>
      <c r="BU11" s="408"/>
      <c r="BV11" s="406">
        <v>285908</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5735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134652</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5666</v>
      </c>
      <c r="S13" s="494"/>
      <c r="T13" s="494"/>
      <c r="U13" s="494"/>
      <c r="V13" s="495"/>
      <c r="W13" s="496" t="s">
        <v>131</v>
      </c>
      <c r="X13" s="392"/>
      <c r="Y13" s="392"/>
      <c r="Z13" s="392"/>
      <c r="AA13" s="392"/>
      <c r="AB13" s="393"/>
      <c r="AC13" s="359">
        <v>454</v>
      </c>
      <c r="AD13" s="360"/>
      <c r="AE13" s="360"/>
      <c r="AF13" s="360"/>
      <c r="AG13" s="361"/>
      <c r="AH13" s="359">
        <v>557</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93884</v>
      </c>
      <c r="BO13" s="407"/>
      <c r="BP13" s="407"/>
      <c r="BQ13" s="407"/>
      <c r="BR13" s="407"/>
      <c r="BS13" s="407"/>
      <c r="BT13" s="407"/>
      <c r="BU13" s="408"/>
      <c r="BV13" s="406">
        <v>247363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7.7</v>
      </c>
      <c r="CU13" s="404"/>
      <c r="CV13" s="404"/>
      <c r="CW13" s="404"/>
      <c r="CX13" s="404"/>
      <c r="CY13" s="404"/>
      <c r="CZ13" s="404"/>
      <c r="DA13" s="405"/>
      <c r="DB13" s="403">
        <v>8.1999999999999993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5765</v>
      </c>
      <c r="S14" s="494"/>
      <c r="T14" s="494"/>
      <c r="U14" s="494"/>
      <c r="V14" s="495"/>
      <c r="W14" s="497"/>
      <c r="X14" s="395"/>
      <c r="Y14" s="395"/>
      <c r="Z14" s="395"/>
      <c r="AA14" s="395"/>
      <c r="AB14" s="396"/>
      <c r="AC14" s="486">
        <v>15.4</v>
      </c>
      <c r="AD14" s="487"/>
      <c r="AE14" s="487"/>
      <c r="AF14" s="487"/>
      <c r="AG14" s="488"/>
      <c r="AH14" s="486">
        <v>17.600000000000001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5705</v>
      </c>
      <c r="S15" s="494"/>
      <c r="T15" s="494"/>
      <c r="U15" s="494"/>
      <c r="V15" s="495"/>
      <c r="W15" s="496" t="s">
        <v>137</v>
      </c>
      <c r="X15" s="392"/>
      <c r="Y15" s="392"/>
      <c r="Z15" s="392"/>
      <c r="AA15" s="392"/>
      <c r="AB15" s="393"/>
      <c r="AC15" s="359">
        <v>697</v>
      </c>
      <c r="AD15" s="360"/>
      <c r="AE15" s="360"/>
      <c r="AF15" s="360"/>
      <c r="AG15" s="361"/>
      <c r="AH15" s="359">
        <v>674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832439</v>
      </c>
      <c r="BO15" s="436"/>
      <c r="BP15" s="436"/>
      <c r="BQ15" s="436"/>
      <c r="BR15" s="436"/>
      <c r="BS15" s="436"/>
      <c r="BT15" s="436"/>
      <c r="BU15" s="437"/>
      <c r="BV15" s="435">
        <v>784069</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23.7</v>
      </c>
      <c r="AD16" s="487"/>
      <c r="AE16" s="487"/>
      <c r="AF16" s="487"/>
      <c r="AG16" s="488"/>
      <c r="AH16" s="486">
        <v>21.3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2758415</v>
      </c>
      <c r="BO16" s="407"/>
      <c r="BP16" s="407"/>
      <c r="BQ16" s="407"/>
      <c r="BR16" s="407"/>
      <c r="BS16" s="407"/>
      <c r="BT16" s="407"/>
      <c r="BU16" s="408"/>
      <c r="BV16" s="406">
        <v>2704487</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1790</v>
      </c>
      <c r="AD17" s="360"/>
      <c r="AE17" s="360"/>
      <c r="AF17" s="360"/>
      <c r="AG17" s="361"/>
      <c r="AH17" s="359">
        <v>1934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1035901</v>
      </c>
      <c r="BO17" s="407"/>
      <c r="BP17" s="407"/>
      <c r="BQ17" s="407"/>
      <c r="BR17" s="407"/>
      <c r="BS17" s="407"/>
      <c r="BT17" s="407"/>
      <c r="BU17" s="408"/>
      <c r="BV17" s="406">
        <v>976106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69.52</v>
      </c>
      <c r="M18" s="459"/>
      <c r="N18" s="459"/>
      <c r="O18" s="459"/>
      <c r="P18" s="459"/>
      <c r="Q18" s="459"/>
      <c r="R18" s="460"/>
      <c r="S18" s="460"/>
      <c r="T18" s="460"/>
      <c r="U18" s="460"/>
      <c r="V18" s="461"/>
      <c r="W18" s="477"/>
      <c r="X18" s="478"/>
      <c r="Y18" s="478"/>
      <c r="Z18" s="478"/>
      <c r="AA18" s="478"/>
      <c r="AB18" s="502"/>
      <c r="AC18" s="376">
        <v>60.9</v>
      </c>
      <c r="AD18" s="377"/>
      <c r="AE18" s="377"/>
      <c r="AF18" s="377"/>
      <c r="AG18" s="462"/>
      <c r="AH18" s="376">
        <v>61.1</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2544604</v>
      </c>
      <c r="BO18" s="407"/>
      <c r="BP18" s="407"/>
      <c r="BQ18" s="407"/>
      <c r="BR18" s="407"/>
      <c r="BS18" s="407"/>
      <c r="BT18" s="407"/>
      <c r="BU18" s="408"/>
      <c r="BV18" s="406">
        <v>2502096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80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4010889</v>
      </c>
      <c r="BO19" s="407"/>
      <c r="BP19" s="407"/>
      <c r="BQ19" s="407"/>
      <c r="BR19" s="407"/>
      <c r="BS19" s="407"/>
      <c r="BT19" s="407"/>
      <c r="BU19" s="408"/>
      <c r="BV19" s="406">
        <v>4050821</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1942</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5240875</v>
      </c>
      <c r="BO22" s="436"/>
      <c r="BP22" s="436"/>
      <c r="BQ22" s="436"/>
      <c r="BR22" s="436"/>
      <c r="BS22" s="436"/>
      <c r="BT22" s="436"/>
      <c r="BU22" s="437"/>
      <c r="BV22" s="435">
        <v>4259379</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5223592</v>
      </c>
      <c r="BO23" s="407"/>
      <c r="BP23" s="407"/>
      <c r="BQ23" s="407"/>
      <c r="BR23" s="407"/>
      <c r="BS23" s="407"/>
      <c r="BT23" s="407"/>
      <c r="BU23" s="408"/>
      <c r="BV23" s="406">
        <v>4224571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7000</v>
      </c>
      <c r="R24" s="360"/>
      <c r="S24" s="360"/>
      <c r="T24" s="360"/>
      <c r="U24" s="360"/>
      <c r="V24" s="361"/>
      <c r="W24" s="449"/>
      <c r="X24" s="386"/>
      <c r="Y24" s="387"/>
      <c r="Z24" s="362" t="s">
        <v>162</v>
      </c>
      <c r="AA24" s="363"/>
      <c r="AB24" s="363"/>
      <c r="AC24" s="363"/>
      <c r="AD24" s="363"/>
      <c r="AE24" s="363"/>
      <c r="AF24" s="363"/>
      <c r="AG24" s="364"/>
      <c r="AH24" s="359">
        <v>71</v>
      </c>
      <c r="AI24" s="360"/>
      <c r="AJ24" s="360"/>
      <c r="AK24" s="360"/>
      <c r="AL24" s="361"/>
      <c r="AM24" s="359">
        <v>205545</v>
      </c>
      <c r="AN24" s="360"/>
      <c r="AO24" s="360"/>
      <c r="AP24" s="360"/>
      <c r="AQ24" s="360"/>
      <c r="AR24" s="361"/>
      <c r="AS24" s="359">
        <v>2895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4891577</v>
      </c>
      <c r="BO24" s="407"/>
      <c r="BP24" s="407"/>
      <c r="BQ24" s="407"/>
      <c r="BR24" s="407"/>
      <c r="BS24" s="407"/>
      <c r="BT24" s="407"/>
      <c r="BU24" s="408"/>
      <c r="BV24" s="406">
        <v>3477934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750892</v>
      </c>
      <c r="BO25" s="436"/>
      <c r="BP25" s="436"/>
      <c r="BQ25" s="436"/>
      <c r="BR25" s="436"/>
      <c r="BS25" s="436"/>
      <c r="BT25" s="436"/>
      <c r="BU25" s="437"/>
      <c r="BV25" s="435">
        <v>2154570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5230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2660</v>
      </c>
      <c r="R27" s="360"/>
      <c r="S27" s="360"/>
      <c r="T27" s="360"/>
      <c r="U27" s="360"/>
      <c r="V27" s="361"/>
      <c r="W27" s="449"/>
      <c r="X27" s="386"/>
      <c r="Y27" s="387"/>
      <c r="Z27" s="362" t="s">
        <v>172</v>
      </c>
      <c r="AA27" s="363"/>
      <c r="AB27" s="363"/>
      <c r="AC27" s="363"/>
      <c r="AD27" s="363"/>
      <c r="AE27" s="363"/>
      <c r="AF27" s="363"/>
      <c r="AG27" s="364"/>
      <c r="AH27" s="359">
        <v>3</v>
      </c>
      <c r="AI27" s="360"/>
      <c r="AJ27" s="360"/>
      <c r="AK27" s="360"/>
      <c r="AL27" s="361"/>
      <c r="AM27" s="359">
        <v>7731</v>
      </c>
      <c r="AN27" s="360"/>
      <c r="AO27" s="360"/>
      <c r="AP27" s="360"/>
      <c r="AQ27" s="360"/>
      <c r="AR27" s="361"/>
      <c r="AS27" s="359">
        <v>2577</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2210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1623941</v>
      </c>
      <c r="BO28" s="436"/>
      <c r="BP28" s="436"/>
      <c r="BQ28" s="436"/>
      <c r="BR28" s="436"/>
      <c r="BS28" s="436"/>
      <c r="BT28" s="436"/>
      <c r="BU28" s="437"/>
      <c r="BV28" s="435">
        <v>1620395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8</v>
      </c>
      <c r="M29" s="360"/>
      <c r="N29" s="360"/>
      <c r="O29" s="360"/>
      <c r="P29" s="361"/>
      <c r="Q29" s="359">
        <v>2050</v>
      </c>
      <c r="R29" s="360"/>
      <c r="S29" s="360"/>
      <c r="T29" s="360"/>
      <c r="U29" s="360"/>
      <c r="V29" s="361"/>
      <c r="W29" s="450"/>
      <c r="X29" s="451"/>
      <c r="Y29" s="452"/>
      <c r="Z29" s="362" t="s">
        <v>178</v>
      </c>
      <c r="AA29" s="363"/>
      <c r="AB29" s="363"/>
      <c r="AC29" s="363"/>
      <c r="AD29" s="363"/>
      <c r="AE29" s="363"/>
      <c r="AF29" s="363"/>
      <c r="AG29" s="364"/>
      <c r="AH29" s="359">
        <v>74</v>
      </c>
      <c r="AI29" s="360"/>
      <c r="AJ29" s="360"/>
      <c r="AK29" s="360"/>
      <c r="AL29" s="361"/>
      <c r="AM29" s="359">
        <v>213276</v>
      </c>
      <c r="AN29" s="360"/>
      <c r="AO29" s="360"/>
      <c r="AP29" s="360"/>
      <c r="AQ29" s="360"/>
      <c r="AR29" s="361"/>
      <c r="AS29" s="359">
        <v>2882</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422061</v>
      </c>
      <c r="BO29" s="407"/>
      <c r="BP29" s="407"/>
      <c r="BQ29" s="407"/>
      <c r="BR29" s="407"/>
      <c r="BS29" s="407"/>
      <c r="BT29" s="407"/>
      <c r="BU29" s="408"/>
      <c r="BV29" s="406">
        <v>409776</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3466455</v>
      </c>
      <c r="BO30" s="441"/>
      <c r="BP30" s="441"/>
      <c r="BQ30" s="441"/>
      <c r="BR30" s="441"/>
      <c r="BS30" s="441"/>
      <c r="BT30" s="441"/>
      <c r="BU30" s="442"/>
      <c r="BV30" s="440">
        <v>3460885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奈義町国民健康保険特別会計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奈義町上水道事業会計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IF('各会計、関係団体の財政状況及び健全化判断比率'!B34="","",'各会計、関係団体の財政状況及び健全化判断比率'!B34)</f>
        <v>奈義町分譲地造成特別会計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勝英衛生施設組合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奈義町介護保険特別会計（保険事業勘定）</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奈義町工業用水道事業会計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津山広域事務組合　一般会計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奈義町後期高齢者医療特別会計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奈義町下水道事業会計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津山広域事務組合　ふるさと振興事業特別会計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勝田郡老人福祉施設組合　一般会計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津山圏域資源循環施設組合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津山圏域消防組合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岡山県広域水道企業団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岡山県後期高齢者医療広域連合一般会計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17</v>
      </c>
      <c r="BX42" s="354"/>
      <c r="BY42" s="355" t="str">
        <f>IF('各会計、関係団体の財政状況及び健全化判断比率'!B76="","",'各会計、関係団体の財政状況及び健全化判断比率'!B76)</f>
        <v>岡山県後期高齢者医療広域連合特別会計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18</v>
      </c>
      <c r="BX43" s="354"/>
      <c r="BY43" s="355" t="str">
        <f>IF('各会計、関係団体の財政状況及び健全化判断比率'!B77="","",'各会計、関係団体の財政状況及び健全化判断比率'!B77)</f>
        <v>岡山県市町村総合事務組合一般会計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OzSS4KTLRH2j4ooVpv2UciMiX7drusemKmipwdWQZ5F+USA/RN0EpaC8vvIwOVEG+8+X43B0YCNbZn0n+XHipQ==" saltValue="3gq15EbR9r7IdpUPQcQY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809894</v>
      </c>
      <c r="S5" s="664"/>
      <c r="T5" s="664"/>
      <c r="U5" s="664"/>
      <c r="V5" s="664"/>
      <c r="W5" s="664"/>
      <c r="X5" s="664"/>
      <c r="Y5" s="689"/>
      <c r="Z5" s="702">
        <v>10.3</v>
      </c>
      <c r="AA5" s="702"/>
      <c r="AB5" s="702"/>
      <c r="AC5" s="702"/>
      <c r="AD5" s="703">
        <v>809894</v>
      </c>
      <c r="AE5" s="703"/>
      <c r="AF5" s="703"/>
      <c r="AG5" s="703"/>
      <c r="AH5" s="703"/>
      <c r="AI5" s="703"/>
      <c r="AJ5" s="703"/>
      <c r="AK5" s="703"/>
      <c r="AL5" s="690">
        <v>26.5</v>
      </c>
      <c r="AM5" s="672"/>
      <c r="AN5" s="672"/>
      <c r="AO5" s="691"/>
      <c r="AP5" s="666" t="s">
        <v>217</v>
      </c>
      <c r="AQ5" s="667"/>
      <c r="AR5" s="667"/>
      <c r="AS5" s="667"/>
      <c r="AT5" s="667"/>
      <c r="AU5" s="667"/>
      <c r="AV5" s="667"/>
      <c r="AW5" s="667"/>
      <c r="AX5" s="667"/>
      <c r="AY5" s="667"/>
      <c r="AZ5" s="667"/>
      <c r="BA5" s="667"/>
      <c r="BB5" s="667"/>
      <c r="BC5" s="667"/>
      <c r="BD5" s="667"/>
      <c r="BE5" s="667"/>
      <c r="BF5" s="668"/>
      <c r="BG5" s="608">
        <v>809894</v>
      </c>
      <c r="BH5" s="609"/>
      <c r="BI5" s="609"/>
      <c r="BJ5" s="609"/>
      <c r="BK5" s="609"/>
      <c r="BL5" s="609"/>
      <c r="BM5" s="609"/>
      <c r="BN5" s="610"/>
      <c r="BO5" s="646">
        <v>100</v>
      </c>
      <c r="BP5" s="646"/>
      <c r="BQ5" s="646"/>
      <c r="BR5" s="646"/>
      <c r="BS5" s="647">
        <v>15150</v>
      </c>
      <c r="BT5" s="647"/>
      <c r="BU5" s="647"/>
      <c r="BV5" s="647"/>
      <c r="BW5" s="647"/>
      <c r="BX5" s="647"/>
      <c r="BY5" s="647"/>
      <c r="BZ5" s="647"/>
      <c r="CA5" s="647"/>
      <c r="CB5" s="682"/>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79889</v>
      </c>
      <c r="S6" s="609"/>
      <c r="T6" s="609"/>
      <c r="U6" s="609"/>
      <c r="V6" s="609"/>
      <c r="W6" s="609"/>
      <c r="X6" s="609"/>
      <c r="Y6" s="610"/>
      <c r="Z6" s="646">
        <v>1</v>
      </c>
      <c r="AA6" s="646"/>
      <c r="AB6" s="646"/>
      <c r="AC6" s="646"/>
      <c r="AD6" s="647">
        <v>79889</v>
      </c>
      <c r="AE6" s="647"/>
      <c r="AF6" s="647"/>
      <c r="AG6" s="647"/>
      <c r="AH6" s="647"/>
      <c r="AI6" s="647"/>
      <c r="AJ6" s="647"/>
      <c r="AK6" s="647"/>
      <c r="AL6" s="611">
        <v>2.6</v>
      </c>
      <c r="AM6" s="612"/>
      <c r="AN6" s="612"/>
      <c r="AO6" s="648"/>
      <c r="AP6" s="605" t="s">
        <v>222</v>
      </c>
      <c r="AQ6" s="606"/>
      <c r="AR6" s="606"/>
      <c r="AS6" s="606"/>
      <c r="AT6" s="606"/>
      <c r="AU6" s="606"/>
      <c r="AV6" s="606"/>
      <c r="AW6" s="606"/>
      <c r="AX6" s="606"/>
      <c r="AY6" s="606"/>
      <c r="AZ6" s="606"/>
      <c r="BA6" s="606"/>
      <c r="BB6" s="606"/>
      <c r="BC6" s="606"/>
      <c r="BD6" s="606"/>
      <c r="BE6" s="606"/>
      <c r="BF6" s="607"/>
      <c r="BG6" s="608">
        <v>809894</v>
      </c>
      <c r="BH6" s="609"/>
      <c r="BI6" s="609"/>
      <c r="BJ6" s="609"/>
      <c r="BK6" s="609"/>
      <c r="BL6" s="609"/>
      <c r="BM6" s="609"/>
      <c r="BN6" s="610"/>
      <c r="BO6" s="646">
        <v>100</v>
      </c>
      <c r="BP6" s="646"/>
      <c r="BQ6" s="646"/>
      <c r="BR6" s="646"/>
      <c r="BS6" s="647">
        <v>15150</v>
      </c>
      <c r="BT6" s="647"/>
      <c r="BU6" s="647"/>
      <c r="BV6" s="647"/>
      <c r="BW6" s="647"/>
      <c r="BX6" s="647"/>
      <c r="BY6" s="647"/>
      <c r="BZ6" s="647"/>
      <c r="CA6" s="647"/>
      <c r="CB6" s="682"/>
      <c r="CD6" s="666" t="s">
        <v>223</v>
      </c>
      <c r="CE6" s="667"/>
      <c r="CF6" s="667"/>
      <c r="CG6" s="667"/>
      <c r="CH6" s="667"/>
      <c r="CI6" s="667"/>
      <c r="CJ6" s="667"/>
      <c r="CK6" s="667"/>
      <c r="CL6" s="667"/>
      <c r="CM6" s="667"/>
      <c r="CN6" s="667"/>
      <c r="CO6" s="667"/>
      <c r="CP6" s="667"/>
      <c r="CQ6" s="668"/>
      <c r="CR6" s="608">
        <v>62650</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62650</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251</v>
      </c>
      <c r="S7" s="609"/>
      <c r="T7" s="609"/>
      <c r="U7" s="609"/>
      <c r="V7" s="609"/>
      <c r="W7" s="609"/>
      <c r="X7" s="609"/>
      <c r="Y7" s="610"/>
      <c r="Z7" s="646">
        <v>0</v>
      </c>
      <c r="AA7" s="646"/>
      <c r="AB7" s="646"/>
      <c r="AC7" s="646"/>
      <c r="AD7" s="647">
        <v>251</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334307</v>
      </c>
      <c r="BH7" s="609"/>
      <c r="BI7" s="609"/>
      <c r="BJ7" s="609"/>
      <c r="BK7" s="609"/>
      <c r="BL7" s="609"/>
      <c r="BM7" s="609"/>
      <c r="BN7" s="610"/>
      <c r="BO7" s="646">
        <v>41.3</v>
      </c>
      <c r="BP7" s="646"/>
      <c r="BQ7" s="646"/>
      <c r="BR7" s="646"/>
      <c r="BS7" s="647">
        <v>15150</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1565151</v>
      </c>
      <c r="CS7" s="609"/>
      <c r="CT7" s="609"/>
      <c r="CU7" s="609"/>
      <c r="CV7" s="609"/>
      <c r="CW7" s="609"/>
      <c r="CX7" s="609"/>
      <c r="CY7" s="610"/>
      <c r="CZ7" s="646">
        <v>20.6</v>
      </c>
      <c r="DA7" s="646"/>
      <c r="DB7" s="646"/>
      <c r="DC7" s="646"/>
      <c r="DD7" s="614">
        <v>88639</v>
      </c>
      <c r="DE7" s="609"/>
      <c r="DF7" s="609"/>
      <c r="DG7" s="609"/>
      <c r="DH7" s="609"/>
      <c r="DI7" s="609"/>
      <c r="DJ7" s="609"/>
      <c r="DK7" s="609"/>
      <c r="DL7" s="609"/>
      <c r="DM7" s="609"/>
      <c r="DN7" s="609"/>
      <c r="DO7" s="609"/>
      <c r="DP7" s="610"/>
      <c r="DQ7" s="614">
        <v>765066</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4172</v>
      </c>
      <c r="S8" s="609"/>
      <c r="T8" s="609"/>
      <c r="U8" s="609"/>
      <c r="V8" s="609"/>
      <c r="W8" s="609"/>
      <c r="X8" s="609"/>
      <c r="Y8" s="610"/>
      <c r="Z8" s="646">
        <v>0.1</v>
      </c>
      <c r="AA8" s="646"/>
      <c r="AB8" s="646"/>
      <c r="AC8" s="646"/>
      <c r="AD8" s="647">
        <v>4172</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10269</v>
      </c>
      <c r="BH8" s="609"/>
      <c r="BI8" s="609"/>
      <c r="BJ8" s="609"/>
      <c r="BK8" s="609"/>
      <c r="BL8" s="609"/>
      <c r="BM8" s="609"/>
      <c r="BN8" s="610"/>
      <c r="BO8" s="646">
        <v>1.3</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1042772</v>
      </c>
      <c r="CS8" s="609"/>
      <c r="CT8" s="609"/>
      <c r="CU8" s="609"/>
      <c r="CV8" s="609"/>
      <c r="CW8" s="609"/>
      <c r="CX8" s="609"/>
      <c r="CY8" s="610"/>
      <c r="CZ8" s="646">
        <v>13.7</v>
      </c>
      <c r="DA8" s="646"/>
      <c r="DB8" s="646"/>
      <c r="DC8" s="646"/>
      <c r="DD8" s="614">
        <v>1479</v>
      </c>
      <c r="DE8" s="609"/>
      <c r="DF8" s="609"/>
      <c r="DG8" s="609"/>
      <c r="DH8" s="609"/>
      <c r="DI8" s="609"/>
      <c r="DJ8" s="609"/>
      <c r="DK8" s="609"/>
      <c r="DL8" s="609"/>
      <c r="DM8" s="609"/>
      <c r="DN8" s="609"/>
      <c r="DO8" s="609"/>
      <c r="DP8" s="610"/>
      <c r="DQ8" s="614">
        <v>632007</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4589</v>
      </c>
      <c r="S9" s="609"/>
      <c r="T9" s="609"/>
      <c r="U9" s="609"/>
      <c r="V9" s="609"/>
      <c r="W9" s="609"/>
      <c r="X9" s="609"/>
      <c r="Y9" s="610"/>
      <c r="Z9" s="646">
        <v>0.1</v>
      </c>
      <c r="AA9" s="646"/>
      <c r="AB9" s="646"/>
      <c r="AC9" s="646"/>
      <c r="AD9" s="647">
        <v>4589</v>
      </c>
      <c r="AE9" s="647"/>
      <c r="AF9" s="647"/>
      <c r="AG9" s="647"/>
      <c r="AH9" s="647"/>
      <c r="AI9" s="647"/>
      <c r="AJ9" s="647"/>
      <c r="AK9" s="647"/>
      <c r="AL9" s="611">
        <v>0.2</v>
      </c>
      <c r="AM9" s="612"/>
      <c r="AN9" s="612"/>
      <c r="AO9" s="648"/>
      <c r="AP9" s="605" t="s">
        <v>231</v>
      </c>
      <c r="AQ9" s="606"/>
      <c r="AR9" s="606"/>
      <c r="AS9" s="606"/>
      <c r="AT9" s="606"/>
      <c r="AU9" s="606"/>
      <c r="AV9" s="606"/>
      <c r="AW9" s="606"/>
      <c r="AX9" s="606"/>
      <c r="AY9" s="606"/>
      <c r="AZ9" s="606"/>
      <c r="BA9" s="606"/>
      <c r="BB9" s="606"/>
      <c r="BC9" s="606"/>
      <c r="BD9" s="606"/>
      <c r="BE9" s="606"/>
      <c r="BF9" s="607"/>
      <c r="BG9" s="608">
        <v>252694</v>
      </c>
      <c r="BH9" s="609"/>
      <c r="BI9" s="609"/>
      <c r="BJ9" s="609"/>
      <c r="BK9" s="609"/>
      <c r="BL9" s="609"/>
      <c r="BM9" s="609"/>
      <c r="BN9" s="610"/>
      <c r="BO9" s="646">
        <v>31.2</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396265</v>
      </c>
      <c r="CS9" s="609"/>
      <c r="CT9" s="609"/>
      <c r="CU9" s="609"/>
      <c r="CV9" s="609"/>
      <c r="CW9" s="609"/>
      <c r="CX9" s="609"/>
      <c r="CY9" s="610"/>
      <c r="CZ9" s="646">
        <v>5.2</v>
      </c>
      <c r="DA9" s="646"/>
      <c r="DB9" s="646"/>
      <c r="DC9" s="646"/>
      <c r="DD9" s="614">
        <v>6347</v>
      </c>
      <c r="DE9" s="609"/>
      <c r="DF9" s="609"/>
      <c r="DG9" s="609"/>
      <c r="DH9" s="609"/>
      <c r="DI9" s="609"/>
      <c r="DJ9" s="609"/>
      <c r="DK9" s="609"/>
      <c r="DL9" s="609"/>
      <c r="DM9" s="609"/>
      <c r="DN9" s="609"/>
      <c r="DO9" s="609"/>
      <c r="DP9" s="610"/>
      <c r="DQ9" s="614">
        <v>301730</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18297</v>
      </c>
      <c r="BH10" s="609"/>
      <c r="BI10" s="609"/>
      <c r="BJ10" s="609"/>
      <c r="BK10" s="609"/>
      <c r="BL10" s="609"/>
      <c r="BM10" s="609"/>
      <c r="BN10" s="610"/>
      <c r="BO10" s="646">
        <v>2.2999999999999998</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3000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139270</v>
      </c>
      <c r="S11" s="609"/>
      <c r="T11" s="609"/>
      <c r="U11" s="609"/>
      <c r="V11" s="609"/>
      <c r="W11" s="609"/>
      <c r="X11" s="609"/>
      <c r="Y11" s="610"/>
      <c r="Z11" s="611">
        <v>1.8</v>
      </c>
      <c r="AA11" s="612"/>
      <c r="AB11" s="612"/>
      <c r="AC11" s="613"/>
      <c r="AD11" s="614">
        <v>139270</v>
      </c>
      <c r="AE11" s="609"/>
      <c r="AF11" s="609"/>
      <c r="AG11" s="609"/>
      <c r="AH11" s="609"/>
      <c r="AI11" s="609"/>
      <c r="AJ11" s="609"/>
      <c r="AK11" s="610"/>
      <c r="AL11" s="611">
        <v>4.5999999999999996</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53047</v>
      </c>
      <c r="BH11" s="609"/>
      <c r="BI11" s="609"/>
      <c r="BJ11" s="609"/>
      <c r="BK11" s="609"/>
      <c r="BL11" s="609"/>
      <c r="BM11" s="609"/>
      <c r="BN11" s="610"/>
      <c r="BO11" s="646">
        <v>6.5</v>
      </c>
      <c r="BP11" s="646"/>
      <c r="BQ11" s="646"/>
      <c r="BR11" s="646"/>
      <c r="BS11" s="647">
        <v>15150</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426204</v>
      </c>
      <c r="CS11" s="609"/>
      <c r="CT11" s="609"/>
      <c r="CU11" s="609"/>
      <c r="CV11" s="609"/>
      <c r="CW11" s="609"/>
      <c r="CX11" s="609"/>
      <c r="CY11" s="610"/>
      <c r="CZ11" s="646">
        <v>5.6</v>
      </c>
      <c r="DA11" s="646"/>
      <c r="DB11" s="646"/>
      <c r="DC11" s="646"/>
      <c r="DD11" s="614">
        <v>20687</v>
      </c>
      <c r="DE11" s="609"/>
      <c r="DF11" s="609"/>
      <c r="DG11" s="609"/>
      <c r="DH11" s="609"/>
      <c r="DI11" s="609"/>
      <c r="DJ11" s="609"/>
      <c r="DK11" s="609"/>
      <c r="DL11" s="609"/>
      <c r="DM11" s="609"/>
      <c r="DN11" s="609"/>
      <c r="DO11" s="609"/>
      <c r="DP11" s="610"/>
      <c r="DQ11" s="614">
        <v>191822</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403461</v>
      </c>
      <c r="BH12" s="609"/>
      <c r="BI12" s="609"/>
      <c r="BJ12" s="609"/>
      <c r="BK12" s="609"/>
      <c r="BL12" s="609"/>
      <c r="BM12" s="609"/>
      <c r="BN12" s="610"/>
      <c r="BO12" s="646">
        <v>49.8</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70246</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55121</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400323</v>
      </c>
      <c r="BH13" s="609"/>
      <c r="BI13" s="609"/>
      <c r="BJ13" s="609"/>
      <c r="BK13" s="609"/>
      <c r="BL13" s="609"/>
      <c r="BM13" s="609"/>
      <c r="BN13" s="610"/>
      <c r="BO13" s="646">
        <v>49.4</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553126</v>
      </c>
      <c r="CS13" s="609"/>
      <c r="CT13" s="609"/>
      <c r="CU13" s="609"/>
      <c r="CV13" s="609"/>
      <c r="CW13" s="609"/>
      <c r="CX13" s="609"/>
      <c r="CY13" s="610"/>
      <c r="CZ13" s="646">
        <v>7.3</v>
      </c>
      <c r="DA13" s="646"/>
      <c r="DB13" s="646"/>
      <c r="DC13" s="646"/>
      <c r="DD13" s="614">
        <v>265028</v>
      </c>
      <c r="DE13" s="609"/>
      <c r="DF13" s="609"/>
      <c r="DG13" s="609"/>
      <c r="DH13" s="609"/>
      <c r="DI13" s="609"/>
      <c r="DJ13" s="609"/>
      <c r="DK13" s="609"/>
      <c r="DL13" s="609"/>
      <c r="DM13" s="609"/>
      <c r="DN13" s="609"/>
      <c r="DO13" s="609"/>
      <c r="DP13" s="610"/>
      <c r="DQ13" s="614">
        <v>305836</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624</v>
      </c>
      <c r="S14" s="609"/>
      <c r="T14" s="609"/>
      <c r="U14" s="609"/>
      <c r="V14" s="609"/>
      <c r="W14" s="609"/>
      <c r="X14" s="609"/>
      <c r="Y14" s="610"/>
      <c r="Z14" s="646">
        <v>0</v>
      </c>
      <c r="AA14" s="646"/>
      <c r="AB14" s="646"/>
      <c r="AC14" s="646"/>
      <c r="AD14" s="647">
        <v>624</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27769</v>
      </c>
      <c r="BH14" s="609"/>
      <c r="BI14" s="609"/>
      <c r="BJ14" s="609"/>
      <c r="BK14" s="609"/>
      <c r="BL14" s="609"/>
      <c r="BM14" s="609"/>
      <c r="BN14" s="610"/>
      <c r="BO14" s="646">
        <v>3.4</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139127</v>
      </c>
      <c r="CS14" s="609"/>
      <c r="CT14" s="609"/>
      <c r="CU14" s="609"/>
      <c r="CV14" s="609"/>
      <c r="CW14" s="609"/>
      <c r="CX14" s="609"/>
      <c r="CY14" s="610"/>
      <c r="CZ14" s="646">
        <v>1.8</v>
      </c>
      <c r="DA14" s="646"/>
      <c r="DB14" s="646"/>
      <c r="DC14" s="646"/>
      <c r="DD14" s="614">
        <v>2123</v>
      </c>
      <c r="DE14" s="609"/>
      <c r="DF14" s="609"/>
      <c r="DG14" s="609"/>
      <c r="DH14" s="609"/>
      <c r="DI14" s="609"/>
      <c r="DJ14" s="609"/>
      <c r="DK14" s="609"/>
      <c r="DL14" s="609"/>
      <c r="DM14" s="609"/>
      <c r="DN14" s="609"/>
      <c r="DO14" s="609"/>
      <c r="DP14" s="610"/>
      <c r="DQ14" s="614">
        <v>124997</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44357</v>
      </c>
      <c r="BH15" s="609"/>
      <c r="BI15" s="609"/>
      <c r="BJ15" s="609"/>
      <c r="BK15" s="609"/>
      <c r="BL15" s="609"/>
      <c r="BM15" s="609"/>
      <c r="BN15" s="610"/>
      <c r="BO15" s="646">
        <v>5.5</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2634090</v>
      </c>
      <c r="CS15" s="609"/>
      <c r="CT15" s="609"/>
      <c r="CU15" s="609"/>
      <c r="CV15" s="609"/>
      <c r="CW15" s="609"/>
      <c r="CX15" s="609"/>
      <c r="CY15" s="610"/>
      <c r="CZ15" s="646">
        <v>34.700000000000003</v>
      </c>
      <c r="DA15" s="646"/>
      <c r="DB15" s="646"/>
      <c r="DC15" s="646"/>
      <c r="DD15" s="614">
        <v>2086555</v>
      </c>
      <c r="DE15" s="609"/>
      <c r="DF15" s="609"/>
      <c r="DG15" s="609"/>
      <c r="DH15" s="609"/>
      <c r="DI15" s="609"/>
      <c r="DJ15" s="609"/>
      <c r="DK15" s="609"/>
      <c r="DL15" s="609"/>
      <c r="DM15" s="609"/>
      <c r="DN15" s="609"/>
      <c r="DO15" s="609"/>
      <c r="DP15" s="610"/>
      <c r="DQ15" s="614">
        <v>579649</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7672</v>
      </c>
      <c r="S16" s="609"/>
      <c r="T16" s="609"/>
      <c r="U16" s="609"/>
      <c r="V16" s="609"/>
      <c r="W16" s="609"/>
      <c r="X16" s="609"/>
      <c r="Y16" s="610"/>
      <c r="Z16" s="646">
        <v>0.1</v>
      </c>
      <c r="AA16" s="646"/>
      <c r="AB16" s="646"/>
      <c r="AC16" s="646"/>
      <c r="AD16" s="647">
        <v>7672</v>
      </c>
      <c r="AE16" s="647"/>
      <c r="AF16" s="647"/>
      <c r="AG16" s="647"/>
      <c r="AH16" s="647"/>
      <c r="AI16" s="647"/>
      <c r="AJ16" s="647"/>
      <c r="AK16" s="647"/>
      <c r="AL16" s="611">
        <v>0.3</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13900</v>
      </c>
      <c r="S17" s="609"/>
      <c r="T17" s="609"/>
      <c r="U17" s="609"/>
      <c r="V17" s="609"/>
      <c r="W17" s="609"/>
      <c r="X17" s="609"/>
      <c r="Y17" s="610"/>
      <c r="Z17" s="646">
        <v>0.2</v>
      </c>
      <c r="AA17" s="646"/>
      <c r="AB17" s="646"/>
      <c r="AC17" s="646"/>
      <c r="AD17" s="647">
        <v>13900</v>
      </c>
      <c r="AE17" s="647"/>
      <c r="AF17" s="647"/>
      <c r="AG17" s="647"/>
      <c r="AH17" s="647"/>
      <c r="AI17" s="647"/>
      <c r="AJ17" s="647"/>
      <c r="AK17" s="647"/>
      <c r="AL17" s="611">
        <v>0.5</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691655</v>
      </c>
      <c r="CS17" s="609"/>
      <c r="CT17" s="609"/>
      <c r="CU17" s="609"/>
      <c r="CV17" s="609"/>
      <c r="CW17" s="609"/>
      <c r="CX17" s="609"/>
      <c r="CY17" s="610"/>
      <c r="CZ17" s="646">
        <v>9.1</v>
      </c>
      <c r="DA17" s="646"/>
      <c r="DB17" s="646"/>
      <c r="DC17" s="646"/>
      <c r="DD17" s="614" t="s">
        <v>122</v>
      </c>
      <c r="DE17" s="609"/>
      <c r="DF17" s="609"/>
      <c r="DG17" s="609"/>
      <c r="DH17" s="609"/>
      <c r="DI17" s="609"/>
      <c r="DJ17" s="609"/>
      <c r="DK17" s="609"/>
      <c r="DL17" s="609"/>
      <c r="DM17" s="609"/>
      <c r="DN17" s="609"/>
      <c r="DO17" s="609"/>
      <c r="DP17" s="610"/>
      <c r="DQ17" s="614">
        <v>691225</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4622</v>
      </c>
      <c r="S18" s="609"/>
      <c r="T18" s="609"/>
      <c r="U18" s="609"/>
      <c r="V18" s="609"/>
      <c r="W18" s="609"/>
      <c r="X18" s="609"/>
      <c r="Y18" s="610"/>
      <c r="Z18" s="646">
        <v>0.1</v>
      </c>
      <c r="AA18" s="646"/>
      <c r="AB18" s="646"/>
      <c r="AC18" s="646"/>
      <c r="AD18" s="647">
        <v>4622</v>
      </c>
      <c r="AE18" s="647"/>
      <c r="AF18" s="647"/>
      <c r="AG18" s="647"/>
      <c r="AH18" s="647"/>
      <c r="AI18" s="647"/>
      <c r="AJ18" s="647"/>
      <c r="AK18" s="647"/>
      <c r="AL18" s="611">
        <v>0.2</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4622</v>
      </c>
      <c r="S19" s="609"/>
      <c r="T19" s="609"/>
      <c r="U19" s="609"/>
      <c r="V19" s="609"/>
      <c r="W19" s="609"/>
      <c r="X19" s="609"/>
      <c r="Y19" s="610"/>
      <c r="Z19" s="646">
        <v>0.1</v>
      </c>
      <c r="AA19" s="646"/>
      <c r="AB19" s="646"/>
      <c r="AC19" s="646"/>
      <c r="AD19" s="647">
        <v>4622</v>
      </c>
      <c r="AE19" s="647"/>
      <c r="AF19" s="647"/>
      <c r="AG19" s="647"/>
      <c r="AH19" s="647"/>
      <c r="AI19" s="647"/>
      <c r="AJ19" s="647"/>
      <c r="AK19" s="647"/>
      <c r="AL19" s="611">
        <v>0.2</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7584286</v>
      </c>
      <c r="CS20" s="609"/>
      <c r="CT20" s="609"/>
      <c r="CU20" s="609"/>
      <c r="CV20" s="609"/>
      <c r="CW20" s="609"/>
      <c r="CX20" s="609"/>
      <c r="CY20" s="610"/>
      <c r="CZ20" s="646">
        <v>100</v>
      </c>
      <c r="DA20" s="646"/>
      <c r="DB20" s="646"/>
      <c r="DC20" s="646"/>
      <c r="DD20" s="614">
        <v>2470858</v>
      </c>
      <c r="DE20" s="609"/>
      <c r="DF20" s="609"/>
      <c r="DG20" s="609"/>
      <c r="DH20" s="609"/>
      <c r="DI20" s="609"/>
      <c r="DJ20" s="609"/>
      <c r="DK20" s="609"/>
      <c r="DL20" s="609"/>
      <c r="DM20" s="609"/>
      <c r="DN20" s="609"/>
      <c r="DO20" s="609"/>
      <c r="DP20" s="610"/>
      <c r="DQ20" s="614">
        <v>3710103</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2196697</v>
      </c>
      <c r="S21" s="609"/>
      <c r="T21" s="609"/>
      <c r="U21" s="609"/>
      <c r="V21" s="609"/>
      <c r="W21" s="609"/>
      <c r="X21" s="609"/>
      <c r="Y21" s="610"/>
      <c r="Z21" s="646">
        <v>27.9</v>
      </c>
      <c r="AA21" s="646"/>
      <c r="AB21" s="646"/>
      <c r="AC21" s="646"/>
      <c r="AD21" s="647">
        <v>1925976</v>
      </c>
      <c r="AE21" s="647"/>
      <c r="AF21" s="647"/>
      <c r="AG21" s="647"/>
      <c r="AH21" s="647"/>
      <c r="AI21" s="647"/>
      <c r="AJ21" s="647"/>
      <c r="AK21" s="647"/>
      <c r="AL21" s="611">
        <v>63.1</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1925976</v>
      </c>
      <c r="S22" s="609"/>
      <c r="T22" s="609"/>
      <c r="U22" s="609"/>
      <c r="V22" s="609"/>
      <c r="W22" s="609"/>
      <c r="X22" s="609"/>
      <c r="Y22" s="610"/>
      <c r="Z22" s="646">
        <v>24.4</v>
      </c>
      <c r="AA22" s="646"/>
      <c r="AB22" s="646"/>
      <c r="AC22" s="646"/>
      <c r="AD22" s="647">
        <v>1925976</v>
      </c>
      <c r="AE22" s="647"/>
      <c r="AF22" s="647"/>
      <c r="AG22" s="647"/>
      <c r="AH22" s="647"/>
      <c r="AI22" s="647"/>
      <c r="AJ22" s="647"/>
      <c r="AK22" s="647"/>
      <c r="AL22" s="611">
        <v>63.1</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270721</v>
      </c>
      <c r="S23" s="609"/>
      <c r="T23" s="609"/>
      <c r="U23" s="609"/>
      <c r="V23" s="609"/>
      <c r="W23" s="609"/>
      <c r="X23" s="609"/>
      <c r="Y23" s="610"/>
      <c r="Z23" s="646">
        <v>3.4</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280</v>
      </c>
      <c r="CE24" s="667"/>
      <c r="CF24" s="667"/>
      <c r="CG24" s="667"/>
      <c r="CH24" s="667"/>
      <c r="CI24" s="667"/>
      <c r="CJ24" s="667"/>
      <c r="CK24" s="667"/>
      <c r="CL24" s="667"/>
      <c r="CM24" s="667"/>
      <c r="CN24" s="667"/>
      <c r="CO24" s="667"/>
      <c r="CP24" s="667"/>
      <c r="CQ24" s="668"/>
      <c r="CR24" s="663">
        <v>1938265</v>
      </c>
      <c r="CS24" s="664"/>
      <c r="CT24" s="664"/>
      <c r="CU24" s="664"/>
      <c r="CV24" s="664"/>
      <c r="CW24" s="664"/>
      <c r="CX24" s="664"/>
      <c r="CY24" s="689"/>
      <c r="CZ24" s="690">
        <v>25.6</v>
      </c>
      <c r="DA24" s="672"/>
      <c r="DB24" s="672"/>
      <c r="DC24" s="692"/>
      <c r="DD24" s="688">
        <v>1570330</v>
      </c>
      <c r="DE24" s="664"/>
      <c r="DF24" s="664"/>
      <c r="DG24" s="664"/>
      <c r="DH24" s="664"/>
      <c r="DI24" s="664"/>
      <c r="DJ24" s="664"/>
      <c r="DK24" s="689"/>
      <c r="DL24" s="688">
        <v>1229923</v>
      </c>
      <c r="DM24" s="664"/>
      <c r="DN24" s="664"/>
      <c r="DO24" s="664"/>
      <c r="DP24" s="664"/>
      <c r="DQ24" s="664"/>
      <c r="DR24" s="664"/>
      <c r="DS24" s="664"/>
      <c r="DT24" s="664"/>
      <c r="DU24" s="664"/>
      <c r="DV24" s="689"/>
      <c r="DW24" s="690">
        <v>40.299999999999997</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3261580</v>
      </c>
      <c r="S25" s="609"/>
      <c r="T25" s="609"/>
      <c r="U25" s="609"/>
      <c r="V25" s="609"/>
      <c r="W25" s="609"/>
      <c r="X25" s="609"/>
      <c r="Y25" s="610"/>
      <c r="Z25" s="646">
        <v>41.4</v>
      </c>
      <c r="AA25" s="646"/>
      <c r="AB25" s="646"/>
      <c r="AC25" s="646"/>
      <c r="AD25" s="647">
        <v>2990859</v>
      </c>
      <c r="AE25" s="647"/>
      <c r="AF25" s="647"/>
      <c r="AG25" s="647"/>
      <c r="AH25" s="647"/>
      <c r="AI25" s="647"/>
      <c r="AJ25" s="647"/>
      <c r="AK25" s="647"/>
      <c r="AL25" s="611">
        <v>98</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874781</v>
      </c>
      <c r="CS25" s="621"/>
      <c r="CT25" s="621"/>
      <c r="CU25" s="621"/>
      <c r="CV25" s="621"/>
      <c r="CW25" s="621"/>
      <c r="CX25" s="621"/>
      <c r="CY25" s="622"/>
      <c r="CZ25" s="611">
        <v>11.5</v>
      </c>
      <c r="DA25" s="623"/>
      <c r="DB25" s="623"/>
      <c r="DC25" s="624"/>
      <c r="DD25" s="614">
        <v>764072</v>
      </c>
      <c r="DE25" s="621"/>
      <c r="DF25" s="621"/>
      <c r="DG25" s="621"/>
      <c r="DH25" s="621"/>
      <c r="DI25" s="621"/>
      <c r="DJ25" s="621"/>
      <c r="DK25" s="622"/>
      <c r="DL25" s="614">
        <v>754768</v>
      </c>
      <c r="DM25" s="621"/>
      <c r="DN25" s="621"/>
      <c r="DO25" s="621"/>
      <c r="DP25" s="621"/>
      <c r="DQ25" s="621"/>
      <c r="DR25" s="621"/>
      <c r="DS25" s="621"/>
      <c r="DT25" s="621"/>
      <c r="DU25" s="621"/>
      <c r="DV25" s="622"/>
      <c r="DW25" s="611">
        <v>24.7</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594</v>
      </c>
      <c r="S26" s="609"/>
      <c r="T26" s="609"/>
      <c r="U26" s="609"/>
      <c r="V26" s="609"/>
      <c r="W26" s="609"/>
      <c r="X26" s="609"/>
      <c r="Y26" s="610"/>
      <c r="Z26" s="646">
        <v>0</v>
      </c>
      <c r="AA26" s="646"/>
      <c r="AB26" s="646"/>
      <c r="AC26" s="646"/>
      <c r="AD26" s="647">
        <v>594</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375363</v>
      </c>
      <c r="CS26" s="609"/>
      <c r="CT26" s="609"/>
      <c r="CU26" s="609"/>
      <c r="CV26" s="609"/>
      <c r="CW26" s="609"/>
      <c r="CX26" s="609"/>
      <c r="CY26" s="610"/>
      <c r="CZ26" s="611">
        <v>4.9000000000000004</v>
      </c>
      <c r="DA26" s="623"/>
      <c r="DB26" s="623"/>
      <c r="DC26" s="624"/>
      <c r="DD26" s="614">
        <v>338204</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6298</v>
      </c>
      <c r="S27" s="609"/>
      <c r="T27" s="609"/>
      <c r="U27" s="609"/>
      <c r="V27" s="609"/>
      <c r="W27" s="609"/>
      <c r="X27" s="609"/>
      <c r="Y27" s="610"/>
      <c r="Z27" s="646">
        <v>0.1</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809894</v>
      </c>
      <c r="BH27" s="609"/>
      <c r="BI27" s="609"/>
      <c r="BJ27" s="609"/>
      <c r="BK27" s="609"/>
      <c r="BL27" s="609"/>
      <c r="BM27" s="609"/>
      <c r="BN27" s="610"/>
      <c r="BO27" s="646">
        <v>100</v>
      </c>
      <c r="BP27" s="646"/>
      <c r="BQ27" s="646"/>
      <c r="BR27" s="646"/>
      <c r="BS27" s="647">
        <v>15150</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371829</v>
      </c>
      <c r="CS27" s="621"/>
      <c r="CT27" s="621"/>
      <c r="CU27" s="621"/>
      <c r="CV27" s="621"/>
      <c r="CW27" s="621"/>
      <c r="CX27" s="621"/>
      <c r="CY27" s="622"/>
      <c r="CZ27" s="611">
        <v>4.9000000000000004</v>
      </c>
      <c r="DA27" s="623"/>
      <c r="DB27" s="623"/>
      <c r="DC27" s="624"/>
      <c r="DD27" s="614">
        <v>115033</v>
      </c>
      <c r="DE27" s="621"/>
      <c r="DF27" s="621"/>
      <c r="DG27" s="621"/>
      <c r="DH27" s="621"/>
      <c r="DI27" s="621"/>
      <c r="DJ27" s="621"/>
      <c r="DK27" s="622"/>
      <c r="DL27" s="614">
        <v>114696</v>
      </c>
      <c r="DM27" s="621"/>
      <c r="DN27" s="621"/>
      <c r="DO27" s="621"/>
      <c r="DP27" s="621"/>
      <c r="DQ27" s="621"/>
      <c r="DR27" s="621"/>
      <c r="DS27" s="621"/>
      <c r="DT27" s="621"/>
      <c r="DU27" s="621"/>
      <c r="DV27" s="622"/>
      <c r="DW27" s="611">
        <v>3.8</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86859</v>
      </c>
      <c r="S28" s="609"/>
      <c r="T28" s="609"/>
      <c r="U28" s="609"/>
      <c r="V28" s="609"/>
      <c r="W28" s="609"/>
      <c r="X28" s="609"/>
      <c r="Y28" s="610"/>
      <c r="Z28" s="646">
        <v>1.1000000000000001</v>
      </c>
      <c r="AA28" s="646"/>
      <c r="AB28" s="646"/>
      <c r="AC28" s="646"/>
      <c r="AD28" s="647">
        <v>1461</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691655</v>
      </c>
      <c r="CS28" s="609"/>
      <c r="CT28" s="609"/>
      <c r="CU28" s="609"/>
      <c r="CV28" s="609"/>
      <c r="CW28" s="609"/>
      <c r="CX28" s="609"/>
      <c r="CY28" s="610"/>
      <c r="CZ28" s="611">
        <v>9.1</v>
      </c>
      <c r="DA28" s="623"/>
      <c r="DB28" s="623"/>
      <c r="DC28" s="624"/>
      <c r="DD28" s="614">
        <v>691225</v>
      </c>
      <c r="DE28" s="609"/>
      <c r="DF28" s="609"/>
      <c r="DG28" s="609"/>
      <c r="DH28" s="609"/>
      <c r="DI28" s="609"/>
      <c r="DJ28" s="609"/>
      <c r="DK28" s="610"/>
      <c r="DL28" s="614">
        <v>360459</v>
      </c>
      <c r="DM28" s="609"/>
      <c r="DN28" s="609"/>
      <c r="DO28" s="609"/>
      <c r="DP28" s="609"/>
      <c r="DQ28" s="609"/>
      <c r="DR28" s="609"/>
      <c r="DS28" s="609"/>
      <c r="DT28" s="609"/>
      <c r="DU28" s="609"/>
      <c r="DV28" s="610"/>
      <c r="DW28" s="611">
        <v>11.8</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9673</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691651</v>
      </c>
      <c r="CS29" s="621"/>
      <c r="CT29" s="621"/>
      <c r="CU29" s="621"/>
      <c r="CV29" s="621"/>
      <c r="CW29" s="621"/>
      <c r="CX29" s="621"/>
      <c r="CY29" s="622"/>
      <c r="CZ29" s="611">
        <v>9.1</v>
      </c>
      <c r="DA29" s="623"/>
      <c r="DB29" s="623"/>
      <c r="DC29" s="624"/>
      <c r="DD29" s="614">
        <v>691221</v>
      </c>
      <c r="DE29" s="621"/>
      <c r="DF29" s="621"/>
      <c r="DG29" s="621"/>
      <c r="DH29" s="621"/>
      <c r="DI29" s="621"/>
      <c r="DJ29" s="621"/>
      <c r="DK29" s="622"/>
      <c r="DL29" s="614">
        <v>360455</v>
      </c>
      <c r="DM29" s="621"/>
      <c r="DN29" s="621"/>
      <c r="DO29" s="621"/>
      <c r="DP29" s="621"/>
      <c r="DQ29" s="621"/>
      <c r="DR29" s="621"/>
      <c r="DS29" s="621"/>
      <c r="DT29" s="621"/>
      <c r="DU29" s="621"/>
      <c r="DV29" s="622"/>
      <c r="DW29" s="611">
        <v>11.8</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1050251</v>
      </c>
      <c r="S30" s="609"/>
      <c r="T30" s="609"/>
      <c r="U30" s="609"/>
      <c r="V30" s="609"/>
      <c r="W30" s="609"/>
      <c r="X30" s="609"/>
      <c r="Y30" s="610"/>
      <c r="Z30" s="646">
        <v>13.3</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0"/>
      <c r="BI30" s="680"/>
      <c r="BJ30" s="680"/>
      <c r="BK30" s="680"/>
      <c r="BL30" s="680"/>
      <c r="BM30" s="680"/>
      <c r="BN30" s="680"/>
      <c r="BO30" s="680"/>
      <c r="BP30" s="680"/>
      <c r="BQ30" s="681"/>
      <c r="BR30" s="660"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678203</v>
      </c>
      <c r="CS30" s="609"/>
      <c r="CT30" s="609"/>
      <c r="CU30" s="609"/>
      <c r="CV30" s="609"/>
      <c r="CW30" s="609"/>
      <c r="CX30" s="609"/>
      <c r="CY30" s="610"/>
      <c r="CZ30" s="611">
        <v>8.9</v>
      </c>
      <c r="DA30" s="623"/>
      <c r="DB30" s="623"/>
      <c r="DC30" s="624"/>
      <c r="DD30" s="614">
        <v>677773</v>
      </c>
      <c r="DE30" s="609"/>
      <c r="DF30" s="609"/>
      <c r="DG30" s="609"/>
      <c r="DH30" s="609"/>
      <c r="DI30" s="609"/>
      <c r="DJ30" s="609"/>
      <c r="DK30" s="610"/>
      <c r="DL30" s="614">
        <v>347031</v>
      </c>
      <c r="DM30" s="609"/>
      <c r="DN30" s="609"/>
      <c r="DO30" s="609"/>
      <c r="DP30" s="609"/>
      <c r="DQ30" s="609"/>
      <c r="DR30" s="609"/>
      <c r="DS30" s="609"/>
      <c r="DT30" s="609"/>
      <c r="DU30" s="609"/>
      <c r="DV30" s="610"/>
      <c r="DW30" s="611">
        <v>11.4</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v>57871</v>
      </c>
      <c r="S31" s="609"/>
      <c r="T31" s="609"/>
      <c r="U31" s="609"/>
      <c r="V31" s="609"/>
      <c r="W31" s="609"/>
      <c r="X31" s="609"/>
      <c r="Y31" s="610"/>
      <c r="Z31" s="646">
        <v>0.7</v>
      </c>
      <c r="AA31" s="646"/>
      <c r="AB31" s="646"/>
      <c r="AC31" s="646"/>
      <c r="AD31" s="647">
        <v>57871</v>
      </c>
      <c r="AE31" s="647"/>
      <c r="AF31" s="647"/>
      <c r="AG31" s="647"/>
      <c r="AH31" s="647"/>
      <c r="AI31" s="647"/>
      <c r="AJ31" s="647"/>
      <c r="AK31" s="647"/>
      <c r="AL31" s="611">
        <v>1.9</v>
      </c>
      <c r="AM31" s="612"/>
      <c r="AN31" s="612"/>
      <c r="AO31" s="648"/>
      <c r="AP31" s="674" t="s">
        <v>299</v>
      </c>
      <c r="AQ31" s="675"/>
      <c r="AR31" s="675"/>
      <c r="AS31" s="675"/>
      <c r="AT31" s="676" t="s">
        <v>300</v>
      </c>
      <c r="AU31" s="212"/>
      <c r="AV31" s="212"/>
      <c r="AW31" s="212"/>
      <c r="AX31" s="666" t="s">
        <v>178</v>
      </c>
      <c r="AY31" s="667"/>
      <c r="AZ31" s="667"/>
      <c r="BA31" s="667"/>
      <c r="BB31" s="667"/>
      <c r="BC31" s="667"/>
      <c r="BD31" s="667"/>
      <c r="BE31" s="667"/>
      <c r="BF31" s="668"/>
      <c r="BG31" s="670">
        <v>99.6</v>
      </c>
      <c r="BH31" s="671"/>
      <c r="BI31" s="671"/>
      <c r="BJ31" s="671"/>
      <c r="BK31" s="671"/>
      <c r="BL31" s="671"/>
      <c r="BM31" s="672">
        <v>98.8</v>
      </c>
      <c r="BN31" s="671"/>
      <c r="BO31" s="671"/>
      <c r="BP31" s="671"/>
      <c r="BQ31" s="673"/>
      <c r="BR31" s="670">
        <v>99.6</v>
      </c>
      <c r="BS31" s="671"/>
      <c r="BT31" s="671"/>
      <c r="BU31" s="671"/>
      <c r="BV31" s="671"/>
      <c r="BW31" s="671"/>
      <c r="BX31" s="672">
        <v>98.7</v>
      </c>
      <c r="BY31" s="671"/>
      <c r="BZ31" s="671"/>
      <c r="CA31" s="671"/>
      <c r="CB31" s="673"/>
      <c r="CD31" s="629"/>
      <c r="CE31" s="630"/>
      <c r="CF31" s="605" t="s">
        <v>301</v>
      </c>
      <c r="CG31" s="606"/>
      <c r="CH31" s="606"/>
      <c r="CI31" s="606"/>
      <c r="CJ31" s="606"/>
      <c r="CK31" s="606"/>
      <c r="CL31" s="606"/>
      <c r="CM31" s="606"/>
      <c r="CN31" s="606"/>
      <c r="CO31" s="606"/>
      <c r="CP31" s="606"/>
      <c r="CQ31" s="607"/>
      <c r="CR31" s="608">
        <v>13448</v>
      </c>
      <c r="CS31" s="621"/>
      <c r="CT31" s="621"/>
      <c r="CU31" s="621"/>
      <c r="CV31" s="621"/>
      <c r="CW31" s="621"/>
      <c r="CX31" s="621"/>
      <c r="CY31" s="622"/>
      <c r="CZ31" s="611">
        <v>0.2</v>
      </c>
      <c r="DA31" s="623"/>
      <c r="DB31" s="623"/>
      <c r="DC31" s="624"/>
      <c r="DD31" s="614">
        <v>13448</v>
      </c>
      <c r="DE31" s="621"/>
      <c r="DF31" s="621"/>
      <c r="DG31" s="621"/>
      <c r="DH31" s="621"/>
      <c r="DI31" s="621"/>
      <c r="DJ31" s="621"/>
      <c r="DK31" s="622"/>
      <c r="DL31" s="614">
        <v>13424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290153</v>
      </c>
      <c r="S32" s="609"/>
      <c r="T32" s="609"/>
      <c r="U32" s="609"/>
      <c r="V32" s="609"/>
      <c r="W32" s="609"/>
      <c r="X32" s="609"/>
      <c r="Y32" s="610"/>
      <c r="Z32" s="646">
        <v>3.7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99.6</v>
      </c>
      <c r="BH32" s="621"/>
      <c r="BI32" s="621"/>
      <c r="BJ32" s="621"/>
      <c r="BK32" s="621"/>
      <c r="BL32" s="621"/>
      <c r="BM32" s="612">
        <v>99</v>
      </c>
      <c r="BN32" s="621"/>
      <c r="BO32" s="621"/>
      <c r="BP32" s="621"/>
      <c r="BQ32" s="644"/>
      <c r="BR32" s="679">
        <v>99.5</v>
      </c>
      <c r="BS32" s="621"/>
      <c r="BT32" s="621"/>
      <c r="BU32" s="621"/>
      <c r="BV32" s="621"/>
      <c r="BW32" s="621"/>
      <c r="BX32" s="612">
        <v>98.8</v>
      </c>
      <c r="BY32" s="621"/>
      <c r="BZ32" s="621"/>
      <c r="CA32" s="621"/>
      <c r="CB32" s="644"/>
      <c r="CD32" s="631"/>
      <c r="CE32" s="632"/>
      <c r="CF32" s="605" t="s">
        <v>305</v>
      </c>
      <c r="CG32" s="606"/>
      <c r="CH32" s="606"/>
      <c r="CI32" s="606"/>
      <c r="CJ32" s="606"/>
      <c r="CK32" s="606"/>
      <c r="CL32" s="606"/>
      <c r="CM32" s="606"/>
      <c r="CN32" s="606"/>
      <c r="CO32" s="606"/>
      <c r="CP32" s="606"/>
      <c r="CQ32" s="607"/>
      <c r="CR32" s="608">
        <v>4</v>
      </c>
      <c r="CS32" s="609"/>
      <c r="CT32" s="609"/>
      <c r="CU32" s="609"/>
      <c r="CV32" s="609"/>
      <c r="CW32" s="609"/>
      <c r="CX32" s="609"/>
      <c r="CY32" s="610"/>
      <c r="CZ32" s="611">
        <v>0</v>
      </c>
      <c r="DA32" s="623"/>
      <c r="DB32" s="623"/>
      <c r="DC32" s="624"/>
      <c r="DD32" s="614">
        <v>4</v>
      </c>
      <c r="DE32" s="609"/>
      <c r="DF32" s="609"/>
      <c r="DG32" s="609"/>
      <c r="DH32" s="609"/>
      <c r="DI32" s="609"/>
      <c r="DJ32" s="609"/>
      <c r="DK32" s="610"/>
      <c r="DL32" s="614">
        <v>4</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67207</v>
      </c>
      <c r="S33" s="609"/>
      <c r="T33" s="609"/>
      <c r="U33" s="609"/>
      <c r="V33" s="609"/>
      <c r="W33" s="609"/>
      <c r="X33" s="609"/>
      <c r="Y33" s="610"/>
      <c r="Z33" s="646">
        <v>0.9</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99.6</v>
      </c>
      <c r="BH33" s="593"/>
      <c r="BI33" s="593"/>
      <c r="BJ33" s="593"/>
      <c r="BK33" s="593"/>
      <c r="BL33" s="593"/>
      <c r="BM33" s="639">
        <v>98.6</v>
      </c>
      <c r="BN33" s="593"/>
      <c r="BO33" s="593"/>
      <c r="BP33" s="593"/>
      <c r="BQ33" s="656"/>
      <c r="BR33" s="669">
        <v>99.7</v>
      </c>
      <c r="BS33" s="593"/>
      <c r="BT33" s="593"/>
      <c r="BU33" s="593"/>
      <c r="BV33" s="593"/>
      <c r="BW33" s="593"/>
      <c r="BX33" s="639">
        <v>98.4</v>
      </c>
      <c r="BY33" s="593"/>
      <c r="BZ33" s="593"/>
      <c r="CA33" s="593"/>
      <c r="CB33" s="656"/>
      <c r="CD33" s="605" t="s">
        <v>308</v>
      </c>
      <c r="CE33" s="606"/>
      <c r="CF33" s="606"/>
      <c r="CG33" s="606"/>
      <c r="CH33" s="606"/>
      <c r="CI33" s="606"/>
      <c r="CJ33" s="606"/>
      <c r="CK33" s="606"/>
      <c r="CL33" s="606"/>
      <c r="CM33" s="606"/>
      <c r="CN33" s="606"/>
      <c r="CO33" s="606"/>
      <c r="CP33" s="606"/>
      <c r="CQ33" s="607"/>
      <c r="CR33" s="608">
        <v>3175163</v>
      </c>
      <c r="CS33" s="621"/>
      <c r="CT33" s="621"/>
      <c r="CU33" s="621"/>
      <c r="CV33" s="621"/>
      <c r="CW33" s="621"/>
      <c r="CX33" s="621"/>
      <c r="CY33" s="622"/>
      <c r="CZ33" s="611">
        <v>41.9</v>
      </c>
      <c r="DA33" s="623"/>
      <c r="DB33" s="623"/>
      <c r="DC33" s="624"/>
      <c r="DD33" s="614">
        <v>1911272</v>
      </c>
      <c r="DE33" s="621"/>
      <c r="DF33" s="621"/>
      <c r="DG33" s="621"/>
      <c r="DH33" s="621"/>
      <c r="DI33" s="621"/>
      <c r="DJ33" s="621"/>
      <c r="DK33" s="622"/>
      <c r="DL33" s="614">
        <v>1314681</v>
      </c>
      <c r="DM33" s="621"/>
      <c r="DN33" s="621"/>
      <c r="DO33" s="621"/>
      <c r="DP33" s="621"/>
      <c r="DQ33" s="621"/>
      <c r="DR33" s="621"/>
      <c r="DS33" s="621"/>
      <c r="DT33" s="621"/>
      <c r="DU33" s="621"/>
      <c r="DV33" s="622"/>
      <c r="DW33" s="611">
        <v>43.1</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55481</v>
      </c>
      <c r="S34" s="609"/>
      <c r="T34" s="609"/>
      <c r="U34" s="609"/>
      <c r="V34" s="609"/>
      <c r="W34" s="609"/>
      <c r="X34" s="609"/>
      <c r="Y34" s="610"/>
      <c r="Z34" s="646">
        <v>0.7</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929688</v>
      </c>
      <c r="CS34" s="609"/>
      <c r="CT34" s="609"/>
      <c r="CU34" s="609"/>
      <c r="CV34" s="609"/>
      <c r="CW34" s="609"/>
      <c r="CX34" s="609"/>
      <c r="CY34" s="610"/>
      <c r="CZ34" s="611">
        <v>12.3</v>
      </c>
      <c r="DA34" s="623"/>
      <c r="DB34" s="623"/>
      <c r="DC34" s="624"/>
      <c r="DD34" s="614">
        <v>500033</v>
      </c>
      <c r="DE34" s="609"/>
      <c r="DF34" s="609"/>
      <c r="DG34" s="609"/>
      <c r="DH34" s="609"/>
      <c r="DI34" s="609"/>
      <c r="DJ34" s="609"/>
      <c r="DK34" s="610"/>
      <c r="DL34" s="614">
        <v>375111</v>
      </c>
      <c r="DM34" s="609"/>
      <c r="DN34" s="609"/>
      <c r="DO34" s="609"/>
      <c r="DP34" s="609"/>
      <c r="DQ34" s="609"/>
      <c r="DR34" s="609"/>
      <c r="DS34" s="609"/>
      <c r="DT34" s="609"/>
      <c r="DU34" s="609"/>
      <c r="DV34" s="610"/>
      <c r="DW34" s="611">
        <v>12.3</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630286</v>
      </c>
      <c r="S35" s="609"/>
      <c r="T35" s="609"/>
      <c r="U35" s="609"/>
      <c r="V35" s="609"/>
      <c r="W35" s="609"/>
      <c r="X35" s="609"/>
      <c r="Y35" s="610"/>
      <c r="Z35" s="646">
        <v>8</v>
      </c>
      <c r="AA35" s="646"/>
      <c r="AB35" s="646"/>
      <c r="AC35" s="646"/>
      <c r="AD35" s="647" t="s">
        <v>122</v>
      </c>
      <c r="AE35" s="647"/>
      <c r="AF35" s="647"/>
      <c r="AG35" s="647"/>
      <c r="AH35" s="647"/>
      <c r="AI35" s="647"/>
      <c r="AJ35" s="647"/>
      <c r="AK35" s="647"/>
      <c r="AL35" s="611" t="s">
        <v>122</v>
      </c>
      <c r="AM35" s="612"/>
      <c r="AN35" s="612"/>
      <c r="AO35" s="648"/>
      <c r="AP35" s="218"/>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57934</v>
      </c>
      <c r="CS35" s="621"/>
      <c r="CT35" s="621"/>
      <c r="CU35" s="621"/>
      <c r="CV35" s="621"/>
      <c r="CW35" s="621"/>
      <c r="CX35" s="621"/>
      <c r="CY35" s="622"/>
      <c r="CZ35" s="611">
        <v>0.8</v>
      </c>
      <c r="DA35" s="623"/>
      <c r="DB35" s="623"/>
      <c r="DC35" s="624"/>
      <c r="DD35" s="614">
        <v>50058</v>
      </c>
      <c r="DE35" s="621"/>
      <c r="DF35" s="621"/>
      <c r="DG35" s="621"/>
      <c r="DH35" s="621"/>
      <c r="DI35" s="621"/>
      <c r="DJ35" s="621"/>
      <c r="DK35" s="622"/>
      <c r="DL35" s="614">
        <v>48115</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538957</v>
      </c>
      <c r="S36" s="609"/>
      <c r="T36" s="609"/>
      <c r="U36" s="609"/>
      <c r="V36" s="609"/>
      <c r="W36" s="609"/>
      <c r="X36" s="609"/>
      <c r="Y36" s="610"/>
      <c r="Z36" s="646">
        <v>6.8</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3">
        <v>623200</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42306</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1221888</v>
      </c>
      <c r="CS36" s="609"/>
      <c r="CT36" s="609"/>
      <c r="CU36" s="609"/>
      <c r="CV36" s="609"/>
      <c r="CW36" s="609"/>
      <c r="CX36" s="609"/>
      <c r="CY36" s="610"/>
      <c r="CZ36" s="611">
        <v>16.100000000000001</v>
      </c>
      <c r="DA36" s="623"/>
      <c r="DB36" s="623"/>
      <c r="DC36" s="624"/>
      <c r="DD36" s="614">
        <v>861892</v>
      </c>
      <c r="DE36" s="609"/>
      <c r="DF36" s="609"/>
      <c r="DG36" s="609"/>
      <c r="DH36" s="609"/>
      <c r="DI36" s="609"/>
      <c r="DJ36" s="609"/>
      <c r="DK36" s="610"/>
      <c r="DL36" s="614">
        <v>644363</v>
      </c>
      <c r="DM36" s="609"/>
      <c r="DN36" s="609"/>
      <c r="DO36" s="609"/>
      <c r="DP36" s="609"/>
      <c r="DQ36" s="609"/>
      <c r="DR36" s="609"/>
      <c r="DS36" s="609"/>
      <c r="DT36" s="609"/>
      <c r="DU36" s="609"/>
      <c r="DV36" s="610"/>
      <c r="DW36" s="611">
        <v>21.1</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170162</v>
      </c>
      <c r="S37" s="609"/>
      <c r="T37" s="609"/>
      <c r="U37" s="609"/>
      <c r="V37" s="609"/>
      <c r="W37" s="609"/>
      <c r="X37" s="609"/>
      <c r="Y37" s="610"/>
      <c r="Z37" s="646">
        <v>2.2000000000000002</v>
      </c>
      <c r="AA37" s="646"/>
      <c r="AB37" s="646"/>
      <c r="AC37" s="646"/>
      <c r="AD37" s="647">
        <v>124</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187559</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33641</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161639</v>
      </c>
      <c r="CS37" s="621"/>
      <c r="CT37" s="621"/>
      <c r="CU37" s="621"/>
      <c r="CV37" s="621"/>
      <c r="CW37" s="621"/>
      <c r="CX37" s="621"/>
      <c r="CY37" s="622"/>
      <c r="CZ37" s="611">
        <v>2.1</v>
      </c>
      <c r="DA37" s="623"/>
      <c r="DB37" s="623"/>
      <c r="DC37" s="624"/>
      <c r="DD37" s="614">
        <v>161639</v>
      </c>
      <c r="DE37" s="621"/>
      <c r="DF37" s="621"/>
      <c r="DG37" s="621"/>
      <c r="DH37" s="621"/>
      <c r="DI37" s="621"/>
      <c r="DJ37" s="621"/>
      <c r="DK37" s="622"/>
      <c r="DL37" s="614">
        <v>161639</v>
      </c>
      <c r="DM37" s="621"/>
      <c r="DN37" s="621"/>
      <c r="DO37" s="621"/>
      <c r="DP37" s="621"/>
      <c r="DQ37" s="621"/>
      <c r="DR37" s="621"/>
      <c r="DS37" s="621"/>
      <c r="DT37" s="621"/>
      <c r="DU37" s="621"/>
      <c r="DV37" s="622"/>
      <c r="DW37" s="611">
        <v>5.3</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1659700</v>
      </c>
      <c r="S38" s="609"/>
      <c r="T38" s="609"/>
      <c r="U38" s="609"/>
      <c r="V38" s="609"/>
      <c r="W38" s="609"/>
      <c r="X38" s="609"/>
      <c r="Y38" s="610"/>
      <c r="Z38" s="646">
        <v>21</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118097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725</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317544</v>
      </c>
      <c r="CS38" s="609"/>
      <c r="CT38" s="609"/>
      <c r="CU38" s="609"/>
      <c r="CV38" s="609"/>
      <c r="CW38" s="609"/>
      <c r="CX38" s="609"/>
      <c r="CY38" s="610"/>
      <c r="CZ38" s="611">
        <v>4.2</v>
      </c>
      <c r="DA38" s="623"/>
      <c r="DB38" s="623"/>
      <c r="DC38" s="624"/>
      <c r="DD38" s="614">
        <v>258075</v>
      </c>
      <c r="DE38" s="609"/>
      <c r="DF38" s="609"/>
      <c r="DG38" s="609"/>
      <c r="DH38" s="609"/>
      <c r="DI38" s="609"/>
      <c r="DJ38" s="609"/>
      <c r="DK38" s="610"/>
      <c r="DL38" s="614">
        <v>247092</v>
      </c>
      <c r="DM38" s="609"/>
      <c r="DN38" s="609"/>
      <c r="DO38" s="609"/>
      <c r="DP38" s="609"/>
      <c r="DQ38" s="609"/>
      <c r="DR38" s="609"/>
      <c r="DS38" s="609"/>
      <c r="DT38" s="609"/>
      <c r="DU38" s="609"/>
      <c r="DV38" s="610"/>
      <c r="DW38" s="611">
        <v>8.1</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1112</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637705</v>
      </c>
      <c r="CS39" s="621"/>
      <c r="CT39" s="621"/>
      <c r="CU39" s="621"/>
      <c r="CV39" s="621"/>
      <c r="CW39" s="621"/>
      <c r="CX39" s="621"/>
      <c r="CY39" s="622"/>
      <c r="CZ39" s="611">
        <v>8.4</v>
      </c>
      <c r="DA39" s="623"/>
      <c r="DB39" s="623"/>
      <c r="DC39" s="624"/>
      <c r="DD39" s="614">
        <v>241120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84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10404</v>
      </c>
      <c r="CS40" s="609"/>
      <c r="CT40" s="609"/>
      <c r="CU40" s="609"/>
      <c r="CV40" s="609"/>
      <c r="CW40" s="609"/>
      <c r="CX40" s="609"/>
      <c r="CY40" s="610"/>
      <c r="CZ40" s="611">
        <v>0.1</v>
      </c>
      <c r="DA40" s="623"/>
      <c r="DB40" s="623"/>
      <c r="DC40" s="624"/>
      <c r="DD40" s="614">
        <v>94</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7885072</v>
      </c>
      <c r="S41" s="633"/>
      <c r="T41" s="633"/>
      <c r="U41" s="633"/>
      <c r="V41" s="633"/>
      <c r="W41" s="633"/>
      <c r="X41" s="633"/>
      <c r="Y41" s="636"/>
      <c r="Z41" s="637">
        <v>100</v>
      </c>
      <c r="AA41" s="637"/>
      <c r="AB41" s="637"/>
      <c r="AC41" s="637"/>
      <c r="AD41" s="638">
        <v>3050909</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59614</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257930</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397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2470858</v>
      </c>
      <c r="CS42" s="621"/>
      <c r="CT42" s="621"/>
      <c r="CU42" s="621"/>
      <c r="CV42" s="621"/>
      <c r="CW42" s="621"/>
      <c r="CX42" s="621"/>
      <c r="CY42" s="622"/>
      <c r="CZ42" s="611">
        <v>32.6</v>
      </c>
      <c r="DA42" s="623"/>
      <c r="DB42" s="623"/>
      <c r="DC42" s="624"/>
      <c r="DD42" s="614">
        <v>228501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19673</v>
      </c>
      <c r="CS43" s="621"/>
      <c r="CT43" s="621"/>
      <c r="CU43" s="621"/>
      <c r="CV43" s="621"/>
      <c r="CW43" s="621"/>
      <c r="CX43" s="621"/>
      <c r="CY43" s="622"/>
      <c r="CZ43" s="611">
        <v>0.3</v>
      </c>
      <c r="DA43" s="623"/>
      <c r="DB43" s="623"/>
      <c r="DC43" s="624"/>
      <c r="DD43" s="614">
        <v>16202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2470858</v>
      </c>
      <c r="CS44" s="609"/>
      <c r="CT44" s="609"/>
      <c r="CU44" s="609"/>
      <c r="CV44" s="609"/>
      <c r="CW44" s="609"/>
      <c r="CX44" s="609"/>
      <c r="CY44" s="610"/>
      <c r="CZ44" s="611">
        <v>32.6</v>
      </c>
      <c r="DA44" s="612"/>
      <c r="DB44" s="612"/>
      <c r="DC44" s="613"/>
      <c r="DD44" s="614">
        <v>228501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2265673</v>
      </c>
      <c r="CS45" s="621"/>
      <c r="CT45" s="621"/>
      <c r="CU45" s="621"/>
      <c r="CV45" s="621"/>
      <c r="CW45" s="621"/>
      <c r="CX45" s="621"/>
      <c r="CY45" s="622"/>
      <c r="CZ45" s="611">
        <v>29.9</v>
      </c>
      <c r="DA45" s="623"/>
      <c r="DB45" s="623"/>
      <c r="DC45" s="624"/>
      <c r="DD45" s="614">
        <v>188128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202220</v>
      </c>
      <c r="CS46" s="609"/>
      <c r="CT46" s="609"/>
      <c r="CU46" s="609"/>
      <c r="CV46" s="609"/>
      <c r="CW46" s="609"/>
      <c r="CX46" s="609"/>
      <c r="CY46" s="610"/>
      <c r="CZ46" s="611">
        <v>2.7</v>
      </c>
      <c r="DA46" s="612"/>
      <c r="DB46" s="612"/>
      <c r="DC46" s="613"/>
      <c r="DD46" s="614">
        <v>37408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7584286</v>
      </c>
      <c r="CS49" s="593"/>
      <c r="CT49" s="593"/>
      <c r="CU49" s="593"/>
      <c r="CV49" s="593"/>
      <c r="CW49" s="593"/>
      <c r="CX49" s="593"/>
      <c r="CY49" s="594"/>
      <c r="CZ49" s="595">
        <v>100</v>
      </c>
      <c r="DA49" s="596"/>
      <c r="DB49" s="596"/>
      <c r="DC49" s="597"/>
      <c r="DD49" s="598">
        <v>3710103</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XQSDZ1QKKnKAh+nJvmBBrf3BabgXWgXVSqL73ETT35Kufk5B/N2Cwp9ArH/TIOmy93b+hfUzSd7Lg0JTypUOQ==" saltValue="/Eu/9lyULSnnJp3BUNdFQ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8" t="s">
        <v>353</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9" t="s">
        <v>354</v>
      </c>
      <c r="DK2" s="1080"/>
      <c r="DL2" s="1080"/>
      <c r="DM2" s="1080"/>
      <c r="DN2" s="1080"/>
      <c r="DO2" s="1081"/>
      <c r="DP2" s="222"/>
      <c r="DQ2" s="1079" t="s">
        <v>355</v>
      </c>
      <c r="DR2" s="1080"/>
      <c r="DS2" s="1080"/>
      <c r="DT2" s="1080"/>
      <c r="DU2" s="1080"/>
      <c r="DV2" s="1080"/>
      <c r="DW2" s="1080"/>
      <c r="DX2" s="1080"/>
      <c r="DY2" s="1080"/>
      <c r="DZ2" s="108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7" t="s">
        <v>356</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3" t="s">
        <v>358</v>
      </c>
      <c r="B5" s="984"/>
      <c r="C5" s="984"/>
      <c r="D5" s="984"/>
      <c r="E5" s="984"/>
      <c r="F5" s="984"/>
      <c r="G5" s="984"/>
      <c r="H5" s="984"/>
      <c r="I5" s="984"/>
      <c r="J5" s="984"/>
      <c r="K5" s="984"/>
      <c r="L5" s="984"/>
      <c r="M5" s="984"/>
      <c r="N5" s="984"/>
      <c r="O5" s="984"/>
      <c r="P5" s="985"/>
      <c r="Q5" s="989" t="s">
        <v>359</v>
      </c>
      <c r="R5" s="990"/>
      <c r="S5" s="990"/>
      <c r="T5" s="990"/>
      <c r="U5" s="991"/>
      <c r="V5" s="989" t="s">
        <v>360</v>
      </c>
      <c r="W5" s="990"/>
      <c r="X5" s="990"/>
      <c r="Y5" s="990"/>
      <c r="Z5" s="991"/>
      <c r="AA5" s="989" t="s">
        <v>361</v>
      </c>
      <c r="AB5" s="990"/>
      <c r="AC5" s="990"/>
      <c r="AD5" s="990"/>
      <c r="AE5" s="990"/>
      <c r="AF5" s="1082" t="s">
        <v>362</v>
      </c>
      <c r="AG5" s="990"/>
      <c r="AH5" s="990"/>
      <c r="AI5" s="990"/>
      <c r="AJ5" s="1003"/>
      <c r="AK5" s="990" t="s">
        <v>363</v>
      </c>
      <c r="AL5" s="990"/>
      <c r="AM5" s="990"/>
      <c r="AN5" s="990"/>
      <c r="AO5" s="991"/>
      <c r="AP5" s="989" t="s">
        <v>364</v>
      </c>
      <c r="AQ5" s="990"/>
      <c r="AR5" s="990"/>
      <c r="AS5" s="990"/>
      <c r="AT5" s="991"/>
      <c r="AU5" s="989" t="s">
        <v>365</v>
      </c>
      <c r="AV5" s="990"/>
      <c r="AW5" s="990"/>
      <c r="AX5" s="990"/>
      <c r="AY5" s="1003"/>
      <c r="AZ5" s="226"/>
      <c r="BA5" s="226"/>
      <c r="BB5" s="226"/>
      <c r="BC5" s="226"/>
      <c r="BD5" s="226"/>
      <c r="BE5" s="227"/>
      <c r="BF5" s="227"/>
      <c r="BG5" s="227"/>
      <c r="BH5" s="227"/>
      <c r="BI5" s="227"/>
      <c r="BJ5" s="227"/>
      <c r="BK5" s="227"/>
      <c r="BL5" s="227"/>
      <c r="BM5" s="227"/>
      <c r="BN5" s="227"/>
      <c r="BO5" s="227"/>
      <c r="BP5" s="227"/>
      <c r="BQ5" s="983" t="s">
        <v>366</v>
      </c>
      <c r="BR5" s="984"/>
      <c r="BS5" s="984"/>
      <c r="BT5" s="984"/>
      <c r="BU5" s="984"/>
      <c r="BV5" s="984"/>
      <c r="BW5" s="984"/>
      <c r="BX5" s="984"/>
      <c r="BY5" s="984"/>
      <c r="BZ5" s="984"/>
      <c r="CA5" s="984"/>
      <c r="CB5" s="984"/>
      <c r="CC5" s="984"/>
      <c r="CD5" s="984"/>
      <c r="CE5" s="984"/>
      <c r="CF5" s="984"/>
      <c r="CG5" s="985"/>
      <c r="CH5" s="989" t="s">
        <v>367</v>
      </c>
      <c r="CI5" s="990"/>
      <c r="CJ5" s="990"/>
      <c r="CK5" s="990"/>
      <c r="CL5" s="991"/>
      <c r="CM5" s="989" t="s">
        <v>368</v>
      </c>
      <c r="CN5" s="990"/>
      <c r="CO5" s="990"/>
      <c r="CP5" s="990"/>
      <c r="CQ5" s="991"/>
      <c r="CR5" s="989" t="s">
        <v>369</v>
      </c>
      <c r="CS5" s="990"/>
      <c r="CT5" s="990"/>
      <c r="CU5" s="990"/>
      <c r="CV5" s="991"/>
      <c r="CW5" s="989" t="s">
        <v>370</v>
      </c>
      <c r="CX5" s="990"/>
      <c r="CY5" s="990"/>
      <c r="CZ5" s="990"/>
      <c r="DA5" s="991"/>
      <c r="DB5" s="989" t="s">
        <v>371</v>
      </c>
      <c r="DC5" s="990"/>
      <c r="DD5" s="990"/>
      <c r="DE5" s="990"/>
      <c r="DF5" s="991"/>
      <c r="DG5" s="1072" t="s">
        <v>372</v>
      </c>
      <c r="DH5" s="1073"/>
      <c r="DI5" s="1073"/>
      <c r="DJ5" s="1073"/>
      <c r="DK5" s="1074"/>
      <c r="DL5" s="1072" t="s">
        <v>373</v>
      </c>
      <c r="DM5" s="1073"/>
      <c r="DN5" s="1073"/>
      <c r="DO5" s="1073"/>
      <c r="DP5" s="1074"/>
      <c r="DQ5" s="989" t="s">
        <v>374</v>
      </c>
      <c r="DR5" s="990"/>
      <c r="DS5" s="990"/>
      <c r="DT5" s="990"/>
      <c r="DU5" s="991"/>
      <c r="DV5" s="989" t="s">
        <v>365</v>
      </c>
      <c r="DW5" s="990"/>
      <c r="DX5" s="990"/>
      <c r="DY5" s="990"/>
      <c r="DZ5" s="1003"/>
      <c r="EA5" s="229"/>
    </row>
    <row r="6" spans="1:131" s="230" customFormat="1" ht="26.25" customHeight="1" thickBot="1" x14ac:dyDescent="0.2">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6"/>
      <c r="BA6" s="226"/>
      <c r="BB6" s="226"/>
      <c r="BC6" s="226"/>
      <c r="BD6" s="226"/>
      <c r="BE6" s="227"/>
      <c r="BF6" s="227"/>
      <c r="BG6" s="227"/>
      <c r="BH6" s="227"/>
      <c r="BI6" s="227"/>
      <c r="BJ6" s="227"/>
      <c r="BK6" s="227"/>
      <c r="BL6" s="227"/>
      <c r="BM6" s="227"/>
      <c r="BN6" s="227"/>
      <c r="BO6" s="227"/>
      <c r="BP6" s="227"/>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9"/>
    </row>
    <row r="7" spans="1:131" s="230" customFormat="1" ht="26.25" customHeight="1" thickTop="1" x14ac:dyDescent="0.15">
      <c r="A7" s="231">
        <v>1</v>
      </c>
      <c r="B7" s="1035" t="s">
        <v>375</v>
      </c>
      <c r="C7" s="1036"/>
      <c r="D7" s="1036"/>
      <c r="E7" s="1036"/>
      <c r="F7" s="1036"/>
      <c r="G7" s="1036"/>
      <c r="H7" s="1036"/>
      <c r="I7" s="1036"/>
      <c r="J7" s="1036"/>
      <c r="K7" s="1036"/>
      <c r="L7" s="1036"/>
      <c r="M7" s="1036"/>
      <c r="N7" s="1036"/>
      <c r="O7" s="1036"/>
      <c r="P7" s="1037"/>
      <c r="Q7" s="1090">
        <v>7885</v>
      </c>
      <c r="R7" s="1091"/>
      <c r="S7" s="1091"/>
      <c r="T7" s="1091"/>
      <c r="U7" s="1091"/>
      <c r="V7" s="1091">
        <v>7584</v>
      </c>
      <c r="W7" s="1091"/>
      <c r="X7" s="1091"/>
      <c r="Y7" s="1091"/>
      <c r="Z7" s="1091"/>
      <c r="AA7" s="1091">
        <v>301</v>
      </c>
      <c r="AB7" s="1091"/>
      <c r="AC7" s="1091"/>
      <c r="AD7" s="1091"/>
      <c r="AE7" s="1092"/>
      <c r="AF7" s="1093">
        <v>271</v>
      </c>
      <c r="AG7" s="1094"/>
      <c r="AH7" s="1094"/>
      <c r="AI7" s="1094"/>
      <c r="AJ7" s="1095"/>
      <c r="AK7" s="1096" t="s">
        <v>564</v>
      </c>
      <c r="AL7" s="1097"/>
      <c r="AM7" s="1097"/>
      <c r="AN7" s="1097"/>
      <c r="AO7" s="1097"/>
      <c r="AP7" s="1097">
        <v>5241</v>
      </c>
      <c r="AQ7" s="1097"/>
      <c r="AR7" s="1097"/>
      <c r="AS7" s="1097"/>
      <c r="AT7" s="1097"/>
      <c r="AU7" s="1098"/>
      <c r="AV7" s="1098"/>
      <c r="AW7" s="1098"/>
      <c r="AX7" s="1098"/>
      <c r="AY7" s="1099"/>
      <c r="AZ7" s="226"/>
      <c r="BA7" s="226"/>
      <c r="BB7" s="226"/>
      <c r="BC7" s="226"/>
      <c r="BD7" s="226"/>
      <c r="BE7" s="227"/>
      <c r="BF7" s="227"/>
      <c r="BG7" s="227"/>
      <c r="BH7" s="227"/>
      <c r="BI7" s="227"/>
      <c r="BJ7" s="227"/>
      <c r="BK7" s="227"/>
      <c r="BL7" s="227"/>
      <c r="BM7" s="227"/>
      <c r="BN7" s="227"/>
      <c r="BO7" s="227"/>
      <c r="BP7" s="227"/>
      <c r="BQ7" s="231">
        <v>1</v>
      </c>
      <c r="BR7" s="232"/>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29"/>
    </row>
    <row r="8" spans="1:131" s="230" customFormat="1" ht="26.25" customHeight="1" x14ac:dyDescent="0.15">
      <c r="A8" s="233">
        <v>2</v>
      </c>
      <c r="B8" s="1018"/>
      <c r="C8" s="1019"/>
      <c r="D8" s="1019"/>
      <c r="E8" s="1019"/>
      <c r="F8" s="1019"/>
      <c r="G8" s="1019"/>
      <c r="H8" s="1019"/>
      <c r="I8" s="1019"/>
      <c r="J8" s="1019"/>
      <c r="K8" s="1019"/>
      <c r="L8" s="1019"/>
      <c r="M8" s="1019"/>
      <c r="N8" s="1019"/>
      <c r="O8" s="1019"/>
      <c r="P8" s="1020"/>
      <c r="Q8" s="1026"/>
      <c r="R8" s="1027"/>
      <c r="S8" s="1027"/>
      <c r="T8" s="1027"/>
      <c r="U8" s="1027"/>
      <c r="V8" s="1027"/>
      <c r="W8" s="1027"/>
      <c r="X8" s="1027"/>
      <c r="Y8" s="1027"/>
      <c r="Z8" s="1027"/>
      <c r="AA8" s="1027"/>
      <c r="AB8" s="1027"/>
      <c r="AC8" s="1027"/>
      <c r="AD8" s="1027"/>
      <c r="AE8" s="1028"/>
      <c r="AF8" s="1023"/>
      <c r="AG8" s="1024"/>
      <c r="AH8" s="1024"/>
      <c r="AI8" s="1024"/>
      <c r="AJ8" s="1025"/>
      <c r="AK8" s="1068"/>
      <c r="AL8" s="1069"/>
      <c r="AM8" s="1069"/>
      <c r="AN8" s="1069"/>
      <c r="AO8" s="1069"/>
      <c r="AP8" s="1069"/>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80"/>
      <c r="BT8" s="981"/>
      <c r="BU8" s="981"/>
      <c r="BV8" s="981"/>
      <c r="BW8" s="981"/>
      <c r="BX8" s="981"/>
      <c r="BY8" s="981"/>
      <c r="BZ8" s="981"/>
      <c r="CA8" s="981"/>
      <c r="CB8" s="981"/>
      <c r="CC8" s="981"/>
      <c r="CD8" s="981"/>
      <c r="CE8" s="981"/>
      <c r="CF8" s="981"/>
      <c r="CG8" s="1002"/>
      <c r="CH8" s="977"/>
      <c r="CI8" s="978"/>
      <c r="CJ8" s="978"/>
      <c r="CK8" s="978"/>
      <c r="CL8" s="979"/>
      <c r="CM8" s="977"/>
      <c r="CN8" s="978"/>
      <c r="CO8" s="978"/>
      <c r="CP8" s="978"/>
      <c r="CQ8" s="979"/>
      <c r="CR8" s="977"/>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9"/>
    </row>
    <row r="9" spans="1:131" s="230" customFormat="1" ht="26.25" customHeight="1" x14ac:dyDescent="0.15">
      <c r="A9" s="233">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9"/>
    </row>
    <row r="10" spans="1:131" s="230" customFormat="1" ht="26.25" customHeight="1" x14ac:dyDescent="0.15">
      <c r="A10" s="233">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9"/>
    </row>
    <row r="11" spans="1:131" s="230" customFormat="1" ht="26.25" customHeight="1" x14ac:dyDescent="0.15">
      <c r="A11" s="233">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9"/>
    </row>
    <row r="12" spans="1:131" s="230" customFormat="1" ht="26.25" customHeight="1" x14ac:dyDescent="0.15">
      <c r="A12" s="233">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9"/>
    </row>
    <row r="13" spans="1:131" s="230" customFormat="1" ht="26.25" customHeight="1" x14ac:dyDescent="0.15">
      <c r="A13" s="233">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9"/>
    </row>
    <row r="14" spans="1:131" s="230" customFormat="1" ht="26.25" customHeight="1" x14ac:dyDescent="0.15">
      <c r="A14" s="233">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9"/>
    </row>
    <row r="15" spans="1:131" s="230" customFormat="1" ht="26.25" customHeight="1" x14ac:dyDescent="0.15">
      <c r="A15" s="233">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9"/>
    </row>
    <row r="16" spans="1:131" s="230" customFormat="1" ht="26.25" customHeight="1" x14ac:dyDescent="0.15">
      <c r="A16" s="233">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9"/>
    </row>
    <row r="17" spans="1:131" s="230" customFormat="1" ht="26.25" customHeight="1" x14ac:dyDescent="0.15">
      <c r="A17" s="233">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9"/>
    </row>
    <row r="18" spans="1:131" s="230" customFormat="1" ht="26.25" customHeight="1" x14ac:dyDescent="0.15">
      <c r="A18" s="233">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9"/>
    </row>
    <row r="19" spans="1:131" s="230" customFormat="1" ht="26.25" customHeight="1" x14ac:dyDescent="0.15">
      <c r="A19" s="233">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9"/>
    </row>
    <row r="20" spans="1:131" s="230" customFormat="1" ht="26.25" customHeight="1" x14ac:dyDescent="0.15">
      <c r="A20" s="233">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9"/>
    </row>
    <row r="21" spans="1:131" s="230" customFormat="1" ht="26.25" customHeight="1" thickBot="1" x14ac:dyDescent="0.2">
      <c r="A21" s="233">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9"/>
    </row>
    <row r="22" spans="1:131" s="230" customFormat="1" ht="26.25" customHeight="1" x14ac:dyDescent="0.15">
      <c r="A22" s="233">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376</v>
      </c>
      <c r="BA22" s="1016"/>
      <c r="BB22" s="1016"/>
      <c r="BC22" s="1016"/>
      <c r="BD22" s="1017"/>
      <c r="BE22" s="227"/>
      <c r="BF22" s="227"/>
      <c r="BG22" s="227"/>
      <c r="BH22" s="227"/>
      <c r="BI22" s="227"/>
      <c r="BJ22" s="227"/>
      <c r="BK22" s="227"/>
      <c r="BL22" s="227"/>
      <c r="BM22" s="227"/>
      <c r="BN22" s="227"/>
      <c r="BO22" s="227"/>
      <c r="BP22" s="227"/>
      <c r="BQ22" s="233">
        <v>16</v>
      </c>
      <c r="BR22" s="234"/>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5">
        <v>7885</v>
      </c>
      <c r="R23" s="1049"/>
      <c r="S23" s="1049"/>
      <c r="T23" s="1049"/>
      <c r="U23" s="1049"/>
      <c r="V23" s="1049">
        <v>7584</v>
      </c>
      <c r="W23" s="1049"/>
      <c r="X23" s="1049"/>
      <c r="Y23" s="1049"/>
      <c r="Z23" s="1049"/>
      <c r="AA23" s="1049">
        <v>301</v>
      </c>
      <c r="AB23" s="1049"/>
      <c r="AC23" s="1049"/>
      <c r="AD23" s="1049"/>
      <c r="AE23" s="1056"/>
      <c r="AF23" s="1057">
        <v>271</v>
      </c>
      <c r="AG23" s="1049"/>
      <c r="AH23" s="1049"/>
      <c r="AI23" s="1049"/>
      <c r="AJ23" s="1058"/>
      <c r="AK23" s="1059"/>
      <c r="AL23" s="1060"/>
      <c r="AM23" s="1060"/>
      <c r="AN23" s="1060"/>
      <c r="AO23" s="1060"/>
      <c r="AP23" s="1049">
        <v>5241</v>
      </c>
      <c r="AQ23" s="1049"/>
      <c r="AR23" s="1049"/>
      <c r="AS23" s="1049"/>
      <c r="AT23" s="1049"/>
      <c r="AU23" s="1050"/>
      <c r="AV23" s="1050"/>
      <c r="AW23" s="1050"/>
      <c r="AX23" s="1050"/>
      <c r="AY23" s="1051"/>
      <c r="AZ23" s="1052" t="s">
        <v>122</v>
      </c>
      <c r="BA23" s="1053"/>
      <c r="BB23" s="1053"/>
      <c r="BC23" s="1053"/>
      <c r="BD23" s="1054"/>
      <c r="BE23" s="227"/>
      <c r="BF23" s="227"/>
      <c r="BG23" s="227"/>
      <c r="BH23" s="227"/>
      <c r="BI23" s="227"/>
      <c r="BJ23" s="227"/>
      <c r="BK23" s="227"/>
      <c r="BL23" s="227"/>
      <c r="BM23" s="227"/>
      <c r="BN23" s="227"/>
      <c r="BO23" s="227"/>
      <c r="BP23" s="227"/>
      <c r="BQ23" s="233">
        <v>17</v>
      </c>
      <c r="BR23" s="234"/>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9"/>
    </row>
    <row r="24" spans="1:131" s="230" customFormat="1" ht="26.25" customHeight="1" x14ac:dyDescent="0.15">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9"/>
    </row>
    <row r="25" spans="1:131" ht="26.25" customHeight="1" thickBot="1" x14ac:dyDescent="0.2">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4"/>
    </row>
    <row r="26" spans="1:131" ht="26.25" customHeight="1" x14ac:dyDescent="0.15">
      <c r="A26" s="983" t="s">
        <v>358</v>
      </c>
      <c r="B26" s="984"/>
      <c r="C26" s="984"/>
      <c r="D26" s="984"/>
      <c r="E26" s="984"/>
      <c r="F26" s="984"/>
      <c r="G26" s="984"/>
      <c r="H26" s="984"/>
      <c r="I26" s="984"/>
      <c r="J26" s="984"/>
      <c r="K26" s="984"/>
      <c r="L26" s="984"/>
      <c r="M26" s="984"/>
      <c r="N26" s="984"/>
      <c r="O26" s="984"/>
      <c r="P26" s="985"/>
      <c r="Q26" s="989" t="s">
        <v>381</v>
      </c>
      <c r="R26" s="990"/>
      <c r="S26" s="990"/>
      <c r="T26" s="990"/>
      <c r="U26" s="991"/>
      <c r="V26" s="989" t="s">
        <v>382</v>
      </c>
      <c r="W26" s="990"/>
      <c r="X26" s="990"/>
      <c r="Y26" s="990"/>
      <c r="Z26" s="991"/>
      <c r="AA26" s="989" t="s">
        <v>383</v>
      </c>
      <c r="AB26" s="990"/>
      <c r="AC26" s="990"/>
      <c r="AD26" s="990"/>
      <c r="AE26" s="990"/>
      <c r="AF26" s="1043" t="s">
        <v>384</v>
      </c>
      <c r="AG26" s="996"/>
      <c r="AH26" s="996"/>
      <c r="AI26" s="996"/>
      <c r="AJ26" s="1044"/>
      <c r="AK26" s="990" t="s">
        <v>385</v>
      </c>
      <c r="AL26" s="990"/>
      <c r="AM26" s="990"/>
      <c r="AN26" s="990"/>
      <c r="AO26" s="991"/>
      <c r="AP26" s="989" t="s">
        <v>386</v>
      </c>
      <c r="AQ26" s="990"/>
      <c r="AR26" s="990"/>
      <c r="AS26" s="990"/>
      <c r="AT26" s="991"/>
      <c r="AU26" s="989" t="s">
        <v>387</v>
      </c>
      <c r="AV26" s="990"/>
      <c r="AW26" s="990"/>
      <c r="AX26" s="990"/>
      <c r="AY26" s="991"/>
      <c r="AZ26" s="989" t="s">
        <v>388</v>
      </c>
      <c r="BA26" s="990"/>
      <c r="BB26" s="990"/>
      <c r="BC26" s="990"/>
      <c r="BD26" s="991"/>
      <c r="BE26" s="989" t="s">
        <v>365</v>
      </c>
      <c r="BF26" s="990"/>
      <c r="BG26" s="990"/>
      <c r="BH26" s="990"/>
      <c r="BI26" s="1003"/>
      <c r="BJ26" s="226"/>
      <c r="BK26" s="226"/>
      <c r="BL26" s="226"/>
      <c r="BM26" s="226"/>
      <c r="BN26" s="226"/>
      <c r="BO26" s="236"/>
      <c r="BP26" s="236"/>
      <c r="BQ26" s="233">
        <v>20</v>
      </c>
      <c r="BR26" s="234"/>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4"/>
    </row>
    <row r="27" spans="1:131" ht="26.25" customHeight="1" thickBot="1" x14ac:dyDescent="0.2">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6"/>
      <c r="BK27" s="226"/>
      <c r="BL27" s="226"/>
      <c r="BM27" s="226"/>
      <c r="BN27" s="226"/>
      <c r="BO27" s="236"/>
      <c r="BP27" s="236"/>
      <c r="BQ27" s="233">
        <v>21</v>
      </c>
      <c r="BR27" s="234"/>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4"/>
    </row>
    <row r="28" spans="1:131" ht="26.25" customHeight="1" thickTop="1" x14ac:dyDescent="0.15">
      <c r="A28" s="237">
        <v>1</v>
      </c>
      <c r="B28" s="1035" t="s">
        <v>389</v>
      </c>
      <c r="C28" s="1036"/>
      <c r="D28" s="1036"/>
      <c r="E28" s="1036"/>
      <c r="F28" s="1036"/>
      <c r="G28" s="1036"/>
      <c r="H28" s="1036"/>
      <c r="I28" s="1036"/>
      <c r="J28" s="1036"/>
      <c r="K28" s="1036"/>
      <c r="L28" s="1036"/>
      <c r="M28" s="1036"/>
      <c r="N28" s="1036"/>
      <c r="O28" s="1036"/>
      <c r="P28" s="1037"/>
      <c r="Q28" s="1038">
        <v>662</v>
      </c>
      <c r="R28" s="1039"/>
      <c r="S28" s="1039"/>
      <c r="T28" s="1039"/>
      <c r="U28" s="1039"/>
      <c r="V28" s="1039">
        <v>619</v>
      </c>
      <c r="W28" s="1039"/>
      <c r="X28" s="1039"/>
      <c r="Y28" s="1039"/>
      <c r="Z28" s="1039"/>
      <c r="AA28" s="1039">
        <v>42</v>
      </c>
      <c r="AB28" s="1039"/>
      <c r="AC28" s="1039"/>
      <c r="AD28" s="1039"/>
      <c r="AE28" s="1040"/>
      <c r="AF28" s="1041">
        <v>42</v>
      </c>
      <c r="AG28" s="1039"/>
      <c r="AH28" s="1039"/>
      <c r="AI28" s="1039"/>
      <c r="AJ28" s="1042"/>
      <c r="AK28" s="1030">
        <v>49</v>
      </c>
      <c r="AL28" s="1031"/>
      <c r="AM28" s="1031"/>
      <c r="AN28" s="1031"/>
      <c r="AO28" s="1031"/>
      <c r="AP28" s="1031" t="s">
        <v>565</v>
      </c>
      <c r="AQ28" s="1031"/>
      <c r="AR28" s="1031"/>
      <c r="AS28" s="1031"/>
      <c r="AT28" s="1031"/>
      <c r="AU28" s="1031" t="s">
        <v>565</v>
      </c>
      <c r="AV28" s="1031"/>
      <c r="AW28" s="1031"/>
      <c r="AX28" s="1031"/>
      <c r="AY28" s="1031"/>
      <c r="AZ28" s="1032" t="s">
        <v>565</v>
      </c>
      <c r="BA28" s="1032"/>
      <c r="BB28" s="1032"/>
      <c r="BC28" s="1032"/>
      <c r="BD28" s="1032"/>
      <c r="BE28" s="1033"/>
      <c r="BF28" s="1033"/>
      <c r="BG28" s="1033"/>
      <c r="BH28" s="1033"/>
      <c r="BI28" s="1034"/>
      <c r="BJ28" s="226"/>
      <c r="BK28" s="226"/>
      <c r="BL28" s="226"/>
      <c r="BM28" s="226"/>
      <c r="BN28" s="226"/>
      <c r="BO28" s="236"/>
      <c r="BP28" s="236"/>
      <c r="BQ28" s="233">
        <v>22</v>
      </c>
      <c r="BR28" s="234"/>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4"/>
    </row>
    <row r="29" spans="1:131" ht="26.25" customHeight="1" x14ac:dyDescent="0.15">
      <c r="A29" s="237">
        <v>2</v>
      </c>
      <c r="B29" s="1018" t="s">
        <v>390</v>
      </c>
      <c r="C29" s="1019"/>
      <c r="D29" s="1019"/>
      <c r="E29" s="1019"/>
      <c r="F29" s="1019"/>
      <c r="G29" s="1019"/>
      <c r="H29" s="1019"/>
      <c r="I29" s="1019"/>
      <c r="J29" s="1019"/>
      <c r="K29" s="1019"/>
      <c r="L29" s="1019"/>
      <c r="M29" s="1019"/>
      <c r="N29" s="1019"/>
      <c r="O29" s="1019"/>
      <c r="P29" s="1020"/>
      <c r="Q29" s="1026">
        <v>984</v>
      </c>
      <c r="R29" s="1027"/>
      <c r="S29" s="1027"/>
      <c r="T29" s="1027"/>
      <c r="U29" s="1027"/>
      <c r="V29" s="1027">
        <v>927</v>
      </c>
      <c r="W29" s="1027"/>
      <c r="X29" s="1027"/>
      <c r="Y29" s="1027"/>
      <c r="Z29" s="1027"/>
      <c r="AA29" s="1027">
        <v>58</v>
      </c>
      <c r="AB29" s="1027"/>
      <c r="AC29" s="1027"/>
      <c r="AD29" s="1027"/>
      <c r="AE29" s="1028"/>
      <c r="AF29" s="1023">
        <v>58</v>
      </c>
      <c r="AG29" s="1024"/>
      <c r="AH29" s="1024"/>
      <c r="AI29" s="1024"/>
      <c r="AJ29" s="1025"/>
      <c r="AK29" s="967">
        <v>141</v>
      </c>
      <c r="AL29" s="958"/>
      <c r="AM29" s="958"/>
      <c r="AN29" s="958"/>
      <c r="AO29" s="958"/>
      <c r="AP29" s="958" t="s">
        <v>565</v>
      </c>
      <c r="AQ29" s="958"/>
      <c r="AR29" s="958"/>
      <c r="AS29" s="958"/>
      <c r="AT29" s="958"/>
      <c r="AU29" s="958" t="s">
        <v>565</v>
      </c>
      <c r="AV29" s="958"/>
      <c r="AW29" s="958"/>
      <c r="AX29" s="958"/>
      <c r="AY29" s="958"/>
      <c r="AZ29" s="1029" t="s">
        <v>565</v>
      </c>
      <c r="BA29" s="1029"/>
      <c r="BB29" s="1029"/>
      <c r="BC29" s="1029"/>
      <c r="BD29" s="1029"/>
      <c r="BE29" s="959"/>
      <c r="BF29" s="959"/>
      <c r="BG29" s="959"/>
      <c r="BH29" s="959"/>
      <c r="BI29" s="960"/>
      <c r="BJ29" s="226"/>
      <c r="BK29" s="226"/>
      <c r="BL29" s="226"/>
      <c r="BM29" s="226"/>
      <c r="BN29" s="226"/>
      <c r="BO29" s="236"/>
      <c r="BP29" s="236"/>
      <c r="BQ29" s="233">
        <v>23</v>
      </c>
      <c r="BR29" s="234"/>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4"/>
    </row>
    <row r="30" spans="1:131" ht="26.25" customHeight="1" x14ac:dyDescent="0.15">
      <c r="A30" s="237">
        <v>3</v>
      </c>
      <c r="B30" s="1018" t="s">
        <v>391</v>
      </c>
      <c r="C30" s="1019"/>
      <c r="D30" s="1019"/>
      <c r="E30" s="1019"/>
      <c r="F30" s="1019"/>
      <c r="G30" s="1019"/>
      <c r="H30" s="1019"/>
      <c r="I30" s="1019"/>
      <c r="J30" s="1019"/>
      <c r="K30" s="1019"/>
      <c r="L30" s="1019"/>
      <c r="M30" s="1019"/>
      <c r="N30" s="1019"/>
      <c r="O30" s="1019"/>
      <c r="P30" s="1020"/>
      <c r="Q30" s="1026">
        <v>93</v>
      </c>
      <c r="R30" s="1027"/>
      <c r="S30" s="1027"/>
      <c r="T30" s="1027"/>
      <c r="U30" s="1027"/>
      <c r="V30" s="1027">
        <v>92</v>
      </c>
      <c r="W30" s="1027"/>
      <c r="X30" s="1027"/>
      <c r="Y30" s="1027"/>
      <c r="Z30" s="1027"/>
      <c r="AA30" s="1027">
        <v>1</v>
      </c>
      <c r="AB30" s="1027"/>
      <c r="AC30" s="1027"/>
      <c r="AD30" s="1027"/>
      <c r="AE30" s="1028"/>
      <c r="AF30" s="1023">
        <v>1</v>
      </c>
      <c r="AG30" s="1024"/>
      <c r="AH30" s="1024"/>
      <c r="AI30" s="1024"/>
      <c r="AJ30" s="1025"/>
      <c r="AK30" s="967">
        <v>22</v>
      </c>
      <c r="AL30" s="958"/>
      <c r="AM30" s="958"/>
      <c r="AN30" s="958"/>
      <c r="AO30" s="958"/>
      <c r="AP30" s="958" t="s">
        <v>565</v>
      </c>
      <c r="AQ30" s="958"/>
      <c r="AR30" s="958"/>
      <c r="AS30" s="958"/>
      <c r="AT30" s="958"/>
      <c r="AU30" s="958" t="s">
        <v>565</v>
      </c>
      <c r="AV30" s="958"/>
      <c r="AW30" s="958"/>
      <c r="AX30" s="958"/>
      <c r="AY30" s="958"/>
      <c r="AZ30" s="1029" t="s">
        <v>565</v>
      </c>
      <c r="BA30" s="1029"/>
      <c r="BB30" s="1029"/>
      <c r="BC30" s="1029"/>
      <c r="BD30" s="1029"/>
      <c r="BE30" s="959"/>
      <c r="BF30" s="959"/>
      <c r="BG30" s="959"/>
      <c r="BH30" s="959"/>
      <c r="BI30" s="960"/>
      <c r="BJ30" s="226"/>
      <c r="BK30" s="226"/>
      <c r="BL30" s="226"/>
      <c r="BM30" s="226"/>
      <c r="BN30" s="226"/>
      <c r="BO30" s="236"/>
      <c r="BP30" s="236"/>
      <c r="BQ30" s="233">
        <v>24</v>
      </c>
      <c r="BR30" s="234"/>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4"/>
    </row>
    <row r="31" spans="1:131" ht="26.25" customHeight="1" x14ac:dyDescent="0.15">
      <c r="A31" s="237">
        <v>4</v>
      </c>
      <c r="B31" s="1018" t="s">
        <v>392</v>
      </c>
      <c r="C31" s="1019"/>
      <c r="D31" s="1019"/>
      <c r="E31" s="1019"/>
      <c r="F31" s="1019"/>
      <c r="G31" s="1019"/>
      <c r="H31" s="1019"/>
      <c r="I31" s="1019"/>
      <c r="J31" s="1019"/>
      <c r="K31" s="1019"/>
      <c r="L31" s="1019"/>
      <c r="M31" s="1019"/>
      <c r="N31" s="1019"/>
      <c r="O31" s="1019"/>
      <c r="P31" s="1020"/>
      <c r="Q31" s="1026">
        <v>305</v>
      </c>
      <c r="R31" s="1027"/>
      <c r="S31" s="1027"/>
      <c r="T31" s="1027"/>
      <c r="U31" s="1027"/>
      <c r="V31" s="1027">
        <v>294</v>
      </c>
      <c r="W31" s="1027"/>
      <c r="X31" s="1027"/>
      <c r="Y31" s="1027"/>
      <c r="Z31" s="1027"/>
      <c r="AA31" s="1027">
        <v>11</v>
      </c>
      <c r="AB31" s="1027"/>
      <c r="AC31" s="1027"/>
      <c r="AD31" s="1027"/>
      <c r="AE31" s="1028"/>
      <c r="AF31" s="1023">
        <v>366</v>
      </c>
      <c r="AG31" s="1024"/>
      <c r="AH31" s="1024"/>
      <c r="AI31" s="1024"/>
      <c r="AJ31" s="1025"/>
      <c r="AK31" s="967">
        <v>98</v>
      </c>
      <c r="AL31" s="958"/>
      <c r="AM31" s="958"/>
      <c r="AN31" s="958"/>
      <c r="AO31" s="958"/>
      <c r="AP31" s="958">
        <v>583</v>
      </c>
      <c r="AQ31" s="958"/>
      <c r="AR31" s="958"/>
      <c r="AS31" s="958"/>
      <c r="AT31" s="958"/>
      <c r="AU31" s="958">
        <v>194</v>
      </c>
      <c r="AV31" s="958"/>
      <c r="AW31" s="958"/>
      <c r="AX31" s="958"/>
      <c r="AY31" s="958"/>
      <c r="AZ31" s="1029" t="s">
        <v>565</v>
      </c>
      <c r="BA31" s="1029"/>
      <c r="BB31" s="1029"/>
      <c r="BC31" s="1029"/>
      <c r="BD31" s="1029"/>
      <c r="BE31" s="959" t="s">
        <v>393</v>
      </c>
      <c r="BF31" s="959"/>
      <c r="BG31" s="959"/>
      <c r="BH31" s="959"/>
      <c r="BI31" s="960"/>
      <c r="BJ31" s="226"/>
      <c r="BK31" s="226"/>
      <c r="BL31" s="226"/>
      <c r="BM31" s="226"/>
      <c r="BN31" s="226"/>
      <c r="BO31" s="236"/>
      <c r="BP31" s="236"/>
      <c r="BQ31" s="233">
        <v>25</v>
      </c>
      <c r="BR31" s="234"/>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4"/>
    </row>
    <row r="32" spans="1:131" ht="26.25" customHeight="1" x14ac:dyDescent="0.15">
      <c r="A32" s="237">
        <v>5</v>
      </c>
      <c r="B32" s="1018" t="s">
        <v>394</v>
      </c>
      <c r="C32" s="1019"/>
      <c r="D32" s="1019"/>
      <c r="E32" s="1019"/>
      <c r="F32" s="1019"/>
      <c r="G32" s="1019"/>
      <c r="H32" s="1019"/>
      <c r="I32" s="1019"/>
      <c r="J32" s="1019"/>
      <c r="K32" s="1019"/>
      <c r="L32" s="1019"/>
      <c r="M32" s="1019"/>
      <c r="N32" s="1019"/>
      <c r="O32" s="1019"/>
      <c r="P32" s="1020"/>
      <c r="Q32" s="1026">
        <v>8</v>
      </c>
      <c r="R32" s="1027"/>
      <c r="S32" s="1027"/>
      <c r="T32" s="1027"/>
      <c r="U32" s="1027"/>
      <c r="V32" s="1027">
        <v>6</v>
      </c>
      <c r="W32" s="1027"/>
      <c r="X32" s="1027"/>
      <c r="Y32" s="1027"/>
      <c r="Z32" s="1027"/>
      <c r="AA32" s="1027">
        <v>2</v>
      </c>
      <c r="AB32" s="1027"/>
      <c r="AC32" s="1027"/>
      <c r="AD32" s="1027"/>
      <c r="AE32" s="1028"/>
      <c r="AF32" s="1023">
        <v>75</v>
      </c>
      <c r="AG32" s="1024"/>
      <c r="AH32" s="1024"/>
      <c r="AI32" s="1024"/>
      <c r="AJ32" s="1025"/>
      <c r="AK32" s="967" t="s">
        <v>565</v>
      </c>
      <c r="AL32" s="958"/>
      <c r="AM32" s="958"/>
      <c r="AN32" s="958"/>
      <c r="AO32" s="958"/>
      <c r="AP32" s="958" t="s">
        <v>565</v>
      </c>
      <c r="AQ32" s="958"/>
      <c r="AR32" s="958"/>
      <c r="AS32" s="958"/>
      <c r="AT32" s="958"/>
      <c r="AU32" s="958" t="s">
        <v>565</v>
      </c>
      <c r="AV32" s="958"/>
      <c r="AW32" s="958"/>
      <c r="AX32" s="958"/>
      <c r="AY32" s="958"/>
      <c r="AZ32" s="1029" t="s">
        <v>565</v>
      </c>
      <c r="BA32" s="1029"/>
      <c r="BB32" s="1029"/>
      <c r="BC32" s="1029"/>
      <c r="BD32" s="1029"/>
      <c r="BE32" s="959" t="s">
        <v>393</v>
      </c>
      <c r="BF32" s="959"/>
      <c r="BG32" s="959"/>
      <c r="BH32" s="959"/>
      <c r="BI32" s="960"/>
      <c r="BJ32" s="226"/>
      <c r="BK32" s="226"/>
      <c r="BL32" s="226"/>
      <c r="BM32" s="226"/>
      <c r="BN32" s="226"/>
      <c r="BO32" s="236"/>
      <c r="BP32" s="236"/>
      <c r="BQ32" s="233">
        <v>26</v>
      </c>
      <c r="BR32" s="234"/>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4"/>
    </row>
    <row r="33" spans="1:131" ht="26.25" customHeight="1" x14ac:dyDescent="0.15">
      <c r="A33" s="237">
        <v>6</v>
      </c>
      <c r="B33" s="1018" t="s">
        <v>395</v>
      </c>
      <c r="C33" s="1019"/>
      <c r="D33" s="1019"/>
      <c r="E33" s="1019"/>
      <c r="F33" s="1019"/>
      <c r="G33" s="1019"/>
      <c r="H33" s="1019"/>
      <c r="I33" s="1019"/>
      <c r="J33" s="1019"/>
      <c r="K33" s="1019"/>
      <c r="L33" s="1019"/>
      <c r="M33" s="1019"/>
      <c r="N33" s="1019"/>
      <c r="O33" s="1019"/>
      <c r="P33" s="1020"/>
      <c r="Q33" s="1026">
        <v>296</v>
      </c>
      <c r="R33" s="1027"/>
      <c r="S33" s="1027"/>
      <c r="T33" s="1027"/>
      <c r="U33" s="1027"/>
      <c r="V33" s="1027">
        <v>282</v>
      </c>
      <c r="W33" s="1027"/>
      <c r="X33" s="1027"/>
      <c r="Y33" s="1027"/>
      <c r="Z33" s="1027"/>
      <c r="AA33" s="1027">
        <v>14</v>
      </c>
      <c r="AB33" s="1027"/>
      <c r="AC33" s="1027"/>
      <c r="AD33" s="1027"/>
      <c r="AE33" s="1028"/>
      <c r="AF33" s="1023">
        <v>136</v>
      </c>
      <c r="AG33" s="1024"/>
      <c r="AH33" s="1024"/>
      <c r="AI33" s="1024"/>
      <c r="AJ33" s="1025"/>
      <c r="AK33" s="967">
        <v>132</v>
      </c>
      <c r="AL33" s="958"/>
      <c r="AM33" s="958"/>
      <c r="AN33" s="958"/>
      <c r="AO33" s="958"/>
      <c r="AP33" s="958">
        <v>1816</v>
      </c>
      <c r="AQ33" s="958"/>
      <c r="AR33" s="958"/>
      <c r="AS33" s="958"/>
      <c r="AT33" s="958"/>
      <c r="AU33" s="958">
        <v>1702</v>
      </c>
      <c r="AV33" s="958"/>
      <c r="AW33" s="958"/>
      <c r="AX33" s="958"/>
      <c r="AY33" s="958"/>
      <c r="AZ33" s="1029" t="s">
        <v>565</v>
      </c>
      <c r="BA33" s="1029"/>
      <c r="BB33" s="1029"/>
      <c r="BC33" s="1029"/>
      <c r="BD33" s="1029"/>
      <c r="BE33" s="959" t="s">
        <v>393</v>
      </c>
      <c r="BF33" s="959"/>
      <c r="BG33" s="959"/>
      <c r="BH33" s="959"/>
      <c r="BI33" s="960"/>
      <c r="BJ33" s="226"/>
      <c r="BK33" s="226"/>
      <c r="BL33" s="226"/>
      <c r="BM33" s="226"/>
      <c r="BN33" s="226"/>
      <c r="BO33" s="236"/>
      <c r="BP33" s="236"/>
      <c r="BQ33" s="233">
        <v>27</v>
      </c>
      <c r="BR33" s="234"/>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4"/>
    </row>
    <row r="34" spans="1:131" ht="26.25" customHeight="1" x14ac:dyDescent="0.15">
      <c r="A34" s="237">
        <v>7</v>
      </c>
      <c r="B34" s="1018" t="s">
        <v>396</v>
      </c>
      <c r="C34" s="1019"/>
      <c r="D34" s="1019"/>
      <c r="E34" s="1019"/>
      <c r="F34" s="1019"/>
      <c r="G34" s="1019"/>
      <c r="H34" s="1019"/>
      <c r="I34" s="1019"/>
      <c r="J34" s="1019"/>
      <c r="K34" s="1019"/>
      <c r="L34" s="1019"/>
      <c r="M34" s="1019"/>
      <c r="N34" s="1019"/>
      <c r="O34" s="1019"/>
      <c r="P34" s="1020"/>
      <c r="Q34" s="1026">
        <v>58</v>
      </c>
      <c r="R34" s="1027"/>
      <c r="S34" s="1027"/>
      <c r="T34" s="1027"/>
      <c r="U34" s="1027"/>
      <c r="V34" s="1027">
        <v>1</v>
      </c>
      <c r="W34" s="1027"/>
      <c r="X34" s="1027"/>
      <c r="Y34" s="1027"/>
      <c r="Z34" s="1027"/>
      <c r="AA34" s="1027">
        <v>57</v>
      </c>
      <c r="AB34" s="1027"/>
      <c r="AC34" s="1027"/>
      <c r="AD34" s="1027"/>
      <c r="AE34" s="1028"/>
      <c r="AF34" s="1023">
        <v>57</v>
      </c>
      <c r="AG34" s="1024"/>
      <c r="AH34" s="1024"/>
      <c r="AI34" s="1024"/>
      <c r="AJ34" s="1025"/>
      <c r="AK34" s="967" t="s">
        <v>565</v>
      </c>
      <c r="AL34" s="958"/>
      <c r="AM34" s="958"/>
      <c r="AN34" s="958"/>
      <c r="AO34" s="958"/>
      <c r="AP34" s="958" t="s">
        <v>565</v>
      </c>
      <c r="AQ34" s="958"/>
      <c r="AR34" s="958"/>
      <c r="AS34" s="958"/>
      <c r="AT34" s="958"/>
      <c r="AU34" s="958" t="s">
        <v>565</v>
      </c>
      <c r="AV34" s="958"/>
      <c r="AW34" s="958"/>
      <c r="AX34" s="958"/>
      <c r="AY34" s="958"/>
      <c r="AZ34" s="1029" t="s">
        <v>565</v>
      </c>
      <c r="BA34" s="1029"/>
      <c r="BB34" s="1029"/>
      <c r="BC34" s="1029"/>
      <c r="BD34" s="1029"/>
      <c r="BE34" s="959" t="s">
        <v>397</v>
      </c>
      <c r="BF34" s="959"/>
      <c r="BG34" s="959"/>
      <c r="BH34" s="959"/>
      <c r="BI34" s="960"/>
      <c r="BJ34" s="226"/>
      <c r="BK34" s="226"/>
      <c r="BL34" s="226"/>
      <c r="BM34" s="226"/>
      <c r="BN34" s="226"/>
      <c r="BO34" s="236"/>
      <c r="BP34" s="236"/>
      <c r="BQ34" s="233">
        <v>28</v>
      </c>
      <c r="BR34" s="234"/>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4"/>
    </row>
    <row r="35" spans="1:131" ht="26.25" customHeight="1" x14ac:dyDescent="0.15">
      <c r="A35" s="237">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7"/>
      <c r="AL35" s="958"/>
      <c r="AM35" s="958"/>
      <c r="AN35" s="958"/>
      <c r="AO35" s="958"/>
      <c r="AP35" s="958"/>
      <c r="AQ35" s="958"/>
      <c r="AR35" s="958"/>
      <c r="AS35" s="958"/>
      <c r="AT35" s="958"/>
      <c r="AU35" s="958"/>
      <c r="AV35" s="958"/>
      <c r="AW35" s="958"/>
      <c r="AX35" s="958"/>
      <c r="AY35" s="958"/>
      <c r="AZ35" s="1029"/>
      <c r="BA35" s="1029"/>
      <c r="BB35" s="1029"/>
      <c r="BC35" s="1029"/>
      <c r="BD35" s="1029"/>
      <c r="BE35" s="959"/>
      <c r="BF35" s="959"/>
      <c r="BG35" s="959"/>
      <c r="BH35" s="959"/>
      <c r="BI35" s="960"/>
      <c r="BJ35" s="226"/>
      <c r="BK35" s="226"/>
      <c r="BL35" s="226"/>
      <c r="BM35" s="226"/>
      <c r="BN35" s="226"/>
      <c r="BO35" s="236"/>
      <c r="BP35" s="236"/>
      <c r="BQ35" s="233">
        <v>29</v>
      </c>
      <c r="BR35" s="234"/>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4"/>
    </row>
    <row r="36" spans="1:131" ht="26.25" customHeight="1" x14ac:dyDescent="0.15">
      <c r="A36" s="237">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7"/>
      <c r="AL36" s="958"/>
      <c r="AM36" s="958"/>
      <c r="AN36" s="958"/>
      <c r="AO36" s="958"/>
      <c r="AP36" s="958"/>
      <c r="AQ36" s="958"/>
      <c r="AR36" s="958"/>
      <c r="AS36" s="958"/>
      <c r="AT36" s="958"/>
      <c r="AU36" s="958"/>
      <c r="AV36" s="958"/>
      <c r="AW36" s="958"/>
      <c r="AX36" s="958"/>
      <c r="AY36" s="958"/>
      <c r="AZ36" s="1029"/>
      <c r="BA36" s="1029"/>
      <c r="BB36" s="1029"/>
      <c r="BC36" s="1029"/>
      <c r="BD36" s="1029"/>
      <c r="BE36" s="959"/>
      <c r="BF36" s="959"/>
      <c r="BG36" s="959"/>
      <c r="BH36" s="959"/>
      <c r="BI36" s="960"/>
      <c r="BJ36" s="226"/>
      <c r="BK36" s="226"/>
      <c r="BL36" s="226"/>
      <c r="BM36" s="226"/>
      <c r="BN36" s="226"/>
      <c r="BO36" s="236"/>
      <c r="BP36" s="236"/>
      <c r="BQ36" s="233">
        <v>30</v>
      </c>
      <c r="BR36" s="234"/>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4"/>
    </row>
    <row r="37" spans="1:131" ht="26.25" customHeight="1" x14ac:dyDescent="0.15">
      <c r="A37" s="237">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7"/>
      <c r="AL37" s="958"/>
      <c r="AM37" s="958"/>
      <c r="AN37" s="958"/>
      <c r="AO37" s="958"/>
      <c r="AP37" s="958"/>
      <c r="AQ37" s="958"/>
      <c r="AR37" s="958"/>
      <c r="AS37" s="958"/>
      <c r="AT37" s="958"/>
      <c r="AU37" s="958"/>
      <c r="AV37" s="958"/>
      <c r="AW37" s="958"/>
      <c r="AX37" s="958"/>
      <c r="AY37" s="958"/>
      <c r="AZ37" s="1029"/>
      <c r="BA37" s="1029"/>
      <c r="BB37" s="1029"/>
      <c r="BC37" s="1029"/>
      <c r="BD37" s="1029"/>
      <c r="BE37" s="959"/>
      <c r="BF37" s="959"/>
      <c r="BG37" s="959"/>
      <c r="BH37" s="959"/>
      <c r="BI37" s="960"/>
      <c r="BJ37" s="226"/>
      <c r="BK37" s="226"/>
      <c r="BL37" s="226"/>
      <c r="BM37" s="226"/>
      <c r="BN37" s="226"/>
      <c r="BO37" s="236"/>
      <c r="BP37" s="236"/>
      <c r="BQ37" s="233">
        <v>31</v>
      </c>
      <c r="BR37" s="234"/>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4"/>
    </row>
    <row r="38" spans="1:131" ht="26.25" customHeight="1" x14ac:dyDescent="0.15">
      <c r="A38" s="237">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7"/>
      <c r="AL38" s="958"/>
      <c r="AM38" s="958"/>
      <c r="AN38" s="958"/>
      <c r="AO38" s="958"/>
      <c r="AP38" s="958"/>
      <c r="AQ38" s="958"/>
      <c r="AR38" s="958"/>
      <c r="AS38" s="958"/>
      <c r="AT38" s="958"/>
      <c r="AU38" s="958"/>
      <c r="AV38" s="958"/>
      <c r="AW38" s="958"/>
      <c r="AX38" s="958"/>
      <c r="AY38" s="958"/>
      <c r="AZ38" s="1029"/>
      <c r="BA38" s="1029"/>
      <c r="BB38" s="1029"/>
      <c r="BC38" s="1029"/>
      <c r="BD38" s="1029"/>
      <c r="BE38" s="959"/>
      <c r="BF38" s="959"/>
      <c r="BG38" s="959"/>
      <c r="BH38" s="959"/>
      <c r="BI38" s="960"/>
      <c r="BJ38" s="226"/>
      <c r="BK38" s="226"/>
      <c r="BL38" s="226"/>
      <c r="BM38" s="226"/>
      <c r="BN38" s="226"/>
      <c r="BO38" s="236"/>
      <c r="BP38" s="236"/>
      <c r="BQ38" s="233">
        <v>32</v>
      </c>
      <c r="BR38" s="234"/>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4"/>
    </row>
    <row r="39" spans="1:131" ht="26.25" customHeight="1" x14ac:dyDescent="0.15">
      <c r="A39" s="237">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7"/>
      <c r="AL39" s="958"/>
      <c r="AM39" s="958"/>
      <c r="AN39" s="958"/>
      <c r="AO39" s="958"/>
      <c r="AP39" s="958"/>
      <c r="AQ39" s="958"/>
      <c r="AR39" s="958"/>
      <c r="AS39" s="958"/>
      <c r="AT39" s="958"/>
      <c r="AU39" s="958"/>
      <c r="AV39" s="958"/>
      <c r="AW39" s="958"/>
      <c r="AX39" s="958"/>
      <c r="AY39" s="958"/>
      <c r="AZ39" s="1029"/>
      <c r="BA39" s="1029"/>
      <c r="BB39" s="1029"/>
      <c r="BC39" s="1029"/>
      <c r="BD39" s="1029"/>
      <c r="BE39" s="959"/>
      <c r="BF39" s="959"/>
      <c r="BG39" s="959"/>
      <c r="BH39" s="959"/>
      <c r="BI39" s="960"/>
      <c r="BJ39" s="226"/>
      <c r="BK39" s="226"/>
      <c r="BL39" s="226"/>
      <c r="BM39" s="226"/>
      <c r="BN39" s="226"/>
      <c r="BO39" s="236"/>
      <c r="BP39" s="236"/>
      <c r="BQ39" s="233">
        <v>33</v>
      </c>
      <c r="BR39" s="234"/>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4"/>
    </row>
    <row r="40" spans="1:131" ht="26.25" customHeight="1" x14ac:dyDescent="0.15">
      <c r="A40" s="233">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7"/>
      <c r="AL40" s="958"/>
      <c r="AM40" s="958"/>
      <c r="AN40" s="958"/>
      <c r="AO40" s="958"/>
      <c r="AP40" s="958"/>
      <c r="AQ40" s="958"/>
      <c r="AR40" s="958"/>
      <c r="AS40" s="958"/>
      <c r="AT40" s="958"/>
      <c r="AU40" s="958"/>
      <c r="AV40" s="958"/>
      <c r="AW40" s="958"/>
      <c r="AX40" s="958"/>
      <c r="AY40" s="958"/>
      <c r="AZ40" s="1029"/>
      <c r="BA40" s="1029"/>
      <c r="BB40" s="1029"/>
      <c r="BC40" s="1029"/>
      <c r="BD40" s="1029"/>
      <c r="BE40" s="959"/>
      <c r="BF40" s="959"/>
      <c r="BG40" s="959"/>
      <c r="BH40" s="959"/>
      <c r="BI40" s="960"/>
      <c r="BJ40" s="226"/>
      <c r="BK40" s="226"/>
      <c r="BL40" s="226"/>
      <c r="BM40" s="226"/>
      <c r="BN40" s="226"/>
      <c r="BO40" s="236"/>
      <c r="BP40" s="236"/>
      <c r="BQ40" s="233">
        <v>34</v>
      </c>
      <c r="BR40" s="234"/>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4"/>
    </row>
    <row r="41" spans="1:131" ht="26.25" customHeight="1" x14ac:dyDescent="0.15">
      <c r="A41" s="233">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7"/>
      <c r="AL41" s="958"/>
      <c r="AM41" s="958"/>
      <c r="AN41" s="958"/>
      <c r="AO41" s="958"/>
      <c r="AP41" s="958"/>
      <c r="AQ41" s="958"/>
      <c r="AR41" s="958"/>
      <c r="AS41" s="958"/>
      <c r="AT41" s="958"/>
      <c r="AU41" s="958"/>
      <c r="AV41" s="958"/>
      <c r="AW41" s="958"/>
      <c r="AX41" s="958"/>
      <c r="AY41" s="958"/>
      <c r="AZ41" s="1029"/>
      <c r="BA41" s="1029"/>
      <c r="BB41" s="1029"/>
      <c r="BC41" s="1029"/>
      <c r="BD41" s="1029"/>
      <c r="BE41" s="959"/>
      <c r="BF41" s="959"/>
      <c r="BG41" s="959"/>
      <c r="BH41" s="959"/>
      <c r="BI41" s="960"/>
      <c r="BJ41" s="226"/>
      <c r="BK41" s="226"/>
      <c r="BL41" s="226"/>
      <c r="BM41" s="226"/>
      <c r="BN41" s="226"/>
      <c r="BO41" s="236"/>
      <c r="BP41" s="236"/>
      <c r="BQ41" s="233">
        <v>35</v>
      </c>
      <c r="BR41" s="234"/>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4"/>
    </row>
    <row r="42" spans="1:131" ht="26.25" customHeight="1" x14ac:dyDescent="0.15">
      <c r="A42" s="233">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7"/>
      <c r="AL42" s="958"/>
      <c r="AM42" s="958"/>
      <c r="AN42" s="958"/>
      <c r="AO42" s="958"/>
      <c r="AP42" s="958"/>
      <c r="AQ42" s="958"/>
      <c r="AR42" s="958"/>
      <c r="AS42" s="958"/>
      <c r="AT42" s="958"/>
      <c r="AU42" s="958"/>
      <c r="AV42" s="958"/>
      <c r="AW42" s="958"/>
      <c r="AX42" s="958"/>
      <c r="AY42" s="958"/>
      <c r="AZ42" s="1029"/>
      <c r="BA42" s="1029"/>
      <c r="BB42" s="1029"/>
      <c r="BC42" s="1029"/>
      <c r="BD42" s="1029"/>
      <c r="BE42" s="959"/>
      <c r="BF42" s="959"/>
      <c r="BG42" s="959"/>
      <c r="BH42" s="959"/>
      <c r="BI42" s="960"/>
      <c r="BJ42" s="226"/>
      <c r="BK42" s="226"/>
      <c r="BL42" s="226"/>
      <c r="BM42" s="226"/>
      <c r="BN42" s="226"/>
      <c r="BO42" s="236"/>
      <c r="BP42" s="236"/>
      <c r="BQ42" s="233">
        <v>36</v>
      </c>
      <c r="BR42" s="234"/>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4"/>
    </row>
    <row r="43" spans="1:131" ht="26.25" customHeight="1" x14ac:dyDescent="0.15">
      <c r="A43" s="233">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7"/>
      <c r="AL43" s="958"/>
      <c r="AM43" s="958"/>
      <c r="AN43" s="958"/>
      <c r="AO43" s="958"/>
      <c r="AP43" s="958"/>
      <c r="AQ43" s="958"/>
      <c r="AR43" s="958"/>
      <c r="AS43" s="958"/>
      <c r="AT43" s="958"/>
      <c r="AU43" s="958"/>
      <c r="AV43" s="958"/>
      <c r="AW43" s="958"/>
      <c r="AX43" s="958"/>
      <c r="AY43" s="958"/>
      <c r="AZ43" s="1029"/>
      <c r="BA43" s="1029"/>
      <c r="BB43" s="1029"/>
      <c r="BC43" s="1029"/>
      <c r="BD43" s="1029"/>
      <c r="BE43" s="959"/>
      <c r="BF43" s="959"/>
      <c r="BG43" s="959"/>
      <c r="BH43" s="959"/>
      <c r="BI43" s="960"/>
      <c r="BJ43" s="226"/>
      <c r="BK43" s="226"/>
      <c r="BL43" s="226"/>
      <c r="BM43" s="226"/>
      <c r="BN43" s="226"/>
      <c r="BO43" s="236"/>
      <c r="BP43" s="236"/>
      <c r="BQ43" s="233">
        <v>37</v>
      </c>
      <c r="BR43" s="234"/>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4"/>
    </row>
    <row r="44" spans="1:131" ht="26.25" customHeight="1" x14ac:dyDescent="0.15">
      <c r="A44" s="233">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7"/>
      <c r="AL44" s="958"/>
      <c r="AM44" s="958"/>
      <c r="AN44" s="958"/>
      <c r="AO44" s="958"/>
      <c r="AP44" s="958"/>
      <c r="AQ44" s="958"/>
      <c r="AR44" s="958"/>
      <c r="AS44" s="958"/>
      <c r="AT44" s="958"/>
      <c r="AU44" s="958"/>
      <c r="AV44" s="958"/>
      <c r="AW44" s="958"/>
      <c r="AX44" s="958"/>
      <c r="AY44" s="958"/>
      <c r="AZ44" s="1029"/>
      <c r="BA44" s="1029"/>
      <c r="BB44" s="1029"/>
      <c r="BC44" s="1029"/>
      <c r="BD44" s="1029"/>
      <c r="BE44" s="959"/>
      <c r="BF44" s="959"/>
      <c r="BG44" s="959"/>
      <c r="BH44" s="959"/>
      <c r="BI44" s="960"/>
      <c r="BJ44" s="226"/>
      <c r="BK44" s="226"/>
      <c r="BL44" s="226"/>
      <c r="BM44" s="226"/>
      <c r="BN44" s="226"/>
      <c r="BO44" s="236"/>
      <c r="BP44" s="236"/>
      <c r="BQ44" s="233">
        <v>38</v>
      </c>
      <c r="BR44" s="234"/>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4"/>
    </row>
    <row r="45" spans="1:131" ht="26.25" customHeight="1" x14ac:dyDescent="0.15">
      <c r="A45" s="233">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7"/>
      <c r="AL45" s="958"/>
      <c r="AM45" s="958"/>
      <c r="AN45" s="958"/>
      <c r="AO45" s="958"/>
      <c r="AP45" s="958"/>
      <c r="AQ45" s="958"/>
      <c r="AR45" s="958"/>
      <c r="AS45" s="958"/>
      <c r="AT45" s="958"/>
      <c r="AU45" s="958"/>
      <c r="AV45" s="958"/>
      <c r="AW45" s="958"/>
      <c r="AX45" s="958"/>
      <c r="AY45" s="958"/>
      <c r="AZ45" s="1029"/>
      <c r="BA45" s="1029"/>
      <c r="BB45" s="1029"/>
      <c r="BC45" s="1029"/>
      <c r="BD45" s="1029"/>
      <c r="BE45" s="959"/>
      <c r="BF45" s="959"/>
      <c r="BG45" s="959"/>
      <c r="BH45" s="959"/>
      <c r="BI45" s="960"/>
      <c r="BJ45" s="226"/>
      <c r="BK45" s="226"/>
      <c r="BL45" s="226"/>
      <c r="BM45" s="226"/>
      <c r="BN45" s="226"/>
      <c r="BO45" s="236"/>
      <c r="BP45" s="236"/>
      <c r="BQ45" s="233">
        <v>39</v>
      </c>
      <c r="BR45" s="234"/>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4"/>
    </row>
    <row r="46" spans="1:131" ht="26.25" customHeight="1" x14ac:dyDescent="0.15">
      <c r="A46" s="233">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7"/>
      <c r="AL46" s="958"/>
      <c r="AM46" s="958"/>
      <c r="AN46" s="958"/>
      <c r="AO46" s="958"/>
      <c r="AP46" s="958"/>
      <c r="AQ46" s="958"/>
      <c r="AR46" s="958"/>
      <c r="AS46" s="958"/>
      <c r="AT46" s="958"/>
      <c r="AU46" s="958"/>
      <c r="AV46" s="958"/>
      <c r="AW46" s="958"/>
      <c r="AX46" s="958"/>
      <c r="AY46" s="958"/>
      <c r="AZ46" s="1029"/>
      <c r="BA46" s="1029"/>
      <c r="BB46" s="1029"/>
      <c r="BC46" s="1029"/>
      <c r="BD46" s="1029"/>
      <c r="BE46" s="959"/>
      <c r="BF46" s="959"/>
      <c r="BG46" s="959"/>
      <c r="BH46" s="959"/>
      <c r="BI46" s="960"/>
      <c r="BJ46" s="226"/>
      <c r="BK46" s="226"/>
      <c r="BL46" s="226"/>
      <c r="BM46" s="226"/>
      <c r="BN46" s="226"/>
      <c r="BO46" s="236"/>
      <c r="BP46" s="236"/>
      <c r="BQ46" s="233">
        <v>40</v>
      </c>
      <c r="BR46" s="234"/>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4"/>
    </row>
    <row r="47" spans="1:131" ht="26.25" customHeight="1" x14ac:dyDescent="0.15">
      <c r="A47" s="233">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7"/>
      <c r="AL47" s="958"/>
      <c r="AM47" s="958"/>
      <c r="AN47" s="958"/>
      <c r="AO47" s="958"/>
      <c r="AP47" s="958"/>
      <c r="AQ47" s="958"/>
      <c r="AR47" s="958"/>
      <c r="AS47" s="958"/>
      <c r="AT47" s="958"/>
      <c r="AU47" s="958"/>
      <c r="AV47" s="958"/>
      <c r="AW47" s="958"/>
      <c r="AX47" s="958"/>
      <c r="AY47" s="958"/>
      <c r="AZ47" s="1029"/>
      <c r="BA47" s="1029"/>
      <c r="BB47" s="1029"/>
      <c r="BC47" s="1029"/>
      <c r="BD47" s="1029"/>
      <c r="BE47" s="959"/>
      <c r="BF47" s="959"/>
      <c r="BG47" s="959"/>
      <c r="BH47" s="959"/>
      <c r="BI47" s="960"/>
      <c r="BJ47" s="226"/>
      <c r="BK47" s="226"/>
      <c r="BL47" s="226"/>
      <c r="BM47" s="226"/>
      <c r="BN47" s="226"/>
      <c r="BO47" s="236"/>
      <c r="BP47" s="236"/>
      <c r="BQ47" s="233">
        <v>41</v>
      </c>
      <c r="BR47" s="234"/>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4"/>
    </row>
    <row r="48" spans="1:131" ht="26.25" customHeight="1" x14ac:dyDescent="0.15">
      <c r="A48" s="233">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7"/>
      <c r="AL48" s="958"/>
      <c r="AM48" s="958"/>
      <c r="AN48" s="958"/>
      <c r="AO48" s="958"/>
      <c r="AP48" s="958"/>
      <c r="AQ48" s="958"/>
      <c r="AR48" s="958"/>
      <c r="AS48" s="958"/>
      <c r="AT48" s="958"/>
      <c r="AU48" s="958"/>
      <c r="AV48" s="958"/>
      <c r="AW48" s="958"/>
      <c r="AX48" s="958"/>
      <c r="AY48" s="958"/>
      <c r="AZ48" s="1029"/>
      <c r="BA48" s="1029"/>
      <c r="BB48" s="1029"/>
      <c r="BC48" s="1029"/>
      <c r="BD48" s="1029"/>
      <c r="BE48" s="959"/>
      <c r="BF48" s="959"/>
      <c r="BG48" s="959"/>
      <c r="BH48" s="959"/>
      <c r="BI48" s="960"/>
      <c r="BJ48" s="226"/>
      <c r="BK48" s="226"/>
      <c r="BL48" s="226"/>
      <c r="BM48" s="226"/>
      <c r="BN48" s="226"/>
      <c r="BO48" s="236"/>
      <c r="BP48" s="236"/>
      <c r="BQ48" s="233">
        <v>42</v>
      </c>
      <c r="BR48" s="234"/>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4"/>
    </row>
    <row r="49" spans="1:131" ht="26.25" customHeight="1" x14ac:dyDescent="0.15">
      <c r="A49" s="233">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7"/>
      <c r="AL49" s="958"/>
      <c r="AM49" s="958"/>
      <c r="AN49" s="958"/>
      <c r="AO49" s="958"/>
      <c r="AP49" s="958"/>
      <c r="AQ49" s="958"/>
      <c r="AR49" s="958"/>
      <c r="AS49" s="958"/>
      <c r="AT49" s="958"/>
      <c r="AU49" s="958"/>
      <c r="AV49" s="958"/>
      <c r="AW49" s="958"/>
      <c r="AX49" s="958"/>
      <c r="AY49" s="958"/>
      <c r="AZ49" s="1029"/>
      <c r="BA49" s="1029"/>
      <c r="BB49" s="1029"/>
      <c r="BC49" s="1029"/>
      <c r="BD49" s="1029"/>
      <c r="BE49" s="959"/>
      <c r="BF49" s="959"/>
      <c r="BG49" s="959"/>
      <c r="BH49" s="959"/>
      <c r="BI49" s="960"/>
      <c r="BJ49" s="226"/>
      <c r="BK49" s="226"/>
      <c r="BL49" s="226"/>
      <c r="BM49" s="226"/>
      <c r="BN49" s="226"/>
      <c r="BO49" s="236"/>
      <c r="BP49" s="236"/>
      <c r="BQ49" s="233">
        <v>43</v>
      </c>
      <c r="BR49" s="234"/>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4"/>
    </row>
    <row r="50" spans="1:131" ht="26.25" customHeight="1" x14ac:dyDescent="0.15">
      <c r="A50" s="233">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59"/>
      <c r="BF50" s="959"/>
      <c r="BG50" s="959"/>
      <c r="BH50" s="959"/>
      <c r="BI50" s="960"/>
      <c r="BJ50" s="226"/>
      <c r="BK50" s="226"/>
      <c r="BL50" s="226"/>
      <c r="BM50" s="226"/>
      <c r="BN50" s="226"/>
      <c r="BO50" s="236"/>
      <c r="BP50" s="236"/>
      <c r="BQ50" s="233">
        <v>44</v>
      </c>
      <c r="BR50" s="234"/>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4"/>
    </row>
    <row r="51" spans="1:131" ht="26.25" customHeight="1" x14ac:dyDescent="0.15">
      <c r="A51" s="233">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59"/>
      <c r="BF51" s="959"/>
      <c r="BG51" s="959"/>
      <c r="BH51" s="959"/>
      <c r="BI51" s="960"/>
      <c r="BJ51" s="226"/>
      <c r="BK51" s="226"/>
      <c r="BL51" s="226"/>
      <c r="BM51" s="226"/>
      <c r="BN51" s="226"/>
      <c r="BO51" s="236"/>
      <c r="BP51" s="236"/>
      <c r="BQ51" s="233">
        <v>45</v>
      </c>
      <c r="BR51" s="234"/>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4"/>
    </row>
    <row r="52" spans="1:131" ht="26.25" customHeight="1" x14ac:dyDescent="0.15">
      <c r="A52" s="233">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59"/>
      <c r="BF52" s="959"/>
      <c r="BG52" s="959"/>
      <c r="BH52" s="959"/>
      <c r="BI52" s="960"/>
      <c r="BJ52" s="226"/>
      <c r="BK52" s="226"/>
      <c r="BL52" s="226"/>
      <c r="BM52" s="226"/>
      <c r="BN52" s="226"/>
      <c r="BO52" s="236"/>
      <c r="BP52" s="236"/>
      <c r="BQ52" s="233">
        <v>46</v>
      </c>
      <c r="BR52" s="234"/>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4"/>
    </row>
    <row r="53" spans="1:131" ht="26.25" customHeight="1" x14ac:dyDescent="0.15">
      <c r="A53" s="233">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59"/>
      <c r="BF53" s="959"/>
      <c r="BG53" s="959"/>
      <c r="BH53" s="959"/>
      <c r="BI53" s="960"/>
      <c r="BJ53" s="226"/>
      <c r="BK53" s="226"/>
      <c r="BL53" s="226"/>
      <c r="BM53" s="226"/>
      <c r="BN53" s="226"/>
      <c r="BO53" s="236"/>
      <c r="BP53" s="236"/>
      <c r="BQ53" s="233">
        <v>47</v>
      </c>
      <c r="BR53" s="234"/>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4"/>
    </row>
    <row r="54" spans="1:131" ht="26.25" customHeight="1" x14ac:dyDescent="0.15">
      <c r="A54" s="233">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59"/>
      <c r="BF54" s="959"/>
      <c r="BG54" s="959"/>
      <c r="BH54" s="959"/>
      <c r="BI54" s="960"/>
      <c r="BJ54" s="226"/>
      <c r="BK54" s="226"/>
      <c r="BL54" s="226"/>
      <c r="BM54" s="226"/>
      <c r="BN54" s="226"/>
      <c r="BO54" s="236"/>
      <c r="BP54" s="236"/>
      <c r="BQ54" s="233">
        <v>48</v>
      </c>
      <c r="BR54" s="234"/>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4"/>
    </row>
    <row r="55" spans="1:131" ht="26.25" customHeight="1" x14ac:dyDescent="0.15">
      <c r="A55" s="233">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59"/>
      <c r="BF55" s="959"/>
      <c r="BG55" s="959"/>
      <c r="BH55" s="959"/>
      <c r="BI55" s="960"/>
      <c r="BJ55" s="226"/>
      <c r="BK55" s="226"/>
      <c r="BL55" s="226"/>
      <c r="BM55" s="226"/>
      <c r="BN55" s="226"/>
      <c r="BO55" s="236"/>
      <c r="BP55" s="236"/>
      <c r="BQ55" s="233">
        <v>49</v>
      </c>
      <c r="BR55" s="234"/>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4"/>
    </row>
    <row r="56" spans="1:131" ht="26.25" customHeight="1" x14ac:dyDescent="0.15">
      <c r="A56" s="233">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59"/>
      <c r="BF56" s="959"/>
      <c r="BG56" s="959"/>
      <c r="BH56" s="959"/>
      <c r="BI56" s="960"/>
      <c r="BJ56" s="226"/>
      <c r="BK56" s="226"/>
      <c r="BL56" s="226"/>
      <c r="BM56" s="226"/>
      <c r="BN56" s="226"/>
      <c r="BO56" s="236"/>
      <c r="BP56" s="236"/>
      <c r="BQ56" s="233">
        <v>50</v>
      </c>
      <c r="BR56" s="234"/>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4"/>
    </row>
    <row r="57" spans="1:131" ht="26.25" customHeight="1" x14ac:dyDescent="0.15">
      <c r="A57" s="233">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59"/>
      <c r="BF57" s="959"/>
      <c r="BG57" s="959"/>
      <c r="BH57" s="959"/>
      <c r="BI57" s="960"/>
      <c r="BJ57" s="226"/>
      <c r="BK57" s="226"/>
      <c r="BL57" s="226"/>
      <c r="BM57" s="226"/>
      <c r="BN57" s="226"/>
      <c r="BO57" s="236"/>
      <c r="BP57" s="236"/>
      <c r="BQ57" s="233">
        <v>51</v>
      </c>
      <c r="BR57" s="234"/>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4"/>
    </row>
    <row r="58" spans="1:131" ht="26.25" customHeight="1" x14ac:dyDescent="0.15">
      <c r="A58" s="233">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59"/>
      <c r="BF58" s="959"/>
      <c r="BG58" s="959"/>
      <c r="BH58" s="959"/>
      <c r="BI58" s="960"/>
      <c r="BJ58" s="226"/>
      <c r="BK58" s="226"/>
      <c r="BL58" s="226"/>
      <c r="BM58" s="226"/>
      <c r="BN58" s="226"/>
      <c r="BO58" s="236"/>
      <c r="BP58" s="236"/>
      <c r="BQ58" s="233">
        <v>52</v>
      </c>
      <c r="BR58" s="234"/>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4"/>
    </row>
    <row r="59" spans="1:131" ht="26.25" customHeight="1" x14ac:dyDescent="0.15">
      <c r="A59" s="233">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59"/>
      <c r="BF59" s="959"/>
      <c r="BG59" s="959"/>
      <c r="BH59" s="959"/>
      <c r="BI59" s="960"/>
      <c r="BJ59" s="226"/>
      <c r="BK59" s="226"/>
      <c r="BL59" s="226"/>
      <c r="BM59" s="226"/>
      <c r="BN59" s="226"/>
      <c r="BO59" s="236"/>
      <c r="BP59" s="236"/>
      <c r="BQ59" s="233">
        <v>53</v>
      </c>
      <c r="BR59" s="234"/>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4"/>
    </row>
    <row r="60" spans="1:131" ht="26.25" customHeight="1" x14ac:dyDescent="0.15">
      <c r="A60" s="233">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59"/>
      <c r="BF60" s="959"/>
      <c r="BG60" s="959"/>
      <c r="BH60" s="959"/>
      <c r="BI60" s="960"/>
      <c r="BJ60" s="226"/>
      <c r="BK60" s="226"/>
      <c r="BL60" s="226"/>
      <c r="BM60" s="226"/>
      <c r="BN60" s="226"/>
      <c r="BO60" s="236"/>
      <c r="BP60" s="236"/>
      <c r="BQ60" s="233">
        <v>54</v>
      </c>
      <c r="BR60" s="234"/>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4"/>
    </row>
    <row r="61" spans="1:131" ht="26.25" customHeight="1" thickBot="1" x14ac:dyDescent="0.2">
      <c r="A61" s="233">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59"/>
      <c r="BF61" s="959"/>
      <c r="BG61" s="959"/>
      <c r="BH61" s="959"/>
      <c r="BI61" s="960"/>
      <c r="BJ61" s="226"/>
      <c r="BK61" s="226"/>
      <c r="BL61" s="226"/>
      <c r="BM61" s="226"/>
      <c r="BN61" s="226"/>
      <c r="BO61" s="236"/>
      <c r="BP61" s="236"/>
      <c r="BQ61" s="233">
        <v>55</v>
      </c>
      <c r="BR61" s="234"/>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4"/>
    </row>
    <row r="62" spans="1:131" ht="26.25" customHeight="1" x14ac:dyDescent="0.15">
      <c r="A62" s="233">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59"/>
      <c r="BF62" s="959"/>
      <c r="BG62" s="959"/>
      <c r="BH62" s="959"/>
      <c r="BI62" s="960"/>
      <c r="BJ62" s="1015" t="s">
        <v>398</v>
      </c>
      <c r="BK62" s="1016"/>
      <c r="BL62" s="1016"/>
      <c r="BM62" s="1016"/>
      <c r="BN62" s="1017"/>
      <c r="BO62" s="236"/>
      <c r="BP62" s="236"/>
      <c r="BQ62" s="233">
        <v>56</v>
      </c>
      <c r="BR62" s="234"/>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4"/>
    </row>
    <row r="63" spans="1:131" ht="26.25" customHeight="1" thickBot="1" x14ac:dyDescent="0.2">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8"/>
      <c r="AF63" s="1009">
        <v>735</v>
      </c>
      <c r="AG63" s="946"/>
      <c r="AH63" s="946"/>
      <c r="AI63" s="946"/>
      <c r="AJ63" s="1010"/>
      <c r="AK63" s="1011"/>
      <c r="AL63" s="950"/>
      <c r="AM63" s="950"/>
      <c r="AN63" s="950"/>
      <c r="AO63" s="950"/>
      <c r="AP63" s="946">
        <v>2399</v>
      </c>
      <c r="AQ63" s="946"/>
      <c r="AR63" s="946"/>
      <c r="AS63" s="946"/>
      <c r="AT63" s="946"/>
      <c r="AU63" s="946">
        <v>1895</v>
      </c>
      <c r="AV63" s="946"/>
      <c r="AW63" s="946"/>
      <c r="AX63" s="946"/>
      <c r="AY63" s="946"/>
      <c r="AZ63" s="1005"/>
      <c r="BA63" s="1005"/>
      <c r="BB63" s="1005"/>
      <c r="BC63" s="1005"/>
      <c r="BD63" s="1005"/>
      <c r="BE63" s="947"/>
      <c r="BF63" s="947"/>
      <c r="BG63" s="947"/>
      <c r="BH63" s="947"/>
      <c r="BI63" s="948"/>
      <c r="BJ63" s="1006" t="s">
        <v>122</v>
      </c>
      <c r="BK63" s="940"/>
      <c r="BL63" s="940"/>
      <c r="BM63" s="940"/>
      <c r="BN63" s="1007"/>
      <c r="BO63" s="236"/>
      <c r="BP63" s="236"/>
      <c r="BQ63" s="233">
        <v>57</v>
      </c>
      <c r="BR63" s="234"/>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4"/>
    </row>
    <row r="66" spans="1:131" ht="26.25" customHeight="1" x14ac:dyDescent="0.15">
      <c r="A66" s="983" t="s">
        <v>401</v>
      </c>
      <c r="B66" s="984"/>
      <c r="C66" s="984"/>
      <c r="D66" s="984"/>
      <c r="E66" s="984"/>
      <c r="F66" s="984"/>
      <c r="G66" s="984"/>
      <c r="H66" s="984"/>
      <c r="I66" s="984"/>
      <c r="J66" s="984"/>
      <c r="K66" s="984"/>
      <c r="L66" s="984"/>
      <c r="M66" s="984"/>
      <c r="N66" s="984"/>
      <c r="O66" s="984"/>
      <c r="P66" s="985"/>
      <c r="Q66" s="989" t="s">
        <v>381</v>
      </c>
      <c r="R66" s="990"/>
      <c r="S66" s="990"/>
      <c r="T66" s="990"/>
      <c r="U66" s="991"/>
      <c r="V66" s="989" t="s">
        <v>382</v>
      </c>
      <c r="W66" s="990"/>
      <c r="X66" s="990"/>
      <c r="Y66" s="990"/>
      <c r="Z66" s="991"/>
      <c r="AA66" s="989" t="s">
        <v>383</v>
      </c>
      <c r="AB66" s="990"/>
      <c r="AC66" s="990"/>
      <c r="AD66" s="990"/>
      <c r="AE66" s="991"/>
      <c r="AF66" s="995" t="s">
        <v>384</v>
      </c>
      <c r="AG66" s="996"/>
      <c r="AH66" s="996"/>
      <c r="AI66" s="996"/>
      <c r="AJ66" s="997"/>
      <c r="AK66" s="989" t="s">
        <v>385</v>
      </c>
      <c r="AL66" s="984"/>
      <c r="AM66" s="984"/>
      <c r="AN66" s="984"/>
      <c r="AO66" s="985"/>
      <c r="AP66" s="989" t="s">
        <v>386</v>
      </c>
      <c r="AQ66" s="990"/>
      <c r="AR66" s="990"/>
      <c r="AS66" s="990"/>
      <c r="AT66" s="991"/>
      <c r="AU66" s="989" t="s">
        <v>402</v>
      </c>
      <c r="AV66" s="990"/>
      <c r="AW66" s="990"/>
      <c r="AX66" s="990"/>
      <c r="AY66" s="991"/>
      <c r="AZ66" s="989" t="s">
        <v>365</v>
      </c>
      <c r="BA66" s="990"/>
      <c r="BB66" s="990"/>
      <c r="BC66" s="990"/>
      <c r="BD66" s="1003"/>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3" t="s">
        <v>550</v>
      </c>
      <c r="C68" s="974"/>
      <c r="D68" s="974"/>
      <c r="E68" s="974"/>
      <c r="F68" s="974"/>
      <c r="G68" s="974"/>
      <c r="H68" s="974"/>
      <c r="I68" s="974"/>
      <c r="J68" s="974"/>
      <c r="K68" s="974"/>
      <c r="L68" s="974"/>
      <c r="M68" s="974"/>
      <c r="N68" s="974"/>
      <c r="O68" s="974"/>
      <c r="P68" s="975"/>
      <c r="Q68" s="976">
        <v>112</v>
      </c>
      <c r="R68" s="970"/>
      <c r="S68" s="970"/>
      <c r="T68" s="970"/>
      <c r="U68" s="970"/>
      <c r="V68" s="970">
        <v>94</v>
      </c>
      <c r="W68" s="970"/>
      <c r="X68" s="970"/>
      <c r="Y68" s="970"/>
      <c r="Z68" s="970"/>
      <c r="AA68" s="970">
        <v>18</v>
      </c>
      <c r="AB68" s="970"/>
      <c r="AC68" s="970"/>
      <c r="AD68" s="970"/>
      <c r="AE68" s="970"/>
      <c r="AF68" s="970">
        <v>18</v>
      </c>
      <c r="AG68" s="970"/>
      <c r="AH68" s="970"/>
      <c r="AI68" s="970"/>
      <c r="AJ68" s="970"/>
      <c r="AK68" s="970" t="s">
        <v>565</v>
      </c>
      <c r="AL68" s="970"/>
      <c r="AM68" s="970"/>
      <c r="AN68" s="970"/>
      <c r="AO68" s="970"/>
      <c r="AP68" s="970" t="s">
        <v>565</v>
      </c>
      <c r="AQ68" s="970"/>
      <c r="AR68" s="970"/>
      <c r="AS68" s="970"/>
      <c r="AT68" s="970"/>
      <c r="AU68" s="970" t="s">
        <v>565</v>
      </c>
      <c r="AV68" s="970"/>
      <c r="AW68" s="970"/>
      <c r="AX68" s="970"/>
      <c r="AY68" s="970"/>
      <c r="AZ68" s="971"/>
      <c r="BA68" s="971"/>
      <c r="BB68" s="971"/>
      <c r="BC68" s="971"/>
      <c r="BD68" s="972"/>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37</v>
      </c>
      <c r="R69" s="958"/>
      <c r="S69" s="958"/>
      <c r="T69" s="958"/>
      <c r="U69" s="958"/>
      <c r="V69" s="958">
        <v>33</v>
      </c>
      <c r="W69" s="958"/>
      <c r="X69" s="958"/>
      <c r="Y69" s="958"/>
      <c r="Z69" s="958"/>
      <c r="AA69" s="958">
        <v>4</v>
      </c>
      <c r="AB69" s="958"/>
      <c r="AC69" s="958"/>
      <c r="AD69" s="958"/>
      <c r="AE69" s="958"/>
      <c r="AF69" s="958">
        <v>4</v>
      </c>
      <c r="AG69" s="958"/>
      <c r="AH69" s="958"/>
      <c r="AI69" s="958"/>
      <c r="AJ69" s="958"/>
      <c r="AK69" s="958" t="s">
        <v>572</v>
      </c>
      <c r="AL69" s="958"/>
      <c r="AM69" s="958"/>
      <c r="AN69" s="958"/>
      <c r="AO69" s="958"/>
      <c r="AP69" s="958" t="s">
        <v>572</v>
      </c>
      <c r="AQ69" s="958"/>
      <c r="AR69" s="958"/>
      <c r="AS69" s="958"/>
      <c r="AT69" s="958"/>
      <c r="AU69" s="958" t="s">
        <v>572</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552</v>
      </c>
      <c r="C70" s="962"/>
      <c r="D70" s="962"/>
      <c r="E70" s="962"/>
      <c r="F70" s="962"/>
      <c r="G70" s="962"/>
      <c r="H70" s="962"/>
      <c r="I70" s="962"/>
      <c r="J70" s="962"/>
      <c r="K70" s="962"/>
      <c r="L70" s="962"/>
      <c r="M70" s="962"/>
      <c r="N70" s="962"/>
      <c r="O70" s="962"/>
      <c r="P70" s="963"/>
      <c r="Q70" s="964">
        <v>13</v>
      </c>
      <c r="R70" s="958"/>
      <c r="S70" s="958"/>
      <c r="T70" s="958"/>
      <c r="U70" s="958"/>
      <c r="V70" s="958">
        <v>6</v>
      </c>
      <c r="W70" s="958"/>
      <c r="X70" s="958"/>
      <c r="Y70" s="958"/>
      <c r="Z70" s="958"/>
      <c r="AA70" s="958">
        <v>7</v>
      </c>
      <c r="AB70" s="958"/>
      <c r="AC70" s="958"/>
      <c r="AD70" s="958"/>
      <c r="AE70" s="958"/>
      <c r="AF70" s="958">
        <v>7</v>
      </c>
      <c r="AG70" s="958"/>
      <c r="AH70" s="958"/>
      <c r="AI70" s="958"/>
      <c r="AJ70" s="958"/>
      <c r="AK70" s="958" t="s">
        <v>572</v>
      </c>
      <c r="AL70" s="958"/>
      <c r="AM70" s="958"/>
      <c r="AN70" s="958"/>
      <c r="AO70" s="958"/>
      <c r="AP70" s="958" t="s">
        <v>572</v>
      </c>
      <c r="AQ70" s="958"/>
      <c r="AR70" s="958"/>
      <c r="AS70" s="958"/>
      <c r="AT70" s="958"/>
      <c r="AU70" s="969" t="s">
        <v>572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553</v>
      </c>
      <c r="C71" s="962"/>
      <c r="D71" s="962"/>
      <c r="E71" s="962"/>
      <c r="F71" s="962"/>
      <c r="G71" s="962"/>
      <c r="H71" s="962"/>
      <c r="I71" s="962"/>
      <c r="J71" s="962"/>
      <c r="K71" s="962"/>
      <c r="L71" s="962"/>
      <c r="M71" s="962"/>
      <c r="N71" s="962"/>
      <c r="O71" s="962"/>
      <c r="P71" s="963"/>
      <c r="Q71" s="964">
        <v>34</v>
      </c>
      <c r="R71" s="958"/>
      <c r="S71" s="958"/>
      <c r="T71" s="958"/>
      <c r="U71" s="958"/>
      <c r="V71" s="958">
        <v>29</v>
      </c>
      <c r="W71" s="958"/>
      <c r="X71" s="958"/>
      <c r="Y71" s="958"/>
      <c r="Z71" s="958"/>
      <c r="AA71" s="958">
        <v>5</v>
      </c>
      <c r="AB71" s="958"/>
      <c r="AC71" s="958"/>
      <c r="AD71" s="958"/>
      <c r="AE71" s="958"/>
      <c r="AF71" s="958">
        <v>5</v>
      </c>
      <c r="AG71" s="958"/>
      <c r="AH71" s="958"/>
      <c r="AI71" s="958"/>
      <c r="AJ71" s="958"/>
      <c r="AK71" s="958" t="s">
        <v>572</v>
      </c>
      <c r="AL71" s="958"/>
      <c r="AM71" s="958"/>
      <c r="AN71" s="958"/>
      <c r="AO71" s="958"/>
      <c r="AP71" s="958" t="s">
        <v>572</v>
      </c>
      <c r="AQ71" s="958"/>
      <c r="AR71" s="958"/>
      <c r="AS71" s="958"/>
      <c r="AT71" s="958"/>
      <c r="AU71" s="958" t="s">
        <v>572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554</v>
      </c>
      <c r="C72" s="962"/>
      <c r="D72" s="962"/>
      <c r="E72" s="962"/>
      <c r="F72" s="962"/>
      <c r="G72" s="962"/>
      <c r="H72" s="962"/>
      <c r="I72" s="962"/>
      <c r="J72" s="962"/>
      <c r="K72" s="962"/>
      <c r="L72" s="962"/>
      <c r="M72" s="962"/>
      <c r="N72" s="962"/>
      <c r="O72" s="962"/>
      <c r="P72" s="963"/>
      <c r="Q72" s="964">
        <v>1858</v>
      </c>
      <c r="R72" s="958"/>
      <c r="S72" s="958"/>
      <c r="T72" s="958"/>
      <c r="U72" s="958"/>
      <c r="V72" s="958">
        <v>1645</v>
      </c>
      <c r="W72" s="958"/>
      <c r="X72" s="958"/>
      <c r="Y72" s="958"/>
      <c r="Z72" s="958"/>
      <c r="AA72" s="958">
        <v>213</v>
      </c>
      <c r="AB72" s="958"/>
      <c r="AC72" s="958"/>
      <c r="AD72" s="958"/>
      <c r="AE72" s="958"/>
      <c r="AF72" s="958">
        <v>213</v>
      </c>
      <c r="AG72" s="958"/>
      <c r="AH72" s="958"/>
      <c r="AI72" s="958"/>
      <c r="AJ72" s="958"/>
      <c r="AK72" s="958" t="s">
        <v>572</v>
      </c>
      <c r="AL72" s="958"/>
      <c r="AM72" s="958"/>
      <c r="AN72" s="958"/>
      <c r="AO72" s="958"/>
      <c r="AP72" s="958">
        <v>4797</v>
      </c>
      <c r="AQ72" s="958"/>
      <c r="AR72" s="958"/>
      <c r="AS72" s="958"/>
      <c r="AT72" s="958"/>
      <c r="AU72" s="958">
        <v>189</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555</v>
      </c>
      <c r="C73" s="962"/>
      <c r="D73" s="962"/>
      <c r="E73" s="962"/>
      <c r="F73" s="962"/>
      <c r="G73" s="962"/>
      <c r="H73" s="962"/>
      <c r="I73" s="962"/>
      <c r="J73" s="962"/>
      <c r="K73" s="962"/>
      <c r="L73" s="962"/>
      <c r="M73" s="962"/>
      <c r="N73" s="962"/>
      <c r="O73" s="962"/>
      <c r="P73" s="963"/>
      <c r="Q73" s="964">
        <v>2596</v>
      </c>
      <c r="R73" s="958"/>
      <c r="S73" s="958"/>
      <c r="T73" s="958"/>
      <c r="U73" s="958"/>
      <c r="V73" s="958">
        <v>2477</v>
      </c>
      <c r="W73" s="958"/>
      <c r="X73" s="958"/>
      <c r="Y73" s="958"/>
      <c r="Z73" s="958"/>
      <c r="AA73" s="958">
        <v>119</v>
      </c>
      <c r="AB73" s="958"/>
      <c r="AC73" s="958"/>
      <c r="AD73" s="958"/>
      <c r="AE73" s="958"/>
      <c r="AF73" s="958">
        <v>119</v>
      </c>
      <c r="AG73" s="958"/>
      <c r="AH73" s="958"/>
      <c r="AI73" s="958"/>
      <c r="AJ73" s="958"/>
      <c r="AK73" s="958" t="s">
        <v>572</v>
      </c>
      <c r="AL73" s="958"/>
      <c r="AM73" s="958"/>
      <c r="AN73" s="958"/>
      <c r="AO73" s="958"/>
      <c r="AP73" s="958">
        <v>1539</v>
      </c>
      <c r="AQ73" s="958"/>
      <c r="AR73" s="958"/>
      <c r="AS73" s="958"/>
      <c r="AT73" s="958"/>
      <c r="AU73" s="958">
        <v>55</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556</v>
      </c>
      <c r="C74" s="962"/>
      <c r="D74" s="962"/>
      <c r="E74" s="962"/>
      <c r="F74" s="962"/>
      <c r="G74" s="962"/>
      <c r="H74" s="962"/>
      <c r="I74" s="962"/>
      <c r="J74" s="962"/>
      <c r="K74" s="962"/>
      <c r="L74" s="962"/>
      <c r="M74" s="962"/>
      <c r="N74" s="962"/>
      <c r="O74" s="962"/>
      <c r="P74" s="963"/>
      <c r="Q74" s="964">
        <v>6322</v>
      </c>
      <c r="R74" s="958"/>
      <c r="S74" s="958"/>
      <c r="T74" s="958"/>
      <c r="U74" s="958"/>
      <c r="V74" s="958">
        <v>6688</v>
      </c>
      <c r="W74" s="958"/>
      <c r="X74" s="958"/>
      <c r="Y74" s="958"/>
      <c r="Z74" s="958"/>
      <c r="AA74" s="958">
        <v>-366</v>
      </c>
      <c r="AB74" s="958"/>
      <c r="AC74" s="958"/>
      <c r="AD74" s="958"/>
      <c r="AE74" s="958"/>
      <c r="AF74" s="958">
        <v>3512</v>
      </c>
      <c r="AG74" s="958"/>
      <c r="AH74" s="958"/>
      <c r="AI74" s="958"/>
      <c r="AJ74" s="958"/>
      <c r="AK74" s="958" t="s">
        <v>565</v>
      </c>
      <c r="AL74" s="958"/>
      <c r="AM74" s="958"/>
      <c r="AN74" s="958"/>
      <c r="AO74" s="958"/>
      <c r="AP74" s="958">
        <v>15424</v>
      </c>
      <c r="AQ74" s="958"/>
      <c r="AR74" s="958"/>
      <c r="AS74" s="958"/>
      <c r="AT74" s="958"/>
      <c r="AU74" s="958" t="s">
        <v>573</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557</v>
      </c>
      <c r="C75" s="962" t="s">
        <v>556</v>
      </c>
      <c r="D75" s="962" t="s">
        <v>556</v>
      </c>
      <c r="E75" s="962" t="s">
        <v>556</v>
      </c>
      <c r="F75" s="962" t="s">
        <v>556</v>
      </c>
      <c r="G75" s="962" t="s">
        <v>556</v>
      </c>
      <c r="H75" s="962" t="s">
        <v>556</v>
      </c>
      <c r="I75" s="962" t="s">
        <v>556</v>
      </c>
      <c r="J75" s="962" t="s">
        <v>556</v>
      </c>
      <c r="K75" s="962" t="s">
        <v>556</v>
      </c>
      <c r="L75" s="962" t="s">
        <v>556</v>
      </c>
      <c r="M75" s="962" t="s">
        <v>556</v>
      </c>
      <c r="N75" s="962" t="s">
        <v>556</v>
      </c>
      <c r="O75" s="962" t="s">
        <v>556</v>
      </c>
      <c r="P75" s="963" t="s">
        <v>556</v>
      </c>
      <c r="Q75" s="965">
        <v>911</v>
      </c>
      <c r="R75" s="966"/>
      <c r="S75" s="966"/>
      <c r="T75" s="966"/>
      <c r="U75" s="967"/>
      <c r="V75" s="968">
        <v>909</v>
      </c>
      <c r="W75" s="966"/>
      <c r="X75" s="966"/>
      <c r="Y75" s="966"/>
      <c r="Z75" s="967"/>
      <c r="AA75" s="968">
        <v>2</v>
      </c>
      <c r="AB75" s="966"/>
      <c r="AC75" s="966"/>
      <c r="AD75" s="966"/>
      <c r="AE75" s="967"/>
      <c r="AF75" s="968">
        <v>2</v>
      </c>
      <c r="AG75" s="966"/>
      <c r="AH75" s="966"/>
      <c r="AI75" s="966"/>
      <c r="AJ75" s="967"/>
      <c r="AK75" s="968" t="s">
        <v>565</v>
      </c>
      <c r="AL75" s="966"/>
      <c r="AM75" s="966"/>
      <c r="AN75" s="966"/>
      <c r="AO75" s="967"/>
      <c r="AP75" s="968" t="s">
        <v>565</v>
      </c>
      <c r="AQ75" s="966"/>
      <c r="AR75" s="966"/>
      <c r="AS75" s="966"/>
      <c r="AT75" s="967"/>
      <c r="AU75" s="968" t="s">
        <v>565</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558</v>
      </c>
      <c r="C76" s="962" t="s">
        <v>557</v>
      </c>
      <c r="D76" s="962" t="s">
        <v>557</v>
      </c>
      <c r="E76" s="962" t="s">
        <v>557</v>
      </c>
      <c r="F76" s="962" t="s">
        <v>557</v>
      </c>
      <c r="G76" s="962" t="s">
        <v>557</v>
      </c>
      <c r="H76" s="962" t="s">
        <v>557</v>
      </c>
      <c r="I76" s="962" t="s">
        <v>557</v>
      </c>
      <c r="J76" s="962" t="s">
        <v>557</v>
      </c>
      <c r="K76" s="962" t="s">
        <v>557</v>
      </c>
      <c r="L76" s="962" t="s">
        <v>557</v>
      </c>
      <c r="M76" s="962" t="s">
        <v>557</v>
      </c>
      <c r="N76" s="962" t="s">
        <v>557</v>
      </c>
      <c r="O76" s="962" t="s">
        <v>557</v>
      </c>
      <c r="P76" s="963" t="s">
        <v>557</v>
      </c>
      <c r="Q76" s="965">
        <v>303798</v>
      </c>
      <c r="R76" s="966"/>
      <c r="S76" s="966"/>
      <c r="T76" s="966"/>
      <c r="U76" s="967"/>
      <c r="V76" s="968">
        <v>300652</v>
      </c>
      <c r="W76" s="966"/>
      <c r="X76" s="966"/>
      <c r="Y76" s="966"/>
      <c r="Z76" s="967"/>
      <c r="AA76" s="968">
        <v>3146</v>
      </c>
      <c r="AB76" s="966"/>
      <c r="AC76" s="966"/>
      <c r="AD76" s="966"/>
      <c r="AE76" s="967"/>
      <c r="AF76" s="968">
        <v>3146</v>
      </c>
      <c r="AG76" s="966"/>
      <c r="AH76" s="966"/>
      <c r="AI76" s="966"/>
      <c r="AJ76" s="967"/>
      <c r="AK76" s="968">
        <v>5678</v>
      </c>
      <c r="AL76" s="966"/>
      <c r="AM76" s="966"/>
      <c r="AN76" s="966"/>
      <c r="AO76" s="967"/>
      <c r="AP76" s="968" t="s">
        <v>565</v>
      </c>
      <c r="AQ76" s="966"/>
      <c r="AR76" s="966"/>
      <c r="AS76" s="966"/>
      <c r="AT76" s="967"/>
      <c r="AU76" s="968" t="s">
        <v>565</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t="s">
        <v>559</v>
      </c>
      <c r="C77" s="962" t="s">
        <v>558</v>
      </c>
      <c r="D77" s="962" t="s">
        <v>558</v>
      </c>
      <c r="E77" s="962" t="s">
        <v>558</v>
      </c>
      <c r="F77" s="962" t="s">
        <v>558</v>
      </c>
      <c r="G77" s="962" t="s">
        <v>558</v>
      </c>
      <c r="H77" s="962" t="s">
        <v>558</v>
      </c>
      <c r="I77" s="962" t="s">
        <v>558</v>
      </c>
      <c r="J77" s="962" t="s">
        <v>558</v>
      </c>
      <c r="K77" s="962" t="s">
        <v>558</v>
      </c>
      <c r="L77" s="962" t="s">
        <v>558</v>
      </c>
      <c r="M77" s="962" t="s">
        <v>558</v>
      </c>
      <c r="N77" s="962" t="s">
        <v>558</v>
      </c>
      <c r="O77" s="962" t="s">
        <v>558</v>
      </c>
      <c r="P77" s="963" t="s">
        <v>558</v>
      </c>
      <c r="Q77" s="965">
        <v>5106</v>
      </c>
      <c r="R77" s="966"/>
      <c r="S77" s="966"/>
      <c r="T77" s="966"/>
      <c r="U77" s="967"/>
      <c r="V77" s="968">
        <v>4768</v>
      </c>
      <c r="W77" s="966"/>
      <c r="X77" s="966"/>
      <c r="Y77" s="966"/>
      <c r="Z77" s="967"/>
      <c r="AA77" s="968">
        <v>338</v>
      </c>
      <c r="AB77" s="966"/>
      <c r="AC77" s="966"/>
      <c r="AD77" s="966"/>
      <c r="AE77" s="967"/>
      <c r="AF77" s="968">
        <v>338</v>
      </c>
      <c r="AG77" s="966"/>
      <c r="AH77" s="966"/>
      <c r="AI77" s="966"/>
      <c r="AJ77" s="967"/>
      <c r="AK77" s="968">
        <v>240</v>
      </c>
      <c r="AL77" s="966"/>
      <c r="AM77" s="966"/>
      <c r="AN77" s="966"/>
      <c r="AO77" s="967"/>
      <c r="AP77" s="968" t="s">
        <v>566</v>
      </c>
      <c r="AQ77" s="966"/>
      <c r="AR77" s="966"/>
      <c r="AS77" s="966"/>
      <c r="AT77" s="967"/>
      <c r="AU77" s="968" t="s">
        <v>566</v>
      </c>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t="s">
        <v>560</v>
      </c>
      <c r="C78" s="962" t="s">
        <v>559</v>
      </c>
      <c r="D78" s="962" t="s">
        <v>559</v>
      </c>
      <c r="E78" s="962" t="s">
        <v>559</v>
      </c>
      <c r="F78" s="962" t="s">
        <v>559</v>
      </c>
      <c r="G78" s="962" t="s">
        <v>559</v>
      </c>
      <c r="H78" s="962" t="s">
        <v>559</v>
      </c>
      <c r="I78" s="962" t="s">
        <v>559</v>
      </c>
      <c r="J78" s="962" t="s">
        <v>559</v>
      </c>
      <c r="K78" s="962" t="s">
        <v>559</v>
      </c>
      <c r="L78" s="962" t="s">
        <v>559</v>
      </c>
      <c r="M78" s="962" t="s">
        <v>559</v>
      </c>
      <c r="N78" s="962" t="s">
        <v>559</v>
      </c>
      <c r="O78" s="962" t="s">
        <v>559</v>
      </c>
      <c r="P78" s="963" t="s">
        <v>559</v>
      </c>
      <c r="Q78" s="964">
        <v>940</v>
      </c>
      <c r="R78" s="958"/>
      <c r="S78" s="958"/>
      <c r="T78" s="958"/>
      <c r="U78" s="958"/>
      <c r="V78" s="958">
        <v>691</v>
      </c>
      <c r="W78" s="958"/>
      <c r="X78" s="958"/>
      <c r="Y78" s="958"/>
      <c r="Z78" s="958"/>
      <c r="AA78" s="958">
        <v>249</v>
      </c>
      <c r="AB78" s="958"/>
      <c r="AC78" s="958"/>
      <c r="AD78" s="958"/>
      <c r="AE78" s="958"/>
      <c r="AF78" s="958">
        <v>249</v>
      </c>
      <c r="AG78" s="958"/>
      <c r="AH78" s="958"/>
      <c r="AI78" s="958"/>
      <c r="AJ78" s="958"/>
      <c r="AK78" s="958" t="s">
        <v>566</v>
      </c>
      <c r="AL78" s="958"/>
      <c r="AM78" s="958"/>
      <c r="AN78" s="958"/>
      <c r="AO78" s="958"/>
      <c r="AP78" s="958" t="s">
        <v>566</v>
      </c>
      <c r="AQ78" s="958"/>
      <c r="AR78" s="958"/>
      <c r="AS78" s="958"/>
      <c r="AT78" s="958"/>
      <c r="AU78" s="958" t="s">
        <v>566</v>
      </c>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t="s">
        <v>561</v>
      </c>
      <c r="C79" s="962" t="s">
        <v>560</v>
      </c>
      <c r="D79" s="962" t="s">
        <v>560</v>
      </c>
      <c r="E79" s="962" t="s">
        <v>560</v>
      </c>
      <c r="F79" s="962" t="s">
        <v>560</v>
      </c>
      <c r="G79" s="962" t="s">
        <v>560</v>
      </c>
      <c r="H79" s="962" t="s">
        <v>560</v>
      </c>
      <c r="I79" s="962" t="s">
        <v>560</v>
      </c>
      <c r="J79" s="962" t="s">
        <v>560</v>
      </c>
      <c r="K79" s="962" t="s">
        <v>560</v>
      </c>
      <c r="L79" s="962" t="s">
        <v>560</v>
      </c>
      <c r="M79" s="962" t="s">
        <v>560</v>
      </c>
      <c r="N79" s="962" t="s">
        <v>560</v>
      </c>
      <c r="O79" s="962" t="s">
        <v>560</v>
      </c>
      <c r="P79" s="963" t="s">
        <v>560</v>
      </c>
      <c r="Q79" s="964">
        <v>245</v>
      </c>
      <c r="R79" s="958"/>
      <c r="S79" s="958"/>
      <c r="T79" s="958"/>
      <c r="U79" s="958"/>
      <c r="V79" s="958">
        <v>236</v>
      </c>
      <c r="W79" s="958"/>
      <c r="X79" s="958"/>
      <c r="Y79" s="958"/>
      <c r="Z79" s="958"/>
      <c r="AA79" s="958">
        <v>9</v>
      </c>
      <c r="AB79" s="958"/>
      <c r="AC79" s="958"/>
      <c r="AD79" s="958"/>
      <c r="AE79" s="958"/>
      <c r="AF79" s="958">
        <v>9</v>
      </c>
      <c r="AG79" s="958"/>
      <c r="AH79" s="958"/>
      <c r="AI79" s="958"/>
      <c r="AJ79" s="958"/>
      <c r="AK79" s="958">
        <v>238</v>
      </c>
      <c r="AL79" s="958"/>
      <c r="AM79" s="958"/>
      <c r="AN79" s="958"/>
      <c r="AO79" s="958"/>
      <c r="AP79" s="958" t="s">
        <v>566</v>
      </c>
      <c r="AQ79" s="958"/>
      <c r="AR79" s="958"/>
      <c r="AS79" s="958"/>
      <c r="AT79" s="958"/>
      <c r="AU79" s="958" t="s">
        <v>566</v>
      </c>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t="s">
        <v>562</v>
      </c>
      <c r="C80" s="962" t="s">
        <v>563</v>
      </c>
      <c r="D80" s="962" t="s">
        <v>563</v>
      </c>
      <c r="E80" s="962" t="s">
        <v>563</v>
      </c>
      <c r="F80" s="962" t="s">
        <v>563</v>
      </c>
      <c r="G80" s="962" t="s">
        <v>563</v>
      </c>
      <c r="H80" s="962" t="s">
        <v>563</v>
      </c>
      <c r="I80" s="962" t="s">
        <v>563</v>
      </c>
      <c r="J80" s="962" t="s">
        <v>563</v>
      </c>
      <c r="K80" s="962" t="s">
        <v>563</v>
      </c>
      <c r="L80" s="962" t="s">
        <v>563</v>
      </c>
      <c r="M80" s="962" t="s">
        <v>563</v>
      </c>
      <c r="N80" s="962" t="s">
        <v>563</v>
      </c>
      <c r="O80" s="962" t="s">
        <v>563</v>
      </c>
      <c r="P80" s="963" t="s">
        <v>563</v>
      </c>
      <c r="Q80" s="964">
        <v>85</v>
      </c>
      <c r="R80" s="958"/>
      <c r="S80" s="958"/>
      <c r="T80" s="958"/>
      <c r="U80" s="958"/>
      <c r="V80" s="958">
        <v>72</v>
      </c>
      <c r="W80" s="958"/>
      <c r="X80" s="958"/>
      <c r="Y80" s="958"/>
      <c r="Z80" s="958"/>
      <c r="AA80" s="958">
        <v>13</v>
      </c>
      <c r="AB80" s="958"/>
      <c r="AC80" s="958"/>
      <c r="AD80" s="958"/>
      <c r="AE80" s="958"/>
      <c r="AF80" s="958">
        <v>13</v>
      </c>
      <c r="AG80" s="958"/>
      <c r="AH80" s="958"/>
      <c r="AI80" s="958"/>
      <c r="AJ80" s="958"/>
      <c r="AK80" s="958">
        <v>15</v>
      </c>
      <c r="AL80" s="958"/>
      <c r="AM80" s="958"/>
      <c r="AN80" s="958"/>
      <c r="AO80" s="958"/>
      <c r="AP80" s="958" t="s">
        <v>566</v>
      </c>
      <c r="AQ80" s="958"/>
      <c r="AR80" s="958"/>
      <c r="AS80" s="958"/>
      <c r="AT80" s="958"/>
      <c r="AU80" s="958" t="s">
        <v>566</v>
      </c>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7635</v>
      </c>
      <c r="AG88" s="946"/>
      <c r="AH88" s="946"/>
      <c r="AI88" s="946"/>
      <c r="AJ88" s="946"/>
      <c r="AK88" s="950"/>
      <c r="AL88" s="950"/>
      <c r="AM88" s="950"/>
      <c r="AN88" s="950"/>
      <c r="AO88" s="950"/>
      <c r="AP88" s="946">
        <v>21760</v>
      </c>
      <c r="AQ88" s="946"/>
      <c r="AR88" s="946"/>
      <c r="AS88" s="946"/>
      <c r="AT88" s="946"/>
      <c r="AU88" s="946">
        <v>244</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362300</v>
      </c>
      <c r="AB110" s="876"/>
      <c r="AC110" s="876"/>
      <c r="AD110" s="876"/>
      <c r="AE110" s="877"/>
      <c r="AF110" s="878">
        <v>382168</v>
      </c>
      <c r="AG110" s="876"/>
      <c r="AH110" s="876"/>
      <c r="AI110" s="876"/>
      <c r="AJ110" s="877"/>
      <c r="AK110" s="878">
        <v>360913</v>
      </c>
      <c r="AL110" s="876"/>
      <c r="AM110" s="876"/>
      <c r="AN110" s="876"/>
      <c r="AO110" s="877"/>
      <c r="AP110" s="879">
        <v>14.1</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3578395</v>
      </c>
      <c r="BR110" s="829"/>
      <c r="BS110" s="829"/>
      <c r="BT110" s="829"/>
      <c r="BU110" s="829"/>
      <c r="BV110" s="829">
        <v>4259379</v>
      </c>
      <c r="BW110" s="829"/>
      <c r="BX110" s="829"/>
      <c r="BY110" s="829"/>
      <c r="BZ110" s="829"/>
      <c r="CA110" s="829">
        <v>5240875</v>
      </c>
      <c r="CB110" s="829"/>
      <c r="CC110" s="829"/>
      <c r="CD110" s="829"/>
      <c r="CE110" s="829"/>
      <c r="CF110" s="853">
        <v>204.1</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19030</v>
      </c>
      <c r="BR111" s="804"/>
      <c r="BS111" s="804"/>
      <c r="BT111" s="804"/>
      <c r="BU111" s="804"/>
      <c r="BV111" s="804">
        <v>14790</v>
      </c>
      <c r="BW111" s="804"/>
      <c r="BX111" s="804"/>
      <c r="BY111" s="804"/>
      <c r="BZ111" s="804"/>
      <c r="CA111" s="804">
        <v>10992</v>
      </c>
      <c r="CB111" s="804"/>
      <c r="CC111" s="804"/>
      <c r="CD111" s="804"/>
      <c r="CE111" s="804"/>
      <c r="CF111" s="862">
        <v>0.4</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2163487</v>
      </c>
      <c r="BR112" s="804"/>
      <c r="BS112" s="804"/>
      <c r="BT112" s="804"/>
      <c r="BU112" s="804"/>
      <c r="BV112" s="804">
        <v>2050566</v>
      </c>
      <c r="BW112" s="804"/>
      <c r="BX112" s="804"/>
      <c r="BY112" s="804"/>
      <c r="BZ112" s="804"/>
      <c r="CA112" s="804">
        <v>1895458</v>
      </c>
      <c r="CB112" s="804"/>
      <c r="CC112" s="804"/>
      <c r="CD112" s="804"/>
      <c r="CE112" s="804"/>
      <c r="CF112" s="862">
        <v>73.8</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192632</v>
      </c>
      <c r="AB113" s="906"/>
      <c r="AC113" s="906"/>
      <c r="AD113" s="906"/>
      <c r="AE113" s="907"/>
      <c r="AF113" s="908">
        <v>189510</v>
      </c>
      <c r="AG113" s="906"/>
      <c r="AH113" s="906"/>
      <c r="AI113" s="906"/>
      <c r="AJ113" s="907"/>
      <c r="AK113" s="908">
        <v>192452</v>
      </c>
      <c r="AL113" s="906"/>
      <c r="AM113" s="906"/>
      <c r="AN113" s="906"/>
      <c r="AO113" s="907"/>
      <c r="AP113" s="909">
        <v>7.5</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320307</v>
      </c>
      <c r="BR113" s="804"/>
      <c r="BS113" s="804"/>
      <c r="BT113" s="804"/>
      <c r="BU113" s="804"/>
      <c r="BV113" s="804">
        <v>281575</v>
      </c>
      <c r="BW113" s="804"/>
      <c r="BX113" s="804"/>
      <c r="BY113" s="804"/>
      <c r="BZ113" s="804"/>
      <c r="CA113" s="804">
        <v>244015</v>
      </c>
      <c r="CB113" s="804"/>
      <c r="CC113" s="804"/>
      <c r="CD113" s="804"/>
      <c r="CE113" s="804"/>
      <c r="CF113" s="862">
        <v>9.5</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44436</v>
      </c>
      <c r="AB114" s="767"/>
      <c r="AC114" s="767"/>
      <c r="AD114" s="767"/>
      <c r="AE114" s="768"/>
      <c r="AF114" s="769">
        <v>46151</v>
      </c>
      <c r="AG114" s="767"/>
      <c r="AH114" s="767"/>
      <c r="AI114" s="767"/>
      <c r="AJ114" s="768"/>
      <c r="AK114" s="769">
        <v>41774</v>
      </c>
      <c r="AL114" s="767"/>
      <c r="AM114" s="767"/>
      <c r="AN114" s="767"/>
      <c r="AO114" s="768"/>
      <c r="AP114" s="811">
        <v>1.6</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664085</v>
      </c>
      <c r="BR114" s="804"/>
      <c r="BS114" s="804"/>
      <c r="BT114" s="804"/>
      <c r="BU114" s="804"/>
      <c r="BV114" s="804">
        <v>512402</v>
      </c>
      <c r="BW114" s="804"/>
      <c r="BX114" s="804"/>
      <c r="BY114" s="804"/>
      <c r="BZ114" s="804"/>
      <c r="CA114" s="804">
        <v>468399</v>
      </c>
      <c r="CB114" s="804"/>
      <c r="CC114" s="804"/>
      <c r="CD114" s="804"/>
      <c r="CE114" s="804"/>
      <c r="CF114" s="862">
        <v>18.2</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93</v>
      </c>
      <c r="AB115" s="906"/>
      <c r="AC115" s="906"/>
      <c r="AD115" s="906"/>
      <c r="AE115" s="907"/>
      <c r="AF115" s="908">
        <v>60</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599461</v>
      </c>
      <c r="AB117" s="890"/>
      <c r="AC117" s="890"/>
      <c r="AD117" s="890"/>
      <c r="AE117" s="891"/>
      <c r="AF117" s="892">
        <v>617889</v>
      </c>
      <c r="AG117" s="890"/>
      <c r="AH117" s="890"/>
      <c r="AI117" s="890"/>
      <c r="AJ117" s="891"/>
      <c r="AK117" s="892">
        <v>595139</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6745304</v>
      </c>
      <c r="BR119" s="832"/>
      <c r="BS119" s="832"/>
      <c r="BT119" s="832"/>
      <c r="BU119" s="832"/>
      <c r="BV119" s="832">
        <v>7118712</v>
      </c>
      <c r="BW119" s="832"/>
      <c r="BX119" s="832"/>
      <c r="BY119" s="832"/>
      <c r="BZ119" s="832"/>
      <c r="CA119" s="832">
        <v>7859739</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19030</v>
      </c>
      <c r="DH119" s="751"/>
      <c r="DI119" s="751"/>
      <c r="DJ119" s="751"/>
      <c r="DK119" s="752"/>
      <c r="DL119" s="753">
        <v>14790</v>
      </c>
      <c r="DM119" s="751"/>
      <c r="DN119" s="751"/>
      <c r="DO119" s="751"/>
      <c r="DP119" s="752"/>
      <c r="DQ119" s="753">
        <v>10992</v>
      </c>
      <c r="DR119" s="751"/>
      <c r="DS119" s="751"/>
      <c r="DT119" s="751"/>
      <c r="DU119" s="752"/>
      <c r="DV119" s="835">
        <v>0.4</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5473280</v>
      </c>
      <c r="BR120" s="829"/>
      <c r="BS120" s="829"/>
      <c r="BT120" s="829"/>
      <c r="BU120" s="829"/>
      <c r="BV120" s="829">
        <v>5486269</v>
      </c>
      <c r="BW120" s="829"/>
      <c r="BX120" s="829"/>
      <c r="BY120" s="829"/>
      <c r="BZ120" s="829"/>
      <c r="CA120" s="829">
        <v>5507671</v>
      </c>
      <c r="CB120" s="829"/>
      <c r="CC120" s="829"/>
      <c r="CD120" s="829"/>
      <c r="CE120" s="829"/>
      <c r="CF120" s="853">
        <v>214.5</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1985461</v>
      </c>
      <c r="DH120" s="829"/>
      <c r="DI120" s="829"/>
      <c r="DJ120" s="829"/>
      <c r="DK120" s="829"/>
      <c r="DL120" s="829">
        <v>1874993</v>
      </c>
      <c r="DM120" s="829"/>
      <c r="DN120" s="829"/>
      <c r="DO120" s="829"/>
      <c r="DP120" s="829"/>
      <c r="DQ120" s="829">
        <v>1701848</v>
      </c>
      <c r="DR120" s="829"/>
      <c r="DS120" s="829"/>
      <c r="DT120" s="829"/>
      <c r="DU120" s="829"/>
      <c r="DV120" s="830">
        <v>66.3</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178026</v>
      </c>
      <c r="DH121" s="804"/>
      <c r="DI121" s="804"/>
      <c r="DJ121" s="804"/>
      <c r="DK121" s="804"/>
      <c r="DL121" s="804">
        <v>175573</v>
      </c>
      <c r="DM121" s="804"/>
      <c r="DN121" s="804"/>
      <c r="DO121" s="804"/>
      <c r="DP121" s="804"/>
      <c r="DQ121" s="804">
        <v>193610</v>
      </c>
      <c r="DR121" s="804"/>
      <c r="DS121" s="804"/>
      <c r="DT121" s="804"/>
      <c r="DU121" s="804"/>
      <c r="DV121" s="781">
        <v>7.5</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4430747</v>
      </c>
      <c r="BR122" s="832"/>
      <c r="BS122" s="832"/>
      <c r="BT122" s="832"/>
      <c r="BU122" s="832"/>
      <c r="BV122" s="832">
        <v>4629196</v>
      </c>
      <c r="BW122" s="832"/>
      <c r="BX122" s="832"/>
      <c r="BY122" s="832"/>
      <c r="BZ122" s="832"/>
      <c r="CA122" s="832">
        <v>5442791</v>
      </c>
      <c r="CB122" s="832"/>
      <c r="CC122" s="832"/>
      <c r="CD122" s="832"/>
      <c r="CE122" s="832"/>
      <c r="CF122" s="833">
        <v>212</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9904027</v>
      </c>
      <c r="BR123" s="820"/>
      <c r="BS123" s="820"/>
      <c r="BT123" s="820"/>
      <c r="BU123" s="820"/>
      <c r="BV123" s="820">
        <v>10115465</v>
      </c>
      <c r="BW123" s="820"/>
      <c r="BX123" s="820"/>
      <c r="BY123" s="820"/>
      <c r="BZ123" s="820"/>
      <c r="CA123" s="820">
        <v>10950462</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93</v>
      </c>
      <c r="AB126" s="767"/>
      <c r="AC126" s="767"/>
      <c r="AD126" s="767"/>
      <c r="AE126" s="768"/>
      <c r="AF126" s="769">
        <v>60</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t="s">
        <v>122</v>
      </c>
      <c r="AB128" s="788"/>
      <c r="AC128" s="788"/>
      <c r="AD128" s="788"/>
      <c r="AE128" s="789"/>
      <c r="AF128" s="790">
        <v>63</v>
      </c>
      <c r="AG128" s="788"/>
      <c r="AH128" s="788"/>
      <c r="AI128" s="788"/>
      <c r="AJ128" s="789"/>
      <c r="AK128" s="790">
        <v>430</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2918114</v>
      </c>
      <c r="AB129" s="767"/>
      <c r="AC129" s="767"/>
      <c r="AD129" s="767"/>
      <c r="AE129" s="768"/>
      <c r="AF129" s="769">
        <v>2928647</v>
      </c>
      <c r="AG129" s="767"/>
      <c r="AH129" s="767"/>
      <c r="AI129" s="767"/>
      <c r="AJ129" s="768"/>
      <c r="AK129" s="769">
        <v>2976402</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393169</v>
      </c>
      <c r="AB130" s="767"/>
      <c r="AC130" s="767"/>
      <c r="AD130" s="767"/>
      <c r="AE130" s="768"/>
      <c r="AF130" s="769">
        <v>418674</v>
      </c>
      <c r="AG130" s="767"/>
      <c r="AH130" s="767"/>
      <c r="AI130" s="767"/>
      <c r="AJ130" s="768"/>
      <c r="AK130" s="769">
        <v>408455</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7.7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2524945</v>
      </c>
      <c r="AB131" s="751"/>
      <c r="AC131" s="751"/>
      <c r="AD131" s="751"/>
      <c r="AE131" s="752"/>
      <c r="AF131" s="753">
        <v>2509973</v>
      </c>
      <c r="AG131" s="751"/>
      <c r="AH131" s="751"/>
      <c r="AI131" s="751"/>
      <c r="AJ131" s="752"/>
      <c r="AK131" s="753">
        <v>2567947</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8.1701581619999999</v>
      </c>
      <c r="AB132" s="732"/>
      <c r="AC132" s="732"/>
      <c r="AD132" s="732"/>
      <c r="AE132" s="733"/>
      <c r="AF132" s="734">
        <v>7.9344279799999997</v>
      </c>
      <c r="AG132" s="732"/>
      <c r="AH132" s="732"/>
      <c r="AI132" s="732"/>
      <c r="AJ132" s="733"/>
      <c r="AK132" s="734">
        <v>7.2530313130000001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8.1999999999999993</v>
      </c>
      <c r="AB133" s="711"/>
      <c r="AC133" s="711"/>
      <c r="AD133" s="711"/>
      <c r="AE133" s="712"/>
      <c r="AF133" s="710">
        <v>8.1999999999999993</v>
      </c>
      <c r="AG133" s="711"/>
      <c r="AH133" s="711"/>
      <c r="AI133" s="711"/>
      <c r="AJ133" s="712"/>
      <c r="AK133" s="710">
        <v>7.7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C+ShYXu2irPo8mdGaD9DcnWdr7LCLUQChV7NWiYha9FjCBeHwfjZSxNnjWz0RMYJt1nDAhl+nTxmhp8lnt7jHg==" saltValue="sIeiNnNtxOBlN3Y8qR6e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2CSySb9ckUR9s4IwYfyrd+hr3SgIcdka3VZ2P8QLp7KSPI8C+JdYE6KQOxEHnSovSYIDtqsOfza93hqAMdfCiA==" saltValue="qzMecsCF8nH1GFPghyuW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eEhUITLGwX6bOCnylPdp26QFjz3y8ilZN49tai/TVmHX48YmHGO8jUStbpV665RiOLTrZXfnjk/0iWTdEx7Q==" saltValue="bgehFeeU5h1WryWpUFdN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6" t="s">
        <v>481</v>
      </c>
      <c r="AP7" s="265"/>
      <c r="AQ7" s="266" t="s">
        <v>482</v>
      </c>
      <c r="AR7" s="267"/>
    </row>
    <row r="8" spans="1:46" x14ac:dyDescent="0.15">
      <c r="A8" s="259"/>
      <c r="AK8" s="268"/>
      <c r="AL8" s="269"/>
      <c r="AM8" s="269"/>
      <c r="AN8" s="270"/>
      <c r="AO8" s="1107"/>
      <c r="AP8" s="271" t="s">
        <v>483</v>
      </c>
      <c r="AQ8" s="272" t="s">
        <v>484</v>
      </c>
      <c r="AR8" s="273" t="s">
        <v>485</v>
      </c>
    </row>
    <row r="9" spans="1:46" x14ac:dyDescent="0.15">
      <c r="A9" s="259"/>
      <c r="AK9" s="1118" t="s">
        <v>486</v>
      </c>
      <c r="AL9" s="1119"/>
      <c r="AM9" s="1119"/>
      <c r="AN9" s="1120"/>
      <c r="AO9" s="274">
        <v>874781</v>
      </c>
      <c r="AP9" s="274">
        <v>152534</v>
      </c>
      <c r="AQ9" s="275">
        <v>143042</v>
      </c>
      <c r="AR9" s="276">
        <v>6.6</v>
      </c>
    </row>
    <row r="10" spans="1:46" ht="13.5" customHeight="1" x14ac:dyDescent="0.15">
      <c r="A10" s="259"/>
      <c r="AK10" s="1118" t="s">
        <v>487</v>
      </c>
      <c r="AL10" s="1119"/>
      <c r="AM10" s="1119"/>
      <c r="AN10" s="1120"/>
      <c r="AO10" s="277">
        <v>68907</v>
      </c>
      <c r="AP10" s="277">
        <v>12015</v>
      </c>
      <c r="AQ10" s="278">
        <v>17233</v>
      </c>
      <c r="AR10" s="279">
        <v>-30.3</v>
      </c>
    </row>
    <row r="11" spans="1:46" ht="13.5" customHeight="1" x14ac:dyDescent="0.15">
      <c r="A11" s="259"/>
      <c r="AK11" s="1118" t="s">
        <v>488</v>
      </c>
      <c r="AL11" s="1119"/>
      <c r="AM11" s="1119"/>
      <c r="AN11" s="1120"/>
      <c r="AO11" s="277">
        <v>4672</v>
      </c>
      <c r="AP11" s="277">
        <v>815</v>
      </c>
      <c r="AQ11" s="278">
        <v>1297</v>
      </c>
      <c r="AR11" s="279">
        <v>-37.200000000000003</v>
      </c>
    </row>
    <row r="12" spans="1:46" ht="13.5" customHeight="1" x14ac:dyDescent="0.15">
      <c r="A12" s="259"/>
      <c r="AK12" s="1118" t="s">
        <v>489</v>
      </c>
      <c r="AL12" s="1119"/>
      <c r="AM12" s="1119"/>
      <c r="AN12" s="1120"/>
      <c r="AO12" s="277" t="s">
        <v>490</v>
      </c>
      <c r="AP12" s="277" t="s">
        <v>490</v>
      </c>
      <c r="AQ12" s="278" t="s">
        <v>490</v>
      </c>
      <c r="AR12" s="279" t="s">
        <v>490</v>
      </c>
    </row>
    <row r="13" spans="1:46" ht="13.5" customHeight="1" x14ac:dyDescent="0.15">
      <c r="A13" s="259"/>
      <c r="AK13" s="1118" t="s">
        <v>491</v>
      </c>
      <c r="AL13" s="1119"/>
      <c r="AM13" s="1119"/>
      <c r="AN13" s="1120"/>
      <c r="AO13" s="277">
        <v>21438</v>
      </c>
      <c r="AP13" s="277">
        <v>3738</v>
      </c>
      <c r="AQ13" s="278">
        <v>5542</v>
      </c>
      <c r="AR13" s="279">
        <v>-32.6</v>
      </c>
    </row>
    <row r="14" spans="1:46" ht="13.5" customHeight="1" x14ac:dyDescent="0.15">
      <c r="A14" s="259"/>
      <c r="AK14" s="1118" t="s">
        <v>492</v>
      </c>
      <c r="AL14" s="1119"/>
      <c r="AM14" s="1119"/>
      <c r="AN14" s="1120"/>
      <c r="AO14" s="277">
        <v>19673</v>
      </c>
      <c r="AP14" s="277">
        <v>3430</v>
      </c>
      <c r="AQ14" s="278">
        <v>2886</v>
      </c>
      <c r="AR14" s="279">
        <v>18.8</v>
      </c>
    </row>
    <row r="15" spans="1:46" ht="13.5" customHeight="1" x14ac:dyDescent="0.15">
      <c r="A15" s="259"/>
      <c r="AK15" s="1121" t="s">
        <v>493</v>
      </c>
      <c r="AL15" s="1122"/>
      <c r="AM15" s="1122"/>
      <c r="AN15" s="1123"/>
      <c r="AO15" s="277">
        <v>-30885</v>
      </c>
      <c r="AP15" s="277">
        <v>-5385</v>
      </c>
      <c r="AQ15" s="278">
        <v>-8856</v>
      </c>
      <c r="AR15" s="279">
        <v>-39.200000000000003</v>
      </c>
    </row>
    <row r="16" spans="1:46" x14ac:dyDescent="0.15">
      <c r="A16" s="259"/>
      <c r="AK16" s="1121" t="s">
        <v>178</v>
      </c>
      <c r="AL16" s="1122"/>
      <c r="AM16" s="1122"/>
      <c r="AN16" s="1123"/>
      <c r="AO16" s="277">
        <v>958586</v>
      </c>
      <c r="AP16" s="277">
        <v>167147</v>
      </c>
      <c r="AQ16" s="278">
        <v>161143</v>
      </c>
      <c r="AR16" s="279">
        <v>3.7</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4" t="s">
        <v>498</v>
      </c>
      <c r="AL21" s="1125"/>
      <c r="AM21" s="1125"/>
      <c r="AN21" s="1126"/>
      <c r="AO21" s="289">
        <v>12.9</v>
      </c>
      <c r="AP21" s="290">
        <v>14.02</v>
      </c>
      <c r="AQ21" s="291">
        <v>-1.1200000000000001</v>
      </c>
      <c r="AS21" s="292"/>
      <c r="AT21" s="288"/>
    </row>
    <row r="22" spans="1:46" s="260" customFormat="1" x14ac:dyDescent="0.15">
      <c r="A22" s="288"/>
      <c r="AK22" s="1124" t="s">
        <v>499</v>
      </c>
      <c r="AL22" s="1125"/>
      <c r="AM22" s="1125"/>
      <c r="AN22" s="1126"/>
      <c r="AO22" s="293">
        <v>95</v>
      </c>
      <c r="AP22" s="294">
        <v>96.2</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7" t="s">
        <v>500</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6" t="s">
        <v>481</v>
      </c>
      <c r="AP30" s="265"/>
      <c r="AQ30" s="266" t="s">
        <v>482</v>
      </c>
      <c r="AR30" s="267"/>
    </row>
    <row r="31" spans="1:46" x14ac:dyDescent="0.15">
      <c r="A31" s="259"/>
      <c r="AK31" s="268"/>
      <c r="AL31" s="269"/>
      <c r="AM31" s="269"/>
      <c r="AN31" s="270"/>
      <c r="AO31" s="1107"/>
      <c r="AP31" s="271" t="s">
        <v>483</v>
      </c>
      <c r="AQ31" s="272" t="s">
        <v>484</v>
      </c>
      <c r="AR31" s="273" t="s">
        <v>485</v>
      </c>
    </row>
    <row r="32" spans="1:46" ht="27" customHeight="1" x14ac:dyDescent="0.15">
      <c r="A32" s="259"/>
      <c r="AK32" s="1108" t="s">
        <v>503</v>
      </c>
      <c r="AL32" s="1109"/>
      <c r="AM32" s="1109"/>
      <c r="AN32" s="1110"/>
      <c r="AO32" s="303">
        <v>360913</v>
      </c>
      <c r="AP32" s="303">
        <v>62932</v>
      </c>
      <c r="AQ32" s="304">
        <v>81691</v>
      </c>
      <c r="AR32" s="305">
        <v>-23</v>
      </c>
    </row>
    <row r="33" spans="1:46" ht="13.5" customHeight="1" x14ac:dyDescent="0.15">
      <c r="A33" s="259"/>
      <c r="AK33" s="1108" t="s">
        <v>504</v>
      </c>
      <c r="AL33" s="1109"/>
      <c r="AM33" s="1109"/>
      <c r="AN33" s="1110"/>
      <c r="AO33" s="303" t="s">
        <v>490</v>
      </c>
      <c r="AP33" s="303" t="s">
        <v>490</v>
      </c>
      <c r="AQ33" s="304" t="s">
        <v>490</v>
      </c>
      <c r="AR33" s="305" t="s">
        <v>490</v>
      </c>
    </row>
    <row r="34" spans="1:46" ht="27" customHeight="1" x14ac:dyDescent="0.15">
      <c r="A34" s="259"/>
      <c r="AK34" s="1108" t="s">
        <v>505</v>
      </c>
      <c r="AL34" s="1109"/>
      <c r="AM34" s="1109"/>
      <c r="AN34" s="1110"/>
      <c r="AO34" s="303" t="s">
        <v>490</v>
      </c>
      <c r="AP34" s="303" t="s">
        <v>490</v>
      </c>
      <c r="AQ34" s="304" t="s">
        <v>490</v>
      </c>
      <c r="AR34" s="305" t="s">
        <v>490</v>
      </c>
    </row>
    <row r="35" spans="1:46" ht="27" customHeight="1" x14ac:dyDescent="0.15">
      <c r="A35" s="259"/>
      <c r="AK35" s="1108" t="s">
        <v>506</v>
      </c>
      <c r="AL35" s="1109"/>
      <c r="AM35" s="1109"/>
      <c r="AN35" s="1110"/>
      <c r="AO35" s="303">
        <v>192452</v>
      </c>
      <c r="AP35" s="303">
        <v>33557</v>
      </c>
      <c r="AQ35" s="304">
        <v>27672</v>
      </c>
      <c r="AR35" s="305">
        <v>21.3</v>
      </c>
    </row>
    <row r="36" spans="1:46" ht="27" customHeight="1" x14ac:dyDescent="0.15">
      <c r="A36" s="259"/>
      <c r="AK36" s="1108" t="s">
        <v>507</v>
      </c>
      <c r="AL36" s="1109"/>
      <c r="AM36" s="1109"/>
      <c r="AN36" s="1110"/>
      <c r="AO36" s="303">
        <v>41774</v>
      </c>
      <c r="AP36" s="303">
        <v>7284</v>
      </c>
      <c r="AQ36" s="304">
        <v>4845</v>
      </c>
      <c r="AR36" s="305">
        <v>50.3</v>
      </c>
    </row>
    <row r="37" spans="1:46" ht="13.5" customHeight="1" x14ac:dyDescent="0.15">
      <c r="A37" s="259"/>
      <c r="AK37" s="1108" t="s">
        <v>508</v>
      </c>
      <c r="AL37" s="1109"/>
      <c r="AM37" s="1109"/>
      <c r="AN37" s="1110"/>
      <c r="AO37" s="303" t="s">
        <v>490</v>
      </c>
      <c r="AP37" s="303" t="s">
        <v>490</v>
      </c>
      <c r="AQ37" s="304">
        <v>448</v>
      </c>
      <c r="AR37" s="305" t="s">
        <v>490</v>
      </c>
    </row>
    <row r="38" spans="1:46" ht="27" customHeight="1" x14ac:dyDescent="0.15">
      <c r="A38" s="259"/>
      <c r="AK38" s="1111" t="s">
        <v>509</v>
      </c>
      <c r="AL38" s="1112"/>
      <c r="AM38" s="1112"/>
      <c r="AN38" s="1113"/>
      <c r="AO38" s="306" t="s">
        <v>490</v>
      </c>
      <c r="AP38" s="306" t="s">
        <v>490</v>
      </c>
      <c r="AQ38" s="307">
        <v>4</v>
      </c>
      <c r="AR38" s="295" t="s">
        <v>490</v>
      </c>
      <c r="AS38" s="302"/>
    </row>
    <row r="39" spans="1:46" x14ac:dyDescent="0.15">
      <c r="A39" s="259"/>
      <c r="AK39" s="1111" t="s">
        <v>510</v>
      </c>
      <c r="AL39" s="1112"/>
      <c r="AM39" s="1112"/>
      <c r="AN39" s="1113"/>
      <c r="AO39" s="303">
        <v>-430</v>
      </c>
      <c r="AP39" s="303">
        <v>-75</v>
      </c>
      <c r="AQ39" s="304">
        <v>-1961</v>
      </c>
      <c r="AR39" s="305">
        <v>-96.2</v>
      </c>
      <c r="AS39" s="302"/>
    </row>
    <row r="40" spans="1:46" ht="27" customHeight="1" x14ac:dyDescent="0.15">
      <c r="A40" s="259"/>
      <c r="AK40" s="1108" t="s">
        <v>511</v>
      </c>
      <c r="AL40" s="1109"/>
      <c r="AM40" s="1109"/>
      <c r="AN40" s="1110"/>
      <c r="AO40" s="303">
        <v>-408455</v>
      </c>
      <c r="AP40" s="303">
        <v>-71221</v>
      </c>
      <c r="AQ40" s="304">
        <v>-75713</v>
      </c>
      <c r="AR40" s="305">
        <v>-5.9</v>
      </c>
      <c r="AS40" s="302"/>
    </row>
    <row r="41" spans="1:46" x14ac:dyDescent="0.15">
      <c r="A41" s="259"/>
      <c r="AK41" s="1114" t="s">
        <v>288</v>
      </c>
      <c r="AL41" s="1115"/>
      <c r="AM41" s="1115"/>
      <c r="AN41" s="1116"/>
      <c r="AO41" s="303">
        <v>186254</v>
      </c>
      <c r="AP41" s="303">
        <v>32477</v>
      </c>
      <c r="AQ41" s="304">
        <v>36985</v>
      </c>
      <c r="AR41" s="305">
        <v>-12.2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1" t="s">
        <v>481</v>
      </c>
      <c r="AN49" s="1103" t="s">
        <v>514</v>
      </c>
      <c r="AO49" s="1104"/>
      <c r="AP49" s="1104"/>
      <c r="AQ49" s="1104"/>
      <c r="AR49" s="1105"/>
    </row>
    <row r="50" spans="1:44" x14ac:dyDescent="0.15">
      <c r="A50" s="259"/>
      <c r="AK50" s="317"/>
      <c r="AL50" s="318"/>
      <c r="AM50" s="1102"/>
      <c r="AN50" s="319" t="s">
        <v>515</v>
      </c>
      <c r="AO50" s="320" t="s">
        <v>516</v>
      </c>
      <c r="AP50" s="321" t="s">
        <v>517</v>
      </c>
      <c r="AQ50" s="322" t="s">
        <v>518</v>
      </c>
      <c r="AR50" s="323" t="s">
        <v>519</v>
      </c>
    </row>
    <row r="51" spans="1:44" x14ac:dyDescent="0.15">
      <c r="A51" s="259"/>
      <c r="AK51" s="315" t="s">
        <v>520</v>
      </c>
      <c r="AL51" s="316"/>
      <c r="AM51" s="324">
        <v>288360</v>
      </c>
      <c r="AN51" s="325">
        <v>49284</v>
      </c>
      <c r="AO51" s="326">
        <v>-53.6</v>
      </c>
      <c r="AP51" s="327">
        <v>145139</v>
      </c>
      <c r="AQ51" s="328">
        <v>19.5</v>
      </c>
      <c r="AR51" s="329">
        <v>-73.099999999999994</v>
      </c>
    </row>
    <row r="52" spans="1:44" x14ac:dyDescent="0.15">
      <c r="A52" s="259"/>
      <c r="AK52" s="330"/>
      <c r="AL52" s="331" t="s">
        <v>521</v>
      </c>
      <c r="AM52" s="332">
        <v>201273</v>
      </c>
      <c r="AN52" s="333">
        <v>34400</v>
      </c>
      <c r="AO52" s="334">
        <v>-63.1</v>
      </c>
      <c r="AP52" s="335">
        <v>83762</v>
      </c>
      <c r="AQ52" s="336">
        <v>33.1</v>
      </c>
      <c r="AR52" s="337">
        <v>-96.2</v>
      </c>
    </row>
    <row r="53" spans="1:44" x14ac:dyDescent="0.15">
      <c r="A53" s="259"/>
      <c r="AK53" s="315" t="s">
        <v>522</v>
      </c>
      <c r="AL53" s="316"/>
      <c r="AM53" s="324">
        <v>706354</v>
      </c>
      <c r="AN53" s="325">
        <v>121200</v>
      </c>
      <c r="AO53" s="326">
        <v>145.9</v>
      </c>
      <c r="AP53" s="327">
        <v>125391</v>
      </c>
      <c r="AQ53" s="328">
        <v>-13.6</v>
      </c>
      <c r="AR53" s="329">
        <v>159.5</v>
      </c>
    </row>
    <row r="54" spans="1:44" x14ac:dyDescent="0.15">
      <c r="A54" s="259"/>
      <c r="AK54" s="330"/>
      <c r="AL54" s="331" t="s">
        <v>521</v>
      </c>
      <c r="AM54" s="332">
        <v>513315</v>
      </c>
      <c r="AN54" s="333">
        <v>88077</v>
      </c>
      <c r="AO54" s="334">
        <v>156</v>
      </c>
      <c r="AP54" s="335">
        <v>68516</v>
      </c>
      <c r="AQ54" s="336">
        <v>-18.2</v>
      </c>
      <c r="AR54" s="337">
        <v>174.2</v>
      </c>
    </row>
    <row r="55" spans="1:44" x14ac:dyDescent="0.15">
      <c r="A55" s="259"/>
      <c r="AK55" s="315" t="s">
        <v>523</v>
      </c>
      <c r="AL55" s="316"/>
      <c r="AM55" s="324">
        <v>783470</v>
      </c>
      <c r="AN55" s="325">
        <v>135830</v>
      </c>
      <c r="AO55" s="326">
        <v>12.1</v>
      </c>
      <c r="AP55" s="327">
        <v>122054</v>
      </c>
      <c r="AQ55" s="328">
        <v>-2.7</v>
      </c>
      <c r="AR55" s="329">
        <v>14.8</v>
      </c>
    </row>
    <row r="56" spans="1:44" x14ac:dyDescent="0.15">
      <c r="A56" s="259"/>
      <c r="AK56" s="330"/>
      <c r="AL56" s="331" t="s">
        <v>521</v>
      </c>
      <c r="AM56" s="332">
        <v>546925</v>
      </c>
      <c r="AN56" s="333">
        <v>94821</v>
      </c>
      <c r="AO56" s="334">
        <v>7.7</v>
      </c>
      <c r="AP56" s="335">
        <v>68298</v>
      </c>
      <c r="AQ56" s="336">
        <v>-0.3</v>
      </c>
      <c r="AR56" s="337">
        <v>8</v>
      </c>
    </row>
    <row r="57" spans="1:44" x14ac:dyDescent="0.15">
      <c r="A57" s="259"/>
      <c r="AK57" s="315" t="s">
        <v>524</v>
      </c>
      <c r="AL57" s="316"/>
      <c r="AM57" s="324">
        <v>1723883</v>
      </c>
      <c r="AN57" s="325">
        <v>299026</v>
      </c>
      <c r="AO57" s="326">
        <v>120.1</v>
      </c>
      <c r="AP57" s="327">
        <v>111644</v>
      </c>
      <c r="AQ57" s="328">
        <v>-8.5</v>
      </c>
      <c r="AR57" s="329">
        <v>128.6</v>
      </c>
    </row>
    <row r="58" spans="1:44" x14ac:dyDescent="0.15">
      <c r="A58" s="259"/>
      <c r="AK58" s="330"/>
      <c r="AL58" s="331" t="s">
        <v>521</v>
      </c>
      <c r="AM58" s="332">
        <v>791922</v>
      </c>
      <c r="AN58" s="333">
        <v>137367</v>
      </c>
      <c r="AO58" s="334">
        <v>44.9</v>
      </c>
      <c r="AP58" s="335">
        <v>66606</v>
      </c>
      <c r="AQ58" s="336">
        <v>-2.5</v>
      </c>
      <c r="AR58" s="337">
        <v>47.4</v>
      </c>
    </row>
    <row r="59" spans="1:44" x14ac:dyDescent="0.15">
      <c r="A59" s="259"/>
      <c r="AK59" s="315" t="s">
        <v>525</v>
      </c>
      <c r="AL59" s="316"/>
      <c r="AM59" s="324">
        <v>2470858</v>
      </c>
      <c r="AN59" s="325">
        <v>430838</v>
      </c>
      <c r="AO59" s="326">
        <v>44.1</v>
      </c>
      <c r="AP59" s="327">
        <v>127917</v>
      </c>
      <c r="AQ59" s="328">
        <v>14.6</v>
      </c>
      <c r="AR59" s="329">
        <v>29.5</v>
      </c>
    </row>
    <row r="60" spans="1:44" x14ac:dyDescent="0.15">
      <c r="A60" s="259"/>
      <c r="AK60" s="330"/>
      <c r="AL60" s="331" t="s">
        <v>521</v>
      </c>
      <c r="AM60" s="332">
        <v>202220</v>
      </c>
      <c r="AN60" s="333">
        <v>35261</v>
      </c>
      <c r="AO60" s="334">
        <v>-74.3</v>
      </c>
      <c r="AP60" s="335">
        <v>69746</v>
      </c>
      <c r="AQ60" s="336">
        <v>4.7</v>
      </c>
      <c r="AR60" s="337">
        <v>-79</v>
      </c>
    </row>
    <row r="61" spans="1:44" x14ac:dyDescent="0.15">
      <c r="A61" s="259"/>
      <c r="AK61" s="315" t="s">
        <v>526</v>
      </c>
      <c r="AL61" s="338"/>
      <c r="AM61" s="324">
        <v>1194585</v>
      </c>
      <c r="AN61" s="325">
        <v>207236</v>
      </c>
      <c r="AO61" s="326">
        <v>53.7</v>
      </c>
      <c r="AP61" s="327">
        <v>126429</v>
      </c>
      <c r="AQ61" s="339">
        <v>1.9</v>
      </c>
      <c r="AR61" s="329">
        <v>51.8</v>
      </c>
    </row>
    <row r="62" spans="1:44" x14ac:dyDescent="0.15">
      <c r="A62" s="259"/>
      <c r="AK62" s="330"/>
      <c r="AL62" s="331" t="s">
        <v>521</v>
      </c>
      <c r="AM62" s="332">
        <v>451131</v>
      </c>
      <c r="AN62" s="333">
        <v>77985</v>
      </c>
      <c r="AO62" s="334">
        <v>14.2</v>
      </c>
      <c r="AP62" s="335">
        <v>71386</v>
      </c>
      <c r="AQ62" s="336">
        <v>3.4</v>
      </c>
      <c r="AR62" s="337">
        <v>10.8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LVdCSfGYIIbYLOJSv5lWOxpYsXuz/qTMQX7+0Bc/30ppRQLJERkEA/6Og6/PKnrIhLFmJ4/oXjubZF2xNkB7Jg==" saltValue="kR6vfQJ8kywPDWGTNy5LB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QseFmCT1GFNpCdLCcpMWhGX/wv5eDXm7+dFKsjturc9YcNuootKNrctTkqni27Xz3SnmgYZPisZ8u5Wrvf5gSw==" saltValue="bZkelH7WKsSEoySjTTtt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5qPukPW2DOgpAuv9hcYScypim5ZqKV6sxQvblIb3hdS6AHMYcH8oh0QeyvCIXSQznIlIxID/CapSvyGOdatutg==" saltValue="uSwfoquyz/GQMr60V/XH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7" t="s">
        <v>3</v>
      </c>
      <c r="D47" s="1127"/>
      <c r="E47" s="1128"/>
      <c r="F47" s="11">
        <v>69.489999999999995</v>
      </c>
      <c r="G47" s="12">
        <v>66.97</v>
      </c>
      <c r="H47" s="12">
        <v>60.02</v>
      </c>
      <c r="I47" s="12">
        <v>55.33</v>
      </c>
      <c r="J47" s="13">
        <v>54.56</v>
      </c>
    </row>
    <row r="48" spans="2:10" ht="57.75" customHeight="1" x14ac:dyDescent="0.15">
      <c r="B48" s="14"/>
      <c r="C48" s="1129" t="s">
        <v>4</v>
      </c>
      <c r="D48" s="1129"/>
      <c r="E48" s="1130"/>
      <c r="F48" s="15">
        <v>18.46</v>
      </c>
      <c r="G48" s="16">
        <v>10.99</v>
      </c>
      <c r="H48" s="16">
        <v>14.35</v>
      </c>
      <c r="I48" s="16">
        <v>17.46</v>
      </c>
      <c r="J48" s="17">
        <v>9.11</v>
      </c>
    </row>
    <row r="49" spans="2:10" ht="57.75" customHeight="1" thickBot="1" x14ac:dyDescent="0.2">
      <c r="B49" s="18"/>
      <c r="C49" s="1131" t="s">
        <v>5</v>
      </c>
      <c r="D49" s="1131"/>
      <c r="E49" s="1132"/>
      <c r="F49" s="19" t="s">
        <v>533</v>
      </c>
      <c r="G49" s="20" t="s">
        <v>534</v>
      </c>
      <c r="H49" s="20">
        <v>9.59</v>
      </c>
      <c r="I49" s="20">
        <v>8.4499999999999993</v>
      </c>
      <c r="J49" s="21">
        <v>3.15</v>
      </c>
    </row>
    <row r="50" spans="2:10" x14ac:dyDescent="0.15"/>
  </sheetData>
  <sheetProtection algorithmName="SHA-512" hashValue="ywVUQ8IznWkv79AbWUdUBjBfq0VNdZtEf2qqpd7sGGv+EaIaJGJqeDkOEkYMr6vi8Tpr0e43DPyHR8yeU7M9Tw==" saltValue="oFXTw2ACIXUyMTii7kNs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7" t="s">
        <v>535</v>
      </c>
      <c r="D34" s="1137"/>
      <c r="E34" s="1138"/>
      <c r="F34" s="32">
        <v>14.02</v>
      </c>
      <c r="G34" s="33">
        <v>13.82</v>
      </c>
      <c r="H34" s="33">
        <v>12.88</v>
      </c>
      <c r="I34" s="33">
        <v>12.6</v>
      </c>
      <c r="J34" s="34">
        <v>12.3</v>
      </c>
      <c r="K34" s="22"/>
      <c r="L34" s="22"/>
      <c r="M34" s="22"/>
      <c r="N34" s="22"/>
      <c r="O34" s="22"/>
      <c r="P34" s="22"/>
    </row>
    <row r="35" spans="1:16" ht="39" customHeight="1" x14ac:dyDescent="0.15">
      <c r="A35" s="22"/>
      <c r="B35" s="35"/>
      <c r="C35" s="1133" t="s">
        <v>536</v>
      </c>
      <c r="D35" s="1133"/>
      <c r="E35" s="1134"/>
      <c r="F35" s="36">
        <v>16.29</v>
      </c>
      <c r="G35" s="37">
        <v>10.99</v>
      </c>
      <c r="H35" s="37">
        <v>14.35</v>
      </c>
      <c r="I35" s="37">
        <v>17.46</v>
      </c>
      <c r="J35" s="38">
        <v>9.1</v>
      </c>
      <c r="K35" s="22"/>
      <c r="L35" s="22"/>
      <c r="M35" s="22"/>
      <c r="N35" s="22"/>
      <c r="O35" s="22"/>
      <c r="P35" s="22"/>
    </row>
    <row r="36" spans="1:16" ht="39" customHeight="1" x14ac:dyDescent="0.15">
      <c r="A36" s="22"/>
      <c r="B36" s="35"/>
      <c r="C36" s="1133" t="s">
        <v>537</v>
      </c>
      <c r="D36" s="1133"/>
      <c r="E36" s="1134"/>
      <c r="F36" s="36" t="s">
        <v>490</v>
      </c>
      <c r="G36" s="37">
        <v>5.35</v>
      </c>
      <c r="H36" s="37">
        <v>4.8499999999999996</v>
      </c>
      <c r="I36" s="37">
        <v>4.78</v>
      </c>
      <c r="J36" s="38">
        <v>4.5599999999999996</v>
      </c>
      <c r="K36" s="22"/>
      <c r="L36" s="22"/>
      <c r="M36" s="22"/>
      <c r="N36" s="22"/>
      <c r="O36" s="22"/>
      <c r="P36" s="22"/>
    </row>
    <row r="37" spans="1:16" ht="39" customHeight="1" x14ac:dyDescent="0.15">
      <c r="A37" s="22"/>
      <c r="B37" s="35"/>
      <c r="C37" s="1133" t="s">
        <v>538</v>
      </c>
      <c r="D37" s="1133"/>
      <c r="E37" s="1134"/>
      <c r="F37" s="36">
        <v>2.5099999999999998</v>
      </c>
      <c r="G37" s="37">
        <v>2.4900000000000002</v>
      </c>
      <c r="H37" s="37">
        <v>2.42</v>
      </c>
      <c r="I37" s="37">
        <v>2.52</v>
      </c>
      <c r="J37" s="38">
        <v>2.5299999999999998</v>
      </c>
      <c r="K37" s="22"/>
      <c r="L37" s="22"/>
      <c r="M37" s="22"/>
      <c r="N37" s="22"/>
      <c r="O37" s="22"/>
      <c r="P37" s="22"/>
    </row>
    <row r="38" spans="1:16" ht="39" customHeight="1" x14ac:dyDescent="0.15">
      <c r="A38" s="22"/>
      <c r="B38" s="35"/>
      <c r="C38" s="1133" t="s">
        <v>539</v>
      </c>
      <c r="D38" s="1133"/>
      <c r="E38" s="1134"/>
      <c r="F38" s="36">
        <v>0.76</v>
      </c>
      <c r="G38" s="37">
        <v>1.61</v>
      </c>
      <c r="H38" s="37">
        <v>2.61</v>
      </c>
      <c r="I38" s="37">
        <v>3.37</v>
      </c>
      <c r="J38" s="38">
        <v>1.93</v>
      </c>
      <c r="K38" s="22"/>
      <c r="L38" s="22"/>
      <c r="M38" s="22"/>
      <c r="N38" s="22"/>
      <c r="O38" s="22"/>
      <c r="P38" s="22"/>
    </row>
    <row r="39" spans="1:16" ht="39" customHeight="1" x14ac:dyDescent="0.15">
      <c r="A39" s="22"/>
      <c r="B39" s="35"/>
      <c r="C39" s="1133" t="s">
        <v>540</v>
      </c>
      <c r="D39" s="1133"/>
      <c r="E39" s="1134"/>
      <c r="F39" s="36">
        <v>2.77</v>
      </c>
      <c r="G39" s="37">
        <v>2.15</v>
      </c>
      <c r="H39" s="37">
        <v>2.0299999999999998</v>
      </c>
      <c r="I39" s="37">
        <v>1.97</v>
      </c>
      <c r="J39" s="38">
        <v>1.92</v>
      </c>
      <c r="K39" s="22"/>
      <c r="L39" s="22"/>
      <c r="M39" s="22"/>
      <c r="N39" s="22"/>
      <c r="O39" s="22"/>
      <c r="P39" s="22"/>
    </row>
    <row r="40" spans="1:16" ht="39" customHeight="1" x14ac:dyDescent="0.15">
      <c r="A40" s="22"/>
      <c r="B40" s="35"/>
      <c r="C40" s="1133" t="s">
        <v>541</v>
      </c>
      <c r="D40" s="1133"/>
      <c r="E40" s="1134"/>
      <c r="F40" s="36">
        <v>1.97</v>
      </c>
      <c r="G40" s="37">
        <v>1.73</v>
      </c>
      <c r="H40" s="37">
        <v>1.72</v>
      </c>
      <c r="I40" s="37">
        <v>1.81</v>
      </c>
      <c r="J40" s="38">
        <v>1.42</v>
      </c>
      <c r="K40" s="22"/>
      <c r="L40" s="22"/>
      <c r="M40" s="22"/>
      <c r="N40" s="22"/>
      <c r="O40" s="22"/>
      <c r="P40" s="22"/>
    </row>
    <row r="41" spans="1:16" ht="39" customHeight="1" x14ac:dyDescent="0.15">
      <c r="A41" s="22"/>
      <c r="B41" s="35"/>
      <c r="C41" s="1133" t="s">
        <v>542</v>
      </c>
      <c r="D41" s="1133"/>
      <c r="E41" s="1134"/>
      <c r="F41" s="36">
        <v>0.22</v>
      </c>
      <c r="G41" s="37">
        <v>0.22</v>
      </c>
      <c r="H41" s="37">
        <v>0.12</v>
      </c>
      <c r="I41" s="37">
        <v>0.08</v>
      </c>
      <c r="J41" s="38">
        <v>0.04</v>
      </c>
      <c r="K41" s="22"/>
      <c r="L41" s="22"/>
      <c r="M41" s="22"/>
      <c r="N41" s="22"/>
      <c r="O41" s="22"/>
      <c r="P41" s="22"/>
    </row>
    <row r="42" spans="1:16" ht="39" customHeight="1" x14ac:dyDescent="0.15">
      <c r="A42" s="22"/>
      <c r="B42" s="39"/>
      <c r="C42" s="1133" t="s">
        <v>543</v>
      </c>
      <c r="D42" s="1133"/>
      <c r="E42" s="1134"/>
      <c r="F42" s="36" t="s">
        <v>490</v>
      </c>
      <c r="G42" s="37" t="s">
        <v>490</v>
      </c>
      <c r="H42" s="37" t="s">
        <v>490</v>
      </c>
      <c r="I42" s="37" t="s">
        <v>490</v>
      </c>
      <c r="J42" s="38" t="s">
        <v>490</v>
      </c>
      <c r="K42" s="22"/>
      <c r="L42" s="22"/>
      <c r="M42" s="22"/>
      <c r="N42" s="22"/>
      <c r="O42" s="22"/>
      <c r="P42" s="22"/>
    </row>
    <row r="43" spans="1:16" ht="39" customHeight="1" thickBot="1" x14ac:dyDescent="0.2">
      <c r="A43" s="22"/>
      <c r="B43" s="40"/>
      <c r="C43" s="1135" t="s">
        <v>544</v>
      </c>
      <c r="D43" s="1135"/>
      <c r="E43" s="1136"/>
      <c r="F43" s="41">
        <v>4.38</v>
      </c>
      <c r="G43" s="42">
        <v>0</v>
      </c>
      <c r="H43" s="42">
        <v>0</v>
      </c>
      <c r="I43" s="42" t="s">
        <v>490</v>
      </c>
      <c r="J43" s="43" t="s">
        <v>490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ht="13.5" hidden="1" customHeight="1" x14ac:dyDescent="0.15"/>
    <row r="50" ht="13.5" hidden="1" customHeight="1" x14ac:dyDescent="0.15"/>
    <row r="51" ht="13.5" hidden="1" customHeight="1" x14ac:dyDescent="0.15"/>
  </sheetData>
  <sheetProtection algorithmName="SHA-512" hashValue="cVFnshKHRpo2Rs/EMUZ6GZuDaUgeAZxULrime9GCqLTx1HLLEAdNu22LhMFqHr1TD2llFLHJe2kC8EyCYHZ2Xw==" saltValue="Agn0L2b1402JSO8bf4d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2" t="s">
        <v>9</v>
      </c>
      <c r="C45" s="1163"/>
      <c r="D45" s="56"/>
      <c r="E45" s="1168" t="s">
        <v>10</v>
      </c>
      <c r="F45" s="1168"/>
      <c r="G45" s="1168"/>
      <c r="H45" s="1168"/>
      <c r="I45" s="1168"/>
      <c r="J45" s="1169"/>
      <c r="K45" s="57">
        <v>328</v>
      </c>
      <c r="L45" s="58">
        <v>340</v>
      </c>
      <c r="M45" s="58">
        <v>362</v>
      </c>
      <c r="N45" s="58">
        <v>382</v>
      </c>
      <c r="O45" s="59">
        <v>361</v>
      </c>
      <c r="P45" s="46"/>
      <c r="Q45" s="46"/>
      <c r="R45" s="46"/>
      <c r="S45" s="46"/>
      <c r="T45" s="46"/>
      <c r="U45" s="46"/>
    </row>
    <row r="46" spans="1:21" ht="30.75" customHeight="1" x14ac:dyDescent="0.15">
      <c r="A46" s="46"/>
      <c r="B46" s="1164"/>
      <c r="C46" s="1165"/>
      <c r="D46" s="60"/>
      <c r="E46" s="1141" t="s">
        <v>11</v>
      </c>
      <c r="F46" s="1141"/>
      <c r="G46" s="1141"/>
      <c r="H46" s="1141"/>
      <c r="I46" s="1141"/>
      <c r="J46" s="1142"/>
      <c r="K46" s="61" t="s">
        <v>490</v>
      </c>
      <c r="L46" s="62" t="s">
        <v>490</v>
      </c>
      <c r="M46" s="62" t="s">
        <v>490</v>
      </c>
      <c r="N46" s="62" t="s">
        <v>490</v>
      </c>
      <c r="O46" s="63" t="s">
        <v>490</v>
      </c>
      <c r="P46" s="46"/>
      <c r="Q46" s="46"/>
      <c r="R46" s="46"/>
      <c r="S46" s="46"/>
      <c r="T46" s="46"/>
      <c r="U46" s="46"/>
    </row>
    <row r="47" spans="1:21" ht="30.75" customHeight="1" x14ac:dyDescent="0.15">
      <c r="A47" s="46"/>
      <c r="B47" s="1164"/>
      <c r="C47" s="1165"/>
      <c r="D47" s="60"/>
      <c r="E47" s="1141" t="s">
        <v>12</v>
      </c>
      <c r="F47" s="1141"/>
      <c r="G47" s="1141"/>
      <c r="H47" s="1141"/>
      <c r="I47" s="1141"/>
      <c r="J47" s="1142"/>
      <c r="K47" s="61" t="s">
        <v>490</v>
      </c>
      <c r="L47" s="62" t="s">
        <v>490</v>
      </c>
      <c r="M47" s="62" t="s">
        <v>490</v>
      </c>
      <c r="N47" s="62" t="s">
        <v>490</v>
      </c>
      <c r="O47" s="63" t="s">
        <v>490</v>
      </c>
      <c r="P47" s="46"/>
      <c r="Q47" s="46"/>
      <c r="R47" s="46"/>
      <c r="S47" s="46"/>
      <c r="T47" s="46"/>
      <c r="U47" s="46"/>
    </row>
    <row r="48" spans="1:21" ht="30.75" customHeight="1" x14ac:dyDescent="0.15">
      <c r="A48" s="46"/>
      <c r="B48" s="1164"/>
      <c r="C48" s="1165"/>
      <c r="D48" s="60"/>
      <c r="E48" s="1141" t="s">
        <v>13</v>
      </c>
      <c r="F48" s="1141"/>
      <c r="G48" s="1141"/>
      <c r="H48" s="1141"/>
      <c r="I48" s="1141"/>
      <c r="J48" s="1142"/>
      <c r="K48" s="61">
        <v>178</v>
      </c>
      <c r="L48" s="62">
        <v>200</v>
      </c>
      <c r="M48" s="62">
        <v>193</v>
      </c>
      <c r="N48" s="62">
        <v>190</v>
      </c>
      <c r="O48" s="63">
        <v>192</v>
      </c>
      <c r="P48" s="46"/>
      <c r="Q48" s="46"/>
      <c r="R48" s="46"/>
      <c r="S48" s="46"/>
      <c r="T48" s="46"/>
      <c r="U48" s="46"/>
    </row>
    <row r="49" spans="1:21" ht="30.75" customHeight="1" x14ac:dyDescent="0.15">
      <c r="A49" s="46"/>
      <c r="B49" s="1164"/>
      <c r="C49" s="1165"/>
      <c r="D49" s="60"/>
      <c r="E49" s="1141" t="s">
        <v>14</v>
      </c>
      <c r="F49" s="1141"/>
      <c r="G49" s="1141"/>
      <c r="H49" s="1141"/>
      <c r="I49" s="1141"/>
      <c r="J49" s="1142"/>
      <c r="K49" s="61">
        <v>41</v>
      </c>
      <c r="L49" s="62">
        <v>44</v>
      </c>
      <c r="M49" s="62">
        <v>44</v>
      </c>
      <c r="N49" s="62">
        <v>46</v>
      </c>
      <c r="O49" s="63">
        <v>42</v>
      </c>
      <c r="P49" s="46"/>
      <c r="Q49" s="46"/>
      <c r="R49" s="46"/>
      <c r="S49" s="46"/>
      <c r="T49" s="46"/>
      <c r="U49" s="46"/>
    </row>
    <row r="50" spans="1:21" ht="30.75" customHeight="1" x14ac:dyDescent="0.15">
      <c r="A50" s="46"/>
      <c r="B50" s="1164"/>
      <c r="C50" s="1165"/>
      <c r="D50" s="60"/>
      <c r="E50" s="1141" t="s">
        <v>15</v>
      </c>
      <c r="F50" s="1141"/>
      <c r="G50" s="1141"/>
      <c r="H50" s="1141"/>
      <c r="I50" s="1141"/>
      <c r="J50" s="1142"/>
      <c r="K50" s="61">
        <v>0</v>
      </c>
      <c r="L50" s="62">
        <v>0</v>
      </c>
      <c r="M50" s="62">
        <v>0</v>
      </c>
      <c r="N50" s="62">
        <v>0</v>
      </c>
      <c r="O50" s="63" t="s">
        <v>490</v>
      </c>
      <c r="P50" s="46"/>
      <c r="Q50" s="46"/>
      <c r="R50" s="46"/>
      <c r="S50" s="46"/>
      <c r="T50" s="46"/>
      <c r="U50" s="46"/>
    </row>
    <row r="51" spans="1:21" ht="30.75" customHeight="1" x14ac:dyDescent="0.15">
      <c r="A51" s="46"/>
      <c r="B51" s="1166"/>
      <c r="C51" s="1167"/>
      <c r="D51" s="64"/>
      <c r="E51" s="1141" t="s">
        <v>16</v>
      </c>
      <c r="F51" s="1141"/>
      <c r="G51" s="1141"/>
      <c r="H51" s="1141"/>
      <c r="I51" s="1141"/>
      <c r="J51" s="1142"/>
      <c r="K51" s="61" t="s">
        <v>490</v>
      </c>
      <c r="L51" s="62" t="s">
        <v>490</v>
      </c>
      <c r="M51" s="62" t="s">
        <v>490</v>
      </c>
      <c r="N51" s="62" t="s">
        <v>490</v>
      </c>
      <c r="O51" s="63" t="s">
        <v>490</v>
      </c>
      <c r="P51" s="46"/>
      <c r="Q51" s="46"/>
      <c r="R51" s="46"/>
      <c r="S51" s="46"/>
      <c r="T51" s="46"/>
      <c r="U51" s="46"/>
    </row>
    <row r="52" spans="1:21" ht="30.75" customHeight="1" x14ac:dyDescent="0.15">
      <c r="A52" s="46"/>
      <c r="B52" s="1139" t="s">
        <v>17</v>
      </c>
      <c r="C52" s="1140"/>
      <c r="D52" s="64"/>
      <c r="E52" s="1141" t="s">
        <v>18</v>
      </c>
      <c r="F52" s="1141"/>
      <c r="G52" s="1141"/>
      <c r="H52" s="1141"/>
      <c r="I52" s="1141"/>
      <c r="J52" s="1142"/>
      <c r="K52" s="61">
        <v>380</v>
      </c>
      <c r="L52" s="62">
        <v>388</v>
      </c>
      <c r="M52" s="62">
        <v>393</v>
      </c>
      <c r="N52" s="62">
        <v>418</v>
      </c>
      <c r="O52" s="63">
        <v>408</v>
      </c>
      <c r="P52" s="46"/>
      <c r="Q52" s="46"/>
      <c r="R52" s="46"/>
      <c r="S52" s="46"/>
      <c r="T52" s="46"/>
      <c r="U52" s="46"/>
    </row>
    <row r="53" spans="1:21" ht="30.75" customHeight="1" thickBot="1" x14ac:dyDescent="0.2">
      <c r="A53" s="46"/>
      <c r="B53" s="1143" t="s">
        <v>19</v>
      </c>
      <c r="C53" s="1144"/>
      <c r="D53" s="65"/>
      <c r="E53" s="1145" t="s">
        <v>20</v>
      </c>
      <c r="F53" s="1145"/>
      <c r="G53" s="1145"/>
      <c r="H53" s="1145"/>
      <c r="I53" s="1145"/>
      <c r="J53" s="1146"/>
      <c r="K53" s="66">
        <v>167</v>
      </c>
      <c r="L53" s="67">
        <v>196</v>
      </c>
      <c r="M53" s="67">
        <v>206</v>
      </c>
      <c r="N53" s="67">
        <v>200</v>
      </c>
      <c r="O53" s="68">
        <v>187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7" t="s">
        <v>24</v>
      </c>
      <c r="C58" s="1148"/>
      <c r="D58" s="1153" t="s">
        <v>25</v>
      </c>
      <c r="E58" s="1154"/>
      <c r="F58" s="1154"/>
      <c r="G58" s="1154"/>
      <c r="H58" s="1154"/>
      <c r="I58" s="1154"/>
      <c r="J58" s="1155"/>
      <c r="K58" s="81"/>
      <c r="L58" s="82"/>
      <c r="M58" s="82"/>
      <c r="N58" s="82"/>
      <c r="O58" s="83"/>
    </row>
    <row r="59" spans="1:21" ht="31.5" customHeight="1" x14ac:dyDescent="0.15">
      <c r="B59" s="1149"/>
      <c r="C59" s="1150"/>
      <c r="D59" s="1156" t="s">
        <v>26</v>
      </c>
      <c r="E59" s="1157"/>
      <c r="F59" s="1157"/>
      <c r="G59" s="1157"/>
      <c r="H59" s="1157"/>
      <c r="I59" s="1157"/>
      <c r="J59" s="1158"/>
      <c r="K59" s="84"/>
      <c r="L59" s="85"/>
      <c r="M59" s="85"/>
      <c r="N59" s="85"/>
      <c r="O59" s="86"/>
    </row>
    <row r="60" spans="1:21" ht="31.5" customHeight="1" thickBot="1" x14ac:dyDescent="0.2">
      <c r="B60" s="1151"/>
      <c r="C60" s="1152"/>
      <c r="D60" s="1159" t="s">
        <v>27</v>
      </c>
      <c r="E60" s="1160"/>
      <c r="F60" s="1160"/>
      <c r="G60" s="1160"/>
      <c r="H60" s="1160"/>
      <c r="I60" s="1160"/>
      <c r="J60" s="1161"/>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DSrU+vLle7knERCRyP9aHVD6XMUQFAmaXMZ/5z82bX6AB15+QIAOb1CH8l5gqKQWA7Rdp5Y8wf8HREKqHM1Lg==" saltValue="G+cPqjvdL+MMog0RPnH5m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2" t="s">
        <v>30</v>
      </c>
      <c r="C41" s="1183"/>
      <c r="D41" s="103"/>
      <c r="E41" s="1184" t="s">
        <v>31</v>
      </c>
      <c r="F41" s="1184"/>
      <c r="G41" s="1184"/>
      <c r="H41" s="1185"/>
      <c r="I41" s="342">
        <v>3678</v>
      </c>
      <c r="J41" s="343">
        <v>3773</v>
      </c>
      <c r="K41" s="343">
        <v>3578</v>
      </c>
      <c r="L41" s="343">
        <v>4259</v>
      </c>
      <c r="M41" s="344">
        <v>5241</v>
      </c>
    </row>
    <row r="42" spans="2:13" ht="27.75" customHeight="1" x14ac:dyDescent="0.15">
      <c r="B42" s="1172"/>
      <c r="C42" s="1173"/>
      <c r="D42" s="104"/>
      <c r="E42" s="1176" t="s">
        <v>32</v>
      </c>
      <c r="F42" s="1176"/>
      <c r="G42" s="1176"/>
      <c r="H42" s="1177"/>
      <c r="I42" s="345">
        <v>32</v>
      </c>
      <c r="J42" s="346">
        <v>24</v>
      </c>
      <c r="K42" s="346">
        <v>19</v>
      </c>
      <c r="L42" s="346">
        <v>15</v>
      </c>
      <c r="M42" s="347">
        <v>11</v>
      </c>
    </row>
    <row r="43" spans="2:13" ht="27.75" customHeight="1" x14ac:dyDescent="0.15">
      <c r="B43" s="1172"/>
      <c r="C43" s="1173"/>
      <c r="D43" s="104"/>
      <c r="E43" s="1176" t="s">
        <v>33</v>
      </c>
      <c r="F43" s="1176"/>
      <c r="G43" s="1176"/>
      <c r="H43" s="1177"/>
      <c r="I43" s="345">
        <v>2307</v>
      </c>
      <c r="J43" s="346">
        <v>2282</v>
      </c>
      <c r="K43" s="346">
        <v>2163</v>
      </c>
      <c r="L43" s="346">
        <v>2051</v>
      </c>
      <c r="M43" s="347">
        <v>1895</v>
      </c>
    </row>
    <row r="44" spans="2:13" ht="27.75" customHeight="1" x14ac:dyDescent="0.15">
      <c r="B44" s="1172"/>
      <c r="C44" s="1173"/>
      <c r="D44" s="104"/>
      <c r="E44" s="1176" t="s">
        <v>34</v>
      </c>
      <c r="F44" s="1176"/>
      <c r="G44" s="1176"/>
      <c r="H44" s="1177"/>
      <c r="I44" s="345">
        <v>379</v>
      </c>
      <c r="J44" s="346">
        <v>342</v>
      </c>
      <c r="K44" s="346">
        <v>320</v>
      </c>
      <c r="L44" s="346">
        <v>282</v>
      </c>
      <c r="M44" s="347">
        <v>244</v>
      </c>
    </row>
    <row r="45" spans="2:13" ht="27.75" customHeight="1" x14ac:dyDescent="0.15">
      <c r="B45" s="1172"/>
      <c r="C45" s="1173"/>
      <c r="D45" s="104"/>
      <c r="E45" s="1176" t="s">
        <v>35</v>
      </c>
      <c r="F45" s="1176"/>
      <c r="G45" s="1176"/>
      <c r="H45" s="1177"/>
      <c r="I45" s="345">
        <v>528</v>
      </c>
      <c r="J45" s="346">
        <v>668</v>
      </c>
      <c r="K45" s="346">
        <v>664</v>
      </c>
      <c r="L45" s="346">
        <v>512</v>
      </c>
      <c r="M45" s="347">
        <v>468</v>
      </c>
    </row>
    <row r="46" spans="2:13" ht="27.75" customHeight="1" x14ac:dyDescent="0.15">
      <c r="B46" s="1172"/>
      <c r="C46" s="1173"/>
      <c r="D46" s="105"/>
      <c r="E46" s="1176" t="s">
        <v>36</v>
      </c>
      <c r="F46" s="1176"/>
      <c r="G46" s="1176"/>
      <c r="H46" s="1177"/>
      <c r="I46" s="345" t="s">
        <v>490</v>
      </c>
      <c r="J46" s="346" t="s">
        <v>490</v>
      </c>
      <c r="K46" s="346" t="s">
        <v>490</v>
      </c>
      <c r="L46" s="346" t="s">
        <v>490</v>
      </c>
      <c r="M46" s="347" t="s">
        <v>490</v>
      </c>
    </row>
    <row r="47" spans="2:13" ht="27.75" customHeight="1" x14ac:dyDescent="0.15">
      <c r="B47" s="1172"/>
      <c r="C47" s="1173"/>
      <c r="D47" s="106"/>
      <c r="E47" s="1186" t="s">
        <v>37</v>
      </c>
      <c r="F47" s="1187"/>
      <c r="G47" s="1187"/>
      <c r="H47" s="1188"/>
      <c r="I47" s="345" t="s">
        <v>490</v>
      </c>
      <c r="J47" s="346" t="s">
        <v>490</v>
      </c>
      <c r="K47" s="346" t="s">
        <v>490</v>
      </c>
      <c r="L47" s="346" t="s">
        <v>490</v>
      </c>
      <c r="M47" s="347" t="s">
        <v>490</v>
      </c>
    </row>
    <row r="48" spans="2:13" ht="27.75" customHeight="1" x14ac:dyDescent="0.15">
      <c r="B48" s="1172"/>
      <c r="C48" s="1173"/>
      <c r="D48" s="104"/>
      <c r="E48" s="1176" t="s">
        <v>38</v>
      </c>
      <c r="F48" s="1176"/>
      <c r="G48" s="1176"/>
      <c r="H48" s="1177"/>
      <c r="I48" s="345" t="s">
        <v>490</v>
      </c>
      <c r="J48" s="346" t="s">
        <v>490</v>
      </c>
      <c r="K48" s="346" t="s">
        <v>490</v>
      </c>
      <c r="L48" s="346" t="s">
        <v>490</v>
      </c>
      <c r="M48" s="347" t="s">
        <v>490</v>
      </c>
    </row>
    <row r="49" spans="2:13" ht="27.75" customHeight="1" x14ac:dyDescent="0.15">
      <c r="B49" s="1174"/>
      <c r="C49" s="1175"/>
      <c r="D49" s="104"/>
      <c r="E49" s="1176" t="s">
        <v>39</v>
      </c>
      <c r="F49" s="1176"/>
      <c r="G49" s="1176"/>
      <c r="H49" s="1177"/>
      <c r="I49" s="345" t="s">
        <v>490</v>
      </c>
      <c r="J49" s="346" t="s">
        <v>490</v>
      </c>
      <c r="K49" s="346" t="s">
        <v>490</v>
      </c>
      <c r="L49" s="346" t="s">
        <v>490</v>
      </c>
      <c r="M49" s="347" t="s">
        <v>490</v>
      </c>
    </row>
    <row r="50" spans="2:13" ht="27.75" customHeight="1" x14ac:dyDescent="0.15">
      <c r="B50" s="1170" t="s">
        <v>40</v>
      </c>
      <c r="C50" s="1171"/>
      <c r="D50" s="107"/>
      <c r="E50" s="1176" t="s">
        <v>41</v>
      </c>
      <c r="F50" s="1176"/>
      <c r="G50" s="1176"/>
      <c r="H50" s="1177"/>
      <c r="I50" s="345">
        <v>5170</v>
      </c>
      <c r="J50" s="346">
        <v>5479</v>
      </c>
      <c r="K50" s="346">
        <v>5473</v>
      </c>
      <c r="L50" s="346">
        <v>5486</v>
      </c>
      <c r="M50" s="347">
        <v>5508</v>
      </c>
    </row>
    <row r="51" spans="2:13" ht="27.75" customHeight="1" x14ac:dyDescent="0.15">
      <c r="B51" s="1172"/>
      <c r="C51" s="1173"/>
      <c r="D51" s="104"/>
      <c r="E51" s="1176" t="s">
        <v>42</v>
      </c>
      <c r="F51" s="1176"/>
      <c r="G51" s="1176"/>
      <c r="H51" s="1177"/>
      <c r="I51" s="345" t="s">
        <v>490</v>
      </c>
      <c r="J51" s="346" t="s">
        <v>490</v>
      </c>
      <c r="K51" s="346" t="s">
        <v>490</v>
      </c>
      <c r="L51" s="346" t="s">
        <v>490</v>
      </c>
      <c r="M51" s="347" t="s">
        <v>490</v>
      </c>
    </row>
    <row r="52" spans="2:13" ht="27.75" customHeight="1" x14ac:dyDescent="0.15">
      <c r="B52" s="1174"/>
      <c r="C52" s="1175"/>
      <c r="D52" s="104"/>
      <c r="E52" s="1176" t="s">
        <v>43</v>
      </c>
      <c r="F52" s="1176"/>
      <c r="G52" s="1176"/>
      <c r="H52" s="1177"/>
      <c r="I52" s="345">
        <v>4095</v>
      </c>
      <c r="J52" s="346">
        <v>4055</v>
      </c>
      <c r="K52" s="346">
        <v>4431</v>
      </c>
      <c r="L52" s="346">
        <v>4629</v>
      </c>
      <c r="M52" s="347">
        <v>5443</v>
      </c>
    </row>
    <row r="53" spans="2:13" ht="27.75" customHeight="1" thickBot="1" x14ac:dyDescent="0.2">
      <c r="B53" s="1178" t="s">
        <v>19</v>
      </c>
      <c r="C53" s="1179"/>
      <c r="D53" s="108"/>
      <c r="E53" s="1180" t="s">
        <v>44</v>
      </c>
      <c r="F53" s="1180"/>
      <c r="G53" s="1180"/>
      <c r="H53" s="1181"/>
      <c r="I53" s="348">
        <v>-2340</v>
      </c>
      <c r="J53" s="349">
        <v>-2446</v>
      </c>
      <c r="K53" s="349">
        <v>-3159</v>
      </c>
      <c r="L53" s="349">
        <v>-2997</v>
      </c>
      <c r="M53" s="350">
        <v>-3091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Wief6eDxLWzt2kfGszAOd+KcMHarUwrAf6w4rdV9CxgLZGNnJh+3T7xcYy9kjd9z8NWVI2+dNrADc7aNWgjSQ==" saltValue="FWX6Xu7BctfnllSmTwui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7" t="s">
        <v>46</v>
      </c>
      <c r="D55" s="1197"/>
      <c r="E55" s="1198"/>
      <c r="F55" s="120">
        <v>1752</v>
      </c>
      <c r="G55" s="120">
        <v>1620</v>
      </c>
      <c r="H55" s="121">
        <v>1624</v>
      </c>
    </row>
    <row r="56" spans="2:8" ht="52.5" customHeight="1" x14ac:dyDescent="0.15">
      <c r="B56" s="122"/>
      <c r="C56" s="1199" t="s">
        <v>47</v>
      </c>
      <c r="D56" s="1199"/>
      <c r="E56" s="1200"/>
      <c r="F56" s="123">
        <v>403</v>
      </c>
      <c r="G56" s="123">
        <v>410</v>
      </c>
      <c r="H56" s="124">
        <v>422</v>
      </c>
    </row>
    <row r="57" spans="2:8" ht="53.25" customHeight="1" x14ac:dyDescent="0.15">
      <c r="B57" s="122"/>
      <c r="C57" s="1201" t="s">
        <v>48</v>
      </c>
      <c r="D57" s="1201"/>
      <c r="E57" s="1202"/>
      <c r="F57" s="125">
        <v>3323</v>
      </c>
      <c r="G57" s="125">
        <v>3461</v>
      </c>
      <c r="H57" s="126">
        <v>3466</v>
      </c>
    </row>
    <row r="58" spans="2:8" ht="45.75" customHeight="1" x14ac:dyDescent="0.15">
      <c r="B58" s="127"/>
      <c r="C58" s="1189" t="s">
        <v>571</v>
      </c>
      <c r="D58" s="1190"/>
      <c r="E58" s="1191"/>
      <c r="F58" s="128">
        <v>2163</v>
      </c>
      <c r="G58" s="128">
        <v>2271</v>
      </c>
      <c r="H58" s="129">
        <v>2001</v>
      </c>
    </row>
    <row r="59" spans="2:8" ht="45.75" customHeight="1" x14ac:dyDescent="0.15">
      <c r="B59" s="127"/>
      <c r="C59" s="1189" t="s">
        <v>567</v>
      </c>
      <c r="D59" s="1190"/>
      <c r="E59" s="1191"/>
      <c r="F59" s="128">
        <v>58</v>
      </c>
      <c r="G59" s="128">
        <v>90</v>
      </c>
      <c r="H59" s="129">
        <v>416</v>
      </c>
    </row>
    <row r="60" spans="2:8" ht="45.75" customHeight="1" x14ac:dyDescent="0.15">
      <c r="B60" s="127"/>
      <c r="C60" s="1189" t="s">
        <v>568</v>
      </c>
      <c r="D60" s="1190"/>
      <c r="E60" s="1191"/>
      <c r="F60" s="128">
        <v>341</v>
      </c>
      <c r="G60" s="128">
        <v>371</v>
      </c>
      <c r="H60" s="129">
        <v>367</v>
      </c>
    </row>
    <row r="61" spans="2:8" ht="45.75" customHeight="1" x14ac:dyDescent="0.15">
      <c r="B61" s="127"/>
      <c r="C61" s="1189" t="s">
        <v>569</v>
      </c>
      <c r="D61" s="1190"/>
      <c r="E61" s="1191"/>
      <c r="F61" s="128">
        <v>257</v>
      </c>
      <c r="G61" s="128">
        <v>257</v>
      </c>
      <c r="H61" s="129">
        <v>257</v>
      </c>
    </row>
    <row r="62" spans="2:8" ht="45.75" customHeight="1" thickBot="1" x14ac:dyDescent="0.2">
      <c r="B62" s="130"/>
      <c r="C62" s="1192" t="s">
        <v>570</v>
      </c>
      <c r="D62" s="1193"/>
      <c r="E62" s="1194"/>
      <c r="F62" s="131">
        <v>151</v>
      </c>
      <c r="G62" s="131">
        <v>150</v>
      </c>
      <c r="H62" s="132">
        <v>149</v>
      </c>
    </row>
    <row r="63" spans="2:8" ht="52.5" customHeight="1" thickBot="1" x14ac:dyDescent="0.2">
      <c r="B63" s="133"/>
      <c r="C63" s="1195" t="s">
        <v>49</v>
      </c>
      <c r="D63" s="1195"/>
      <c r="E63" s="1196"/>
      <c r="F63" s="134">
        <v>5478</v>
      </c>
      <c r="G63" s="134">
        <v>5491</v>
      </c>
      <c r="H63" s="135">
        <v>5512</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uB/VJzQs/v4AHEtb5ACMeJ4VTq4ej6Svjaly/06BSLmlO1nCC6CoKF+JY8ynA+ENFyTwaPd0WwBJm6IUs4Zhvw==" saltValue="Lch5kynC0AopeY6uOx822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49284</v>
      </c>
      <c r="E3" s="154"/>
      <c r="F3" s="155">
        <v>145139</v>
      </c>
      <c r="G3" s="156"/>
      <c r="H3" s="157"/>
    </row>
    <row r="4" spans="1:8" x14ac:dyDescent="0.15">
      <c r="A4" s="158"/>
      <c r="B4" s="159"/>
      <c r="C4" s="160"/>
      <c r="D4" s="161">
        <v>34400</v>
      </c>
      <c r="E4" s="162"/>
      <c r="F4" s="163">
        <v>83762</v>
      </c>
      <c r="G4" s="164"/>
      <c r="H4" s="165"/>
    </row>
    <row r="5" spans="1:8" x14ac:dyDescent="0.15">
      <c r="A5" s="146" t="s">
        <v>522</v>
      </c>
      <c r="B5" s="151"/>
      <c r="C5" s="152"/>
      <c r="D5" s="153">
        <v>121200</v>
      </c>
      <c r="E5" s="154"/>
      <c r="F5" s="155">
        <v>125391</v>
      </c>
      <c r="G5" s="156"/>
      <c r="H5" s="157"/>
    </row>
    <row r="6" spans="1:8" x14ac:dyDescent="0.15">
      <c r="A6" s="158"/>
      <c r="B6" s="159"/>
      <c r="C6" s="160"/>
      <c r="D6" s="161">
        <v>88077</v>
      </c>
      <c r="E6" s="162"/>
      <c r="F6" s="163">
        <v>68516</v>
      </c>
      <c r="G6" s="164"/>
      <c r="H6" s="165"/>
    </row>
    <row r="7" spans="1:8" x14ac:dyDescent="0.15">
      <c r="A7" s="146" t="s">
        <v>523</v>
      </c>
      <c r="B7" s="151"/>
      <c r="C7" s="152"/>
      <c r="D7" s="153">
        <v>135830</v>
      </c>
      <c r="E7" s="154"/>
      <c r="F7" s="155">
        <v>122054</v>
      </c>
      <c r="G7" s="156"/>
      <c r="H7" s="157"/>
    </row>
    <row r="8" spans="1:8" x14ac:dyDescent="0.15">
      <c r="A8" s="158"/>
      <c r="B8" s="159"/>
      <c r="C8" s="160"/>
      <c r="D8" s="161">
        <v>94821</v>
      </c>
      <c r="E8" s="162"/>
      <c r="F8" s="163">
        <v>68298</v>
      </c>
      <c r="G8" s="164"/>
      <c r="H8" s="165"/>
    </row>
    <row r="9" spans="1:8" x14ac:dyDescent="0.15">
      <c r="A9" s="146" t="s">
        <v>524</v>
      </c>
      <c r="B9" s="151"/>
      <c r="C9" s="152"/>
      <c r="D9" s="153">
        <v>299026</v>
      </c>
      <c r="E9" s="154"/>
      <c r="F9" s="155">
        <v>111644</v>
      </c>
      <c r="G9" s="156"/>
      <c r="H9" s="157"/>
    </row>
    <row r="10" spans="1:8" x14ac:dyDescent="0.15">
      <c r="A10" s="158"/>
      <c r="B10" s="159"/>
      <c r="C10" s="160"/>
      <c r="D10" s="161">
        <v>137367</v>
      </c>
      <c r="E10" s="162"/>
      <c r="F10" s="163">
        <v>66606</v>
      </c>
      <c r="G10" s="164"/>
      <c r="H10" s="165"/>
    </row>
    <row r="11" spans="1:8" x14ac:dyDescent="0.15">
      <c r="A11" s="146" t="s">
        <v>525</v>
      </c>
      <c r="B11" s="151"/>
      <c r="C11" s="152"/>
      <c r="D11" s="153">
        <v>430838</v>
      </c>
      <c r="E11" s="154"/>
      <c r="F11" s="155">
        <v>127917</v>
      </c>
      <c r="G11" s="156"/>
      <c r="H11" s="157"/>
    </row>
    <row r="12" spans="1:8" x14ac:dyDescent="0.15">
      <c r="A12" s="158"/>
      <c r="B12" s="159"/>
      <c r="C12" s="166"/>
      <c r="D12" s="161">
        <v>35261</v>
      </c>
      <c r="E12" s="162"/>
      <c r="F12" s="163">
        <v>69746</v>
      </c>
      <c r="G12" s="164"/>
      <c r="H12" s="165"/>
    </row>
    <row r="13" spans="1:8" x14ac:dyDescent="0.15">
      <c r="A13" s="146"/>
      <c r="B13" s="151"/>
      <c r="C13" s="152"/>
      <c r="D13" s="153">
        <v>207236</v>
      </c>
      <c r="E13" s="154"/>
      <c r="F13" s="155">
        <v>126429</v>
      </c>
      <c r="G13" s="167"/>
      <c r="H13" s="157"/>
    </row>
    <row r="14" spans="1:8" x14ac:dyDescent="0.15">
      <c r="A14" s="158"/>
      <c r="B14" s="159"/>
      <c r="C14" s="160"/>
      <c r="D14" s="161">
        <v>77985</v>
      </c>
      <c r="E14" s="162"/>
      <c r="F14" s="163">
        <v>71386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18.46</v>
      </c>
      <c r="C19" s="168">
        <f>ROUND(VALUE(SUBSTITUTE(実質収支比率等に係る経年分析!G$48,"▲","-")),2)</f>
        <v>10.99</v>
      </c>
      <c r="D19" s="168">
        <f>ROUND(VALUE(SUBSTITUTE(実質収支比率等に係る経年分析!H$48,"▲","-")),2)</f>
        <v>14.35</v>
      </c>
      <c r="E19" s="168">
        <f>ROUND(VALUE(SUBSTITUTE(実質収支比率等に係る経年分析!I$48,"▲","-")),2)</f>
        <v>17.46</v>
      </c>
      <c r="F19" s="168">
        <f>ROUND(VALUE(SUBSTITUTE(実質収支比率等に係る経年分析!J$48,"▲","-")),2)</f>
        <v>9.11</v>
      </c>
    </row>
    <row r="20" spans="1:11" x14ac:dyDescent="0.15">
      <c r="A20" s="168" t="s">
        <v>53</v>
      </c>
      <c r="B20" s="168">
        <f>ROUND(VALUE(SUBSTITUTE(実質収支比率等に係る経年分析!F$47,"▲","-")),2)</f>
        <v>69.489999999999995</v>
      </c>
      <c r="C20" s="168">
        <f>ROUND(VALUE(SUBSTITUTE(実質収支比率等に係る経年分析!G$47,"▲","-")),2)</f>
        <v>66.97</v>
      </c>
      <c r="D20" s="168">
        <f>ROUND(VALUE(SUBSTITUTE(実質収支比率等に係る経年分析!H$47,"▲","-")),2)</f>
        <v>60.02</v>
      </c>
      <c r="E20" s="168">
        <f>ROUND(VALUE(SUBSTITUTE(実質収支比率等に係る経年分析!I$47,"▲","-")),2)</f>
        <v>55.33</v>
      </c>
      <c r="F20" s="168">
        <f>ROUND(VALUE(SUBSTITUTE(実質収支比率等に係る経年分析!J$47,"▲","-")),2)</f>
        <v>54.56</v>
      </c>
    </row>
    <row r="21" spans="1:11" x14ac:dyDescent="0.15">
      <c r="A21" s="168" t="s">
        <v>54</v>
      </c>
      <c r="B21" s="168">
        <f>IF(ISNUMBER(VALUE(SUBSTITUTE(実質収支比率等に係る経年分析!F$49,"▲","-"))),ROUND(VALUE(SUBSTITUTE(実質収支比率等に係る経年分析!F$49,"▲","-")),2),NA())</f>
        <v>-6.61</v>
      </c>
      <c r="C21" s="168">
        <f>IF(ISNUMBER(VALUE(SUBSTITUTE(実質収支比率等に係る経年分析!G$49,"▲","-"))),ROUND(VALUE(SUBSTITUTE(実質収支比率等に係る経年分析!G$49,"▲","-")),2),NA())</f>
        <v>-4.3499999999999996</v>
      </c>
      <c r="D21" s="168">
        <f>IF(ISNUMBER(VALUE(SUBSTITUTE(実質収支比率等に係る経年分析!H$49,"▲","-"))),ROUND(VALUE(SUBSTITUTE(実質収支比率等に係る経年分析!H$49,"▲","-")),2),NA())</f>
        <v>9.59</v>
      </c>
      <c r="E21" s="168">
        <f>IF(ISNUMBER(VALUE(SUBSTITUTE(実質収支比率等に係る経年分析!I$49,"▲","-"))),ROUND(VALUE(SUBSTITUTE(実質収支比率等に係る経年分析!I$49,"▲","-")),2),NA())</f>
        <v>8.4499999999999993</v>
      </c>
      <c r="F21" s="168">
        <f>IF(ISNUMBER(VALUE(SUBSTITUTE(実質収支比率等に係る経年分析!J$49,"▲","-"))),ROUND(VALUE(SUBSTITUTE(実質収支比率等に係る経年分析!J$49,"▲","-")),2),NA())</f>
        <v>3.15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4.38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奈義町後期高齢者医療特別会計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0.22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15">
      <c r="A30" s="169" t="str">
        <f>IF(連結実質赤字比率に係る赤字・黒字の構成分析!C$40="",NA(),連結実質赤字比率に係る赤字・黒字の構成分析!C$40)</f>
        <v>奈義町国民健康保険特別会計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1.97</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1.73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1.72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1.81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1.42</v>
      </c>
    </row>
    <row r="31" spans="1:11" x14ac:dyDescent="0.15">
      <c r="A31" s="169" t="str">
        <f>IF(連結実質赤字比率に係る赤字・黒字の構成分析!C$39="",NA(),連結実質赤字比率に係る赤字・黒字の構成分析!C$39)</f>
        <v>奈義町分譲地造成特別会計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2.77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2.15</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2.0299999999999998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1.97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1.92</v>
      </c>
    </row>
    <row r="32" spans="1:11" x14ac:dyDescent="0.15">
      <c r="A32" s="169" t="str">
        <f>IF(連結実質赤字比率に係る赤字・黒字の構成分析!C$38="",NA(),連結実質赤字比率に係る赤字・黒字の構成分析!C$38)</f>
        <v>奈義町介護保険特別会計（保険事業勘定）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2.61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3.37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1.93</v>
      </c>
    </row>
    <row r="33" spans="1:16" x14ac:dyDescent="0.15">
      <c r="A33" s="169" t="str">
        <f>IF(連結実質赤字比率に係る赤字・黒字の構成分析!C$37="",NA(),連結実質赤字比率に係る赤字・黒字の構成分析!C$37)</f>
        <v>奈義町工業用水道事業会計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2.5099999999999998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2.4900000000000002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2.52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2.5299999999999998</v>
      </c>
    </row>
    <row r="34" spans="1:16" x14ac:dyDescent="0.15">
      <c r="A34" s="169" t="str">
        <f>IF(連結実質赤字比率に係る赤字・黒字の構成分析!C$36="",NA(),連結実質赤字比率に係る赤字・黒字の構成分析!C$36)</f>
        <v>奈義町下水道事業会計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5.35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4.8499999999999996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4.5599999999999996</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16.29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14.35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17.46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9.1</v>
      </c>
    </row>
    <row r="36" spans="1:16" x14ac:dyDescent="0.15">
      <c r="A36" s="169" t="str">
        <f>IF(連結実質赤字比率に係る赤字・黒字の構成分析!C$34="",NA(),連結実質赤字比率に係る赤字・黒字の構成分析!C$34)</f>
        <v>奈義町上水道事業会計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13.82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12.3</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380</v>
      </c>
      <c r="E42" s="170"/>
      <c r="F42" s="170"/>
      <c r="G42" s="170">
        <f>'実質公債費比率（分子）の構造'!L$52</f>
        <v>388</v>
      </c>
      <c r="H42" s="170"/>
      <c r="I42" s="170"/>
      <c r="J42" s="170">
        <f>'実質公債費比率（分子）の構造'!M$52</f>
        <v>393</v>
      </c>
      <c r="K42" s="170"/>
      <c r="L42" s="170"/>
      <c r="M42" s="170">
        <f>'実質公債費比率（分子）の構造'!N$52</f>
        <v>418</v>
      </c>
      <c r="N42" s="170"/>
      <c r="O42" s="170"/>
      <c r="P42" s="170">
        <f>'実質公債費比率（分子）の構造'!O$52</f>
        <v>408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t="str">
        <f>'実質公債費比率（分子）の構造'!O$50</f>
        <v>-</v>
      </c>
      <c r="O44" s="170"/>
      <c r="P44" s="170"/>
    </row>
    <row r="45" spans="1:16" x14ac:dyDescent="0.15">
      <c r="A45" s="170" t="s">
        <v>63</v>
      </c>
      <c r="B45" s="170">
        <f>'実質公債費比率（分子）の構造'!K$49</f>
        <v>41</v>
      </c>
      <c r="C45" s="170"/>
      <c r="D45" s="170"/>
      <c r="E45" s="170">
        <f>'実質公債費比率（分子）の構造'!L$49</f>
        <v>44</v>
      </c>
      <c r="F45" s="170"/>
      <c r="G45" s="170"/>
      <c r="H45" s="170">
        <f>'実質公債費比率（分子）の構造'!M$49</f>
        <v>44</v>
      </c>
      <c r="I45" s="170"/>
      <c r="J45" s="170"/>
      <c r="K45" s="170">
        <f>'実質公債費比率（分子）の構造'!N$49</f>
        <v>46</v>
      </c>
      <c r="L45" s="170"/>
      <c r="M45" s="170"/>
      <c r="N45" s="170">
        <f>'実質公債費比率（分子）の構造'!O$49</f>
        <v>42</v>
      </c>
      <c r="O45" s="170"/>
      <c r="P45" s="170"/>
    </row>
    <row r="46" spans="1:16" x14ac:dyDescent="0.15">
      <c r="A46" s="170" t="s">
        <v>64</v>
      </c>
      <c r="B46" s="170">
        <f>'実質公債費比率（分子）の構造'!K$48</f>
        <v>178</v>
      </c>
      <c r="C46" s="170"/>
      <c r="D46" s="170"/>
      <c r="E46" s="170">
        <f>'実質公債費比率（分子）の構造'!L$48</f>
        <v>200</v>
      </c>
      <c r="F46" s="170"/>
      <c r="G46" s="170"/>
      <c r="H46" s="170">
        <f>'実質公債費比率（分子）の構造'!M$48</f>
        <v>193</v>
      </c>
      <c r="I46" s="170"/>
      <c r="J46" s="170"/>
      <c r="K46" s="170">
        <f>'実質公債費比率（分子）の構造'!N$48</f>
        <v>190</v>
      </c>
      <c r="L46" s="170"/>
      <c r="M46" s="170"/>
      <c r="N46" s="170">
        <f>'実質公債費比率（分子）の構造'!O$48</f>
        <v>192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328</v>
      </c>
      <c r="C49" s="170"/>
      <c r="D49" s="170"/>
      <c r="E49" s="170">
        <f>'実質公債費比率（分子）の構造'!L$45</f>
        <v>340</v>
      </c>
      <c r="F49" s="170"/>
      <c r="G49" s="170"/>
      <c r="H49" s="170">
        <f>'実質公債費比率（分子）の構造'!M$45</f>
        <v>362</v>
      </c>
      <c r="I49" s="170"/>
      <c r="J49" s="170"/>
      <c r="K49" s="170">
        <f>'実質公債費比率（分子）の構造'!N$45</f>
        <v>382</v>
      </c>
      <c r="L49" s="170"/>
      <c r="M49" s="170"/>
      <c r="N49" s="170">
        <f>'実質公債費比率（分子）の構造'!O$45</f>
        <v>361</v>
      </c>
      <c r="O49" s="170"/>
      <c r="P49" s="170"/>
    </row>
    <row r="50" spans="1:16" x14ac:dyDescent="0.15">
      <c r="A50" s="170" t="s">
        <v>67</v>
      </c>
      <c r="B50" s="170" t="e">
        <f>NA()</f>
        <v>#N/A</v>
      </c>
      <c r="C50" s="170">
        <f>IF(ISNUMBER('実質公債費比率（分子）の構造'!K$53),'実質公債費比率（分子）の構造'!K$53,NA())</f>
        <v>167</v>
      </c>
      <c r="D50" s="170" t="e">
        <f>NA()</f>
        <v>#N/A</v>
      </c>
      <c r="E50" s="170" t="e">
        <f>NA()</f>
        <v>#N/A</v>
      </c>
      <c r="F50" s="170">
        <f>IF(ISNUMBER('実質公債費比率（分子）の構造'!L$53),'実質公債費比率（分子）の構造'!L$53,NA())</f>
        <v>196</v>
      </c>
      <c r="G50" s="170" t="e">
        <f>NA()</f>
        <v>#N/A</v>
      </c>
      <c r="H50" s="170" t="e">
        <f>NA()</f>
        <v>#N/A</v>
      </c>
      <c r="I50" s="170">
        <f>IF(ISNUMBER('実質公債費比率（分子）の構造'!M$53),'実質公債費比率（分子）の構造'!M$53,NA())</f>
        <v>206</v>
      </c>
      <c r="J50" s="170" t="e">
        <f>NA()</f>
        <v>#N/A</v>
      </c>
      <c r="K50" s="170" t="e">
        <f>NA()</f>
        <v>#N/A</v>
      </c>
      <c r="L50" s="170">
        <f>IF(ISNUMBER('実質公債費比率（分子）の構造'!N$53),'実質公債費比率（分子）の構造'!N$53,NA())</f>
        <v>200</v>
      </c>
      <c r="M50" s="170" t="e">
        <f>NA()</f>
        <v>#N/A</v>
      </c>
      <c r="N50" s="170" t="e">
        <f>NA()</f>
        <v>#N/A</v>
      </c>
      <c r="O50" s="170">
        <f>IF(ISNUMBER('実質公債費比率（分子）の構造'!O$53),'実質公債費比率（分子）の構造'!O$53,NA())</f>
        <v>187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4095</v>
      </c>
      <c r="E56" s="169"/>
      <c r="F56" s="169"/>
      <c r="G56" s="169">
        <f>'将来負担比率（分子）の構造'!J$52</f>
        <v>4055</v>
      </c>
      <c r="H56" s="169"/>
      <c r="I56" s="169"/>
      <c r="J56" s="169">
        <f>'将来負担比率（分子）の構造'!K$52</f>
        <v>4431</v>
      </c>
      <c r="K56" s="169"/>
      <c r="L56" s="169"/>
      <c r="M56" s="169">
        <f>'将来負担比率（分子）の構造'!L$52</f>
        <v>4629</v>
      </c>
      <c r="N56" s="169"/>
      <c r="O56" s="169"/>
      <c r="P56" s="169">
        <f>'将来負担比率（分子）の構造'!M$52</f>
        <v>5443</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5170</v>
      </c>
      <c r="E58" s="169"/>
      <c r="F58" s="169"/>
      <c r="G58" s="169">
        <f>'将来負担比率（分子）の構造'!J$50</f>
        <v>5479</v>
      </c>
      <c r="H58" s="169"/>
      <c r="I58" s="169"/>
      <c r="J58" s="169">
        <f>'将来負担比率（分子）の構造'!K$50</f>
        <v>5473</v>
      </c>
      <c r="K58" s="169"/>
      <c r="L58" s="169"/>
      <c r="M58" s="169">
        <f>'将来負担比率（分子）の構造'!L$50</f>
        <v>5486</v>
      </c>
      <c r="N58" s="169"/>
      <c r="O58" s="169"/>
      <c r="P58" s="169">
        <f>'将来負担比率（分子）の構造'!M$50</f>
        <v>5508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528</v>
      </c>
      <c r="C62" s="169"/>
      <c r="D62" s="169"/>
      <c r="E62" s="169">
        <f>'将来負担比率（分子）の構造'!J$45</f>
        <v>668</v>
      </c>
      <c r="F62" s="169"/>
      <c r="G62" s="169"/>
      <c r="H62" s="169">
        <f>'将来負担比率（分子）の構造'!K$45</f>
        <v>664</v>
      </c>
      <c r="I62" s="169"/>
      <c r="J62" s="169"/>
      <c r="K62" s="169">
        <f>'将来負担比率（分子）の構造'!L$45</f>
        <v>512</v>
      </c>
      <c r="L62" s="169"/>
      <c r="M62" s="169"/>
      <c r="N62" s="169">
        <f>'将来負担比率（分子）の構造'!M$45</f>
        <v>468</v>
      </c>
      <c r="O62" s="169"/>
      <c r="P62" s="169"/>
    </row>
    <row r="63" spans="1:16" x14ac:dyDescent="0.15">
      <c r="A63" s="169" t="s">
        <v>34</v>
      </c>
      <c r="B63" s="169">
        <f>'将来負担比率（分子）の構造'!I$44</f>
        <v>379</v>
      </c>
      <c r="C63" s="169"/>
      <c r="D63" s="169"/>
      <c r="E63" s="169">
        <f>'将来負担比率（分子）の構造'!J$44</f>
        <v>342</v>
      </c>
      <c r="F63" s="169"/>
      <c r="G63" s="169"/>
      <c r="H63" s="169">
        <f>'将来負担比率（分子）の構造'!K$44</f>
        <v>320</v>
      </c>
      <c r="I63" s="169"/>
      <c r="J63" s="169"/>
      <c r="K63" s="169">
        <f>'将来負担比率（分子）の構造'!L$44</f>
        <v>282</v>
      </c>
      <c r="L63" s="169"/>
      <c r="M63" s="169"/>
      <c r="N63" s="169">
        <f>'将来負担比率（分子）の構造'!M$44</f>
        <v>244</v>
      </c>
      <c r="O63" s="169"/>
      <c r="P63" s="169"/>
    </row>
    <row r="64" spans="1:16" x14ac:dyDescent="0.15">
      <c r="A64" s="169" t="s">
        <v>33</v>
      </c>
      <c r="B64" s="169">
        <f>'将来負担比率（分子）の構造'!I$43</f>
        <v>2307</v>
      </c>
      <c r="C64" s="169"/>
      <c r="D64" s="169"/>
      <c r="E64" s="169">
        <f>'将来負担比率（分子）の構造'!J$43</f>
        <v>2282</v>
      </c>
      <c r="F64" s="169"/>
      <c r="G64" s="169"/>
      <c r="H64" s="169">
        <f>'将来負担比率（分子）の構造'!K$43</f>
        <v>2163</v>
      </c>
      <c r="I64" s="169"/>
      <c r="J64" s="169"/>
      <c r="K64" s="169">
        <f>'将来負担比率（分子）の構造'!L$43</f>
        <v>2051</v>
      </c>
      <c r="L64" s="169"/>
      <c r="M64" s="169"/>
      <c r="N64" s="169">
        <f>'将来負担比率（分子）の構造'!M$43</f>
        <v>1895</v>
      </c>
      <c r="O64" s="169"/>
      <c r="P64" s="169"/>
    </row>
    <row r="65" spans="1:16" x14ac:dyDescent="0.15">
      <c r="A65" s="169" t="s">
        <v>32</v>
      </c>
      <c r="B65" s="169">
        <f>'将来負担比率（分子）の構造'!I$42</f>
        <v>32</v>
      </c>
      <c r="C65" s="169"/>
      <c r="D65" s="169"/>
      <c r="E65" s="169">
        <f>'将来負担比率（分子）の構造'!J$42</f>
        <v>24</v>
      </c>
      <c r="F65" s="169"/>
      <c r="G65" s="169"/>
      <c r="H65" s="169">
        <f>'将来負担比率（分子）の構造'!K$42</f>
        <v>19</v>
      </c>
      <c r="I65" s="169"/>
      <c r="J65" s="169"/>
      <c r="K65" s="169">
        <f>'将来負担比率（分子）の構造'!L$42</f>
        <v>15</v>
      </c>
      <c r="L65" s="169"/>
      <c r="M65" s="169"/>
      <c r="N65" s="169">
        <f>'将来負担比率（分子）の構造'!M$42</f>
        <v>11</v>
      </c>
      <c r="O65" s="169"/>
      <c r="P65" s="169"/>
    </row>
    <row r="66" spans="1:16" x14ac:dyDescent="0.15">
      <c r="A66" s="169" t="s">
        <v>31</v>
      </c>
      <c r="B66" s="169">
        <f>'将来負担比率（分子）の構造'!I$41</f>
        <v>3678</v>
      </c>
      <c r="C66" s="169"/>
      <c r="D66" s="169"/>
      <c r="E66" s="169">
        <f>'将来負担比率（分子）の構造'!J$41</f>
        <v>3773</v>
      </c>
      <c r="F66" s="169"/>
      <c r="G66" s="169"/>
      <c r="H66" s="169">
        <f>'将来負担比率（分子）の構造'!K$41</f>
        <v>3578</v>
      </c>
      <c r="I66" s="169"/>
      <c r="J66" s="169"/>
      <c r="K66" s="169">
        <f>'将来負担比率（分子）の構造'!L$41</f>
        <v>4259</v>
      </c>
      <c r="L66" s="169"/>
      <c r="M66" s="169"/>
      <c r="N66" s="169">
        <f>'将来負担比率（分子）の構造'!M$41</f>
        <v>5241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1752</v>
      </c>
      <c r="C72" s="173">
        <f>基金残高に係る経年分析!G55</f>
        <v>1620</v>
      </c>
      <c r="D72" s="173">
        <f>基金残高に係る経年分析!H55</f>
        <v>1624</v>
      </c>
    </row>
    <row r="73" spans="1:16" x14ac:dyDescent="0.15">
      <c r="A73" s="172" t="s">
        <v>74</v>
      </c>
      <c r="B73" s="173">
        <f>基金残高に係る経年分析!F56</f>
        <v>403</v>
      </c>
      <c r="C73" s="173">
        <f>基金残高に係る経年分析!G56</f>
        <v>410</v>
      </c>
      <c r="D73" s="173">
        <f>基金残高に係る経年分析!H56</f>
        <v>422</v>
      </c>
    </row>
    <row r="74" spans="1:16" x14ac:dyDescent="0.15">
      <c r="A74" s="172" t="s">
        <v>75</v>
      </c>
      <c r="B74" s="173">
        <f>基金残高に係る経年分析!F57</f>
        <v>3323</v>
      </c>
      <c r="C74" s="173">
        <f>基金残高に係る経年分析!G57</f>
        <v>3461</v>
      </c>
      <c r="D74" s="173">
        <f>基金残高に係る経年分析!H57</f>
        <v>3466</v>
      </c>
    </row>
  </sheetData>
  <sheetProtection algorithmName="SHA-512" hashValue="AdO/BKdnp0YP3tWxTf9Q18mZBIXKMJWUMTM+mOi8Ag5qD8QNAOc8Kg0vwrybUjVsLtgJwoA+UaXtMoXP25IBig==" saltValue="NJzAAuAXYZANX7/SOJ/0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2025-03-17T00:28:25Z</cp:lastPrinted>
  <dcterms:created xsi:type="dcterms:W3CDTF">2025-02-19T04:12:32Z</dcterms:created>
  <dcterms:modified xsi:type="dcterms:W3CDTF">2025-03-17T00:29:59Z</dcterms:modified>
  <cp:category/>
</cp:coreProperties>
</file>