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63" i="12" l="1"/>
  <c r="AP63" i="12"/>
  <c r="AU88" i="12"/>
  <c r="AF88"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<sst xmlns="http://schemas.openxmlformats.org/spreadsheetml/2006/main" count="1072" uniqueCount="571">
  <si>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</si>
  <si>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</si>
  <si>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</si>
  <si>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</si>
  <si>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</si>
  <si>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</si>
  <si>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</si>
  <si>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</si>
  <si>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</si>
  <si>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</si>
  <si>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</si>
  <si>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</si>
  <si>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</si>
  <si>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</si>
  <si>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</si>
  <si>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</si>
  <si>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</si>
  <si>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</si>
  <si>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</si>
  <si>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</si>
  <si>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</si>
  <si>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</si>
  <si>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</si>
  <si>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</si>
  <si>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</si>
  <si>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</si>
  <si>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</si>
  <si>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</si>
  <si>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</si>
  <si>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</si>
  <si>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</si>
  <si>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</si>
  <si>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</si>
  <si>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</si>
  <si>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</si>
  <si>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</si>
  <si>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</si>
  <si>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</si>
  <si>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</si>
  <si>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</si>
  <si>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</si>
  <si>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</si>
  <si>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</si>
  <si>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</si>
  <si>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</si>
  <si>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</si>
  <si>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</si>
  <si>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</si>
  <si>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</si>
  <si>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</si>
  <si>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</si>
  <si>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</si>
  <si>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</si>
  <si>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</si>
  <si>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</si>
  <si>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</si>
  <si>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</si>
  <si>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</si>
  <si>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</si>
  <si>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</si>
  <si>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</si>
  <si>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</si>
  <si>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</si>
  <si>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</si>
  <si>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</si>
  <si>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</si>
  <si>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</si>
  <si>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</si>
  <si>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</si>
  <si>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</si>
  <si>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</si>
  <si>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</si>
  <si>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</si>
  <si>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</si>
  <si>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</si>
  <si>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</si>
  <si>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</si>
  <si>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</si>
  <si>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</si>
  <si>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</si>
  <si>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</si>
  <si>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</si>
  <si>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</si>
  <si>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</si>
  <si>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</si>
  <si>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</si>
  <si>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</si>
  <si>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</si>
  <si>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</si>
  <si>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</si>
  <si>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</si>
  <si>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</si>
  <si>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</si>
  <si>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</si>
  <si>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矢掛町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</si>
  <si>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</si>
  <si>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</si>
  <si>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</si>
  <si>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</si>
  <si>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</si>
  <si>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</si>
  <si>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</si>
  <si>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</si>
  <si>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</si>
  <si>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</si>
  <si>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</si>
  <si>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</si>
  <si>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</si>
  <si>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</si>
  <si>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</si>
  <si>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</si>
  <si>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</si>
  <si>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</si>
  <si>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</si>
  <si>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</si>
  <si>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</si>
  <si>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</si>
  <si>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</si>
  <si>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</si>
  <si>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</si>
  <si>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</si>
  <si>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</si>
  <si>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</si>
  <si>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</si>
  <si>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</si>
  <si>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</si>
  <si>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</si>
  <si>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</si>
  <si>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</si>
  <si>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</si>
  <si>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</si>
  <si>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</si>
  <si>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</si>
  <si>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</si>
  <si>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</si>
  <si>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</si>
  <si>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</si>
  <si>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</si>
  <si>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</si>
  <si>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</si>
  <si>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</si>
  <si>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</si>
  <si>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</si>
  <si>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</si>
  <si>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</si>
  <si>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</si>
  <si>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</si>
  <si>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</si>
  <si>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</si>
  <si>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</si>
  <si>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</si>
  <si>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</si>
  <si>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</si>
  <si>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</si>
  <si>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</si>
  <si>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</si>
  <si>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</si>
  <si>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</si>
  <si>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</si>
  <si>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</si>
  <si>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</si>
  <si>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</si>
  <si>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</si>
  <si>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</si>
  <si>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</si>
  <si>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</si>
  <si>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</si>
  <si>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</si>
  <si>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</si>
  <si>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</si>
  <si>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</si>
  <si>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</si>
  <si>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</si>
  <si>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</si>
  <si>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</si>
  <si>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</si>
  <si>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</si>
  <si>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</si>
  <si>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</si>
  <si>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</si>
  <si>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</si>
  <si>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</si>
  <si>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</si>
  <si>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</si>
  <si>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</si>
  <si>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</si>
  <si>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</si>
  <si>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</si>
  <si>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</si>
  <si>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</si>
  <si>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</si>
  <si>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</si>
  <si>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</si>
  <si>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</si>
  <si>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</si>
  <si>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</si>
  <si>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</si>
  <si>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</si>
  <si>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</si>
  <si>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</si>
  <si>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</si>
  <si>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</si>
  <si>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</si>
  <si>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岡山県矢掛町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</si>
  <si>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</si>
  <si>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</si>
  <si>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</si>
  <si>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</si>
  <si>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</si>
  <si>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</si>
  <si>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</si>
  <si>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</si>
  <si>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</si>
  <si>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</si>
  <si>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</si>
  <si>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</si>
  <si>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</si>
  <si>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</si>
  <si>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</si>
  <si>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</si>
  <si>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</si>
  <si>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</si>
  <si>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</si>
  <si>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</si>
  <si>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</si>
  <si>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</si>
  <si>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</si>
  <si>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</si>
  <si>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</si>
  <si>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</si>
  <si>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</si>
  <si>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</si>
  <si>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</si>
  <si>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</si>
  <si>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</si>
  <si>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</si>
  <si>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</si>
  <si>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</si>
  <si>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</si>
  <si>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</si>
  <si>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</si>
  <si>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</si>
  <si>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</si>
  <si>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</si>
  <si>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</si>
  <si>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</si>
  <si>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</si>
  <si>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</si>
  <si>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</si>
  <si>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</si>
  <si>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</si>
  <si>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</si>
  <si>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</si>
  <si>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</si>
  <si>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</si>
  <si>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</si>
  <si>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</si>
  <si>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</si>
  <si>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</si>
  <si>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</si>
  <si>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</si>
  <si>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</si>
  <si>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</si>
  <si>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</si>
  <si>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</si>
  <si>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</si>
  <si>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</si>
  <si>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</si>
  <si>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</si>
  <si>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</si>
  <si>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</si>
  <si>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</si>
  <si>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</si>
  <si>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</si>
  <si>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</si>
  <si>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</si>
  <si>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</si>
  <si>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</si>
  <si>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</si>
  <si>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</si>
  <si>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</si>
  <si>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</si>
  <si>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</si>
  <si>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</si>
  <si>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</si>
  <si>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</si>
  <si>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</si>
  <si>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</si>
  <si>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</si>
  <si>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</si>
  <si>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</si>
  <si>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</si>
  <si>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</si>
  <si>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</si>
  <si>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</si>
  <si>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</si>
  <si>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</si>
  <si>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</si>
  <si>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</si>
  <si>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</si>
  <si>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</si>
  <si>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</si>
  <si>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</si>
  <si>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</si>
  <si>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</si>
  <si>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</si>
  <si>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</si>
  <si>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</si>
  <si>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</si>
  <si>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</si>
  <si>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</si>
  <si>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</si>
  <si>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</si>
  <si>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</si>
  <si>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</si>
  <si>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</si>
  <si>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</si>
  <si>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</si>
  <si>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</si>
  <si>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</si>
  <si>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</si>
  <si>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</si>
  <si>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</si>
  <si>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</si>
  <si>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</si>
  <si>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</si>
  <si>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</si>
  <si>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</si>
  <si>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</si>
  <si>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</si>
  <si>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</si>
  <si>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</si>
  <si>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</si>
  <si>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</si>
  <si>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</si>
  <si>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</si>
  <si>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</si>
  <si>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</si>
  <si>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</si>
  <si>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</si>
  <si>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</si>
  <si>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</si>
  <si>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</si>
  <si>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</si>
  <si>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</si>
  <si>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</si>
  <si>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</si>
  <si>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</si>
  <si>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</si>
  <si>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</si>
  <si>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</si>
  <si>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</si>
  <si>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</si>
  <si>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</si>
  <si>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岡山県矢掛町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</si>
  <si>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</si>
  <si>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</si>
  <si>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</si>
  <si>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</si>
  <si>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</si>
  <si>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</si>
  <si>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</si>
  <si>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</si>
  <si>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</si>
  <si>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</si>
  <si>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</si>
  <si>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</si>
  <si>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</si>
  <si>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</si>
  <si>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</si>
  <si>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</si>
  <si>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</si>
  <si>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</si>
  <si>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</si>
  <si>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</si>
  <si>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</si>
  <si>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</si>
  <si>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</si>
  <si>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</si>
  <si>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</si>
  <si>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</si>
  <si>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</si>
  <si>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</si>
  <si>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</si>
  <si>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</si>
  <si>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</si>
  <si>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</si>
  <si>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</si>
  <si>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</si>
  <si>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</si>
  <si>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</si>
  <si>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</si>
  <si>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</si>
  <si>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</si>
  <si>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</si>
  <si>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矢掛町介護老人保健施設事業会計</t>
    <phoneticPr fontId="5"/>
  </si>
  <si>
    <t>矢掛町下水道事業会計</t>
    <phoneticPr fontId="5"/>
  </si>
  <si>
    <t>矢掛町地域開発事業特別会計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</si>
  <si>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</si>
  <si>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</si>
  <si>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</si>
  <si>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</si>
  <si>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</si>
  <si>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</si>
  <si>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</si>
  <si>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</si>
  <si>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</si>
  <si>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</si>
  <si>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</si>
  <si>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</si>
  <si>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</si>
  <si>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</si>
  <si>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</si>
  <si>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</si>
  <si>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</si>
  <si>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</si>
  <si>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</si>
  <si>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</si>
  <si>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</si>
  <si>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</si>
  <si>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</si>
  <si>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</si>
  <si>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</si>
  <si>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</si>
  <si>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</si>
  <si>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</si>
  <si>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</si>
  <si>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</si>
  <si>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</si>
  <si>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</si>
  <si>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</si>
  <si>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</si>
  <si>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</si>
  <si>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</si>
  <si>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</si>
  <si>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</si>
  <si>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</si>
  <si>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</si>
  <si>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</si>
  <si>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</si>
  <si>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</si>
  <si>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</si>
  <si>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</si>
  <si>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</si>
  <si>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</si>
  <si>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</si>
  <si>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</si>
  <si>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</si>
  <si>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</si>
  <si>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</si>
  <si>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</si>
  <si>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</si>
  <si>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</si>
  <si>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</si>
  <si>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</si>
  <si>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</si>
  <si>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</si>
  <si>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</si>
  <si>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</si>
  <si>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</si>
  <si>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</si>
  <si>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</si>
  <si>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</si>
  <si>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</si>
  <si>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</si>
  <si>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</si>
  <si>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</si>
  <si>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</si>
  <si>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</si>
  <si>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</si>
  <si>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</si>
  <si>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</si>
  <si>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</si>
  <si>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</si>
  <si>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</si>
  <si>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</si>
  <si>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</si>
  <si>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</si>
  <si>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</si>
  <si>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</si>
  <si>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</si>
  <si>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</si>
  <si>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</si>
  <si>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</si>
  <si>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</si>
  <si>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</si>
  <si>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</si>
  <si>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</si>
  <si>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</si>
  <si>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</si>
  <si>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</si>
  <si>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</si>
  <si>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</si>
  <si>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</si>
  <si>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</si>
  <si>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</si>
  <si>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</si>
  <si>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</si>
  <si>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</si>
  <si>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</si>
  <si>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</si>
  <si>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</si>
  <si>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</si>
  <si>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</si>
  <si>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</si>
  <si>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</si>
  <si>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</si>
  <si>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</si>
  <si>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</si>
  <si>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</si>
  <si>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</si>
  <si>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</si>
  <si>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</si>
  <si>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</si>
  <si>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</si>
  <si>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</si>
  <si>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</si>
  <si>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</si>
  <si>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</si>
  <si>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</si>
  <si>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</si>
  <si>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</si>
  <si>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</si>
  <si>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</si>
  <si>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</si>
  <si>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</si>
  <si>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</si>
  <si>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</si>
  <si>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</si>
  <si>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</si>
  <si>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</si>
  <si>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</si>
  <si>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</si>
  <si>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</si>
  <si>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1.00</t>
  </si>
  <si>
    <t>▲ 3.23</t>
  </si>
  <si>
    <t>矢掛町病院事業会計</t>
  </si>
  <si>
    <t>矢掛町水道事業会計</t>
  </si>
  <si>
    <t>一般会計</t>
  </si>
  <si>
    <t>矢掛町下水道事業会計</t>
  </si>
  <si>
    <t>矢掛町介護保険事業特別会計</t>
  </si>
  <si>
    <t>矢掛町介護老人保健施設事業会計</t>
  </si>
  <si>
    <t>矢掛町国民健康保険事業特別会計</t>
  </si>
  <si>
    <t>矢掛町地域開発事業特別会計</t>
  </si>
  <si>
    <t>その他会計（赤字）</t>
  </si>
  <si>
    <t>その他会計（黒字）</t>
  </si>
  <si>
    <t>R01</t>
    <phoneticPr fontId="5"/>
  </si>
  <si>
    <t>R02</t>
    <phoneticPr fontId="5"/>
  </si>
  <si>
    <t>R03</t>
    <phoneticPr fontId="5"/>
  </si>
  <si>
    <t>R04</t>
    <phoneticPr fontId="5"/>
  </si>
  <si>
    <t>R05</t>
    <phoneticPr fontId="5"/>
  </si>
  <si>
    <t>-</t>
    <phoneticPr fontId="2"/>
  </si>
  <si>
    <t>矢掛町土地開発公社</t>
    <rPh sb="0" eb="3">
      <t>ヤカゲチョウ</t>
    </rPh>
    <rPh sb="3" eb="5">
      <t>トチ</t>
    </rPh>
    <rPh sb="5" eb="7">
      <t>カイハツ</t>
    </rPh>
    <rPh sb="7" eb="9">
      <t>コウシャ</t>
    </rPh>
    <phoneticPr fontId="2"/>
  </si>
  <si>
    <t>矢掛町観光交流推進機構</t>
    <rPh sb="0" eb="3">
      <t>ヤカゲチョウ</t>
    </rPh>
    <rPh sb="3" eb="5">
      <t>カンコウ</t>
    </rPh>
    <rPh sb="5" eb="7">
      <t>コウリュウ</t>
    </rPh>
    <rPh sb="7" eb="9">
      <t>スイシン</t>
    </rPh>
    <rPh sb="9" eb="11">
      <t>キコウ</t>
    </rPh>
    <phoneticPr fontId="2"/>
  </si>
  <si>
    <t>-</t>
    <phoneticPr fontId="2"/>
  </si>
  <si>
    <t>岡山県井原地区清掃施設組合一般会計</t>
    <phoneticPr fontId="2"/>
  </si>
  <si>
    <t>井原地区消防組合一般会計</t>
    <phoneticPr fontId="2"/>
  </si>
  <si>
    <t>岡山県西部衛生施設組合一般会計</t>
    <phoneticPr fontId="2"/>
  </si>
  <si>
    <t>岡山県笠岡市・矢掛町中学校組合一般会計</t>
    <phoneticPr fontId="2"/>
  </si>
  <si>
    <t>岡山県市町村総合事務組合一般会計</t>
    <phoneticPr fontId="2"/>
  </si>
  <si>
    <t>岡山県市町村総合事務組合貸付金特別会計</t>
    <phoneticPr fontId="2"/>
  </si>
  <si>
    <t>岡山県市町村総合事務組合拠出金事業特別会計</t>
    <phoneticPr fontId="2"/>
  </si>
  <si>
    <t>岡山県後期高齢者医療広域連合一般会計</t>
    <phoneticPr fontId="2"/>
  </si>
  <si>
    <t>岡山県後期高齢者医療広域連合特別会計</t>
    <phoneticPr fontId="2"/>
  </si>
  <si>
    <t>岡山県市町村税整理組合一般会計</t>
    <phoneticPr fontId="2"/>
  </si>
  <si>
    <t>〇</t>
    <phoneticPr fontId="2"/>
  </si>
  <si>
    <t>文教福祉施設整備基金</t>
    <rPh sb="0" eb="2">
      <t>ブンキョウ</t>
    </rPh>
    <rPh sb="2" eb="4">
      <t>フクシ</t>
    </rPh>
    <rPh sb="4" eb="6">
      <t>シセツ</t>
    </rPh>
    <rPh sb="6" eb="8">
      <t>セイビ</t>
    </rPh>
    <rPh sb="8" eb="10">
      <t>キキン</t>
    </rPh>
    <phoneticPr fontId="5"/>
  </si>
  <si>
    <t>賑わいのまちづくり基金</t>
    <rPh sb="0" eb="1">
      <t>ニギ</t>
    </rPh>
    <rPh sb="9" eb="11">
      <t>キキン</t>
    </rPh>
    <phoneticPr fontId="2"/>
  </si>
  <si>
    <t>地域福祉基金</t>
    <rPh sb="0" eb="2">
      <t>チイキ</t>
    </rPh>
    <rPh sb="2" eb="4">
      <t>フクシ</t>
    </rPh>
    <rPh sb="4" eb="6">
      <t>キキン</t>
    </rPh>
    <phoneticPr fontId="2"/>
  </si>
  <si>
    <t>こどもみらい基金</t>
    <rPh sb="6" eb="8">
      <t>キキン</t>
    </rPh>
    <phoneticPr fontId="2"/>
  </si>
  <si>
    <t>ふるさと応援基金</t>
    <rPh sb="4" eb="6">
      <t>オウエン</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</si>
</sst>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3670-4639-870C-0218EBE0B7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110778</c:v>
                </c:pt>
                <c:pt idx="1">
                  <c:v>143070</c:v>
                </c:pt>
                <c:pt idx="2">
                  <c:v>82613</c:v>
                </c:pt>
                <c:pt idx="3">
                  <c:v>63990</c:v>
                </c:pt>
                <c:pt idx="4">
                  <c:v>77702</c:v>
                </c:pt>
              </c:numCache>
            </c:numRef>
          </c:val>
          <c:smooth val="0"/>
          <c:extLst>
            <c:ext xmlns:c16="http://schemas.microsoft.com/office/drawing/2014/chart" uri="{C3380CC4-5D6E-409C-BE32-E72D297353CC}">
              <c16:uniqueId val="{00000001-3670-4639-870C-0218EBE0B7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13.59</c:v>
                </c:pt>
                <c:pt idx="1">
                  <c:v>6.46</c:v>
                </c:pt>
                <c:pt idx="2">
                  <c:v>7.33</c:v>
                </c:pt>
                <c:pt idx="3">
                  <c:v>7.31</c:v>
                </c:pt>
                <c:pt idx="4">
                  <c:v>4.91</c:v>
                </c:pt>
              </c:numCache>
            </c:numRef>
          </c:val>
          <c:extLst>
            <c:ext xmlns:c16="http://schemas.microsoft.com/office/drawing/2014/chart" uri="{C3380CC4-5D6E-409C-BE32-E72D297353CC}">
              <c16:uniqueId val="{00000000-AB44-44B5-9660-32527867A8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66.11</c:v>
                </c:pt>
                <c:pt idx="1">
                  <c:v>64.7</c:v>
                </c:pt>
                <c:pt idx="2">
                  <c:v>63.58</c:v>
                </c:pt>
                <c:pt idx="3">
                  <c:v>65.91</c:v>
                </c:pt>
                <c:pt idx="4">
                  <c:v>67.08</c:v>
                </c:pt>
              </c:numCache>
            </c:numRef>
          </c:val>
          <c:extLst>
            <c:ext xmlns:c16="http://schemas.microsoft.com/office/drawing/2014/chart" uri="{C3380CC4-5D6E-409C-BE32-E72D297353CC}">
              <c16:uniqueId val="{00000001-AB44-44B5-9660-32527867A8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c:v>
                </c:pt>
                <c:pt idx="1">
                  <c:v>-3.23</c:v>
                </c:pt>
                <c:pt idx="2">
                  <c:v>6.67</c:v>
                </c:pt>
                <c:pt idx="3">
                  <c:v>3.1</c:v>
                </c:pt>
                <c:pt idx="4">
                  <c:v>0.5</c:v>
                </c:pt>
              </c:numCache>
            </c:numRef>
          </c:val>
          <c:smooth val="0"/>
          <c:extLst>
            <c:ext xmlns:c16="http://schemas.microsoft.com/office/drawing/2014/chart" uri="{C3380CC4-5D6E-409C-BE32-E72D297353CC}">
              <c16:uniqueId val="{00000002-AB44-44B5-9660-32527867A8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0.32</c:v>
                </c:pt>
                <c:pt idx="2">
                  <c:v>#N/A</c:v>
                </c:pt>
                <c:pt idx="3">
                  <c:v>7.0000000000000007E-2</c:v>
                </c:pt>
                <c:pt idx="4">
                  <c:v>#N/A</c:v>
                </c:pt>
                <c:pt idx="5">
                  <c:v>0.06</c:v>
                </c:pt>
                <c:pt idx="6">
                  <c:v>#N/A</c:v>
                </c:pt>
                <c:pt idx="7">
                  <c:v>0.06</c:v>
                </c:pt>
                <c:pt idx="8">
                  <c:v>#N/A</c:v>
                </c:pt>
                <c:pt idx="9">
                  <c:v>0.06</c:v>
                </c:pt>
              </c:numCache>
            </c:numRef>
          </c:val>
          <c:extLst>
            <c:ext xmlns:c16="http://schemas.microsoft.com/office/drawing/2014/chart" uri="{C3380CC4-5D6E-409C-BE32-E72D297353CC}">
              <c16:uniqueId val="{00000000-566C-4067-A836-29B9E169F5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6C-4067-A836-29B9E169F5ED}"/>
            </c:ext>
          </c:extLst>
        </c:ser>
        <c:ser>
          <c:idx val="2"/>
          <c:order val="2"/>
          <c:tx>
            <c:strRef>
              <c:f>データシート!$A$29</c:f>
              <c:strCache>
                <c:ptCount val="1"/>
                <c:pt idx="0">
                  <c:v>矢掛町地域開発事業特別会計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0.05</c:v>
                </c:pt>
                <c:pt idx="4">
                  <c:v>#N/A</c:v>
                </c:pt>
                <c:pt idx="5">
                  <c:v>0.05</c:v>
                </c:pt>
                <c:pt idx="6">
                  <c:v>#N/A</c:v>
                </c:pt>
                <c:pt idx="7">
                  <c:v>0.09</c:v>
                </c:pt>
                <c:pt idx="8">
                  <c:v>#N/A</c:v>
                </c:pt>
                <c:pt idx="9">
                  <c:v>0.34</c:v>
                </c:pt>
              </c:numCache>
            </c:numRef>
          </c:val>
          <c:extLst>
            <c:ext xmlns:c16="http://schemas.microsoft.com/office/drawing/2014/chart" uri="{C3380CC4-5D6E-409C-BE32-E72D297353CC}">
              <c16:uniqueId val="{00000002-566C-4067-A836-29B9E169F5ED}"/>
            </c:ext>
          </c:extLst>
        </c:ser>
        <c:ser>
          <c:idx val="3"/>
          <c:order val="3"/>
          <c:tx>
            <c:strRef>
              <c:f>データシート!$A$30</c:f>
              <c:strCache>
                <c:ptCount val="1"/>
                <c:pt idx="0">
                  <c:v>矢掛町国民健康保険事業特別会計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0.83</c:v>
                </c:pt>
                <c:pt idx="2">
                  <c:v>#N/A</c:v>
                </c:pt>
                <c:pt idx="3">
                  <c:v>0.63</c:v>
                </c:pt>
                <c:pt idx="4">
                  <c:v>#N/A</c:v>
                </c:pt>
                <c:pt idx="5">
                  <c:v>0.53</c:v>
                </c:pt>
                <c:pt idx="6">
                  <c:v>#N/A</c:v>
                </c:pt>
                <c:pt idx="7">
                  <c:v>0.6</c:v>
                </c:pt>
                <c:pt idx="8">
                  <c:v>#N/A</c:v>
                </c:pt>
                <c:pt idx="9">
                  <c:v>0.43</c:v>
                </c:pt>
              </c:numCache>
            </c:numRef>
          </c:val>
          <c:extLst>
            <c:ext xmlns:c16="http://schemas.microsoft.com/office/drawing/2014/chart" uri="{C3380CC4-5D6E-409C-BE32-E72D297353CC}">
              <c16:uniqueId val="{00000003-566C-4067-A836-29B9E169F5ED}"/>
            </c:ext>
          </c:extLst>
        </c:ser>
        <c:ser>
          <c:idx val="4"/>
          <c:order val="4"/>
          <c:tx>
            <c:strRef>
              <c:f>データシート!$A$31</c:f>
              <c:strCache>
                <c:ptCount val="1"/>
                <c:pt idx="0">
                  <c:v>矢掛町介護老人保健施設事業会計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5.5</c:v>
                </c:pt>
                <c:pt idx="2">
                  <c:v>#N/A</c:v>
                </c:pt>
                <c:pt idx="3">
                  <c:v>2.87</c:v>
                </c:pt>
                <c:pt idx="4">
                  <c:v>#N/A</c:v>
                </c:pt>
                <c:pt idx="5">
                  <c:v>2.99</c:v>
                </c:pt>
                <c:pt idx="6">
                  <c:v>#N/A</c:v>
                </c:pt>
                <c:pt idx="7">
                  <c:v>2.6</c:v>
                </c:pt>
                <c:pt idx="8">
                  <c:v>#N/A</c:v>
                </c:pt>
                <c:pt idx="9">
                  <c:v>2.2999999999999998</c:v>
                </c:pt>
              </c:numCache>
            </c:numRef>
          </c:val>
          <c:extLst>
            <c:ext xmlns:c16="http://schemas.microsoft.com/office/drawing/2014/chart" uri="{C3380CC4-5D6E-409C-BE32-E72D297353CC}">
              <c16:uniqueId val="{00000004-566C-4067-A836-29B9E169F5ED}"/>
            </c:ext>
          </c:extLst>
        </c:ser>
        <c:ser>
          <c:idx val="5"/>
          <c:order val="5"/>
          <c:tx>
            <c:strRef>
              <c:f>データシート!$A$32</c:f>
              <c:strCache>
                <c:ptCount val="1"/>
                <c:pt idx="0">
                  <c:v>矢掛町介護保険事業特別会計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1.03</c:v>
                </c:pt>
                <c:pt idx="2">
                  <c:v>#N/A</c:v>
                </c:pt>
                <c:pt idx="3">
                  <c:v>0.45</c:v>
                </c:pt>
                <c:pt idx="4">
                  <c:v>#N/A</c:v>
                </c:pt>
                <c:pt idx="5">
                  <c:v>2.1</c:v>
                </c:pt>
                <c:pt idx="6">
                  <c:v>#N/A</c:v>
                </c:pt>
                <c:pt idx="7">
                  <c:v>3.09</c:v>
                </c:pt>
                <c:pt idx="8">
                  <c:v>#N/A</c:v>
                </c:pt>
                <c:pt idx="9">
                  <c:v>2.4500000000000002</c:v>
                </c:pt>
              </c:numCache>
            </c:numRef>
          </c:val>
          <c:extLst>
            <c:ext xmlns:c16="http://schemas.microsoft.com/office/drawing/2014/chart" uri="{C3380CC4-5D6E-409C-BE32-E72D297353CC}">
              <c16:uniqueId val="{00000005-566C-4067-A836-29B9E169F5ED}"/>
            </c:ext>
          </c:extLst>
        </c:ser>
        <c:ser>
          <c:idx val="6"/>
          <c:order val="6"/>
          <c:tx>
            <c:strRef>
              <c:f>データシート!$A$33</c:f>
              <c:strCache>
                <c:ptCount val="1"/>
                <c:pt idx="0">
                  <c:v>矢掛町下水道事業会計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7.48</c:v>
                </c:pt>
                <c:pt idx="2">
                  <c:v>#N/A</c:v>
                </c:pt>
                <c:pt idx="3">
                  <c:v>7.05</c:v>
                </c:pt>
                <c:pt idx="4">
                  <c:v>#N/A</c:v>
                </c:pt>
                <c:pt idx="5">
                  <c:v>5.26</c:v>
                </c:pt>
                <c:pt idx="6">
                  <c:v>#N/A</c:v>
                </c:pt>
                <c:pt idx="7">
                  <c:v>4.17</c:v>
                </c:pt>
                <c:pt idx="8">
                  <c:v>#N/A</c:v>
                </c:pt>
                <c:pt idx="9">
                  <c:v>4.08</c:v>
                </c:pt>
              </c:numCache>
            </c:numRef>
          </c:val>
          <c:extLst>
            <c:ext xmlns:c16="http://schemas.microsoft.com/office/drawing/2014/chart" uri="{C3380CC4-5D6E-409C-BE32-E72D297353CC}">
              <c16:uniqueId val="{00000006-566C-4067-A836-29B9E169F5E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13.39</c:v>
                </c:pt>
                <c:pt idx="2">
                  <c:v>#N/A</c:v>
                </c:pt>
                <c:pt idx="3">
                  <c:v>6.46</c:v>
                </c:pt>
                <c:pt idx="4">
                  <c:v>#N/A</c:v>
                </c:pt>
                <c:pt idx="5">
                  <c:v>7.33</c:v>
                </c:pt>
                <c:pt idx="6">
                  <c:v>#N/A</c:v>
                </c:pt>
                <c:pt idx="7">
                  <c:v>7.31</c:v>
                </c:pt>
                <c:pt idx="8">
                  <c:v>#N/A</c:v>
                </c:pt>
                <c:pt idx="9">
                  <c:v>4.91</c:v>
                </c:pt>
              </c:numCache>
            </c:numRef>
          </c:val>
          <c:extLst>
            <c:ext xmlns:c16="http://schemas.microsoft.com/office/drawing/2014/chart" uri="{C3380CC4-5D6E-409C-BE32-E72D297353CC}">
              <c16:uniqueId val="{00000007-566C-4067-A836-29B9E169F5ED}"/>
            </c:ext>
          </c:extLst>
        </c:ser>
        <c:ser>
          <c:idx val="8"/>
          <c:order val="8"/>
          <c:tx>
            <c:strRef>
              <c:f>データシート!$A$35</c:f>
              <c:strCache>
                <c:ptCount val="1"/>
                <c:pt idx="0">
                  <c:v>矢掛町水道事業会計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14.49</c:v>
                </c:pt>
                <c:pt idx="2">
                  <c:v>#N/A</c:v>
                </c:pt>
                <c:pt idx="3">
                  <c:v>9.89</c:v>
                </c:pt>
                <c:pt idx="4">
                  <c:v>#N/A</c:v>
                </c:pt>
                <c:pt idx="5">
                  <c:v>9.4</c:v>
                </c:pt>
                <c:pt idx="6">
                  <c:v>#N/A</c:v>
                </c:pt>
                <c:pt idx="7">
                  <c:v>10.11</c:v>
                </c:pt>
                <c:pt idx="8">
                  <c:v>#N/A</c:v>
                </c:pt>
                <c:pt idx="9">
                  <c:v>9.85</c:v>
                </c:pt>
              </c:numCache>
            </c:numRef>
          </c:val>
          <c:extLst>
            <c:ext xmlns:c16="http://schemas.microsoft.com/office/drawing/2014/chart" uri="{C3380CC4-5D6E-409C-BE32-E72D297353CC}">
              <c16:uniqueId val="{00000008-566C-4067-A836-29B9E169F5ED}"/>
            </c:ext>
          </c:extLst>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23.76</c:v>
                </c:pt>
                <c:pt idx="2">
                  <c:v>#N/A</c:v>
                </c:pt>
                <c:pt idx="3">
                  <c:v>13.03</c:v>
                </c:pt>
                <c:pt idx="4">
                  <c:v>#N/A</c:v>
                </c:pt>
                <c:pt idx="5">
                  <c:v>13.14</c:v>
                </c:pt>
                <c:pt idx="6">
                  <c:v>#N/A</c:v>
                </c:pt>
                <c:pt idx="7">
                  <c:v>13.79</c:v>
                </c:pt>
                <c:pt idx="8">
                  <c:v>#N/A</c:v>
                </c:pt>
                <c:pt idx="9">
                  <c:v>11.55</c:v>
                </c:pt>
              </c:numCache>
            </c:numRef>
          </c:val>
          <c:extLst>
            <c:ext xmlns:c16="http://schemas.microsoft.com/office/drawing/2014/chart" uri="{C3380CC4-5D6E-409C-BE32-E72D297353CC}">
              <c16:uniqueId val="{00000009-566C-4067-A836-29B9E169F5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1029</c:v>
                </c:pt>
                <c:pt idx="5">
                  <c:v>1086</c:v>
                </c:pt>
                <c:pt idx="8">
                  <c:v>1160</c:v>
                </c:pt>
                <c:pt idx="11">
                  <c:v>1206</c:v>
                </c:pt>
                <c:pt idx="14">
                  <c:v>1251</c:v>
                </c:pt>
              </c:numCache>
            </c:numRef>
          </c:val>
          <c:extLst>
            <c:ext xmlns:c16="http://schemas.microsoft.com/office/drawing/2014/chart" uri="{C3380CC4-5D6E-409C-BE32-E72D297353CC}">
              <c16:uniqueId val="{00000000-7AAC-4DE3-9ECC-18C08B18B2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AC-4DE3-9ECC-18C08B18B2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3</c:v>
                </c:pt>
                <c:pt idx="6">
                  <c:v>3</c:v>
                </c:pt>
                <c:pt idx="9">
                  <c:v>3</c:v>
                </c:pt>
                <c:pt idx="12">
                  <c:v>2</c:v>
                </c:pt>
              </c:numCache>
            </c:numRef>
          </c:val>
          <c:extLst>
            <c:ext xmlns:c16="http://schemas.microsoft.com/office/drawing/2014/chart" uri="{C3380CC4-5D6E-409C-BE32-E72D297353CC}">
              <c16:uniqueId val="{00000002-7AAC-4DE3-9ECC-18C08B18B2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5</c:v>
                </c:pt>
                <c:pt idx="6">
                  <c:v>6</c:v>
                </c:pt>
                <c:pt idx="9">
                  <c:v>6</c:v>
                </c:pt>
                <c:pt idx="12">
                  <c:v>6</c:v>
                </c:pt>
              </c:numCache>
            </c:numRef>
          </c:val>
          <c:extLst>
            <c:ext xmlns:c16="http://schemas.microsoft.com/office/drawing/2014/chart" uri="{C3380CC4-5D6E-409C-BE32-E72D297353CC}">
              <c16:uniqueId val="{00000003-7AAC-4DE3-9ECC-18C08B18B2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594</c:v>
                </c:pt>
                <c:pt idx="3">
                  <c:v>611</c:v>
                </c:pt>
                <c:pt idx="6">
                  <c:v>675</c:v>
                </c:pt>
                <c:pt idx="9">
                  <c:v>639</c:v>
                </c:pt>
                <c:pt idx="12">
                  <c:v>640</c:v>
                </c:pt>
              </c:numCache>
            </c:numRef>
          </c:val>
          <c:extLst>
            <c:ext xmlns:c16="http://schemas.microsoft.com/office/drawing/2014/chart" uri="{C3380CC4-5D6E-409C-BE32-E72D297353CC}">
              <c16:uniqueId val="{00000004-7AAC-4DE3-9ECC-18C08B18B2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AC-4DE3-9ECC-18C08B18B2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AC-4DE3-9ECC-18C08B18B2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785</c:v>
                </c:pt>
                <c:pt idx="3">
                  <c:v>837</c:v>
                </c:pt>
                <c:pt idx="6">
                  <c:v>897</c:v>
                </c:pt>
                <c:pt idx="9">
                  <c:v>920</c:v>
                </c:pt>
                <c:pt idx="12">
                  <c:v>961</c:v>
                </c:pt>
              </c:numCache>
            </c:numRef>
          </c:val>
          <c:extLst>
            <c:ext xmlns:c16="http://schemas.microsoft.com/office/drawing/2014/chart" uri="{C3380CC4-5D6E-409C-BE32-E72D297353CC}">
              <c16:uniqueId val="{00000007-7AAC-4DE3-9ECC-18C08B18B2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359</c:v>
                </c:pt>
                <c:pt idx="2">
                  <c:v>#N/A</c:v>
                </c:pt>
                <c:pt idx="3">
                  <c:v>#N/A</c:v>
                </c:pt>
                <c:pt idx="4">
                  <c:v>370</c:v>
                </c:pt>
                <c:pt idx="5">
                  <c:v>#N/A</c:v>
                </c:pt>
                <c:pt idx="6">
                  <c:v>#N/A</c:v>
                </c:pt>
                <c:pt idx="7">
                  <c:v>421</c:v>
                </c:pt>
                <c:pt idx="8">
                  <c:v>#N/A</c:v>
                </c:pt>
                <c:pt idx="9">
                  <c:v>#N/A</c:v>
                </c:pt>
                <c:pt idx="10">
                  <c:v>362</c:v>
                </c:pt>
                <c:pt idx="11">
                  <c:v>#N/A</c:v>
                </c:pt>
                <c:pt idx="12">
                  <c:v>#N/A</c:v>
                </c:pt>
                <c:pt idx="13">
                  <c:v>358</c:v>
                </c:pt>
                <c:pt idx="14">
                  <c:v>#N/A</c:v>
                </c:pt>
              </c:numCache>
            </c:numRef>
          </c:val>
          <c:smooth val="0"/>
          <c:extLst>
            <c:ext xmlns:c16="http://schemas.microsoft.com/office/drawing/2014/chart" uri="{C3380CC4-5D6E-409C-BE32-E72D297353CC}">
              <c16:uniqueId val="{00000008-7AAC-4DE3-9ECC-18C08B18B2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12462</c:v>
                </c:pt>
                <c:pt idx="5">
                  <c:v>12072</c:v>
                </c:pt>
                <c:pt idx="8">
                  <c:v>11583</c:v>
                </c:pt>
                <c:pt idx="11">
                  <c:v>11059</c:v>
                </c:pt>
                <c:pt idx="14">
                  <c:v>10775</c:v>
                </c:pt>
              </c:numCache>
            </c:numRef>
          </c:val>
          <c:extLst>
            <c:ext xmlns:c16="http://schemas.microsoft.com/office/drawing/2014/chart" uri="{C3380CC4-5D6E-409C-BE32-E72D297353CC}">
              <c16:uniqueId val="{00000000-B708-4C71-BFBB-192277F63E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c:v>
                </c:pt>
                <c:pt idx="5">
                  <c:v>148</c:v>
                </c:pt>
                <c:pt idx="8">
                  <c:v>142</c:v>
                </c:pt>
                <c:pt idx="11">
                  <c:v>135</c:v>
                </c:pt>
                <c:pt idx="14">
                  <c:v>133</c:v>
                </c:pt>
              </c:numCache>
            </c:numRef>
          </c:val>
          <c:extLst>
            <c:ext xmlns:c16="http://schemas.microsoft.com/office/drawing/2014/chart" uri="{C3380CC4-5D6E-409C-BE32-E72D297353CC}">
              <c16:uniqueId val="{00000001-B708-4C71-BFBB-192277F63E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8419</c:v>
                </c:pt>
                <c:pt idx="5">
                  <c:v>8603</c:v>
                </c:pt>
                <c:pt idx="8">
                  <c:v>8975</c:v>
                </c:pt>
                <c:pt idx="11">
                  <c:v>9340</c:v>
                </c:pt>
                <c:pt idx="14">
                  <c:v>9540</c:v>
                </c:pt>
              </c:numCache>
            </c:numRef>
          </c:val>
          <c:extLst>
            <c:ext xmlns:c16="http://schemas.microsoft.com/office/drawing/2014/chart" uri="{C3380CC4-5D6E-409C-BE32-E72D297353CC}">
              <c16:uniqueId val="{00000002-B708-4C71-BFBB-192277F63E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08-4C71-BFBB-192277F63E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08-4C71-BFBB-192277F63E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67</c:v>
                </c:pt>
                <c:pt idx="9">
                  <c:v>0</c:v>
                </c:pt>
                <c:pt idx="12">
                  <c:v>457</c:v>
                </c:pt>
              </c:numCache>
            </c:numRef>
          </c:val>
          <c:extLst>
            <c:ext xmlns:c16="http://schemas.microsoft.com/office/drawing/2014/chart" uri="{C3380CC4-5D6E-409C-BE32-E72D297353CC}">
              <c16:uniqueId val="{00000005-B708-4C71-BFBB-192277F63E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764</c:v>
                </c:pt>
                <c:pt idx="3">
                  <c:v>680</c:v>
                </c:pt>
                <c:pt idx="6">
                  <c:v>607</c:v>
                </c:pt>
                <c:pt idx="9">
                  <c:v>597</c:v>
                </c:pt>
                <c:pt idx="12">
                  <c:v>604</c:v>
                </c:pt>
              </c:numCache>
            </c:numRef>
          </c:val>
          <c:extLst>
            <c:ext xmlns:c16="http://schemas.microsoft.com/office/drawing/2014/chart" uri="{C3380CC4-5D6E-409C-BE32-E72D297353CC}">
              <c16:uniqueId val="{00000006-B708-4C71-BFBB-192277F63E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59</c:v>
                </c:pt>
                <c:pt idx="3">
                  <c:v>56</c:v>
                </c:pt>
                <c:pt idx="6">
                  <c:v>52</c:v>
                </c:pt>
                <c:pt idx="9">
                  <c:v>47</c:v>
                </c:pt>
                <c:pt idx="12">
                  <c:v>40</c:v>
                </c:pt>
              </c:numCache>
            </c:numRef>
          </c:val>
          <c:extLst>
            <c:ext xmlns:c16="http://schemas.microsoft.com/office/drawing/2014/chart" uri="{C3380CC4-5D6E-409C-BE32-E72D297353CC}">
              <c16:uniqueId val="{00000007-B708-4C71-BFBB-192277F63E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7393</c:v>
                </c:pt>
                <c:pt idx="3">
                  <c:v>6627</c:v>
                </c:pt>
                <c:pt idx="6">
                  <c:v>6406</c:v>
                </c:pt>
                <c:pt idx="9">
                  <c:v>5909</c:v>
                </c:pt>
                <c:pt idx="12">
                  <c:v>5407</c:v>
                </c:pt>
              </c:numCache>
            </c:numRef>
          </c:val>
          <c:extLst>
            <c:ext xmlns:c16="http://schemas.microsoft.com/office/drawing/2014/chart" uri="{C3380CC4-5D6E-409C-BE32-E72D297353CC}">
              <c16:uniqueId val="{00000008-B708-4C71-BFBB-192277F63E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212</c:v>
                </c:pt>
                <c:pt idx="3">
                  <c:v>416</c:v>
                </c:pt>
                <c:pt idx="6">
                  <c:v>329</c:v>
                </c:pt>
                <c:pt idx="9">
                  <c:v>323</c:v>
                </c:pt>
                <c:pt idx="12">
                  <c:v>243</c:v>
                </c:pt>
              </c:numCache>
            </c:numRef>
          </c:val>
          <c:extLst>
            <c:ext xmlns:c16="http://schemas.microsoft.com/office/drawing/2014/chart" uri="{C3380CC4-5D6E-409C-BE32-E72D297353CC}">
              <c16:uniqueId val="{00000009-B708-4C71-BFBB-192277F63E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10309</c:v>
                </c:pt>
                <c:pt idx="3">
                  <c:v>10194</c:v>
                </c:pt>
                <c:pt idx="6">
                  <c:v>10048</c:v>
                </c:pt>
                <c:pt idx="9">
                  <c:v>9473</c:v>
                </c:pt>
                <c:pt idx="12">
                  <c:v>9083</c:v>
                </c:pt>
              </c:numCache>
            </c:numRef>
          </c:val>
          <c:extLst>
            <c:ext xmlns:c16="http://schemas.microsoft.com/office/drawing/2014/chart" uri="{C3380CC4-5D6E-409C-BE32-E72D297353CC}">
              <c16:uniqueId val="{0000000A-B708-4C71-BFBB-192277F63E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08-4C71-BFBB-192277F63E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3615</c:v>
                </c:pt>
                <c:pt idx="1">
                  <c:v>3723</c:v>
                </c:pt>
                <c:pt idx="2">
                  <c:v>3812</c:v>
                </c:pt>
              </c:numCache>
            </c:numRef>
          </c:val>
          <c:extLst>
            <c:ext xmlns:c16="http://schemas.microsoft.com/office/drawing/2014/chart" uri="{C3380CC4-5D6E-409C-BE32-E72D297353CC}">
              <c16:uniqueId val="{00000000-8902-4C65-A0D5-2E8B2A196E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1234</c:v>
                </c:pt>
                <c:pt idx="1">
                  <c:v>1208</c:v>
                </c:pt>
                <c:pt idx="2">
                  <c:v>1136</c:v>
                </c:pt>
              </c:numCache>
            </c:numRef>
          </c:val>
          <c:extLst>
            <c:ext xmlns:c16="http://schemas.microsoft.com/office/drawing/2014/chart" uri="{C3380CC4-5D6E-409C-BE32-E72D297353CC}">
              <c16:uniqueId val="{00000001-8902-4C65-A0D5-2E8B2A196E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3554</c:v>
                </c:pt>
                <c:pt idx="1">
                  <c:v>3874</c:v>
                </c:pt>
                <c:pt idx="2">
                  <c:v>4073</c:v>
                </c:pt>
              </c:numCache>
            </c:numRef>
          </c:val>
          <c:extLst>
            <c:ext xmlns:c16="http://schemas.microsoft.com/office/drawing/2014/chart" uri="{C3380CC4-5D6E-409C-BE32-E72D297353CC}">
              <c16:uniqueId val="{00000002-8902-4C65-A0D5-2E8B2A196E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
12,870
90.62
10,356,691
9,979,948
279,209
5,682,313
9,083,239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企業誘致の推進や積極的な定住施策，観光施策等により定住人口や交流人口を増やし，税収増加を図っているが，少子高齢化による人口減少や全国平均を上回る高齢化率</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（令和５年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月末時点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等により財政基盤が弱く，類似団体平均を下回っており，地方交付税に依存した財政運営となっている。</a:t>
          </a:r>
        </a:p>
        <a:p>
          <a:r>
            <a:rPr kumimoji="1" lang="ja-JP" altLang="en-US" sz="1200">
              <a:latin typeface="ＭＳ Ｐゴシック" panose="020B0600070205080204" pitchFamily="50" charset="-128"/>
              <a:ea typeface="ＭＳ Ｐゴシック" panose="020B0600070205080204" pitchFamily="50" charset="-128"/>
            </a:rPr>
            <a:t>　近年はほぼ横ばいで推移しているが，過疎債をはじめとした交付税措置の有利な起債を積極的に活用してきた結果，年々起債の償還額が増加していることに加え，令和２年度以降の算定項目の追加等による基準財政需要額の増により，財政力指数は低下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14288</xdr:rowOff>
    </xdr:from>
    <xdr:to>
      <xdr:col>23</xdr:col>
      <xdr:colOff>133350</xdr:colOff>
      <xdr:row>44</xdr:row>
      <xdr:rowOff>24342</xdr:rowOff>
    </xdr:to>
    <xdr:cxnSp macro="">
      <xdr:nvCxnSpPr>
        <xdr:cNvPr id="72" name="直線コネクタ 71"/>
        <xdr:cNvCxnSpPr/>
      </xdr:nvCxnSpPr>
      <xdr:spPr>
        <a:xfrm>
          <a:off x="4114800" y="755808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14288</xdr:rowOff>
    </xdr:to>
    <xdr:cxnSp macro="">
      <xdr:nvCxnSpPr>
        <xdr:cNvPr id="75" name="直線コネクタ 74"/>
        <xdr:cNvCxnSpPr/>
      </xdr:nvCxnSpPr>
      <xdr:spPr>
        <a:xfrm>
          <a:off x="3225800" y="75480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8" name="直線コネクタ 77"/>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81" name="直線コネクタ 80"/>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91" name="楕円 90"/>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92"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134938</xdr:rowOff>
    </xdr:from>
    <xdr:to>
      <xdr:col>19</xdr:col>
      <xdr:colOff>184150</xdr:colOff>
      <xdr:row>44</xdr:row>
      <xdr:rowOff>65088</xdr:rowOff>
    </xdr:to>
    <xdr:sp macro="" textlink="">
      <xdr:nvSpPr>
        <xdr:cNvPr id="93" name="楕円 92"/>
        <xdr:cNvSpPr/>
      </xdr:nvSpPr>
      <xdr:spPr>
        <a:xfrm>
          <a:off x="4064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49865</xdr:rowOff>
    </xdr:from>
    <xdr:ext cx="736600" cy="259045"/>
    <xdr:sp macro="" textlink="">
      <xdr:nvSpPr>
        <xdr:cNvPr id="94" name="テキスト ボックス 93"/>
        <xdr:cNvSpPr txBox="1"/>
      </xdr:nvSpPr>
      <xdr:spPr>
        <a:xfrm>
          <a:off x="3733800" y="759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5" name="楕円 94"/>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6" name="テキスト ボックス 9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7" name="楕円 96"/>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8" name="テキスト ボックス 97"/>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9" name="楕円 98"/>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100" name="テキスト ボックス 99"/>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経常収支比率は，人件費や維持補修費の増により，経常経費充当一般財源が前年度から</a:t>
          </a:r>
          <a:r>
            <a:rPr kumimoji="1" lang="en-US" altLang="ja-JP" sz="1050">
              <a:latin typeface="ＭＳ Ｐゴシック" panose="020B0600070205080204" pitchFamily="50" charset="-128"/>
              <a:ea typeface="ＭＳ Ｐゴシック" panose="020B0600070205080204" pitchFamily="50" charset="-128"/>
            </a:rPr>
            <a:t>4.4%</a:t>
          </a:r>
          <a:r>
            <a:rPr kumimoji="1" lang="ja-JP" altLang="en-US" sz="1050">
              <a:latin typeface="ＭＳ Ｐゴシック" panose="020B0600070205080204" pitchFamily="50" charset="-128"/>
              <a:ea typeface="ＭＳ Ｐゴシック" panose="020B0600070205080204" pitchFamily="50" charset="-128"/>
            </a:rPr>
            <a:t>増となったのに対し，臨財債の</a:t>
          </a:r>
          <a:r>
            <a:rPr kumimoji="1" lang="en-US" altLang="ja-JP" sz="1050">
              <a:latin typeface="ＭＳ Ｐゴシック" panose="020B0600070205080204" pitchFamily="50" charset="-128"/>
              <a:ea typeface="ＭＳ Ｐゴシック" panose="020B0600070205080204" pitchFamily="50" charset="-128"/>
            </a:rPr>
            <a:t>54.4</a:t>
          </a:r>
          <a:r>
            <a:rPr kumimoji="1" lang="ja-JP" altLang="en-US" sz="1050">
              <a:latin typeface="ＭＳ Ｐゴシック" panose="020B0600070205080204" pitchFamily="50" charset="-128"/>
              <a:ea typeface="ＭＳ Ｐゴシック" panose="020B0600070205080204" pitchFamily="50" charset="-128"/>
            </a:rPr>
            <a:t>％減等により，臨財債を含む経常一般財源が</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％の減となったことから，前年度から</a:t>
          </a:r>
          <a:r>
            <a:rPr kumimoji="1" lang="en-US" altLang="ja-JP" sz="1050">
              <a:latin typeface="ＭＳ Ｐゴシック" panose="020B0600070205080204" pitchFamily="50" charset="-128"/>
              <a:ea typeface="ＭＳ Ｐゴシック" panose="020B0600070205080204" pitchFamily="50" charset="-128"/>
            </a:rPr>
            <a:t>3.4</a:t>
          </a:r>
          <a:r>
            <a:rPr kumimoji="1" lang="ja-JP" altLang="en-US" sz="1050">
              <a:latin typeface="ＭＳ Ｐゴシック" panose="020B0600070205080204" pitchFamily="50" charset="-128"/>
              <a:ea typeface="ＭＳ Ｐゴシック" panose="020B0600070205080204" pitchFamily="50" charset="-128"/>
            </a:rPr>
            <a:t>ポイント悪化し，</a:t>
          </a:r>
          <a:r>
            <a:rPr kumimoji="1" lang="en-US" altLang="ja-JP" sz="1050">
              <a:latin typeface="ＭＳ Ｐゴシック" panose="020B0600070205080204" pitchFamily="50" charset="-128"/>
              <a:ea typeface="ＭＳ Ｐゴシック" panose="020B0600070205080204" pitchFamily="50" charset="-128"/>
            </a:rPr>
            <a:t>88.8</a:t>
          </a:r>
          <a:r>
            <a:rPr kumimoji="1" lang="ja-JP" altLang="en-US" sz="1050">
              <a:latin typeface="ＭＳ Ｐゴシック" panose="020B0600070205080204" pitchFamily="50" charset="-128"/>
              <a:ea typeface="ＭＳ Ｐゴシック" panose="020B0600070205080204" pitchFamily="50" charset="-128"/>
            </a:rPr>
            <a:t>％となっている。比率が高くなっているのは，人件費，補助費等，公債費の順だが，企業会計への繰出金（補助費等）が年々増加していることや物価上昇，給与改定等により，経常経費充当一般財源の増加傾向は今後も続く見込みである。地方債の償還については減債基金への積立を行っており，また，将来の財政運営に備え計画的に財政調整基金への積立を行っていることから，経常収支比率が悪化してもすぐに財政運営が立ち行かなくなることはないが，町債残高の抑制と経常収支比率の改善のため，令和２年度から町債の計画的な繰上償還を行っている。今後もこれを継続し，財政状況の改善を図っ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138006</xdr:rowOff>
    </xdr:from>
    <xdr:to>
      <xdr:col>23</xdr:col>
      <xdr:colOff>133350</xdr:colOff>
      <xdr:row>62</xdr:row>
      <xdr:rowOff>68580</xdr:rowOff>
    </xdr:to>
    <xdr:cxnSp macro="">
      <xdr:nvCxnSpPr>
        <xdr:cNvPr id="135" name="直線コネクタ 134"/>
        <xdr:cNvCxnSpPr/>
      </xdr:nvCxnSpPr>
      <xdr:spPr>
        <a:xfrm>
          <a:off x="4114800" y="10425006"/>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108373</xdr:rowOff>
    </xdr:from>
    <xdr:to>
      <xdr:col>19</xdr:col>
      <xdr:colOff>133350</xdr:colOff>
      <xdr:row>60</xdr:row>
      <xdr:rowOff>138006</xdr:rowOff>
    </xdr:to>
    <xdr:cxnSp macro="">
      <xdr:nvCxnSpPr>
        <xdr:cNvPr id="138" name="直線コネクタ 137"/>
        <xdr:cNvCxnSpPr/>
      </xdr:nvCxnSpPr>
      <xdr:spPr>
        <a:xfrm>
          <a:off x="3225800" y="1022392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108373</xdr:rowOff>
    </xdr:from>
    <xdr:to>
      <xdr:col>15</xdr:col>
      <xdr:colOff>82550</xdr:colOff>
      <xdr:row>61</xdr:row>
      <xdr:rowOff>95250</xdr:rowOff>
    </xdr:to>
    <xdr:cxnSp macro="">
      <xdr:nvCxnSpPr>
        <xdr:cNvPr id="141" name="直線コネクタ 140"/>
        <xdr:cNvCxnSpPr/>
      </xdr:nvCxnSpPr>
      <xdr:spPr>
        <a:xfrm flipV="1">
          <a:off x="2336800" y="1022392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63</xdr:row>
      <xdr:rowOff>49954</xdr:rowOff>
    </xdr:to>
    <xdr:cxnSp macro="">
      <xdr:nvCxnSpPr>
        <xdr:cNvPr id="144" name="直線コネクタ 143"/>
        <xdr:cNvCxnSpPr/>
      </xdr:nvCxnSpPr>
      <xdr:spPr>
        <a:xfrm flipV="1">
          <a:off x="1447800" y="1055370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6" name="テキスト ボックス 145"/>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4" name="楕円 153"/>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161307</xdr:rowOff>
    </xdr:from>
    <xdr:ext cx="762000" cy="259045"/>
    <xdr:sp macro="" textlink="">
      <xdr:nvSpPr>
        <xdr:cNvPr id="155"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87206</xdr:rowOff>
    </xdr:from>
    <xdr:to>
      <xdr:col>19</xdr:col>
      <xdr:colOff>184150</xdr:colOff>
      <xdr:row>61</xdr:row>
      <xdr:rowOff>17356</xdr:rowOff>
    </xdr:to>
    <xdr:sp macro="" textlink="">
      <xdr:nvSpPr>
        <xdr:cNvPr id="156" name="楕円 155"/>
        <xdr:cNvSpPr/>
      </xdr:nvSpPr>
      <xdr:spPr>
        <a:xfrm>
          <a:off x="4064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27533</xdr:rowOff>
    </xdr:from>
    <xdr:ext cx="736600" cy="259045"/>
    <xdr:sp macro="" textlink="">
      <xdr:nvSpPr>
        <xdr:cNvPr id="157" name="テキスト ボックス 156"/>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57573</xdr:rowOff>
    </xdr:from>
    <xdr:to>
      <xdr:col>15</xdr:col>
      <xdr:colOff>133350</xdr:colOff>
      <xdr:row>59</xdr:row>
      <xdr:rowOff>159173</xdr:rowOff>
    </xdr:to>
    <xdr:sp macro="" textlink="">
      <xdr:nvSpPr>
        <xdr:cNvPr id="158" name="楕円 157"/>
        <xdr:cNvSpPr/>
      </xdr:nvSpPr>
      <xdr:spPr>
        <a:xfrm>
          <a:off x="3175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169350</xdr:rowOff>
    </xdr:from>
    <xdr:ext cx="762000" cy="259045"/>
    <xdr:sp macro="" textlink="">
      <xdr:nvSpPr>
        <xdr:cNvPr id="159" name="テキスト ボックス 158"/>
        <xdr:cNvSpPr txBox="1"/>
      </xdr:nvSpPr>
      <xdr:spPr>
        <a:xfrm>
          <a:off x="2844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60" name="楕円 159"/>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61" name="テキスト ボックス 160"/>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62" name="楕円 161"/>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85531</xdr:rowOff>
    </xdr:from>
    <xdr:ext cx="762000" cy="259045"/>
    <xdr:sp macro="" textlink="">
      <xdr:nvSpPr>
        <xdr:cNvPr id="163" name="テキスト ボックス 162"/>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令和５年度の１人当たり人件費・物件費等決算額は前年度から</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％の増となった。</a:t>
          </a:r>
        </a:p>
        <a:p>
          <a:r>
            <a:rPr kumimoji="1" lang="ja-JP" altLang="en-US" sz="1100">
              <a:latin typeface="ＭＳ Ｐゴシック" panose="020B0600070205080204" pitchFamily="50" charset="-128"/>
              <a:ea typeface="ＭＳ Ｐゴシック" panose="020B0600070205080204" pitchFamily="50" charset="-128"/>
            </a:rPr>
            <a:t>　人口減少社会の中で矢掛町では定住人口・交流人口の増加を大きく打ち出し，定住施策や少子化対策のほか，観光施策に力を入れている。特にソフト事業に重点を置いて各種施策を実施していることにより，賑わい創出のための委託費が増えていることに加え，令和２年度からの会計年度任用職員制度の開始や物価上昇の継続により，増加が続いている。</a:t>
          </a:r>
        </a:p>
        <a:p>
          <a:r>
            <a:rPr kumimoji="1" lang="ja-JP" altLang="en-US" sz="1100">
              <a:latin typeface="ＭＳ Ｐゴシック" panose="020B0600070205080204" pitchFamily="50" charset="-128"/>
              <a:ea typeface="ＭＳ Ｐゴシック" panose="020B0600070205080204" pitchFamily="50" charset="-128"/>
            </a:rPr>
            <a:t>　基礎自治体である市町村の業務量は年々増加しており，人件費・物件費をすぐに削減することは難しいが，国県の補助制度を有効に活用することで一般財源の支出を抑える一方で，指定管理者制度の活用など事務の合理化を進め，経費削減に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88788</xdr:rowOff>
    </xdr:from>
    <xdr:to>
      <xdr:col>23</xdr:col>
      <xdr:colOff>133350</xdr:colOff>
      <xdr:row>82</xdr:row>
      <xdr:rowOff>146518</xdr:rowOff>
    </xdr:to>
    <xdr:cxnSp macro="">
      <xdr:nvCxnSpPr>
        <xdr:cNvPr id="200" name="直線コネクタ 199"/>
        <xdr:cNvCxnSpPr/>
      </xdr:nvCxnSpPr>
      <xdr:spPr>
        <a:xfrm>
          <a:off x="4114800" y="14147688"/>
          <a:ext cx="838200" cy="5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21904</xdr:rowOff>
    </xdr:from>
    <xdr:to>
      <xdr:col>19</xdr:col>
      <xdr:colOff>133350</xdr:colOff>
      <xdr:row>82</xdr:row>
      <xdr:rowOff>88788</xdr:rowOff>
    </xdr:to>
    <xdr:cxnSp macro="">
      <xdr:nvCxnSpPr>
        <xdr:cNvPr id="203" name="直線コネクタ 202"/>
        <xdr:cNvCxnSpPr/>
      </xdr:nvCxnSpPr>
      <xdr:spPr>
        <a:xfrm>
          <a:off x="3225800" y="14080804"/>
          <a:ext cx="889000" cy="6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139213</xdr:rowOff>
    </xdr:from>
    <xdr:to>
      <xdr:col>15</xdr:col>
      <xdr:colOff>82550</xdr:colOff>
      <xdr:row>82</xdr:row>
      <xdr:rowOff>21904</xdr:rowOff>
    </xdr:to>
    <xdr:cxnSp macro="">
      <xdr:nvCxnSpPr>
        <xdr:cNvPr id="206" name="直線コネクタ 205"/>
        <xdr:cNvCxnSpPr/>
      </xdr:nvCxnSpPr>
      <xdr:spPr>
        <a:xfrm>
          <a:off x="2336800" y="14026663"/>
          <a:ext cx="8890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35633</xdr:rowOff>
    </xdr:from>
    <xdr:to>
      <xdr:col>11</xdr:col>
      <xdr:colOff>31750</xdr:colOff>
      <xdr:row>81</xdr:row>
      <xdr:rowOff>139213</xdr:rowOff>
    </xdr:to>
    <xdr:cxnSp macro="">
      <xdr:nvCxnSpPr>
        <xdr:cNvPr id="209" name="直線コネクタ 208"/>
        <xdr:cNvCxnSpPr/>
      </xdr:nvCxnSpPr>
      <xdr:spPr>
        <a:xfrm>
          <a:off x="1447800" y="13923083"/>
          <a:ext cx="889000" cy="10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95718</xdr:rowOff>
    </xdr:from>
    <xdr:to>
      <xdr:col>23</xdr:col>
      <xdr:colOff>184150</xdr:colOff>
      <xdr:row>83</xdr:row>
      <xdr:rowOff>25868</xdr:rowOff>
    </xdr:to>
    <xdr:sp macro="" textlink="">
      <xdr:nvSpPr>
        <xdr:cNvPr id="219" name="楕円 218"/>
        <xdr:cNvSpPr/>
      </xdr:nvSpPr>
      <xdr:spPr>
        <a:xfrm>
          <a:off x="4902200" y="141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67795</xdr:rowOff>
    </xdr:from>
    <xdr:ext cx="762000" cy="259045"/>
    <xdr:sp macro="" textlink="">
      <xdr:nvSpPr>
        <xdr:cNvPr id="220" name="人件費・物件費等の状況該当値テキスト"/>
        <xdr:cNvSpPr txBox="1"/>
      </xdr:nvSpPr>
      <xdr:spPr>
        <a:xfrm>
          <a:off x="5041900" y="1412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37988</xdr:rowOff>
    </xdr:from>
    <xdr:to>
      <xdr:col>19</xdr:col>
      <xdr:colOff>184150</xdr:colOff>
      <xdr:row>82</xdr:row>
      <xdr:rowOff>139588</xdr:rowOff>
    </xdr:to>
    <xdr:sp macro="" textlink="">
      <xdr:nvSpPr>
        <xdr:cNvPr id="221" name="楕円 220"/>
        <xdr:cNvSpPr/>
      </xdr:nvSpPr>
      <xdr:spPr>
        <a:xfrm>
          <a:off x="4064000" y="140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124365</xdr:rowOff>
    </xdr:from>
    <xdr:ext cx="736600" cy="259045"/>
    <xdr:sp macro="" textlink="">
      <xdr:nvSpPr>
        <xdr:cNvPr id="222" name="テキスト ボックス 221"/>
        <xdr:cNvSpPr txBox="1"/>
      </xdr:nvSpPr>
      <xdr:spPr>
        <a:xfrm>
          <a:off x="3733800" y="1418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142554</xdr:rowOff>
    </xdr:from>
    <xdr:to>
      <xdr:col>15</xdr:col>
      <xdr:colOff>133350</xdr:colOff>
      <xdr:row>82</xdr:row>
      <xdr:rowOff>72704</xdr:rowOff>
    </xdr:to>
    <xdr:sp macro="" textlink="">
      <xdr:nvSpPr>
        <xdr:cNvPr id="223" name="楕円 222"/>
        <xdr:cNvSpPr/>
      </xdr:nvSpPr>
      <xdr:spPr>
        <a:xfrm>
          <a:off x="3175000" y="140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82881</xdr:rowOff>
    </xdr:from>
    <xdr:ext cx="762000" cy="259045"/>
    <xdr:sp macro="" textlink="">
      <xdr:nvSpPr>
        <xdr:cNvPr id="224" name="テキスト ボックス 223"/>
        <xdr:cNvSpPr txBox="1"/>
      </xdr:nvSpPr>
      <xdr:spPr>
        <a:xfrm>
          <a:off x="2844800" y="137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88413</xdr:rowOff>
    </xdr:from>
    <xdr:to>
      <xdr:col>11</xdr:col>
      <xdr:colOff>82550</xdr:colOff>
      <xdr:row>82</xdr:row>
      <xdr:rowOff>18563</xdr:rowOff>
    </xdr:to>
    <xdr:sp macro="" textlink="">
      <xdr:nvSpPr>
        <xdr:cNvPr id="225" name="楕円 224"/>
        <xdr:cNvSpPr/>
      </xdr:nvSpPr>
      <xdr:spPr>
        <a:xfrm>
          <a:off x="2286000" y="139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28740</xdr:rowOff>
    </xdr:from>
    <xdr:ext cx="762000" cy="259045"/>
    <xdr:sp macro="" textlink="">
      <xdr:nvSpPr>
        <xdr:cNvPr id="226" name="テキスト ボックス 225"/>
        <xdr:cNvSpPr txBox="1"/>
      </xdr:nvSpPr>
      <xdr:spPr>
        <a:xfrm>
          <a:off x="19558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156283</xdr:rowOff>
    </xdr:from>
    <xdr:to>
      <xdr:col>7</xdr:col>
      <xdr:colOff>31750</xdr:colOff>
      <xdr:row>81</xdr:row>
      <xdr:rowOff>86433</xdr:rowOff>
    </xdr:to>
    <xdr:sp macro="" textlink="">
      <xdr:nvSpPr>
        <xdr:cNvPr id="227" name="楕円 226"/>
        <xdr:cNvSpPr/>
      </xdr:nvSpPr>
      <xdr:spPr>
        <a:xfrm>
          <a:off x="1397000" y="138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96610</xdr:rowOff>
    </xdr:from>
    <xdr:ext cx="762000" cy="259045"/>
    <xdr:sp macro="" textlink="">
      <xdr:nvSpPr>
        <xdr:cNvPr id="228" name="テキスト ボックス 227"/>
        <xdr:cNvSpPr txBox="1"/>
      </xdr:nvSpPr>
      <xdr:spPr>
        <a:xfrm>
          <a:off x="1066800" y="136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年度以降，数字が徐々に上昇している中ではあったが，令和５年度においては前年度から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これらについては，一般行政職員の構成人数が少ない中で，異動に伴い変動しているものであり，特に大きな要因はない。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11491</xdr:rowOff>
    </xdr:to>
    <xdr:cxnSp macro="">
      <xdr:nvCxnSpPr>
        <xdr:cNvPr id="264" name="直線コネクタ 263"/>
        <xdr:cNvCxnSpPr/>
      </xdr:nvCxnSpPr>
      <xdr:spPr>
        <a:xfrm flipV="1">
          <a:off x="16179800" y="15007166"/>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11491</xdr:rowOff>
    </xdr:to>
    <xdr:cxnSp macro="">
      <xdr:nvCxnSpPr>
        <xdr:cNvPr id="267" name="直線コネクタ 266"/>
        <xdr:cNvCxnSpPr/>
      </xdr:nvCxnSpPr>
      <xdr:spPr>
        <a:xfrm>
          <a:off x="15290800" y="150531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57452</xdr:rowOff>
    </xdr:to>
    <xdr:cxnSp macro="">
      <xdr:nvCxnSpPr>
        <xdr:cNvPr id="270" name="直線コネクタ 269"/>
        <xdr:cNvCxnSpPr/>
      </xdr:nvCxnSpPr>
      <xdr:spPr>
        <a:xfrm flipV="1">
          <a:off x="14401800" y="15053129"/>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88</xdr:row>
      <xdr:rowOff>57452</xdr:rowOff>
    </xdr:to>
    <xdr:cxnSp macro="">
      <xdr:nvCxnSpPr>
        <xdr:cNvPr id="273" name="直線コネクタ 272"/>
        <xdr:cNvCxnSpPr/>
      </xdr:nvCxnSpPr>
      <xdr:spPr>
        <a:xfrm>
          <a:off x="13512800" y="1513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83" name="楕円 282"/>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84"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132141</xdr:rowOff>
    </xdr:from>
    <xdr:to>
      <xdr:col>77</xdr:col>
      <xdr:colOff>95250</xdr:colOff>
      <xdr:row>88</xdr:row>
      <xdr:rowOff>62291</xdr:rowOff>
    </xdr:to>
    <xdr:sp macro="" textlink="">
      <xdr:nvSpPr>
        <xdr:cNvPr id="285" name="楕円 284"/>
        <xdr:cNvSpPr/>
      </xdr:nvSpPr>
      <xdr:spPr>
        <a:xfrm>
          <a:off x="16129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47068</xdr:rowOff>
    </xdr:from>
    <xdr:ext cx="736600" cy="259045"/>
    <xdr:sp macro="" textlink="">
      <xdr:nvSpPr>
        <xdr:cNvPr id="286" name="テキスト ボックス 285"/>
        <xdr:cNvSpPr txBox="1"/>
      </xdr:nvSpPr>
      <xdr:spPr>
        <a:xfrm>
          <a:off x="15798800" y="1513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7" name="楕円 286"/>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8" name="テキスト ボックス 287"/>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6652</xdr:rowOff>
    </xdr:from>
    <xdr:to>
      <xdr:col>68</xdr:col>
      <xdr:colOff>203200</xdr:colOff>
      <xdr:row>88</xdr:row>
      <xdr:rowOff>108252</xdr:rowOff>
    </xdr:to>
    <xdr:sp macro="" textlink="">
      <xdr:nvSpPr>
        <xdr:cNvPr id="289" name="楕円 288"/>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93029</xdr:rowOff>
    </xdr:from>
    <xdr:ext cx="762000" cy="259045"/>
    <xdr:sp macro="" textlink="">
      <xdr:nvSpPr>
        <xdr:cNvPr id="290" name="テキスト ボックス 289"/>
        <xdr:cNvSpPr txBox="1"/>
      </xdr:nvSpPr>
      <xdr:spPr>
        <a:xfrm>
          <a:off x="14020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166612</xdr:rowOff>
    </xdr:from>
    <xdr:to>
      <xdr:col>64</xdr:col>
      <xdr:colOff>152400</xdr:colOff>
      <xdr:row>88</xdr:row>
      <xdr:rowOff>96762</xdr:rowOff>
    </xdr:to>
    <xdr:sp macro="" textlink="">
      <xdr:nvSpPr>
        <xdr:cNvPr id="291" name="楕円 290"/>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81539</xdr:rowOff>
    </xdr:from>
    <xdr:ext cx="762000" cy="259045"/>
    <xdr:sp macro="" textlink="">
      <xdr:nvSpPr>
        <xdr:cNvPr id="292" name="テキスト ボックス 291"/>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矢掛町は類似団体内で人口千人当たり職員数が平均より</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人少ない</a:t>
          </a:r>
          <a:r>
            <a:rPr kumimoji="1" lang="en-US" altLang="ja-JP" sz="1300">
              <a:latin typeface="ＭＳ Ｐゴシック" panose="020B0600070205080204" pitchFamily="50" charset="-128"/>
              <a:ea typeface="ＭＳ Ｐゴシック" panose="020B0600070205080204" pitchFamily="50" charset="-128"/>
            </a:rPr>
            <a:t>8.21</a:t>
          </a:r>
          <a:r>
            <a:rPr kumimoji="1" lang="ja-JP" altLang="en-US" sz="1300">
              <a:latin typeface="ＭＳ Ｐゴシック" panose="020B0600070205080204" pitchFamily="50" charset="-128"/>
              <a:ea typeface="ＭＳ Ｐゴシック" panose="020B0600070205080204" pitchFamily="50" charset="-128"/>
            </a:rPr>
            <a:t>人となっており，前年度からから若干差が縮まったものの，依然として類似団体平均を大きく下回っている。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市町村における行政サービスは，今後もさらに多様化していくことが見込まれることから，介護職や保育職等の専門職の確保を優先し，財政運営を考慮しながら採用を進めていく必要があるが，同時に，定年延長の影響も考慮しながら，世代交代の円滑化やＤＸの推進，業務の民間委託等の推進により，職員負担の軽減を図り，住民サービスの向上を図っていく。</a:t>
          </a:r>
        </a:p>
      </xdr:txBody>
    </xdr:sp>
    <xdr:clientData/>
  </xdr:twoCellAnchor>
  <xdr:oneCellAnchor>
    <xdr:from>
      <xdr:col>61</xdr:col>
      <xdr:colOff>6350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154577</xdr:rowOff>
    </xdr:from>
    <xdr:to>
      <xdr:col>81</xdr:col>
      <xdr:colOff>44450</xdr:colOff>
      <xdr:row>59</xdr:row>
      <xdr:rowOff>71604</xdr:rowOff>
    </xdr:to>
    <xdr:cxnSp macro="">
      <xdr:nvCxnSpPr>
        <xdr:cNvPr id="329" name="直線コネクタ 328"/>
        <xdr:cNvCxnSpPr/>
      </xdr:nvCxnSpPr>
      <xdr:spPr>
        <a:xfrm>
          <a:off x="16179800" y="1009867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130447</xdr:rowOff>
    </xdr:from>
    <xdr:to>
      <xdr:col>77</xdr:col>
      <xdr:colOff>44450</xdr:colOff>
      <xdr:row>58</xdr:row>
      <xdr:rowOff>154577</xdr:rowOff>
    </xdr:to>
    <xdr:cxnSp macro="">
      <xdr:nvCxnSpPr>
        <xdr:cNvPr id="332" name="直線コネクタ 331"/>
        <xdr:cNvCxnSpPr/>
      </xdr:nvCxnSpPr>
      <xdr:spPr>
        <a:xfrm>
          <a:off x="15290800" y="1007454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115509</xdr:rowOff>
    </xdr:from>
    <xdr:to>
      <xdr:col>72</xdr:col>
      <xdr:colOff>203200</xdr:colOff>
      <xdr:row>58</xdr:row>
      <xdr:rowOff>130447</xdr:rowOff>
    </xdr:to>
    <xdr:cxnSp macro="">
      <xdr:nvCxnSpPr>
        <xdr:cNvPr id="335" name="直線コネクタ 334"/>
        <xdr:cNvCxnSpPr/>
      </xdr:nvCxnSpPr>
      <xdr:spPr>
        <a:xfrm>
          <a:off x="14401800" y="1005960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115509</xdr:rowOff>
    </xdr:from>
    <xdr:to>
      <xdr:col>68</xdr:col>
      <xdr:colOff>152400</xdr:colOff>
      <xdr:row>58</xdr:row>
      <xdr:rowOff>118956</xdr:rowOff>
    </xdr:to>
    <xdr:cxnSp macro="">
      <xdr:nvCxnSpPr>
        <xdr:cNvPr id="338" name="直線コネクタ 337"/>
        <xdr:cNvCxnSpPr/>
      </xdr:nvCxnSpPr>
      <xdr:spPr>
        <a:xfrm flipV="1">
          <a:off x="13512800" y="100596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20804</xdr:rowOff>
    </xdr:from>
    <xdr:to>
      <xdr:col>81</xdr:col>
      <xdr:colOff>95250</xdr:colOff>
      <xdr:row>59</xdr:row>
      <xdr:rowOff>122404</xdr:rowOff>
    </xdr:to>
    <xdr:sp macro="" textlink="">
      <xdr:nvSpPr>
        <xdr:cNvPr id="348" name="楕円 347"/>
        <xdr:cNvSpPr/>
      </xdr:nvSpPr>
      <xdr:spPr>
        <a:xfrm>
          <a:off x="16967200" y="101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37331</xdr:rowOff>
    </xdr:from>
    <xdr:ext cx="762000" cy="259045"/>
    <xdr:sp macro="" textlink="">
      <xdr:nvSpPr>
        <xdr:cNvPr id="349" name="定員管理の状況該当値テキスト"/>
        <xdr:cNvSpPr txBox="1"/>
      </xdr:nvSpPr>
      <xdr:spPr>
        <a:xfrm>
          <a:off x="17106900" y="998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103777</xdr:rowOff>
    </xdr:from>
    <xdr:to>
      <xdr:col>77</xdr:col>
      <xdr:colOff>95250</xdr:colOff>
      <xdr:row>59</xdr:row>
      <xdr:rowOff>33927</xdr:rowOff>
    </xdr:to>
    <xdr:sp macro="" textlink="">
      <xdr:nvSpPr>
        <xdr:cNvPr id="350" name="楕円 349"/>
        <xdr:cNvSpPr/>
      </xdr:nvSpPr>
      <xdr:spPr>
        <a:xfrm>
          <a:off x="16129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44104</xdr:rowOff>
    </xdr:from>
    <xdr:ext cx="736600" cy="259045"/>
    <xdr:sp macro="" textlink="">
      <xdr:nvSpPr>
        <xdr:cNvPr id="351" name="テキスト ボックス 350"/>
        <xdr:cNvSpPr txBox="1"/>
      </xdr:nvSpPr>
      <xdr:spPr>
        <a:xfrm>
          <a:off x="15798800" y="981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79647</xdr:rowOff>
    </xdr:from>
    <xdr:to>
      <xdr:col>73</xdr:col>
      <xdr:colOff>44450</xdr:colOff>
      <xdr:row>59</xdr:row>
      <xdr:rowOff>9797</xdr:rowOff>
    </xdr:to>
    <xdr:sp macro="" textlink="">
      <xdr:nvSpPr>
        <xdr:cNvPr id="352" name="楕円 351"/>
        <xdr:cNvSpPr/>
      </xdr:nvSpPr>
      <xdr:spPr>
        <a:xfrm>
          <a:off x="15240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19974</xdr:rowOff>
    </xdr:from>
    <xdr:ext cx="762000" cy="259045"/>
    <xdr:sp macro="" textlink="">
      <xdr:nvSpPr>
        <xdr:cNvPr id="353" name="テキスト ボックス 352"/>
        <xdr:cNvSpPr txBox="1"/>
      </xdr:nvSpPr>
      <xdr:spPr>
        <a:xfrm>
          <a:off x="14909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64709</xdr:rowOff>
    </xdr:from>
    <xdr:to>
      <xdr:col>68</xdr:col>
      <xdr:colOff>203200</xdr:colOff>
      <xdr:row>58</xdr:row>
      <xdr:rowOff>166309</xdr:rowOff>
    </xdr:to>
    <xdr:sp macro="" textlink="">
      <xdr:nvSpPr>
        <xdr:cNvPr id="354" name="楕円 353"/>
        <xdr:cNvSpPr/>
      </xdr:nvSpPr>
      <xdr:spPr>
        <a:xfrm>
          <a:off x="14351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5036</xdr:rowOff>
    </xdr:from>
    <xdr:ext cx="762000" cy="259045"/>
    <xdr:sp macro="" textlink="">
      <xdr:nvSpPr>
        <xdr:cNvPr id="355" name="テキスト ボックス 354"/>
        <xdr:cNvSpPr txBox="1"/>
      </xdr:nvSpPr>
      <xdr:spPr>
        <a:xfrm>
          <a:off x="14020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68156</xdr:rowOff>
    </xdr:from>
    <xdr:to>
      <xdr:col>64</xdr:col>
      <xdr:colOff>152400</xdr:colOff>
      <xdr:row>58</xdr:row>
      <xdr:rowOff>169756</xdr:rowOff>
    </xdr:to>
    <xdr:sp macro="" textlink="">
      <xdr:nvSpPr>
        <xdr:cNvPr id="356" name="楕円 355"/>
        <xdr:cNvSpPr/>
      </xdr:nvSpPr>
      <xdr:spPr>
        <a:xfrm>
          <a:off x="13462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8483</xdr:rowOff>
    </xdr:from>
    <xdr:ext cx="762000" cy="259045"/>
    <xdr:sp macro="" textlink="">
      <xdr:nvSpPr>
        <xdr:cNvPr id="357" name="テキスト ボックス 356"/>
        <xdr:cNvSpPr txBox="1"/>
      </xdr:nvSpPr>
      <xdr:spPr>
        <a:xfrm>
          <a:off x="13131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後年度の交付税措置率の高い地方債を活用していることや，長期保有していた利率の高い地方債の償還終了により，実質公債費比率は年々減少していたが，平成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年度以降，過疎債を積極的に活用してきた結果，平成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年度から再び増加に転じた。</a:t>
          </a:r>
        </a:p>
        <a:p>
          <a:r>
            <a:rPr kumimoji="1" lang="ja-JP" altLang="en-US" sz="1300">
              <a:latin typeface="ＭＳ Ｐゴシック" panose="020B0600070205080204" pitchFamily="50" charset="-128"/>
              <a:ea typeface="ＭＳ Ｐゴシック" panose="020B0600070205080204" pitchFamily="50" charset="-128"/>
            </a:rPr>
            <a:t>　令和元年度末に町債残高が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億円を超えたこともあり，令和２年度から計画的な繰上償還を実施しているが（令和２～５年度は過疎債を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億円／年），その効果により償還元金が削減されていることもあり，実質公債費比率が前年度から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61</xdr:col>
      <xdr:colOff>6350</xdr:colOff>
      <xdr:row>32</xdr:row>
      <xdr:rowOff>101600</xdr:rowOff>
    </xdr:from>
    <xdr:ext cx="298543" cy="225703"/>
    <xdr:sp macro="" textlink="">
      <xdr:nvSpPr>
        <xdr:cNvPr id="371" name="テキスト ボックス 37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66675</xdr:rowOff>
    </xdr:from>
    <xdr:to>
      <xdr:col>81</xdr:col>
      <xdr:colOff>44450</xdr:colOff>
      <xdr:row>40</xdr:row>
      <xdr:rowOff>96838</xdr:rowOff>
    </xdr:to>
    <xdr:cxnSp macro="">
      <xdr:nvCxnSpPr>
        <xdr:cNvPr id="395" name="直線コネクタ 394"/>
        <xdr:cNvCxnSpPr/>
      </xdr:nvCxnSpPr>
      <xdr:spPr>
        <a:xfrm flipV="1">
          <a:off x="16179800" y="692467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96838</xdr:rowOff>
    </xdr:from>
    <xdr:to>
      <xdr:col>77</xdr:col>
      <xdr:colOff>44450</xdr:colOff>
      <xdr:row>40</xdr:row>
      <xdr:rowOff>137054</xdr:rowOff>
    </xdr:to>
    <xdr:cxnSp macro="">
      <xdr:nvCxnSpPr>
        <xdr:cNvPr id="398" name="直線コネクタ 397"/>
        <xdr:cNvCxnSpPr/>
      </xdr:nvCxnSpPr>
      <xdr:spPr>
        <a:xfrm flipV="1">
          <a:off x="15290800" y="695483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137054</xdr:rowOff>
    </xdr:to>
    <xdr:cxnSp macro="">
      <xdr:nvCxnSpPr>
        <xdr:cNvPr id="401" name="直線コネクタ 400"/>
        <xdr:cNvCxnSpPr/>
      </xdr:nvCxnSpPr>
      <xdr:spPr>
        <a:xfrm>
          <a:off x="14401800" y="69850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116946</xdr:rowOff>
    </xdr:from>
    <xdr:to>
      <xdr:col>68</xdr:col>
      <xdr:colOff>152400</xdr:colOff>
      <xdr:row>40</xdr:row>
      <xdr:rowOff>127000</xdr:rowOff>
    </xdr:to>
    <xdr:cxnSp macro="">
      <xdr:nvCxnSpPr>
        <xdr:cNvPr id="404" name="直線コネクタ 403"/>
        <xdr:cNvCxnSpPr/>
      </xdr:nvCxnSpPr>
      <xdr:spPr>
        <a:xfrm>
          <a:off x="13512800" y="69749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414" name="楕円 413"/>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32402</xdr:rowOff>
    </xdr:from>
    <xdr:ext cx="762000" cy="259045"/>
    <xdr:sp macro="" textlink="">
      <xdr:nvSpPr>
        <xdr:cNvPr id="415" name="公債費負担の状況該当値テキスト"/>
        <xdr:cNvSpPr txBox="1"/>
      </xdr:nvSpPr>
      <xdr:spPr>
        <a:xfrm>
          <a:off x="17106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46038</xdr:rowOff>
    </xdr:from>
    <xdr:to>
      <xdr:col>77</xdr:col>
      <xdr:colOff>95250</xdr:colOff>
      <xdr:row>40</xdr:row>
      <xdr:rowOff>147638</xdr:rowOff>
    </xdr:to>
    <xdr:sp macro="" textlink="">
      <xdr:nvSpPr>
        <xdr:cNvPr id="416" name="楕円 415"/>
        <xdr:cNvSpPr/>
      </xdr:nvSpPr>
      <xdr:spPr>
        <a:xfrm>
          <a:off x="16129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132415</xdr:rowOff>
    </xdr:from>
    <xdr:ext cx="736600" cy="259045"/>
    <xdr:sp macro="" textlink="">
      <xdr:nvSpPr>
        <xdr:cNvPr id="417" name="テキスト ボックス 416"/>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86254</xdr:rowOff>
    </xdr:from>
    <xdr:to>
      <xdr:col>73</xdr:col>
      <xdr:colOff>44450</xdr:colOff>
      <xdr:row>41</xdr:row>
      <xdr:rowOff>16404</xdr:rowOff>
    </xdr:to>
    <xdr:sp macro="" textlink="">
      <xdr:nvSpPr>
        <xdr:cNvPr id="418" name="楕円 417"/>
        <xdr:cNvSpPr/>
      </xdr:nvSpPr>
      <xdr:spPr>
        <a:xfrm>
          <a:off x="15240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xdr:rowOff>
    </xdr:from>
    <xdr:ext cx="762000" cy="259045"/>
    <xdr:sp macro="" textlink="">
      <xdr:nvSpPr>
        <xdr:cNvPr id="419" name="テキスト ボックス 418"/>
        <xdr:cNvSpPr txBox="1"/>
      </xdr:nvSpPr>
      <xdr:spPr>
        <a:xfrm>
          <a:off x="14909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20" name="楕円 419"/>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21" name="テキスト ボックス 420"/>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66146</xdr:rowOff>
    </xdr:from>
    <xdr:to>
      <xdr:col>64</xdr:col>
      <xdr:colOff>152400</xdr:colOff>
      <xdr:row>40</xdr:row>
      <xdr:rowOff>167746</xdr:rowOff>
    </xdr:to>
    <xdr:sp macro="" textlink="">
      <xdr:nvSpPr>
        <xdr:cNvPr id="422" name="楕円 421"/>
        <xdr:cNvSpPr/>
      </xdr:nvSpPr>
      <xdr:spPr>
        <a:xfrm>
          <a:off x="134620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6473</xdr:rowOff>
    </xdr:from>
    <xdr:ext cx="762000" cy="259045"/>
    <xdr:sp macro="" textlink="">
      <xdr:nvSpPr>
        <xdr:cNvPr id="423" name="テキスト ボックス 422"/>
        <xdr:cNvSpPr txBox="1"/>
      </xdr:nvSpPr>
      <xdr:spPr>
        <a:xfrm>
          <a:off x="13131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昨年度同様，比率なしとなっている。</a:t>
          </a:r>
        </a:p>
        <a:p>
          <a:r>
            <a:rPr kumimoji="1" lang="ja-JP" altLang="en-US" sz="1200">
              <a:latin typeface="ＭＳ Ｐゴシック" panose="020B0600070205080204" pitchFamily="50" charset="-128"/>
              <a:ea typeface="ＭＳ Ｐゴシック" panose="020B0600070205080204" pitchFamily="50" charset="-128"/>
            </a:rPr>
            <a:t>　これは，財政調整基金や減債基金等への積立により，多額の基金残高があることと，過疎債等の交付税措置率の高い起債を中心に地方債を発行しているため，将来負担額を上回る充当可能財源等があることによ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の過疎地域指定に伴い，過疎債が発行可能となり，その積極的な活用による事業展開の結果公債費が増加しているが，同時に，後年度の負担とならないよう減債基金への積立を行っている。さらに，令和２年度からは過疎債の計画繰上償還を行っており，より健全な財政状況となるよう努めている。</a:t>
          </a:r>
        </a:p>
      </xdr:txBody>
    </xdr:sp>
    <xdr:clientData/>
  </xdr:twoCellAnchor>
  <xdr:oneCellAnchor>
    <xdr:from>
      <xdr:col>61</xdr:col>
      <xdr:colOff>6350</xdr:colOff>
      <xdr:row>10</xdr:row>
      <xdr:rowOff>63500</xdr:rowOff>
    </xdr:from>
    <xdr:ext cx="298543" cy="225703"/>
    <xdr:sp macro="" textlink="">
      <xdr:nvSpPr>
        <xdr:cNvPr id="437" name="テキスト ボックス 43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5" name="フローチャート: 判断 464"/>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6" name="テキスト ボックス 465"/>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7" name="フローチャート: 判断 466"/>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8" name="テキスト ボックス 467"/>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
12,870
90.62
10,356,691
9,979,948
279,209
5,682,313
9,083,239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職員手当の見直し等を行うことで人件費の抑制に努めたことと，団塊の世代の大量退職により職員の平均年齢が下がり，１人当たりの給与費が減少した結果，類似団体や岡山県の平均と比較して経常収支比率に占める人件費の割合はかなり低くなっていたが，令和２年度からの会計年度任用職員制度の施行に伴い，それまで物件費等に計上していた臨時的職員の計上性質を人件費に改めたため，大きく比率が上昇した。</a:t>
          </a:r>
        </a:p>
        <a:p>
          <a:r>
            <a:rPr kumimoji="1" lang="ja-JP" altLang="en-US" sz="1150">
              <a:latin typeface="ＭＳ Ｐゴシック" panose="020B0600070205080204" pitchFamily="50" charset="-128"/>
              <a:ea typeface="ＭＳ Ｐゴシック" panose="020B0600070205080204" pitchFamily="50" charset="-128"/>
            </a:rPr>
            <a:t>　令和５年度は給与改定に伴う給与費の増加により，前年度から</a:t>
          </a:r>
          <a:r>
            <a:rPr kumimoji="1" lang="en-US" altLang="ja-JP" sz="1150">
              <a:latin typeface="ＭＳ Ｐゴシック" panose="020B0600070205080204" pitchFamily="50" charset="-128"/>
              <a:ea typeface="ＭＳ Ｐゴシック" panose="020B0600070205080204" pitchFamily="50" charset="-128"/>
            </a:rPr>
            <a:t>1.3</a:t>
          </a:r>
          <a:r>
            <a:rPr kumimoji="1" lang="ja-JP" altLang="en-US" sz="1150">
              <a:latin typeface="ＭＳ Ｐゴシック" panose="020B0600070205080204" pitchFamily="50" charset="-128"/>
              <a:ea typeface="ＭＳ Ｐゴシック" panose="020B0600070205080204" pitchFamily="50" charset="-128"/>
            </a:rPr>
            <a:t>ポイント増の</a:t>
          </a:r>
          <a:r>
            <a:rPr kumimoji="1" lang="en-US" altLang="ja-JP" sz="1150">
              <a:latin typeface="ＭＳ Ｐゴシック" panose="020B0600070205080204" pitchFamily="50" charset="-128"/>
              <a:ea typeface="ＭＳ Ｐゴシック" panose="020B0600070205080204" pitchFamily="50" charset="-128"/>
            </a:rPr>
            <a:t>24.0</a:t>
          </a:r>
          <a:r>
            <a:rPr kumimoji="1" lang="ja-JP" altLang="en-US" sz="115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165100</xdr:rowOff>
    </xdr:to>
    <xdr:cxnSp macro="">
      <xdr:nvCxnSpPr>
        <xdr:cNvPr id="66" name="直線コネクタ 65"/>
        <xdr:cNvCxnSpPr/>
      </xdr:nvCxnSpPr>
      <xdr:spPr>
        <a:xfrm>
          <a:off x="3987800" y="62382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66040</xdr:rowOff>
    </xdr:to>
    <xdr:cxnSp macro="">
      <xdr:nvCxnSpPr>
        <xdr:cNvPr id="69" name="直線コネクタ 68"/>
        <xdr:cNvCxnSpPr/>
      </xdr:nvCxnSpPr>
      <xdr:spPr>
        <a:xfrm>
          <a:off x="3098800" y="6139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43180</xdr:rowOff>
    </xdr:to>
    <xdr:cxnSp macro="">
      <xdr:nvCxnSpPr>
        <xdr:cNvPr id="72" name="直線コネクタ 71"/>
        <xdr:cNvCxnSpPr/>
      </xdr:nvCxnSpPr>
      <xdr:spPr>
        <a:xfrm flipV="1">
          <a:off x="2209800" y="6139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31750</xdr:rowOff>
    </xdr:from>
    <xdr:to>
      <xdr:col>11</xdr:col>
      <xdr:colOff>9525</xdr:colOff>
      <xdr:row>36</xdr:row>
      <xdr:rowOff>43180</xdr:rowOff>
    </xdr:to>
    <xdr:cxnSp macro="">
      <xdr:nvCxnSpPr>
        <xdr:cNvPr id="75" name="直線コネクタ 74"/>
        <xdr:cNvCxnSpPr/>
      </xdr:nvCxnSpPr>
      <xdr:spPr>
        <a:xfrm>
          <a:off x="1320800" y="568960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152400</xdr:rowOff>
    </xdr:from>
    <xdr:to>
      <xdr:col>6</xdr:col>
      <xdr:colOff>171450</xdr:colOff>
      <xdr:row>33</xdr:row>
      <xdr:rowOff>82550</xdr:rowOff>
    </xdr:to>
    <xdr:sp macro="" textlink="">
      <xdr:nvSpPr>
        <xdr:cNvPr id="93" name="楕円 92"/>
        <xdr:cNvSpPr/>
      </xdr:nvSpPr>
      <xdr:spPr>
        <a:xfrm>
          <a:off x="1270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92727</xdr:rowOff>
    </xdr:from>
    <xdr:ext cx="762000" cy="259045"/>
    <xdr:sp macro="" textlink="">
      <xdr:nvSpPr>
        <xdr:cNvPr id="94" name="テキスト ボックス 93"/>
        <xdr:cNvSpPr txBox="1"/>
      </xdr:nvSpPr>
      <xdr:spPr>
        <a:xfrm>
          <a:off x="939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正職員の採用を抑制し嘱託・臨時職員を積極的に活用しているため，類似団体と比べて人件費の比率が低い一方で，物件費の比率はやや高めとなっていたが，会計年度任用職員制度の施行に伴い，旧嘱託・臨時職員の計上性質を人件費に改めたことなどにより，物件費が令和２年度に前年度から</a:t>
          </a:r>
          <a:r>
            <a:rPr kumimoji="1" lang="en-US" altLang="ja-JP" sz="950">
              <a:latin typeface="ＭＳ Ｐゴシック" panose="020B0600070205080204" pitchFamily="50" charset="-128"/>
              <a:ea typeface="ＭＳ Ｐゴシック" panose="020B0600070205080204" pitchFamily="50" charset="-128"/>
            </a:rPr>
            <a:t>4.7</a:t>
          </a:r>
          <a:r>
            <a:rPr kumimoji="1" lang="ja-JP" altLang="en-US" sz="950">
              <a:latin typeface="ＭＳ Ｐゴシック" panose="020B0600070205080204" pitchFamily="50" charset="-128"/>
              <a:ea typeface="ＭＳ Ｐゴシック" panose="020B0600070205080204" pitchFamily="50" charset="-128"/>
            </a:rPr>
            <a:t>ポイント減の</a:t>
          </a:r>
          <a:r>
            <a:rPr kumimoji="1" lang="en-US" altLang="ja-JP" sz="950">
              <a:latin typeface="ＭＳ Ｐゴシック" panose="020B0600070205080204" pitchFamily="50" charset="-128"/>
              <a:ea typeface="ＭＳ Ｐゴシック" panose="020B0600070205080204" pitchFamily="50" charset="-128"/>
            </a:rPr>
            <a:t>10.6</a:t>
          </a:r>
          <a:r>
            <a:rPr kumimoji="1" lang="ja-JP" altLang="en-US" sz="950">
              <a:latin typeface="ＭＳ Ｐゴシック" panose="020B0600070205080204" pitchFamily="50" charset="-128"/>
              <a:ea typeface="ＭＳ Ｐゴシック" panose="020B0600070205080204" pitchFamily="50" charset="-128"/>
            </a:rPr>
            <a:t>％となった。</a:t>
          </a:r>
        </a:p>
        <a:p>
          <a:r>
            <a:rPr kumimoji="1" lang="ja-JP" altLang="en-US" sz="950">
              <a:latin typeface="ＭＳ Ｐゴシック" panose="020B0600070205080204" pitchFamily="50" charset="-128"/>
              <a:ea typeface="ＭＳ Ｐゴシック" panose="020B0600070205080204" pitchFamily="50" charset="-128"/>
            </a:rPr>
            <a:t>　令和５年度は物価上昇の影響により光熱水費や燃料費といった経常的な物件費が増加したため，比率としては前年度から</a:t>
          </a:r>
          <a:r>
            <a:rPr kumimoji="1" lang="en-US" altLang="ja-JP" sz="950">
              <a:latin typeface="ＭＳ Ｐゴシック" panose="020B0600070205080204" pitchFamily="50" charset="-128"/>
              <a:ea typeface="ＭＳ Ｐゴシック" panose="020B0600070205080204" pitchFamily="50" charset="-128"/>
            </a:rPr>
            <a:t>0.6</a:t>
          </a:r>
          <a:r>
            <a:rPr kumimoji="1" lang="ja-JP" altLang="en-US" sz="950">
              <a:latin typeface="ＭＳ Ｐゴシック" panose="020B0600070205080204" pitchFamily="50" charset="-128"/>
              <a:ea typeface="ＭＳ Ｐゴシック" panose="020B0600070205080204" pitchFamily="50" charset="-128"/>
            </a:rPr>
            <a:t>ポイント増の</a:t>
          </a:r>
          <a:r>
            <a:rPr kumimoji="1" lang="en-US" altLang="ja-JP" sz="950">
              <a:latin typeface="ＭＳ Ｐゴシック" panose="020B0600070205080204" pitchFamily="50" charset="-128"/>
              <a:ea typeface="ＭＳ Ｐゴシック" panose="020B0600070205080204" pitchFamily="50" charset="-128"/>
            </a:rPr>
            <a:t>10.3</a:t>
          </a:r>
          <a:r>
            <a:rPr kumimoji="1" lang="ja-JP" altLang="en-US" sz="950">
              <a:latin typeface="ＭＳ Ｐゴシック" panose="020B0600070205080204" pitchFamily="50" charset="-128"/>
              <a:ea typeface="ＭＳ Ｐゴシック" panose="020B0600070205080204" pitchFamily="50" charset="-128"/>
            </a:rPr>
            <a:t>％となっている。</a:t>
          </a:r>
        </a:p>
        <a:p>
          <a:r>
            <a:rPr kumimoji="1" lang="ja-JP" altLang="en-US" sz="950">
              <a:latin typeface="ＭＳ Ｐゴシック" panose="020B0600070205080204" pitchFamily="50" charset="-128"/>
              <a:ea typeface="ＭＳ Ｐゴシック" panose="020B0600070205080204" pitchFamily="50" charset="-128"/>
            </a:rPr>
            <a:t>　物件費については，物価上昇に加え，デジタル化の推進に伴いシステム関係の委託料等が今後増加していくことが想定されるため，徹底した経費節減と費用対効果の検証により抑制を図っていく必要がある。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167005</xdr:rowOff>
    </xdr:from>
    <xdr:to>
      <xdr:col>82</xdr:col>
      <xdr:colOff>107950</xdr:colOff>
      <xdr:row>14</xdr:row>
      <xdr:rowOff>29845</xdr:rowOff>
    </xdr:to>
    <xdr:cxnSp macro="">
      <xdr:nvCxnSpPr>
        <xdr:cNvPr id="123" name="直線コネクタ 122"/>
        <xdr:cNvCxnSpPr/>
      </xdr:nvCxnSpPr>
      <xdr:spPr>
        <a:xfrm>
          <a:off x="15671800" y="23958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167005</xdr:rowOff>
    </xdr:from>
    <xdr:to>
      <xdr:col>78</xdr:col>
      <xdr:colOff>69850</xdr:colOff>
      <xdr:row>14</xdr:row>
      <xdr:rowOff>6985</xdr:rowOff>
    </xdr:to>
    <xdr:cxnSp macro="">
      <xdr:nvCxnSpPr>
        <xdr:cNvPr id="126" name="直線コネクタ 125"/>
        <xdr:cNvCxnSpPr/>
      </xdr:nvCxnSpPr>
      <xdr:spPr>
        <a:xfrm flipV="1">
          <a:off x="14782800" y="23958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xdr:rowOff>
    </xdr:from>
    <xdr:to>
      <xdr:col>73</xdr:col>
      <xdr:colOff>180975</xdr:colOff>
      <xdr:row>14</xdr:row>
      <xdr:rowOff>46990</xdr:rowOff>
    </xdr:to>
    <xdr:cxnSp macro="">
      <xdr:nvCxnSpPr>
        <xdr:cNvPr id="129" name="直線コネクタ 128"/>
        <xdr:cNvCxnSpPr/>
      </xdr:nvCxnSpPr>
      <xdr:spPr>
        <a:xfrm flipV="1">
          <a:off x="13893800" y="24072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46990</xdr:rowOff>
    </xdr:from>
    <xdr:to>
      <xdr:col>69</xdr:col>
      <xdr:colOff>92075</xdr:colOff>
      <xdr:row>15</xdr:row>
      <xdr:rowOff>144145</xdr:rowOff>
    </xdr:to>
    <xdr:cxnSp macro="">
      <xdr:nvCxnSpPr>
        <xdr:cNvPr id="132" name="直線コネクタ 131"/>
        <xdr:cNvCxnSpPr/>
      </xdr:nvCxnSpPr>
      <xdr:spPr>
        <a:xfrm flipV="1">
          <a:off x="13004800" y="244729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150495</xdr:rowOff>
    </xdr:from>
    <xdr:to>
      <xdr:col>82</xdr:col>
      <xdr:colOff>158750</xdr:colOff>
      <xdr:row>14</xdr:row>
      <xdr:rowOff>80645</xdr:rowOff>
    </xdr:to>
    <xdr:sp macro="" textlink="">
      <xdr:nvSpPr>
        <xdr:cNvPr id="142" name="楕円 141"/>
        <xdr:cNvSpPr/>
      </xdr:nvSpPr>
      <xdr:spPr>
        <a:xfrm>
          <a:off x="164592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59072</xdr:rowOff>
    </xdr:from>
    <xdr:ext cx="762000" cy="259045"/>
    <xdr:sp macro="" textlink="">
      <xdr:nvSpPr>
        <xdr:cNvPr id="143" name="物件費該当値テキスト"/>
        <xdr:cNvSpPr txBox="1"/>
      </xdr:nvSpPr>
      <xdr:spPr>
        <a:xfrm>
          <a:off x="16598900" y="228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116205</xdr:rowOff>
    </xdr:from>
    <xdr:to>
      <xdr:col>78</xdr:col>
      <xdr:colOff>120650</xdr:colOff>
      <xdr:row>14</xdr:row>
      <xdr:rowOff>46355</xdr:rowOff>
    </xdr:to>
    <xdr:sp macro="" textlink="">
      <xdr:nvSpPr>
        <xdr:cNvPr id="144" name="楕円 143"/>
        <xdr:cNvSpPr/>
      </xdr:nvSpPr>
      <xdr:spPr>
        <a:xfrm>
          <a:off x="15621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56532</xdr:rowOff>
    </xdr:from>
    <xdr:ext cx="736600" cy="259045"/>
    <xdr:sp macro="" textlink="">
      <xdr:nvSpPr>
        <xdr:cNvPr id="145" name="テキスト ボックス 144"/>
        <xdr:cNvSpPr txBox="1"/>
      </xdr:nvSpPr>
      <xdr:spPr>
        <a:xfrm>
          <a:off x="15290800" y="211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127635</xdr:rowOff>
    </xdr:from>
    <xdr:to>
      <xdr:col>74</xdr:col>
      <xdr:colOff>31750</xdr:colOff>
      <xdr:row>14</xdr:row>
      <xdr:rowOff>57785</xdr:rowOff>
    </xdr:to>
    <xdr:sp macro="" textlink="">
      <xdr:nvSpPr>
        <xdr:cNvPr id="146" name="楕円 145"/>
        <xdr:cNvSpPr/>
      </xdr:nvSpPr>
      <xdr:spPr>
        <a:xfrm>
          <a:off x="14732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67962</xdr:rowOff>
    </xdr:from>
    <xdr:ext cx="762000" cy="259045"/>
    <xdr:sp macro="" textlink="">
      <xdr:nvSpPr>
        <xdr:cNvPr id="147" name="テキスト ボックス 146"/>
        <xdr:cNvSpPr txBox="1"/>
      </xdr:nvSpPr>
      <xdr:spPr>
        <a:xfrm>
          <a:off x="14401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167640</xdr:rowOff>
    </xdr:from>
    <xdr:to>
      <xdr:col>69</xdr:col>
      <xdr:colOff>142875</xdr:colOff>
      <xdr:row>14</xdr:row>
      <xdr:rowOff>97790</xdr:rowOff>
    </xdr:to>
    <xdr:sp macro="" textlink="">
      <xdr:nvSpPr>
        <xdr:cNvPr id="148" name="楕円 147"/>
        <xdr:cNvSpPr/>
      </xdr:nvSpPr>
      <xdr:spPr>
        <a:xfrm>
          <a:off x="13843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107967</xdr:rowOff>
    </xdr:from>
    <xdr:ext cx="762000" cy="259045"/>
    <xdr:sp macro="" textlink="">
      <xdr:nvSpPr>
        <xdr:cNvPr id="149" name="テキスト ボックス 148"/>
        <xdr:cNvSpPr txBox="1"/>
      </xdr:nvSpPr>
      <xdr:spPr>
        <a:xfrm>
          <a:off x="13512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93345</xdr:rowOff>
    </xdr:from>
    <xdr:to>
      <xdr:col>65</xdr:col>
      <xdr:colOff>53975</xdr:colOff>
      <xdr:row>16</xdr:row>
      <xdr:rowOff>23495</xdr:rowOff>
    </xdr:to>
    <xdr:sp macro="" textlink="">
      <xdr:nvSpPr>
        <xdr:cNvPr id="150" name="楕円 149"/>
        <xdr:cNvSpPr/>
      </xdr:nvSpPr>
      <xdr:spPr>
        <a:xfrm>
          <a:off x="12954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33672</xdr:rowOff>
    </xdr:from>
    <xdr:ext cx="762000" cy="259045"/>
    <xdr:sp macro="" textlink="">
      <xdr:nvSpPr>
        <xdr:cNvPr id="151" name="テキスト ボックス 150"/>
        <xdr:cNvSpPr txBox="1"/>
      </xdr:nvSpPr>
      <xdr:spPr>
        <a:xfrm>
          <a:off x="12623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障害者，障害児の福祉サービス費が年々増加していることに加え，保育士の給与（嘱託給）の増等による保育園関係経費も増加していたが，会計年度任用職員制度の施行に伴い，保育士給与を人件費へ計上したため，令和２年度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％の大幅減となった。</a:t>
          </a:r>
        </a:p>
        <a:p>
          <a:r>
            <a:rPr kumimoji="1" lang="ja-JP" altLang="en-US" sz="1200">
              <a:latin typeface="ＭＳ Ｐゴシック" panose="020B0600070205080204" pitchFamily="50" charset="-128"/>
              <a:ea typeface="ＭＳ Ｐゴシック" panose="020B0600070205080204" pitchFamily="50" charset="-128"/>
            </a:rPr>
            <a:t>　令和５年度は</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経常的な扶助費</a:t>
          </a:r>
          <a:r>
            <a:rPr kumimoji="1" lang="ja-JP" altLang="en-US" sz="1200">
              <a:solidFill>
                <a:schemeClr val="dk1"/>
              </a:solidFill>
              <a:latin typeface="ＭＳ Ｐゴシック" panose="020B0600070205080204" pitchFamily="50" charset="-128"/>
              <a:ea typeface="ＭＳ Ｐゴシック" panose="020B0600070205080204" pitchFamily="50" charset="-128"/>
            </a:rPr>
            <a:t>の</a:t>
          </a:r>
          <a:r>
            <a:rPr kumimoji="1" lang="ja-JP" altLang="en-US" sz="1200">
              <a:latin typeface="ＭＳ Ｐゴシック" panose="020B0600070205080204" pitchFamily="50" charset="-128"/>
              <a:ea typeface="ＭＳ Ｐゴシック" panose="020B0600070205080204" pitchFamily="50" charset="-128"/>
            </a:rPr>
            <a:t>減少は大きくなかったものの，経常一般財源の増加に伴い，前年度から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4" name="直線コネクタ 183"/>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146050</xdr:rowOff>
    </xdr:to>
    <xdr:cxnSp macro="">
      <xdr:nvCxnSpPr>
        <xdr:cNvPr id="187" name="直線コネクタ 186"/>
        <xdr:cNvCxnSpPr/>
      </xdr:nvCxnSpPr>
      <xdr:spPr>
        <a:xfrm flipV="1">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146050</xdr:rowOff>
    </xdr:to>
    <xdr:cxnSp macro="">
      <xdr:nvCxnSpPr>
        <xdr:cNvPr id="190" name="直線コネクタ 189"/>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59</xdr:row>
      <xdr:rowOff>12700</xdr:rowOff>
    </xdr:to>
    <xdr:cxnSp macro="">
      <xdr:nvCxnSpPr>
        <xdr:cNvPr id="193" name="直線コネクタ 192"/>
        <xdr:cNvCxnSpPr/>
      </xdr:nvCxnSpPr>
      <xdr:spPr>
        <a:xfrm flipV="1">
          <a:off x="1320800" y="957580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9" name="楕円 208"/>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0" name="テキスト ボックス 209"/>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1" name="楕円 210"/>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2" name="テキスト ボックス 211"/>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矢掛町は下水道の整備を推進する中で多額の設備投資を行っており，その財源とした地方債の償還に充てるための繰出金が大きく数字を押し上げていた。平成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年度に下水道事業が公営企業法適用となり，同会計への繰出金が補助費等となったことに伴い繰出金が大きく減少した。</a:t>
          </a:r>
        </a:p>
        <a:p>
          <a:r>
            <a:rPr kumimoji="1" lang="ja-JP" altLang="en-US" sz="1150">
              <a:latin typeface="ＭＳ Ｐゴシック" panose="020B0600070205080204" pitchFamily="50" charset="-128"/>
              <a:ea typeface="ＭＳ Ｐゴシック" panose="020B0600070205080204" pitchFamily="50" charset="-128"/>
            </a:rPr>
            <a:t>　令和５年度は特別会計への繰出金の増等により，前年度から</a:t>
          </a:r>
          <a:r>
            <a:rPr kumimoji="1" lang="en-US" altLang="ja-JP" sz="1150">
              <a:latin typeface="ＭＳ Ｐゴシック" panose="020B0600070205080204" pitchFamily="50" charset="-128"/>
              <a:ea typeface="ＭＳ Ｐゴシック" panose="020B0600070205080204" pitchFamily="50" charset="-128"/>
            </a:rPr>
            <a:t>0.3</a:t>
          </a:r>
          <a:r>
            <a:rPr kumimoji="1" lang="ja-JP" altLang="en-US" sz="1150">
              <a:latin typeface="ＭＳ Ｐゴシック" panose="020B0600070205080204" pitchFamily="50" charset="-128"/>
              <a:ea typeface="ＭＳ Ｐゴシック" panose="020B0600070205080204" pitchFamily="50" charset="-128"/>
            </a:rPr>
            <a:t>ポイント増の</a:t>
          </a:r>
          <a:r>
            <a:rPr kumimoji="1" lang="en-US" altLang="ja-JP" sz="1150">
              <a:latin typeface="ＭＳ Ｐゴシック" panose="020B0600070205080204" pitchFamily="50" charset="-128"/>
              <a:ea typeface="ＭＳ Ｐゴシック" panose="020B0600070205080204" pitchFamily="50" charset="-128"/>
            </a:rPr>
            <a:t>12.9</a:t>
          </a:r>
          <a:r>
            <a:rPr kumimoji="1" lang="ja-JP" altLang="en-US" sz="1150">
              <a:latin typeface="ＭＳ Ｐゴシック" panose="020B0600070205080204" pitchFamily="50" charset="-128"/>
              <a:ea typeface="ＭＳ Ｐゴシック" panose="020B0600070205080204" pitchFamily="50" charset="-128"/>
            </a:rPr>
            <a:t>％となっており，高齢化の進展に伴い介護保険会計や後期高齢者医療会計への繰出金が増加しているため，今後も比率の悪化が継続する見込みである。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4535</xdr:rowOff>
    </xdr:to>
    <xdr:cxnSp macro="">
      <xdr:nvCxnSpPr>
        <xdr:cNvPr id="247" name="直線コネクタ 246"/>
        <xdr:cNvCxnSpPr/>
      </xdr:nvCxnSpPr>
      <xdr:spPr>
        <a:xfrm>
          <a:off x="15671800" y="9744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143328</xdr:rowOff>
    </xdr:to>
    <xdr:cxnSp macro="">
      <xdr:nvCxnSpPr>
        <xdr:cNvPr id="250" name="直線コネクタ 249"/>
        <xdr:cNvCxnSpPr/>
      </xdr:nvCxnSpPr>
      <xdr:spPr>
        <a:xfrm>
          <a:off x="14782800" y="9668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57</xdr:row>
      <xdr:rowOff>15422</xdr:rowOff>
    </xdr:to>
    <xdr:cxnSp macro="">
      <xdr:nvCxnSpPr>
        <xdr:cNvPr id="253" name="直線コネクタ 252"/>
        <xdr:cNvCxnSpPr/>
      </xdr:nvCxnSpPr>
      <xdr:spPr>
        <a:xfrm flipV="1">
          <a:off x="13893800" y="966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58965</xdr:rowOff>
    </xdr:to>
    <xdr:cxnSp macro="">
      <xdr:nvCxnSpPr>
        <xdr:cNvPr id="256" name="直線コネクタ 255"/>
        <xdr:cNvCxnSpPr/>
      </xdr:nvCxnSpPr>
      <xdr:spPr>
        <a:xfrm flipV="1">
          <a:off x="13004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66" name="楕円 265"/>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67" name="その他該当値テキスト"/>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68" name="楕円 267"/>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69" name="テキスト ボックス 268"/>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0" name="楕円 269"/>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1" name="テキスト ボックス 270"/>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2" name="楕円 271"/>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73" name="テキスト ボックス 272"/>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74" name="楕円 273"/>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75" name="テキスト ボックス 274"/>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から下水道事業が公営企業法適用となったことに伴い，同会計への繰出金が補助費等に計上されることとなったため，経常的な補助費等の比率が高くなっているものの，令和２～３年度は経常一般財源の大幅な増加が続いたことから，比率としては低下していた。</a:t>
          </a:r>
        </a:p>
        <a:p>
          <a:r>
            <a:rPr kumimoji="1" lang="ja-JP" altLang="en-US" sz="1150">
              <a:latin typeface="ＭＳ Ｐゴシック" panose="020B0600070205080204" pitchFamily="50" charset="-128"/>
              <a:ea typeface="ＭＳ Ｐゴシック" panose="020B0600070205080204" pitchFamily="50" charset="-128"/>
            </a:rPr>
            <a:t>　令和５年度は一部事務組合への負担金の増等により，前年度から</a:t>
          </a:r>
          <a:r>
            <a:rPr kumimoji="1" lang="en-US" altLang="ja-JP" sz="1150">
              <a:latin typeface="ＭＳ Ｐゴシック" panose="020B0600070205080204" pitchFamily="50" charset="-128"/>
              <a:ea typeface="ＭＳ Ｐゴシック" panose="020B0600070205080204" pitchFamily="50" charset="-128"/>
            </a:rPr>
            <a:t>0.9</a:t>
          </a:r>
          <a:r>
            <a:rPr kumimoji="1" lang="ja-JP" altLang="en-US" sz="1150">
              <a:latin typeface="ＭＳ Ｐゴシック" panose="020B0600070205080204" pitchFamily="50" charset="-128"/>
              <a:ea typeface="ＭＳ Ｐゴシック" panose="020B0600070205080204" pitchFamily="50" charset="-128"/>
            </a:rPr>
            <a:t>ポイント増の</a:t>
          </a:r>
          <a:r>
            <a:rPr kumimoji="1" lang="en-US" altLang="ja-JP" sz="1150">
              <a:latin typeface="ＭＳ Ｐゴシック" panose="020B0600070205080204" pitchFamily="50" charset="-128"/>
              <a:ea typeface="ＭＳ Ｐゴシック" panose="020B0600070205080204" pitchFamily="50" charset="-128"/>
            </a:rPr>
            <a:t>21.1</a:t>
          </a:r>
          <a:r>
            <a:rPr kumimoji="1" lang="ja-JP" altLang="en-US" sz="1150">
              <a:latin typeface="ＭＳ Ｐゴシック" panose="020B0600070205080204" pitchFamily="50" charset="-128"/>
              <a:ea typeface="ＭＳ Ｐゴシック" panose="020B0600070205080204" pitchFamily="50" charset="-128"/>
            </a:rPr>
            <a:t>％となっている。今後も賑わい創出のための積極的な施策を展開する中で支出増が見込まれるが，費用対効果を見極め，適切・効果的に補助事業を執行していく必要がある。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107950</xdr:rowOff>
    </xdr:from>
    <xdr:to>
      <xdr:col>82</xdr:col>
      <xdr:colOff>107950</xdr:colOff>
      <xdr:row>39</xdr:row>
      <xdr:rowOff>22225</xdr:rowOff>
    </xdr:to>
    <xdr:cxnSp macro="">
      <xdr:nvCxnSpPr>
        <xdr:cNvPr id="312" name="直線コネクタ 311"/>
        <xdr:cNvCxnSpPr/>
      </xdr:nvCxnSpPr>
      <xdr:spPr>
        <a:xfrm>
          <a:off x="15671800" y="66230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60325</xdr:rowOff>
    </xdr:from>
    <xdr:to>
      <xdr:col>78</xdr:col>
      <xdr:colOff>69850</xdr:colOff>
      <xdr:row>38</xdr:row>
      <xdr:rowOff>107950</xdr:rowOff>
    </xdr:to>
    <xdr:cxnSp macro="">
      <xdr:nvCxnSpPr>
        <xdr:cNvPr id="315" name="直線コネクタ 314"/>
        <xdr:cNvCxnSpPr/>
      </xdr:nvCxnSpPr>
      <xdr:spPr>
        <a:xfrm>
          <a:off x="14782800" y="65754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60325</xdr:rowOff>
    </xdr:from>
    <xdr:to>
      <xdr:col>73</xdr:col>
      <xdr:colOff>180975</xdr:colOff>
      <xdr:row>38</xdr:row>
      <xdr:rowOff>146050</xdr:rowOff>
    </xdr:to>
    <xdr:cxnSp macro="">
      <xdr:nvCxnSpPr>
        <xdr:cNvPr id="318" name="直線コネクタ 317"/>
        <xdr:cNvCxnSpPr/>
      </xdr:nvCxnSpPr>
      <xdr:spPr>
        <a:xfrm flipV="1">
          <a:off x="13893800" y="65754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146050</xdr:rowOff>
    </xdr:from>
    <xdr:to>
      <xdr:col>69</xdr:col>
      <xdr:colOff>92075</xdr:colOff>
      <xdr:row>40</xdr:row>
      <xdr:rowOff>88900</xdr:rowOff>
    </xdr:to>
    <xdr:cxnSp macro="">
      <xdr:nvCxnSpPr>
        <xdr:cNvPr id="321" name="直線コネクタ 320"/>
        <xdr:cNvCxnSpPr/>
      </xdr:nvCxnSpPr>
      <xdr:spPr>
        <a:xfrm flipV="1">
          <a:off x="13004800" y="66611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142875</xdr:rowOff>
    </xdr:from>
    <xdr:to>
      <xdr:col>82</xdr:col>
      <xdr:colOff>158750</xdr:colOff>
      <xdr:row>39</xdr:row>
      <xdr:rowOff>73025</xdr:rowOff>
    </xdr:to>
    <xdr:sp macro="" textlink="">
      <xdr:nvSpPr>
        <xdr:cNvPr id="331" name="楕円 330"/>
        <xdr:cNvSpPr/>
      </xdr:nvSpPr>
      <xdr:spPr>
        <a:xfrm>
          <a:off x="16459200" y="66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114952</xdr:rowOff>
    </xdr:from>
    <xdr:ext cx="762000" cy="259045"/>
    <xdr:sp macro="" textlink="">
      <xdr:nvSpPr>
        <xdr:cNvPr id="332" name="補助費等該当値テキスト"/>
        <xdr:cNvSpPr txBox="1"/>
      </xdr:nvSpPr>
      <xdr:spPr>
        <a:xfrm>
          <a:off x="16598900" y="66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57150</xdr:rowOff>
    </xdr:from>
    <xdr:to>
      <xdr:col>78</xdr:col>
      <xdr:colOff>120650</xdr:colOff>
      <xdr:row>38</xdr:row>
      <xdr:rowOff>158750</xdr:rowOff>
    </xdr:to>
    <xdr:sp macro="" textlink="">
      <xdr:nvSpPr>
        <xdr:cNvPr id="333" name="楕円 332"/>
        <xdr:cNvSpPr/>
      </xdr:nvSpPr>
      <xdr:spPr>
        <a:xfrm>
          <a:off x="1562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143527</xdr:rowOff>
    </xdr:from>
    <xdr:ext cx="736600" cy="259045"/>
    <xdr:sp macro="" textlink="">
      <xdr:nvSpPr>
        <xdr:cNvPr id="334" name="テキスト ボックス 333"/>
        <xdr:cNvSpPr txBox="1"/>
      </xdr:nvSpPr>
      <xdr:spPr>
        <a:xfrm>
          <a:off x="15290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9525</xdr:rowOff>
    </xdr:from>
    <xdr:to>
      <xdr:col>74</xdr:col>
      <xdr:colOff>31750</xdr:colOff>
      <xdr:row>38</xdr:row>
      <xdr:rowOff>111125</xdr:rowOff>
    </xdr:to>
    <xdr:sp macro="" textlink="">
      <xdr:nvSpPr>
        <xdr:cNvPr id="335" name="楕円 334"/>
        <xdr:cNvSpPr/>
      </xdr:nvSpPr>
      <xdr:spPr>
        <a:xfrm>
          <a:off x="147320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95902</xdr:rowOff>
    </xdr:from>
    <xdr:ext cx="762000" cy="259045"/>
    <xdr:sp macro="" textlink="">
      <xdr:nvSpPr>
        <xdr:cNvPr id="336" name="テキスト ボックス 335"/>
        <xdr:cNvSpPr txBox="1"/>
      </xdr:nvSpPr>
      <xdr:spPr>
        <a:xfrm>
          <a:off x="14401800" y="66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95250</xdr:rowOff>
    </xdr:from>
    <xdr:to>
      <xdr:col>69</xdr:col>
      <xdr:colOff>142875</xdr:colOff>
      <xdr:row>39</xdr:row>
      <xdr:rowOff>25400</xdr:rowOff>
    </xdr:to>
    <xdr:sp macro="" textlink="">
      <xdr:nvSpPr>
        <xdr:cNvPr id="337" name="楕円 336"/>
        <xdr:cNvSpPr/>
      </xdr:nvSpPr>
      <xdr:spPr>
        <a:xfrm>
          <a:off x="13843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10177</xdr:rowOff>
    </xdr:from>
    <xdr:ext cx="762000" cy="259045"/>
    <xdr:sp macro="" textlink="">
      <xdr:nvSpPr>
        <xdr:cNvPr id="338" name="テキスト ボックス 337"/>
        <xdr:cNvSpPr txBox="1"/>
      </xdr:nvSpPr>
      <xdr:spPr>
        <a:xfrm>
          <a:off x="13512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39" name="楕円 338"/>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40" name="テキスト ボックス 339"/>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公債費については，近年の発行額の増加に伴い，償還元金は増えており，経常収支比率に占める公債費の割合は前年度から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16.5</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これまでにも，利率の高い地方債については任意繰上償還を行う等，後年度の公債費負担の軽減に努めてきたが，今後もしばらくの間は償還元金が増えていく見込みであることから，令和２年度から過疎債の繰上償還を行っている。今後も繰上償還を継続することで，将来の公債費負担の軽減を図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138430</xdr:rowOff>
    </xdr:to>
    <xdr:cxnSp macro="">
      <xdr:nvCxnSpPr>
        <xdr:cNvPr id="370" name="直線コネクタ 369"/>
        <xdr:cNvCxnSpPr/>
      </xdr:nvCxnSpPr>
      <xdr:spPr>
        <a:xfrm>
          <a:off x="3987800" y="1331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1"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115570</xdr:rowOff>
    </xdr:to>
    <xdr:cxnSp macro="">
      <xdr:nvCxnSpPr>
        <xdr:cNvPr id="373" name="直線コネクタ 372"/>
        <xdr:cNvCxnSpPr/>
      </xdr:nvCxnSpPr>
      <xdr:spPr>
        <a:xfrm>
          <a:off x="3098800" y="132897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5" name="テキスト ボックス 374"/>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106426</xdr:rowOff>
    </xdr:to>
    <xdr:cxnSp macro="">
      <xdr:nvCxnSpPr>
        <xdr:cNvPr id="376" name="直線コネクタ 375"/>
        <xdr:cNvCxnSpPr/>
      </xdr:nvCxnSpPr>
      <xdr:spPr>
        <a:xfrm flipV="1">
          <a:off x="2209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8" name="テキスト ボックス 377"/>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106426</xdr:rowOff>
    </xdr:to>
    <xdr:cxnSp macro="">
      <xdr:nvCxnSpPr>
        <xdr:cNvPr id="379" name="直線コネクタ 378"/>
        <xdr:cNvCxnSpPr/>
      </xdr:nvCxnSpPr>
      <xdr:spPr>
        <a:xfrm>
          <a:off x="1320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9" name="楕円 388"/>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0"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1" name="楕円 390"/>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2" name="テキスト ボックス 39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3" name="楕円 392"/>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94" name="テキスト ボックス 393"/>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5" name="楕円 394"/>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96" name="テキスト ボックス 395"/>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7" name="楕円 396"/>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98" name="テキスト ボックス 397"/>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公債費を除いた経常収支比率は前年度から</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ポイント悪化している。</a:t>
          </a:r>
        </a:p>
        <a:p>
          <a:r>
            <a:rPr kumimoji="1" lang="ja-JP" altLang="en-US" sz="1100">
              <a:latin typeface="ＭＳ Ｐゴシック" panose="020B0600070205080204" pitchFamily="50" charset="-128"/>
              <a:ea typeface="ＭＳ Ｐゴシック" panose="020B0600070205080204" pitchFamily="50" charset="-128"/>
            </a:rPr>
            <a:t>これは，コロナ禍における社会活動への影響が大きく緩和されたことにより，事業執行もコロナ禍前の通常の形に戻ってきたため，公債費を除いた経常経費充当一般財源も増となったことによる。</a:t>
          </a:r>
        </a:p>
        <a:p>
          <a:r>
            <a:rPr kumimoji="1" lang="ja-JP" altLang="en-US" sz="1100">
              <a:latin typeface="ＭＳ Ｐゴシック" panose="020B0600070205080204" pitchFamily="50" charset="-128"/>
              <a:ea typeface="ＭＳ Ｐゴシック" panose="020B0600070205080204" pitchFamily="50" charset="-128"/>
            </a:rPr>
            <a:t>　高齢化が進行する中，扶助費や補助費等は容易に削減できない経費だが，適切・計画的に事務を行うことで支出の伸びを抑えるとともに，地方税等の経常一般財源の確保に努め，財政運営の弾力性を維持するために，経常収支比率</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％以下を継続できるよう，適正に財政を運営していく。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117856</xdr:rowOff>
    </xdr:to>
    <xdr:cxnSp macro="">
      <xdr:nvCxnSpPr>
        <xdr:cNvPr id="429" name="直線コネクタ 428"/>
        <xdr:cNvCxnSpPr/>
      </xdr:nvCxnSpPr>
      <xdr:spPr>
        <a:xfrm>
          <a:off x="15671800" y="1301546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30" name="公債費以外平均値テキスト"/>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156718</xdr:rowOff>
    </xdr:to>
    <xdr:cxnSp macro="">
      <xdr:nvCxnSpPr>
        <xdr:cNvPr id="432" name="直線コネクタ 431"/>
        <xdr:cNvCxnSpPr/>
      </xdr:nvCxnSpPr>
      <xdr:spPr>
        <a:xfrm>
          <a:off x="14782800" y="129286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4" name="テキスト ボックス 433"/>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76</xdr:row>
      <xdr:rowOff>67563</xdr:rowOff>
    </xdr:to>
    <xdr:cxnSp macro="">
      <xdr:nvCxnSpPr>
        <xdr:cNvPr id="435" name="直線コネクタ 434"/>
        <xdr:cNvCxnSpPr/>
      </xdr:nvCxnSpPr>
      <xdr:spPr>
        <a:xfrm flipV="1">
          <a:off x="13893800" y="12928600"/>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77</xdr:row>
      <xdr:rowOff>83565</xdr:rowOff>
    </xdr:to>
    <xdr:cxnSp macro="">
      <xdr:nvCxnSpPr>
        <xdr:cNvPr id="438" name="直線コネクタ 437"/>
        <xdr:cNvCxnSpPr/>
      </xdr:nvCxnSpPr>
      <xdr:spPr>
        <a:xfrm flipV="1">
          <a:off x="13004800" y="13097763"/>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0" name="テキスト ボックス 439"/>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8" name="楕円 447"/>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9"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50" name="楕円 449"/>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1" name="テキスト ボックス 450"/>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2" name="楕円 451"/>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3" name="テキスト ボックス 452"/>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4" name="楕円 453"/>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5" name="テキスト ボックス 454"/>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6" name="楕円 455"/>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7" name="テキスト ボックス 456"/>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66510</xdr:rowOff>
    </xdr:from>
    <xdr:to>
      <xdr:col>29</xdr:col>
      <xdr:colOff>127000</xdr:colOff>
      <xdr:row>17</xdr:row>
      <xdr:rowOff>122661</xdr:rowOff>
    </xdr:to>
    <xdr:cxnSp macro="">
      <xdr:nvCxnSpPr>
        <xdr:cNvPr id="52" name="直線コネクタ 51"/>
        <xdr:cNvCxnSpPr/>
      </xdr:nvCxnSpPr>
      <xdr:spPr bwMode="auto">
        <a:xfrm flipV="1">
          <a:off x="5003800" y="3028785"/>
          <a:ext cx="647700" cy="56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122661</xdr:rowOff>
    </xdr:from>
    <xdr:to>
      <xdr:col>26</xdr:col>
      <xdr:colOff>50800</xdr:colOff>
      <xdr:row>17</xdr:row>
      <xdr:rowOff>167362</xdr:rowOff>
    </xdr:to>
    <xdr:cxnSp macro="">
      <xdr:nvCxnSpPr>
        <xdr:cNvPr id="55" name="直線コネクタ 54"/>
        <xdr:cNvCxnSpPr/>
      </xdr:nvCxnSpPr>
      <xdr:spPr bwMode="auto">
        <a:xfrm flipV="1">
          <a:off x="4305300" y="3084936"/>
          <a:ext cx="698500" cy="44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167362</xdr:rowOff>
    </xdr:from>
    <xdr:to>
      <xdr:col>22</xdr:col>
      <xdr:colOff>114300</xdr:colOff>
      <xdr:row>18</xdr:row>
      <xdr:rowOff>36204</xdr:rowOff>
    </xdr:to>
    <xdr:cxnSp macro="">
      <xdr:nvCxnSpPr>
        <xdr:cNvPr id="58" name="直線コネクタ 57"/>
        <xdr:cNvCxnSpPr/>
      </xdr:nvCxnSpPr>
      <xdr:spPr bwMode="auto">
        <a:xfrm flipV="1">
          <a:off x="3606800" y="3129637"/>
          <a:ext cx="698500" cy="4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36204</xdr:rowOff>
    </xdr:from>
    <xdr:to>
      <xdr:col>18</xdr:col>
      <xdr:colOff>177800</xdr:colOff>
      <xdr:row>19</xdr:row>
      <xdr:rowOff>20607</xdr:rowOff>
    </xdr:to>
    <xdr:cxnSp macro="">
      <xdr:nvCxnSpPr>
        <xdr:cNvPr id="61" name="直線コネクタ 60"/>
        <xdr:cNvCxnSpPr/>
      </xdr:nvCxnSpPr>
      <xdr:spPr bwMode="auto">
        <a:xfrm flipV="1">
          <a:off x="2908300" y="3169929"/>
          <a:ext cx="698500" cy="155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15710</xdr:rowOff>
    </xdr:from>
    <xdr:to>
      <xdr:col>29</xdr:col>
      <xdr:colOff>177800</xdr:colOff>
      <xdr:row>17</xdr:row>
      <xdr:rowOff>117310</xdr:rowOff>
    </xdr:to>
    <xdr:sp macro="" textlink="">
      <xdr:nvSpPr>
        <xdr:cNvPr id="71" name="楕円 70"/>
        <xdr:cNvSpPr/>
      </xdr:nvSpPr>
      <xdr:spPr bwMode="auto">
        <a:xfrm>
          <a:off x="5600700" y="2977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32237</xdr:rowOff>
    </xdr:from>
    <xdr:ext cx="762000" cy="259045"/>
    <xdr:sp macro="" textlink="">
      <xdr:nvSpPr>
        <xdr:cNvPr id="72" name="人口1人当たり決算額の推移該当値テキスト130"/>
        <xdr:cNvSpPr txBox="1"/>
      </xdr:nvSpPr>
      <xdr:spPr>
        <a:xfrm>
          <a:off x="5740400" y="282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71861</xdr:rowOff>
    </xdr:from>
    <xdr:to>
      <xdr:col>26</xdr:col>
      <xdr:colOff>101600</xdr:colOff>
      <xdr:row>18</xdr:row>
      <xdr:rowOff>2011</xdr:rowOff>
    </xdr:to>
    <xdr:sp macro="" textlink="">
      <xdr:nvSpPr>
        <xdr:cNvPr id="73" name="楕円 72"/>
        <xdr:cNvSpPr/>
      </xdr:nvSpPr>
      <xdr:spPr bwMode="auto">
        <a:xfrm>
          <a:off x="4953000" y="303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12188</xdr:rowOff>
    </xdr:from>
    <xdr:ext cx="736600" cy="259045"/>
    <xdr:sp macro="" textlink="">
      <xdr:nvSpPr>
        <xdr:cNvPr id="74" name="テキスト ボックス 73"/>
        <xdr:cNvSpPr txBox="1"/>
      </xdr:nvSpPr>
      <xdr:spPr>
        <a:xfrm>
          <a:off x="4622800" y="280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116562</xdr:rowOff>
    </xdr:from>
    <xdr:to>
      <xdr:col>22</xdr:col>
      <xdr:colOff>165100</xdr:colOff>
      <xdr:row>18</xdr:row>
      <xdr:rowOff>46712</xdr:rowOff>
    </xdr:to>
    <xdr:sp macro="" textlink="">
      <xdr:nvSpPr>
        <xdr:cNvPr id="75" name="楕円 74"/>
        <xdr:cNvSpPr/>
      </xdr:nvSpPr>
      <xdr:spPr bwMode="auto">
        <a:xfrm>
          <a:off x="4254500" y="307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56889</xdr:rowOff>
    </xdr:from>
    <xdr:ext cx="762000" cy="259045"/>
    <xdr:sp macro="" textlink="">
      <xdr:nvSpPr>
        <xdr:cNvPr id="76" name="テキスト ボックス 75"/>
        <xdr:cNvSpPr txBox="1"/>
      </xdr:nvSpPr>
      <xdr:spPr>
        <a:xfrm>
          <a:off x="3924300" y="28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156854</xdr:rowOff>
    </xdr:from>
    <xdr:to>
      <xdr:col>19</xdr:col>
      <xdr:colOff>38100</xdr:colOff>
      <xdr:row>18</xdr:row>
      <xdr:rowOff>87004</xdr:rowOff>
    </xdr:to>
    <xdr:sp macro="" textlink="">
      <xdr:nvSpPr>
        <xdr:cNvPr id="77" name="楕円 76"/>
        <xdr:cNvSpPr/>
      </xdr:nvSpPr>
      <xdr:spPr bwMode="auto">
        <a:xfrm>
          <a:off x="3556000" y="311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97181</xdr:rowOff>
    </xdr:from>
    <xdr:ext cx="762000" cy="259045"/>
    <xdr:sp macro="" textlink="">
      <xdr:nvSpPr>
        <xdr:cNvPr id="78" name="テキスト ボックス 77"/>
        <xdr:cNvSpPr txBox="1"/>
      </xdr:nvSpPr>
      <xdr:spPr>
        <a:xfrm>
          <a:off x="3225800" y="288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141257</xdr:rowOff>
    </xdr:from>
    <xdr:to>
      <xdr:col>15</xdr:col>
      <xdr:colOff>101600</xdr:colOff>
      <xdr:row>19</xdr:row>
      <xdr:rowOff>71407</xdr:rowOff>
    </xdr:to>
    <xdr:sp macro="" textlink="">
      <xdr:nvSpPr>
        <xdr:cNvPr id="79" name="楕円 78"/>
        <xdr:cNvSpPr/>
      </xdr:nvSpPr>
      <xdr:spPr bwMode="auto">
        <a:xfrm>
          <a:off x="2857500" y="3274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56184</xdr:rowOff>
    </xdr:from>
    <xdr:ext cx="762000" cy="259045"/>
    <xdr:sp macro="" textlink="">
      <xdr:nvSpPr>
        <xdr:cNvPr id="80" name="テキスト ボックス 79"/>
        <xdr:cNvSpPr txBox="1"/>
      </xdr:nvSpPr>
      <xdr:spPr>
        <a:xfrm>
          <a:off x="2527300" y="336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253896</xdr:rowOff>
    </xdr:from>
    <xdr:to>
      <xdr:col>29</xdr:col>
      <xdr:colOff>127000</xdr:colOff>
      <xdr:row>35</xdr:row>
      <xdr:rowOff>255701</xdr:rowOff>
    </xdr:to>
    <xdr:cxnSp macro="">
      <xdr:nvCxnSpPr>
        <xdr:cNvPr id="112" name="直線コネクタ 111"/>
        <xdr:cNvCxnSpPr/>
      </xdr:nvCxnSpPr>
      <xdr:spPr bwMode="auto">
        <a:xfrm>
          <a:off x="5003800" y="6864246"/>
          <a:ext cx="647700" cy="1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167462</xdr:rowOff>
    </xdr:from>
    <xdr:to>
      <xdr:col>26</xdr:col>
      <xdr:colOff>50800</xdr:colOff>
      <xdr:row>35</xdr:row>
      <xdr:rowOff>253896</xdr:rowOff>
    </xdr:to>
    <xdr:cxnSp macro="">
      <xdr:nvCxnSpPr>
        <xdr:cNvPr id="115" name="直線コネクタ 114"/>
        <xdr:cNvCxnSpPr/>
      </xdr:nvCxnSpPr>
      <xdr:spPr bwMode="auto">
        <a:xfrm>
          <a:off x="4305300" y="6777812"/>
          <a:ext cx="698500" cy="86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167462</xdr:rowOff>
    </xdr:from>
    <xdr:to>
      <xdr:col>22</xdr:col>
      <xdr:colOff>114300</xdr:colOff>
      <xdr:row>35</xdr:row>
      <xdr:rowOff>259634</xdr:rowOff>
    </xdr:to>
    <xdr:cxnSp macro="">
      <xdr:nvCxnSpPr>
        <xdr:cNvPr id="118" name="直線コネクタ 117"/>
        <xdr:cNvCxnSpPr/>
      </xdr:nvCxnSpPr>
      <xdr:spPr bwMode="auto">
        <a:xfrm flipV="1">
          <a:off x="3606800" y="6777812"/>
          <a:ext cx="698500" cy="9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259634</xdr:rowOff>
    </xdr:from>
    <xdr:to>
      <xdr:col>18</xdr:col>
      <xdr:colOff>177800</xdr:colOff>
      <xdr:row>35</xdr:row>
      <xdr:rowOff>291181</xdr:rowOff>
    </xdr:to>
    <xdr:cxnSp macro="">
      <xdr:nvCxnSpPr>
        <xdr:cNvPr id="121" name="直線コネクタ 120"/>
        <xdr:cNvCxnSpPr/>
      </xdr:nvCxnSpPr>
      <xdr:spPr bwMode="auto">
        <a:xfrm flipV="1">
          <a:off x="2908300" y="6869984"/>
          <a:ext cx="6985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204901</xdr:rowOff>
    </xdr:from>
    <xdr:to>
      <xdr:col>29</xdr:col>
      <xdr:colOff>177800</xdr:colOff>
      <xdr:row>35</xdr:row>
      <xdr:rowOff>306501</xdr:rowOff>
    </xdr:to>
    <xdr:sp macro="" textlink="">
      <xdr:nvSpPr>
        <xdr:cNvPr id="131" name="楕円 130"/>
        <xdr:cNvSpPr/>
      </xdr:nvSpPr>
      <xdr:spPr bwMode="auto">
        <a:xfrm>
          <a:off x="5600700" y="681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176978</xdr:rowOff>
    </xdr:from>
    <xdr:ext cx="762000" cy="259045"/>
    <xdr:sp macro="" textlink="">
      <xdr:nvSpPr>
        <xdr:cNvPr id="132" name="人口1人当たり決算額の推移該当値テキスト445"/>
        <xdr:cNvSpPr txBox="1"/>
      </xdr:nvSpPr>
      <xdr:spPr>
        <a:xfrm>
          <a:off x="5740400" y="678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203096</xdr:rowOff>
    </xdr:from>
    <xdr:to>
      <xdr:col>26</xdr:col>
      <xdr:colOff>101600</xdr:colOff>
      <xdr:row>35</xdr:row>
      <xdr:rowOff>304696</xdr:rowOff>
    </xdr:to>
    <xdr:sp macro="" textlink="">
      <xdr:nvSpPr>
        <xdr:cNvPr id="133" name="楕円 132"/>
        <xdr:cNvSpPr/>
      </xdr:nvSpPr>
      <xdr:spPr bwMode="auto">
        <a:xfrm>
          <a:off x="4953000" y="681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289473</xdr:rowOff>
    </xdr:from>
    <xdr:ext cx="736600" cy="259045"/>
    <xdr:sp macro="" textlink="">
      <xdr:nvSpPr>
        <xdr:cNvPr id="134" name="テキスト ボックス 133"/>
        <xdr:cNvSpPr txBox="1"/>
      </xdr:nvSpPr>
      <xdr:spPr>
        <a:xfrm>
          <a:off x="4622800" y="6899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116662</xdr:rowOff>
    </xdr:from>
    <xdr:to>
      <xdr:col>22</xdr:col>
      <xdr:colOff>165100</xdr:colOff>
      <xdr:row>35</xdr:row>
      <xdr:rowOff>218262</xdr:rowOff>
    </xdr:to>
    <xdr:sp macro="" textlink="">
      <xdr:nvSpPr>
        <xdr:cNvPr id="135" name="楕円 134"/>
        <xdr:cNvSpPr/>
      </xdr:nvSpPr>
      <xdr:spPr bwMode="auto">
        <a:xfrm>
          <a:off x="4254500" y="672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228439</xdr:rowOff>
    </xdr:from>
    <xdr:ext cx="762000" cy="259045"/>
    <xdr:sp macro="" textlink="">
      <xdr:nvSpPr>
        <xdr:cNvPr id="136" name="テキスト ボックス 135"/>
        <xdr:cNvSpPr txBox="1"/>
      </xdr:nvSpPr>
      <xdr:spPr>
        <a:xfrm>
          <a:off x="3924300" y="64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208834</xdr:rowOff>
    </xdr:from>
    <xdr:to>
      <xdr:col>19</xdr:col>
      <xdr:colOff>38100</xdr:colOff>
      <xdr:row>35</xdr:row>
      <xdr:rowOff>310434</xdr:rowOff>
    </xdr:to>
    <xdr:sp macro="" textlink="">
      <xdr:nvSpPr>
        <xdr:cNvPr id="137" name="楕円 136"/>
        <xdr:cNvSpPr/>
      </xdr:nvSpPr>
      <xdr:spPr bwMode="auto">
        <a:xfrm>
          <a:off x="3556000" y="681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320611</xdr:rowOff>
    </xdr:from>
    <xdr:ext cx="762000" cy="259045"/>
    <xdr:sp macro="" textlink="">
      <xdr:nvSpPr>
        <xdr:cNvPr id="138" name="テキスト ボックス 137"/>
        <xdr:cNvSpPr txBox="1"/>
      </xdr:nvSpPr>
      <xdr:spPr>
        <a:xfrm>
          <a:off x="3225800" y="658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240381</xdr:rowOff>
    </xdr:from>
    <xdr:to>
      <xdr:col>15</xdr:col>
      <xdr:colOff>101600</xdr:colOff>
      <xdr:row>35</xdr:row>
      <xdr:rowOff>341981</xdr:rowOff>
    </xdr:to>
    <xdr:sp macro="" textlink="">
      <xdr:nvSpPr>
        <xdr:cNvPr id="139" name="楕円 138"/>
        <xdr:cNvSpPr/>
      </xdr:nvSpPr>
      <xdr:spPr bwMode="auto">
        <a:xfrm>
          <a:off x="2857500" y="6850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326758</xdr:rowOff>
    </xdr:from>
    <xdr:ext cx="762000" cy="259045"/>
    <xdr:sp macro="" textlink="">
      <xdr:nvSpPr>
        <xdr:cNvPr id="140" name="テキスト ボックス 139"/>
        <xdr:cNvSpPr txBox="1"/>
      </xdr:nvSpPr>
      <xdr:spPr>
        <a:xfrm>
          <a:off x="2527300" y="69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
12,870
90.62
10,356,691
9,979,948
279,209
5,682,313
9,083,239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24905</xdr:rowOff>
    </xdr:from>
    <xdr:to>
      <xdr:col>24</xdr:col>
      <xdr:colOff>63500</xdr:colOff>
      <xdr:row>35</xdr:row>
      <xdr:rowOff>109842</xdr:rowOff>
    </xdr:to>
    <xdr:cxnSp macro="">
      <xdr:nvCxnSpPr>
        <xdr:cNvPr id="61" name="直線コネクタ 60"/>
        <xdr:cNvCxnSpPr/>
      </xdr:nvCxnSpPr>
      <xdr:spPr>
        <a:xfrm flipV="1">
          <a:off x="3797300" y="6025655"/>
          <a:ext cx="8382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109842</xdr:rowOff>
    </xdr:from>
    <xdr:to>
      <xdr:col>19</xdr:col>
      <xdr:colOff>177800</xdr:colOff>
      <xdr:row>36</xdr:row>
      <xdr:rowOff>17526</xdr:rowOff>
    </xdr:to>
    <xdr:cxnSp macro="">
      <xdr:nvCxnSpPr>
        <xdr:cNvPr id="64" name="直線コネクタ 63"/>
        <xdr:cNvCxnSpPr/>
      </xdr:nvCxnSpPr>
      <xdr:spPr>
        <a:xfrm flipV="1">
          <a:off x="2908300" y="6110592"/>
          <a:ext cx="8890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17526</xdr:rowOff>
    </xdr:from>
    <xdr:to>
      <xdr:col>15</xdr:col>
      <xdr:colOff>50800</xdr:colOff>
      <xdr:row>36</xdr:row>
      <xdr:rowOff>73254</xdr:rowOff>
    </xdr:to>
    <xdr:cxnSp macro="">
      <xdr:nvCxnSpPr>
        <xdr:cNvPr id="67" name="直線コネクタ 66"/>
        <xdr:cNvCxnSpPr/>
      </xdr:nvCxnSpPr>
      <xdr:spPr>
        <a:xfrm flipV="1">
          <a:off x="2019300" y="6189726"/>
          <a:ext cx="889000" cy="5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73254</xdr:rowOff>
    </xdr:from>
    <xdr:to>
      <xdr:col>10</xdr:col>
      <xdr:colOff>114300</xdr:colOff>
      <xdr:row>39</xdr:row>
      <xdr:rowOff>43383</xdr:rowOff>
    </xdr:to>
    <xdr:cxnSp macro="">
      <xdr:nvCxnSpPr>
        <xdr:cNvPr id="70" name="直線コネクタ 69"/>
        <xdr:cNvCxnSpPr/>
      </xdr:nvCxnSpPr>
      <xdr:spPr>
        <a:xfrm flipV="1">
          <a:off x="1130300" y="6245454"/>
          <a:ext cx="889000" cy="48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145555</xdr:rowOff>
    </xdr:from>
    <xdr:to>
      <xdr:col>24</xdr:col>
      <xdr:colOff>114300</xdr:colOff>
      <xdr:row>35</xdr:row>
      <xdr:rowOff>75705</xdr:rowOff>
    </xdr:to>
    <xdr:sp macro="" textlink="">
      <xdr:nvSpPr>
        <xdr:cNvPr id="80" name="楕円 79"/>
        <xdr:cNvSpPr/>
      </xdr:nvSpPr>
      <xdr:spPr>
        <a:xfrm>
          <a:off x="4584700" y="59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168432</xdr:rowOff>
    </xdr:from>
    <xdr:ext cx="599010" cy="259045"/>
    <xdr:sp macro="" textlink="">
      <xdr:nvSpPr>
        <xdr:cNvPr id="81" name="人件費該当値テキスト"/>
        <xdr:cNvSpPr txBox="1"/>
      </xdr:nvSpPr>
      <xdr:spPr>
        <a:xfrm>
          <a:off x="4686300" y="582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59042</xdr:rowOff>
    </xdr:from>
    <xdr:to>
      <xdr:col>20</xdr:col>
      <xdr:colOff>38100</xdr:colOff>
      <xdr:row>35</xdr:row>
      <xdr:rowOff>160642</xdr:rowOff>
    </xdr:to>
    <xdr:sp macro="" textlink="">
      <xdr:nvSpPr>
        <xdr:cNvPr id="82" name="楕円 81"/>
        <xdr:cNvSpPr/>
      </xdr:nvSpPr>
      <xdr:spPr>
        <a:xfrm>
          <a:off x="3746500" y="60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5719</xdr:rowOff>
    </xdr:from>
    <xdr:ext cx="599010" cy="259045"/>
    <xdr:sp macro="" textlink="">
      <xdr:nvSpPr>
        <xdr:cNvPr id="83" name="テキスト ボックス 82"/>
        <xdr:cNvSpPr txBox="1"/>
      </xdr:nvSpPr>
      <xdr:spPr>
        <a:xfrm>
          <a:off x="3497795" y="583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138176</xdr:rowOff>
    </xdr:from>
    <xdr:to>
      <xdr:col>15</xdr:col>
      <xdr:colOff>101600</xdr:colOff>
      <xdr:row>36</xdr:row>
      <xdr:rowOff>68326</xdr:rowOff>
    </xdr:to>
    <xdr:sp macro="" textlink="">
      <xdr:nvSpPr>
        <xdr:cNvPr id="84" name="楕円 83"/>
        <xdr:cNvSpPr/>
      </xdr:nvSpPr>
      <xdr:spPr>
        <a:xfrm>
          <a:off x="2857500" y="61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84853</xdr:rowOff>
    </xdr:from>
    <xdr:ext cx="599010" cy="259045"/>
    <xdr:sp macro="" textlink="">
      <xdr:nvSpPr>
        <xdr:cNvPr id="85" name="テキスト ボックス 84"/>
        <xdr:cNvSpPr txBox="1"/>
      </xdr:nvSpPr>
      <xdr:spPr>
        <a:xfrm>
          <a:off x="2608795" y="591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22454</xdr:rowOff>
    </xdr:from>
    <xdr:to>
      <xdr:col>10</xdr:col>
      <xdr:colOff>165100</xdr:colOff>
      <xdr:row>36</xdr:row>
      <xdr:rowOff>124054</xdr:rowOff>
    </xdr:to>
    <xdr:sp macro="" textlink="">
      <xdr:nvSpPr>
        <xdr:cNvPr id="86" name="楕円 85"/>
        <xdr:cNvSpPr/>
      </xdr:nvSpPr>
      <xdr:spPr>
        <a:xfrm>
          <a:off x="1968500" y="61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115181</xdr:rowOff>
    </xdr:from>
    <xdr:ext cx="534377" cy="259045"/>
    <xdr:sp macro="" textlink="">
      <xdr:nvSpPr>
        <xdr:cNvPr id="87" name="テキスト ボックス 86"/>
        <xdr:cNvSpPr txBox="1"/>
      </xdr:nvSpPr>
      <xdr:spPr>
        <a:xfrm>
          <a:off x="1752111" y="62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164033</xdr:rowOff>
    </xdr:from>
    <xdr:to>
      <xdr:col>6</xdr:col>
      <xdr:colOff>38100</xdr:colOff>
      <xdr:row>39</xdr:row>
      <xdr:rowOff>94183</xdr:rowOff>
    </xdr:to>
    <xdr:sp macro="" textlink="">
      <xdr:nvSpPr>
        <xdr:cNvPr id="88" name="楕円 87"/>
        <xdr:cNvSpPr/>
      </xdr:nvSpPr>
      <xdr:spPr>
        <a:xfrm>
          <a:off x="1079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85310</xdr:rowOff>
    </xdr:from>
    <xdr:ext cx="534377" cy="259045"/>
    <xdr:sp macro="" textlink="">
      <xdr:nvSpPr>
        <xdr:cNvPr id="89" name="テキスト ボックス 88"/>
        <xdr:cNvSpPr txBox="1"/>
      </xdr:nvSpPr>
      <xdr:spPr>
        <a:xfrm>
          <a:off x="863111" y="677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125351</xdr:rowOff>
    </xdr:from>
    <xdr:to>
      <xdr:col>24</xdr:col>
      <xdr:colOff>63500</xdr:colOff>
      <xdr:row>56</xdr:row>
      <xdr:rowOff>153508</xdr:rowOff>
    </xdr:to>
    <xdr:cxnSp macro="">
      <xdr:nvCxnSpPr>
        <xdr:cNvPr id="118" name="直線コネクタ 117"/>
        <xdr:cNvCxnSpPr/>
      </xdr:nvCxnSpPr>
      <xdr:spPr>
        <a:xfrm flipV="1">
          <a:off x="3797300" y="9726551"/>
          <a:ext cx="8382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153508</xdr:rowOff>
    </xdr:from>
    <xdr:to>
      <xdr:col>19</xdr:col>
      <xdr:colOff>177800</xdr:colOff>
      <xdr:row>57</xdr:row>
      <xdr:rowOff>23582</xdr:rowOff>
    </xdr:to>
    <xdr:cxnSp macro="">
      <xdr:nvCxnSpPr>
        <xdr:cNvPr id="121" name="直線コネクタ 120"/>
        <xdr:cNvCxnSpPr/>
      </xdr:nvCxnSpPr>
      <xdr:spPr>
        <a:xfrm flipV="1">
          <a:off x="2908300" y="9754708"/>
          <a:ext cx="889000" cy="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23582</xdr:rowOff>
    </xdr:from>
    <xdr:to>
      <xdr:col>15</xdr:col>
      <xdr:colOff>50800</xdr:colOff>
      <xdr:row>57</xdr:row>
      <xdr:rowOff>71668</xdr:rowOff>
    </xdr:to>
    <xdr:cxnSp macro="">
      <xdr:nvCxnSpPr>
        <xdr:cNvPr id="124" name="直線コネクタ 123"/>
        <xdr:cNvCxnSpPr/>
      </xdr:nvCxnSpPr>
      <xdr:spPr>
        <a:xfrm flipV="1">
          <a:off x="2019300" y="9796232"/>
          <a:ext cx="889000" cy="4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44038</xdr:rowOff>
    </xdr:from>
    <xdr:to>
      <xdr:col>10</xdr:col>
      <xdr:colOff>114300</xdr:colOff>
      <xdr:row>57</xdr:row>
      <xdr:rowOff>71668</xdr:rowOff>
    </xdr:to>
    <xdr:cxnSp macro="">
      <xdr:nvCxnSpPr>
        <xdr:cNvPr id="127" name="直線コネクタ 126"/>
        <xdr:cNvCxnSpPr/>
      </xdr:nvCxnSpPr>
      <xdr:spPr>
        <a:xfrm>
          <a:off x="1130300" y="9816688"/>
          <a:ext cx="889000" cy="2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74551</xdr:rowOff>
    </xdr:from>
    <xdr:to>
      <xdr:col>24</xdr:col>
      <xdr:colOff>114300</xdr:colOff>
      <xdr:row>57</xdr:row>
      <xdr:rowOff>4701</xdr:rowOff>
    </xdr:to>
    <xdr:sp macro="" textlink="">
      <xdr:nvSpPr>
        <xdr:cNvPr id="137" name="楕円 136"/>
        <xdr:cNvSpPr/>
      </xdr:nvSpPr>
      <xdr:spPr>
        <a:xfrm>
          <a:off x="4584700" y="96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97428</xdr:rowOff>
    </xdr:from>
    <xdr:ext cx="599010" cy="259045"/>
    <xdr:sp macro="" textlink="">
      <xdr:nvSpPr>
        <xdr:cNvPr id="138" name="物件費該当値テキスト"/>
        <xdr:cNvSpPr txBox="1"/>
      </xdr:nvSpPr>
      <xdr:spPr>
        <a:xfrm>
          <a:off x="4686300" y="952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102708</xdr:rowOff>
    </xdr:from>
    <xdr:to>
      <xdr:col>20</xdr:col>
      <xdr:colOff>38100</xdr:colOff>
      <xdr:row>57</xdr:row>
      <xdr:rowOff>32858</xdr:rowOff>
    </xdr:to>
    <xdr:sp macro="" textlink="">
      <xdr:nvSpPr>
        <xdr:cNvPr id="139" name="楕円 138"/>
        <xdr:cNvSpPr/>
      </xdr:nvSpPr>
      <xdr:spPr>
        <a:xfrm>
          <a:off x="3746500" y="970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49385</xdr:rowOff>
    </xdr:from>
    <xdr:ext cx="599010" cy="259045"/>
    <xdr:sp macro="" textlink="">
      <xdr:nvSpPr>
        <xdr:cNvPr id="140" name="テキスト ボックス 139"/>
        <xdr:cNvSpPr txBox="1"/>
      </xdr:nvSpPr>
      <xdr:spPr>
        <a:xfrm>
          <a:off x="3497795" y="947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144232</xdr:rowOff>
    </xdr:from>
    <xdr:to>
      <xdr:col>15</xdr:col>
      <xdr:colOff>101600</xdr:colOff>
      <xdr:row>57</xdr:row>
      <xdr:rowOff>74382</xdr:rowOff>
    </xdr:to>
    <xdr:sp macro="" textlink="">
      <xdr:nvSpPr>
        <xdr:cNvPr id="141" name="楕円 140"/>
        <xdr:cNvSpPr/>
      </xdr:nvSpPr>
      <xdr:spPr>
        <a:xfrm>
          <a:off x="2857500" y="97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65509</xdr:rowOff>
    </xdr:from>
    <xdr:ext cx="534377" cy="259045"/>
    <xdr:sp macro="" textlink="">
      <xdr:nvSpPr>
        <xdr:cNvPr id="142" name="テキスト ボックス 141"/>
        <xdr:cNvSpPr txBox="1"/>
      </xdr:nvSpPr>
      <xdr:spPr>
        <a:xfrm>
          <a:off x="2641111" y="983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20868</xdr:rowOff>
    </xdr:from>
    <xdr:to>
      <xdr:col>10</xdr:col>
      <xdr:colOff>165100</xdr:colOff>
      <xdr:row>57</xdr:row>
      <xdr:rowOff>122468</xdr:rowOff>
    </xdr:to>
    <xdr:sp macro="" textlink="">
      <xdr:nvSpPr>
        <xdr:cNvPr id="143" name="楕円 142"/>
        <xdr:cNvSpPr/>
      </xdr:nvSpPr>
      <xdr:spPr>
        <a:xfrm>
          <a:off x="1968500" y="979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113595</xdr:rowOff>
    </xdr:from>
    <xdr:ext cx="534377" cy="259045"/>
    <xdr:sp macro="" textlink="">
      <xdr:nvSpPr>
        <xdr:cNvPr id="144" name="テキスト ボックス 143"/>
        <xdr:cNvSpPr txBox="1"/>
      </xdr:nvSpPr>
      <xdr:spPr>
        <a:xfrm>
          <a:off x="1752111" y="988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164688</xdr:rowOff>
    </xdr:from>
    <xdr:to>
      <xdr:col>6</xdr:col>
      <xdr:colOff>38100</xdr:colOff>
      <xdr:row>57</xdr:row>
      <xdr:rowOff>94838</xdr:rowOff>
    </xdr:to>
    <xdr:sp macro="" textlink="">
      <xdr:nvSpPr>
        <xdr:cNvPr id="145" name="楕円 144"/>
        <xdr:cNvSpPr/>
      </xdr:nvSpPr>
      <xdr:spPr>
        <a:xfrm>
          <a:off x="1079500" y="97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85965</xdr:rowOff>
    </xdr:from>
    <xdr:ext cx="534377" cy="259045"/>
    <xdr:sp macro="" textlink="">
      <xdr:nvSpPr>
        <xdr:cNvPr id="146" name="テキスト ボックス 145"/>
        <xdr:cNvSpPr txBox="1"/>
      </xdr:nvSpPr>
      <xdr:spPr>
        <a:xfrm>
          <a:off x="863111" y="98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51612</xdr:rowOff>
    </xdr:from>
    <xdr:to>
      <xdr:col>24</xdr:col>
      <xdr:colOff>63500</xdr:colOff>
      <xdr:row>77</xdr:row>
      <xdr:rowOff>97028</xdr:rowOff>
    </xdr:to>
    <xdr:cxnSp macro="">
      <xdr:nvCxnSpPr>
        <xdr:cNvPr id="175" name="直線コネクタ 174"/>
        <xdr:cNvCxnSpPr/>
      </xdr:nvCxnSpPr>
      <xdr:spPr>
        <a:xfrm flipV="1">
          <a:off x="3797300" y="13253262"/>
          <a:ext cx="8382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97028</xdr:rowOff>
    </xdr:from>
    <xdr:to>
      <xdr:col>19</xdr:col>
      <xdr:colOff>177800</xdr:colOff>
      <xdr:row>78</xdr:row>
      <xdr:rowOff>19532</xdr:rowOff>
    </xdr:to>
    <xdr:cxnSp macro="">
      <xdr:nvCxnSpPr>
        <xdr:cNvPr id="178" name="直線コネクタ 177"/>
        <xdr:cNvCxnSpPr/>
      </xdr:nvCxnSpPr>
      <xdr:spPr>
        <a:xfrm flipV="1">
          <a:off x="2908300" y="13298678"/>
          <a:ext cx="8890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19532</xdr:rowOff>
    </xdr:from>
    <xdr:to>
      <xdr:col>15</xdr:col>
      <xdr:colOff>50800</xdr:colOff>
      <xdr:row>78</xdr:row>
      <xdr:rowOff>37440</xdr:rowOff>
    </xdr:to>
    <xdr:cxnSp macro="">
      <xdr:nvCxnSpPr>
        <xdr:cNvPr id="181" name="直線コネクタ 180"/>
        <xdr:cNvCxnSpPr/>
      </xdr:nvCxnSpPr>
      <xdr:spPr>
        <a:xfrm flipV="1">
          <a:off x="2019300" y="13392632"/>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7607</xdr:rowOff>
    </xdr:from>
    <xdr:to>
      <xdr:col>10</xdr:col>
      <xdr:colOff>114300</xdr:colOff>
      <xdr:row>78</xdr:row>
      <xdr:rowOff>37440</xdr:rowOff>
    </xdr:to>
    <xdr:cxnSp macro="">
      <xdr:nvCxnSpPr>
        <xdr:cNvPr id="184" name="直線コネクタ 183"/>
        <xdr:cNvCxnSpPr/>
      </xdr:nvCxnSpPr>
      <xdr:spPr>
        <a:xfrm>
          <a:off x="1130300" y="13380707"/>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812</xdr:rowOff>
    </xdr:from>
    <xdr:to>
      <xdr:col>24</xdr:col>
      <xdr:colOff>114300</xdr:colOff>
      <xdr:row>77</xdr:row>
      <xdr:rowOff>102412</xdr:rowOff>
    </xdr:to>
    <xdr:sp macro="" textlink="">
      <xdr:nvSpPr>
        <xdr:cNvPr id="194" name="楕円 193"/>
        <xdr:cNvSpPr/>
      </xdr:nvSpPr>
      <xdr:spPr>
        <a:xfrm>
          <a:off x="4584700" y="132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150689</xdr:rowOff>
    </xdr:from>
    <xdr:ext cx="469744" cy="259045"/>
    <xdr:sp macro="" textlink="">
      <xdr:nvSpPr>
        <xdr:cNvPr id="195" name="維持補修費該当値テキスト"/>
        <xdr:cNvSpPr txBox="1"/>
      </xdr:nvSpPr>
      <xdr:spPr>
        <a:xfrm>
          <a:off x="4686300" y="1318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46228</xdr:rowOff>
    </xdr:from>
    <xdr:to>
      <xdr:col>20</xdr:col>
      <xdr:colOff>38100</xdr:colOff>
      <xdr:row>77</xdr:row>
      <xdr:rowOff>147828</xdr:rowOff>
    </xdr:to>
    <xdr:sp macro="" textlink="">
      <xdr:nvSpPr>
        <xdr:cNvPr id="196" name="楕円 195"/>
        <xdr:cNvSpPr/>
      </xdr:nvSpPr>
      <xdr:spPr>
        <a:xfrm>
          <a:off x="3746500" y="132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97" name="テキスト ボックス 196"/>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140182</xdr:rowOff>
    </xdr:from>
    <xdr:to>
      <xdr:col>15</xdr:col>
      <xdr:colOff>101600</xdr:colOff>
      <xdr:row>78</xdr:row>
      <xdr:rowOff>70332</xdr:rowOff>
    </xdr:to>
    <xdr:sp macro="" textlink="">
      <xdr:nvSpPr>
        <xdr:cNvPr id="198" name="楕円 197"/>
        <xdr:cNvSpPr/>
      </xdr:nvSpPr>
      <xdr:spPr>
        <a:xfrm>
          <a:off x="2857500" y="133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61459</xdr:rowOff>
    </xdr:from>
    <xdr:ext cx="469744" cy="259045"/>
    <xdr:sp macro="" textlink="">
      <xdr:nvSpPr>
        <xdr:cNvPr id="199" name="テキスト ボックス 198"/>
        <xdr:cNvSpPr txBox="1"/>
      </xdr:nvSpPr>
      <xdr:spPr>
        <a:xfrm>
          <a:off x="2673428" y="134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158090</xdr:rowOff>
    </xdr:from>
    <xdr:to>
      <xdr:col>10</xdr:col>
      <xdr:colOff>165100</xdr:colOff>
      <xdr:row>78</xdr:row>
      <xdr:rowOff>88240</xdr:rowOff>
    </xdr:to>
    <xdr:sp macro="" textlink="">
      <xdr:nvSpPr>
        <xdr:cNvPr id="200" name="楕円 199"/>
        <xdr:cNvSpPr/>
      </xdr:nvSpPr>
      <xdr:spPr>
        <a:xfrm>
          <a:off x="1968500" y="133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79367</xdr:rowOff>
    </xdr:from>
    <xdr:ext cx="469744" cy="259045"/>
    <xdr:sp macro="" textlink="">
      <xdr:nvSpPr>
        <xdr:cNvPr id="201" name="テキスト ボックス 200"/>
        <xdr:cNvSpPr txBox="1"/>
      </xdr:nvSpPr>
      <xdr:spPr>
        <a:xfrm>
          <a:off x="1784428" y="1345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128257</xdr:rowOff>
    </xdr:from>
    <xdr:to>
      <xdr:col>6</xdr:col>
      <xdr:colOff>38100</xdr:colOff>
      <xdr:row>78</xdr:row>
      <xdr:rowOff>58407</xdr:rowOff>
    </xdr:to>
    <xdr:sp macro="" textlink="">
      <xdr:nvSpPr>
        <xdr:cNvPr id="202" name="楕円 201"/>
        <xdr:cNvSpPr/>
      </xdr:nvSpPr>
      <xdr:spPr>
        <a:xfrm>
          <a:off x="1079500" y="133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49534</xdr:rowOff>
    </xdr:from>
    <xdr:ext cx="469744" cy="259045"/>
    <xdr:sp macro="" textlink="">
      <xdr:nvSpPr>
        <xdr:cNvPr id="203" name="テキスト ボックス 202"/>
        <xdr:cNvSpPr txBox="1"/>
      </xdr:nvSpPr>
      <xdr:spPr>
        <a:xfrm>
          <a:off x="895428" y="134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71757</xdr:rowOff>
    </xdr:from>
    <xdr:to>
      <xdr:col>24</xdr:col>
      <xdr:colOff>63500</xdr:colOff>
      <xdr:row>97</xdr:row>
      <xdr:rowOff>8043</xdr:rowOff>
    </xdr:to>
    <xdr:cxnSp macro="">
      <xdr:nvCxnSpPr>
        <xdr:cNvPr id="235" name="直線コネクタ 234"/>
        <xdr:cNvCxnSpPr/>
      </xdr:nvCxnSpPr>
      <xdr:spPr>
        <a:xfrm flipV="1">
          <a:off x="3797300" y="16530957"/>
          <a:ext cx="838200" cy="10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131094</xdr:rowOff>
    </xdr:from>
    <xdr:to>
      <xdr:col>19</xdr:col>
      <xdr:colOff>177800</xdr:colOff>
      <xdr:row>97</xdr:row>
      <xdr:rowOff>8043</xdr:rowOff>
    </xdr:to>
    <xdr:cxnSp macro="">
      <xdr:nvCxnSpPr>
        <xdr:cNvPr id="238" name="直線コネクタ 237"/>
        <xdr:cNvCxnSpPr/>
      </xdr:nvCxnSpPr>
      <xdr:spPr>
        <a:xfrm>
          <a:off x="2908300" y="16418844"/>
          <a:ext cx="889000" cy="2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131094</xdr:rowOff>
    </xdr:from>
    <xdr:to>
      <xdr:col>15</xdr:col>
      <xdr:colOff>50800</xdr:colOff>
      <xdr:row>97</xdr:row>
      <xdr:rowOff>151065</xdr:rowOff>
    </xdr:to>
    <xdr:cxnSp macro="">
      <xdr:nvCxnSpPr>
        <xdr:cNvPr id="241" name="直線コネクタ 240"/>
        <xdr:cNvCxnSpPr/>
      </xdr:nvCxnSpPr>
      <xdr:spPr>
        <a:xfrm flipV="1">
          <a:off x="2019300" y="16418844"/>
          <a:ext cx="889000" cy="36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153905</xdr:rowOff>
    </xdr:from>
    <xdr:to>
      <xdr:col>10</xdr:col>
      <xdr:colOff>114300</xdr:colOff>
      <xdr:row>97</xdr:row>
      <xdr:rowOff>151065</xdr:rowOff>
    </xdr:to>
    <xdr:cxnSp macro="">
      <xdr:nvCxnSpPr>
        <xdr:cNvPr id="244" name="直線コネクタ 243"/>
        <xdr:cNvCxnSpPr/>
      </xdr:nvCxnSpPr>
      <xdr:spPr>
        <a:xfrm>
          <a:off x="1130300" y="16613105"/>
          <a:ext cx="889000" cy="16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20957</xdr:rowOff>
    </xdr:from>
    <xdr:to>
      <xdr:col>24</xdr:col>
      <xdr:colOff>114300</xdr:colOff>
      <xdr:row>96</xdr:row>
      <xdr:rowOff>122557</xdr:rowOff>
    </xdr:to>
    <xdr:sp macro="" textlink="">
      <xdr:nvSpPr>
        <xdr:cNvPr id="254" name="楕円 253"/>
        <xdr:cNvSpPr/>
      </xdr:nvSpPr>
      <xdr:spPr>
        <a:xfrm>
          <a:off x="4584700" y="164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170834</xdr:rowOff>
    </xdr:from>
    <xdr:ext cx="534377" cy="259045"/>
    <xdr:sp macro="" textlink="">
      <xdr:nvSpPr>
        <xdr:cNvPr id="255" name="扶助費該当値テキスト"/>
        <xdr:cNvSpPr txBox="1"/>
      </xdr:nvSpPr>
      <xdr:spPr>
        <a:xfrm>
          <a:off x="4686300" y="164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128693</xdr:rowOff>
    </xdr:from>
    <xdr:to>
      <xdr:col>20</xdr:col>
      <xdr:colOff>38100</xdr:colOff>
      <xdr:row>97</xdr:row>
      <xdr:rowOff>58843</xdr:rowOff>
    </xdr:to>
    <xdr:sp macro="" textlink="">
      <xdr:nvSpPr>
        <xdr:cNvPr id="256" name="楕円 255"/>
        <xdr:cNvSpPr/>
      </xdr:nvSpPr>
      <xdr:spPr>
        <a:xfrm>
          <a:off x="3746500" y="16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49970</xdr:rowOff>
    </xdr:from>
    <xdr:ext cx="534377" cy="259045"/>
    <xdr:sp macro="" textlink="">
      <xdr:nvSpPr>
        <xdr:cNvPr id="257" name="テキスト ボックス 256"/>
        <xdr:cNvSpPr txBox="1"/>
      </xdr:nvSpPr>
      <xdr:spPr>
        <a:xfrm>
          <a:off x="3530111" y="1668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80294</xdr:rowOff>
    </xdr:from>
    <xdr:to>
      <xdr:col>15</xdr:col>
      <xdr:colOff>101600</xdr:colOff>
      <xdr:row>96</xdr:row>
      <xdr:rowOff>10444</xdr:rowOff>
    </xdr:to>
    <xdr:sp macro="" textlink="">
      <xdr:nvSpPr>
        <xdr:cNvPr id="258" name="楕円 257"/>
        <xdr:cNvSpPr/>
      </xdr:nvSpPr>
      <xdr:spPr>
        <a:xfrm>
          <a:off x="2857500" y="1636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1571</xdr:rowOff>
    </xdr:from>
    <xdr:ext cx="534377" cy="259045"/>
    <xdr:sp macro="" textlink="">
      <xdr:nvSpPr>
        <xdr:cNvPr id="259" name="テキスト ボックス 258"/>
        <xdr:cNvSpPr txBox="1"/>
      </xdr:nvSpPr>
      <xdr:spPr>
        <a:xfrm>
          <a:off x="2641111" y="1646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100265</xdr:rowOff>
    </xdr:from>
    <xdr:to>
      <xdr:col>10</xdr:col>
      <xdr:colOff>165100</xdr:colOff>
      <xdr:row>98</xdr:row>
      <xdr:rowOff>30415</xdr:rowOff>
    </xdr:to>
    <xdr:sp macro="" textlink="">
      <xdr:nvSpPr>
        <xdr:cNvPr id="260" name="楕円 259"/>
        <xdr:cNvSpPr/>
      </xdr:nvSpPr>
      <xdr:spPr>
        <a:xfrm>
          <a:off x="1968500" y="167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21542</xdr:rowOff>
    </xdr:from>
    <xdr:ext cx="534377" cy="259045"/>
    <xdr:sp macro="" textlink="">
      <xdr:nvSpPr>
        <xdr:cNvPr id="261" name="テキスト ボックス 260"/>
        <xdr:cNvSpPr txBox="1"/>
      </xdr:nvSpPr>
      <xdr:spPr>
        <a:xfrm>
          <a:off x="1752111" y="1682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103105</xdr:rowOff>
    </xdr:from>
    <xdr:to>
      <xdr:col>6</xdr:col>
      <xdr:colOff>38100</xdr:colOff>
      <xdr:row>97</xdr:row>
      <xdr:rowOff>33255</xdr:rowOff>
    </xdr:to>
    <xdr:sp macro="" textlink="">
      <xdr:nvSpPr>
        <xdr:cNvPr id="262" name="楕円 261"/>
        <xdr:cNvSpPr/>
      </xdr:nvSpPr>
      <xdr:spPr>
        <a:xfrm>
          <a:off x="1079500" y="165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49782</xdr:rowOff>
    </xdr:from>
    <xdr:ext cx="534377" cy="259045"/>
    <xdr:sp macro="" textlink="">
      <xdr:nvSpPr>
        <xdr:cNvPr id="263" name="テキスト ボックス 262"/>
        <xdr:cNvSpPr txBox="1"/>
      </xdr:nvSpPr>
      <xdr:spPr>
        <a:xfrm>
          <a:off x="863111" y="163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31679</xdr:rowOff>
    </xdr:from>
    <xdr:to>
      <xdr:col>55</xdr:col>
      <xdr:colOff>0</xdr:colOff>
      <xdr:row>36</xdr:row>
      <xdr:rowOff>60029</xdr:rowOff>
    </xdr:to>
    <xdr:cxnSp macro="">
      <xdr:nvCxnSpPr>
        <xdr:cNvPr id="292" name="直線コネクタ 291"/>
        <xdr:cNvCxnSpPr/>
      </xdr:nvCxnSpPr>
      <xdr:spPr>
        <a:xfrm flipV="1">
          <a:off x="9639300" y="6203879"/>
          <a:ext cx="838200" cy="2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3" name="補助費等平均値テキスト"/>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42381</xdr:rowOff>
    </xdr:from>
    <xdr:to>
      <xdr:col>50</xdr:col>
      <xdr:colOff>114300</xdr:colOff>
      <xdr:row>36</xdr:row>
      <xdr:rowOff>60029</xdr:rowOff>
    </xdr:to>
    <xdr:cxnSp macro="">
      <xdr:nvCxnSpPr>
        <xdr:cNvPr id="295" name="直線コネクタ 294"/>
        <xdr:cNvCxnSpPr/>
      </xdr:nvCxnSpPr>
      <xdr:spPr>
        <a:xfrm>
          <a:off x="8750300" y="6214581"/>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85027</xdr:rowOff>
    </xdr:from>
    <xdr:to>
      <xdr:col>45</xdr:col>
      <xdr:colOff>177800</xdr:colOff>
      <xdr:row>36</xdr:row>
      <xdr:rowOff>42381</xdr:rowOff>
    </xdr:to>
    <xdr:cxnSp macro="">
      <xdr:nvCxnSpPr>
        <xdr:cNvPr id="298" name="直線コネクタ 297"/>
        <xdr:cNvCxnSpPr/>
      </xdr:nvCxnSpPr>
      <xdr:spPr>
        <a:xfrm>
          <a:off x="7861300" y="5914327"/>
          <a:ext cx="889000" cy="30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85027</xdr:rowOff>
    </xdr:from>
    <xdr:to>
      <xdr:col>41</xdr:col>
      <xdr:colOff>50800</xdr:colOff>
      <xdr:row>37</xdr:row>
      <xdr:rowOff>494</xdr:rowOff>
    </xdr:to>
    <xdr:cxnSp macro="">
      <xdr:nvCxnSpPr>
        <xdr:cNvPr id="301" name="直線コネクタ 300"/>
        <xdr:cNvCxnSpPr/>
      </xdr:nvCxnSpPr>
      <xdr:spPr>
        <a:xfrm flipV="1">
          <a:off x="6972300" y="5914327"/>
          <a:ext cx="889000" cy="4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72257</xdr:rowOff>
    </xdr:from>
    <xdr:ext cx="534377" cy="259045"/>
    <xdr:sp macro="" textlink="">
      <xdr:nvSpPr>
        <xdr:cNvPr id="305" name="テキスト ボックス 304"/>
        <xdr:cNvSpPr txBox="1"/>
      </xdr:nvSpPr>
      <xdr:spPr>
        <a:xfrm>
          <a:off x="6705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152329</xdr:rowOff>
    </xdr:from>
    <xdr:to>
      <xdr:col>55</xdr:col>
      <xdr:colOff>50800</xdr:colOff>
      <xdr:row>36</xdr:row>
      <xdr:rowOff>82479</xdr:rowOff>
    </xdr:to>
    <xdr:sp macro="" textlink="">
      <xdr:nvSpPr>
        <xdr:cNvPr id="311" name="楕円 310"/>
        <xdr:cNvSpPr/>
      </xdr:nvSpPr>
      <xdr:spPr>
        <a:xfrm>
          <a:off x="10426700" y="61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3756</xdr:rowOff>
    </xdr:from>
    <xdr:ext cx="599010" cy="259045"/>
    <xdr:sp macro="" textlink="">
      <xdr:nvSpPr>
        <xdr:cNvPr id="312" name="補助費等該当値テキスト"/>
        <xdr:cNvSpPr txBox="1"/>
      </xdr:nvSpPr>
      <xdr:spPr>
        <a:xfrm>
          <a:off x="10528300" y="600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9229</xdr:rowOff>
    </xdr:from>
    <xdr:to>
      <xdr:col>50</xdr:col>
      <xdr:colOff>165100</xdr:colOff>
      <xdr:row>36</xdr:row>
      <xdr:rowOff>110829</xdr:rowOff>
    </xdr:to>
    <xdr:sp macro="" textlink="">
      <xdr:nvSpPr>
        <xdr:cNvPr id="313" name="楕円 312"/>
        <xdr:cNvSpPr/>
      </xdr:nvSpPr>
      <xdr:spPr>
        <a:xfrm>
          <a:off x="9588500" y="61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127356</xdr:rowOff>
    </xdr:from>
    <xdr:ext cx="599010" cy="259045"/>
    <xdr:sp macro="" textlink="">
      <xdr:nvSpPr>
        <xdr:cNvPr id="314" name="テキスト ボックス 313"/>
        <xdr:cNvSpPr txBox="1"/>
      </xdr:nvSpPr>
      <xdr:spPr>
        <a:xfrm>
          <a:off x="9339795" y="595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163031</xdr:rowOff>
    </xdr:from>
    <xdr:to>
      <xdr:col>46</xdr:col>
      <xdr:colOff>38100</xdr:colOff>
      <xdr:row>36</xdr:row>
      <xdr:rowOff>93181</xdr:rowOff>
    </xdr:to>
    <xdr:sp macro="" textlink="">
      <xdr:nvSpPr>
        <xdr:cNvPr id="315" name="楕円 314"/>
        <xdr:cNvSpPr/>
      </xdr:nvSpPr>
      <xdr:spPr>
        <a:xfrm>
          <a:off x="8699500" y="61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109708</xdr:rowOff>
    </xdr:from>
    <xdr:ext cx="599010" cy="259045"/>
    <xdr:sp macro="" textlink="">
      <xdr:nvSpPr>
        <xdr:cNvPr id="316" name="テキスト ボックス 315"/>
        <xdr:cNvSpPr txBox="1"/>
      </xdr:nvSpPr>
      <xdr:spPr>
        <a:xfrm>
          <a:off x="8450795" y="593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34227</xdr:rowOff>
    </xdr:from>
    <xdr:to>
      <xdr:col>41</xdr:col>
      <xdr:colOff>101600</xdr:colOff>
      <xdr:row>34</xdr:row>
      <xdr:rowOff>135827</xdr:rowOff>
    </xdr:to>
    <xdr:sp macro="" textlink="">
      <xdr:nvSpPr>
        <xdr:cNvPr id="317" name="楕円 316"/>
        <xdr:cNvSpPr/>
      </xdr:nvSpPr>
      <xdr:spPr>
        <a:xfrm>
          <a:off x="7810500" y="58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126954</xdr:rowOff>
    </xdr:from>
    <xdr:ext cx="599010" cy="259045"/>
    <xdr:sp macro="" textlink="">
      <xdr:nvSpPr>
        <xdr:cNvPr id="318" name="テキスト ボックス 317"/>
        <xdr:cNvSpPr txBox="1"/>
      </xdr:nvSpPr>
      <xdr:spPr>
        <a:xfrm>
          <a:off x="7561795" y="595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121144</xdr:rowOff>
    </xdr:from>
    <xdr:to>
      <xdr:col>36</xdr:col>
      <xdr:colOff>165100</xdr:colOff>
      <xdr:row>37</xdr:row>
      <xdr:rowOff>51294</xdr:rowOff>
    </xdr:to>
    <xdr:sp macro="" textlink="">
      <xdr:nvSpPr>
        <xdr:cNvPr id="319" name="楕円 318"/>
        <xdr:cNvSpPr/>
      </xdr:nvSpPr>
      <xdr:spPr>
        <a:xfrm>
          <a:off x="6921500" y="62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67821</xdr:rowOff>
    </xdr:from>
    <xdr:ext cx="599010" cy="259045"/>
    <xdr:sp macro="" textlink="">
      <xdr:nvSpPr>
        <xdr:cNvPr id="320" name="テキスト ボックス 319"/>
        <xdr:cNvSpPr txBox="1"/>
      </xdr:nvSpPr>
      <xdr:spPr>
        <a:xfrm>
          <a:off x="6672795" y="606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91305</xdr:rowOff>
    </xdr:from>
    <xdr:to>
      <xdr:col>55</xdr:col>
      <xdr:colOff>0</xdr:colOff>
      <xdr:row>57</xdr:row>
      <xdr:rowOff>143548</xdr:rowOff>
    </xdr:to>
    <xdr:cxnSp macro="">
      <xdr:nvCxnSpPr>
        <xdr:cNvPr id="349" name="直線コネクタ 348"/>
        <xdr:cNvCxnSpPr/>
      </xdr:nvCxnSpPr>
      <xdr:spPr>
        <a:xfrm flipV="1">
          <a:off x="9639300" y="9863955"/>
          <a:ext cx="838200" cy="5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72595</xdr:rowOff>
    </xdr:from>
    <xdr:to>
      <xdr:col>50</xdr:col>
      <xdr:colOff>114300</xdr:colOff>
      <xdr:row>57</xdr:row>
      <xdr:rowOff>143548</xdr:rowOff>
    </xdr:to>
    <xdr:cxnSp macro="">
      <xdr:nvCxnSpPr>
        <xdr:cNvPr id="352" name="直線コネクタ 351"/>
        <xdr:cNvCxnSpPr/>
      </xdr:nvCxnSpPr>
      <xdr:spPr>
        <a:xfrm>
          <a:off x="8750300" y="9845245"/>
          <a:ext cx="889000" cy="7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13703</xdr:rowOff>
    </xdr:from>
    <xdr:to>
      <xdr:col>45</xdr:col>
      <xdr:colOff>177800</xdr:colOff>
      <xdr:row>57</xdr:row>
      <xdr:rowOff>72595</xdr:rowOff>
    </xdr:to>
    <xdr:cxnSp macro="">
      <xdr:nvCxnSpPr>
        <xdr:cNvPr id="355" name="直線コネクタ 354"/>
        <xdr:cNvCxnSpPr/>
      </xdr:nvCxnSpPr>
      <xdr:spPr>
        <a:xfrm>
          <a:off x="7861300" y="9614903"/>
          <a:ext cx="889000" cy="23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13703</xdr:rowOff>
    </xdr:from>
    <xdr:to>
      <xdr:col>41</xdr:col>
      <xdr:colOff>50800</xdr:colOff>
      <xdr:row>56</xdr:row>
      <xdr:rowOff>136736</xdr:rowOff>
    </xdr:to>
    <xdr:cxnSp macro="">
      <xdr:nvCxnSpPr>
        <xdr:cNvPr id="358" name="直線コネクタ 357"/>
        <xdr:cNvCxnSpPr/>
      </xdr:nvCxnSpPr>
      <xdr:spPr>
        <a:xfrm flipV="1">
          <a:off x="6972300" y="9614903"/>
          <a:ext cx="889000" cy="1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60" name="テキスト ボックス 359"/>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73072</xdr:rowOff>
    </xdr:from>
    <xdr:ext cx="534377" cy="259045"/>
    <xdr:sp macro="" textlink="">
      <xdr:nvSpPr>
        <xdr:cNvPr id="362" name="テキスト ボックス 361"/>
        <xdr:cNvSpPr txBox="1"/>
      </xdr:nvSpPr>
      <xdr:spPr>
        <a:xfrm>
          <a:off x="6705111" y="98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40505</xdr:rowOff>
    </xdr:from>
    <xdr:to>
      <xdr:col>55</xdr:col>
      <xdr:colOff>50800</xdr:colOff>
      <xdr:row>57</xdr:row>
      <xdr:rowOff>142105</xdr:rowOff>
    </xdr:to>
    <xdr:sp macro="" textlink="">
      <xdr:nvSpPr>
        <xdr:cNvPr id="368" name="楕円 367"/>
        <xdr:cNvSpPr/>
      </xdr:nvSpPr>
      <xdr:spPr>
        <a:xfrm>
          <a:off x="10426700" y="98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18932</xdr:rowOff>
    </xdr:from>
    <xdr:ext cx="534377" cy="259045"/>
    <xdr:sp macro="" textlink="">
      <xdr:nvSpPr>
        <xdr:cNvPr id="369" name="普通建設事業費該当値テキスト"/>
        <xdr:cNvSpPr txBox="1"/>
      </xdr:nvSpPr>
      <xdr:spPr>
        <a:xfrm>
          <a:off x="10528300" y="979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92748</xdr:rowOff>
    </xdr:from>
    <xdr:to>
      <xdr:col>50</xdr:col>
      <xdr:colOff>165100</xdr:colOff>
      <xdr:row>58</xdr:row>
      <xdr:rowOff>22898</xdr:rowOff>
    </xdr:to>
    <xdr:sp macro="" textlink="">
      <xdr:nvSpPr>
        <xdr:cNvPr id="370" name="楕円 369"/>
        <xdr:cNvSpPr/>
      </xdr:nvSpPr>
      <xdr:spPr>
        <a:xfrm>
          <a:off x="9588500" y="98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14025</xdr:rowOff>
    </xdr:from>
    <xdr:ext cx="534377" cy="259045"/>
    <xdr:sp macro="" textlink="">
      <xdr:nvSpPr>
        <xdr:cNvPr id="371" name="テキスト ボックス 370"/>
        <xdr:cNvSpPr txBox="1"/>
      </xdr:nvSpPr>
      <xdr:spPr>
        <a:xfrm>
          <a:off x="9372111" y="99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21795</xdr:rowOff>
    </xdr:from>
    <xdr:to>
      <xdr:col>46</xdr:col>
      <xdr:colOff>38100</xdr:colOff>
      <xdr:row>57</xdr:row>
      <xdr:rowOff>123395</xdr:rowOff>
    </xdr:to>
    <xdr:sp macro="" textlink="">
      <xdr:nvSpPr>
        <xdr:cNvPr id="372" name="楕円 371"/>
        <xdr:cNvSpPr/>
      </xdr:nvSpPr>
      <xdr:spPr>
        <a:xfrm>
          <a:off x="8699500" y="97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114522</xdr:rowOff>
    </xdr:from>
    <xdr:ext cx="534377" cy="259045"/>
    <xdr:sp macro="" textlink="">
      <xdr:nvSpPr>
        <xdr:cNvPr id="373" name="テキスト ボックス 372"/>
        <xdr:cNvSpPr txBox="1"/>
      </xdr:nvSpPr>
      <xdr:spPr>
        <a:xfrm>
          <a:off x="8483111" y="988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134353</xdr:rowOff>
    </xdr:from>
    <xdr:to>
      <xdr:col>41</xdr:col>
      <xdr:colOff>101600</xdr:colOff>
      <xdr:row>56</xdr:row>
      <xdr:rowOff>64503</xdr:rowOff>
    </xdr:to>
    <xdr:sp macro="" textlink="">
      <xdr:nvSpPr>
        <xdr:cNvPr id="374" name="楕円 373"/>
        <xdr:cNvSpPr/>
      </xdr:nvSpPr>
      <xdr:spPr>
        <a:xfrm>
          <a:off x="7810500" y="95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81030</xdr:rowOff>
    </xdr:from>
    <xdr:ext cx="599010" cy="259045"/>
    <xdr:sp macro="" textlink="">
      <xdr:nvSpPr>
        <xdr:cNvPr id="375" name="テキスト ボックス 374"/>
        <xdr:cNvSpPr txBox="1"/>
      </xdr:nvSpPr>
      <xdr:spPr>
        <a:xfrm>
          <a:off x="7561795" y="933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85936</xdr:rowOff>
    </xdr:from>
    <xdr:to>
      <xdr:col>36</xdr:col>
      <xdr:colOff>165100</xdr:colOff>
      <xdr:row>57</xdr:row>
      <xdr:rowOff>16086</xdr:rowOff>
    </xdr:to>
    <xdr:sp macro="" textlink="">
      <xdr:nvSpPr>
        <xdr:cNvPr id="376" name="楕円 375"/>
        <xdr:cNvSpPr/>
      </xdr:nvSpPr>
      <xdr:spPr>
        <a:xfrm>
          <a:off x="6921500" y="968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32613</xdr:rowOff>
    </xdr:from>
    <xdr:ext cx="599010" cy="259045"/>
    <xdr:sp macro="" textlink="">
      <xdr:nvSpPr>
        <xdr:cNvPr id="377" name="テキスト ボックス 376"/>
        <xdr:cNvSpPr txBox="1"/>
      </xdr:nvSpPr>
      <xdr:spPr>
        <a:xfrm>
          <a:off x="6672795" y="946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112446</xdr:rowOff>
    </xdr:from>
    <xdr:to>
      <xdr:col>55</xdr:col>
      <xdr:colOff>0</xdr:colOff>
      <xdr:row>77</xdr:row>
      <xdr:rowOff>120475</xdr:rowOff>
    </xdr:to>
    <xdr:cxnSp macro="">
      <xdr:nvCxnSpPr>
        <xdr:cNvPr id="402" name="直線コネクタ 401"/>
        <xdr:cNvCxnSpPr/>
      </xdr:nvCxnSpPr>
      <xdr:spPr>
        <a:xfrm flipV="1">
          <a:off x="9639300" y="13314096"/>
          <a:ext cx="8382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19411</xdr:rowOff>
    </xdr:from>
    <xdr:to>
      <xdr:col>50</xdr:col>
      <xdr:colOff>114300</xdr:colOff>
      <xdr:row>77</xdr:row>
      <xdr:rowOff>120475</xdr:rowOff>
    </xdr:to>
    <xdr:cxnSp macro="">
      <xdr:nvCxnSpPr>
        <xdr:cNvPr id="405" name="直線コネクタ 404"/>
        <xdr:cNvCxnSpPr/>
      </xdr:nvCxnSpPr>
      <xdr:spPr>
        <a:xfrm>
          <a:off x="8750300" y="13221061"/>
          <a:ext cx="889000" cy="10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33241</xdr:rowOff>
    </xdr:from>
    <xdr:to>
      <xdr:col>45</xdr:col>
      <xdr:colOff>177800</xdr:colOff>
      <xdr:row>77</xdr:row>
      <xdr:rowOff>19411</xdr:rowOff>
    </xdr:to>
    <xdr:cxnSp macro="">
      <xdr:nvCxnSpPr>
        <xdr:cNvPr id="408" name="直線コネクタ 407"/>
        <xdr:cNvCxnSpPr/>
      </xdr:nvCxnSpPr>
      <xdr:spPr>
        <a:xfrm>
          <a:off x="7861300" y="13063441"/>
          <a:ext cx="889000" cy="1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100680</xdr:rowOff>
    </xdr:from>
    <xdr:ext cx="534377" cy="259045"/>
    <xdr:sp macro="" textlink="">
      <xdr:nvSpPr>
        <xdr:cNvPr id="410" name="テキスト ボックス 409"/>
        <xdr:cNvSpPr txBox="1"/>
      </xdr:nvSpPr>
      <xdr:spPr>
        <a:xfrm>
          <a:off x="8483111" y="133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33241</xdr:rowOff>
    </xdr:from>
    <xdr:to>
      <xdr:col>41</xdr:col>
      <xdr:colOff>50800</xdr:colOff>
      <xdr:row>76</xdr:row>
      <xdr:rowOff>42100</xdr:rowOff>
    </xdr:to>
    <xdr:cxnSp macro="">
      <xdr:nvCxnSpPr>
        <xdr:cNvPr id="411" name="直線コネクタ 410"/>
        <xdr:cNvCxnSpPr/>
      </xdr:nvCxnSpPr>
      <xdr:spPr>
        <a:xfrm flipV="1">
          <a:off x="6972300" y="13063441"/>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65642</xdr:rowOff>
    </xdr:from>
    <xdr:ext cx="534377" cy="259045"/>
    <xdr:sp macro="" textlink="">
      <xdr:nvSpPr>
        <xdr:cNvPr id="413" name="テキスト ボックス 412"/>
        <xdr:cNvSpPr txBox="1"/>
      </xdr:nvSpPr>
      <xdr:spPr>
        <a:xfrm>
          <a:off x="7594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61075</xdr:rowOff>
    </xdr:from>
    <xdr:ext cx="534377" cy="259045"/>
    <xdr:sp macro="" textlink="">
      <xdr:nvSpPr>
        <xdr:cNvPr id="415" name="テキスト ボックス 414"/>
        <xdr:cNvSpPr txBox="1"/>
      </xdr:nvSpPr>
      <xdr:spPr>
        <a:xfrm>
          <a:off x="6705111" y="132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61646</xdr:rowOff>
    </xdr:from>
    <xdr:to>
      <xdr:col>55</xdr:col>
      <xdr:colOff>50800</xdr:colOff>
      <xdr:row>77</xdr:row>
      <xdr:rowOff>163246</xdr:rowOff>
    </xdr:to>
    <xdr:sp macro="" textlink="">
      <xdr:nvSpPr>
        <xdr:cNvPr id="421" name="楕円 420"/>
        <xdr:cNvSpPr/>
      </xdr:nvSpPr>
      <xdr:spPr>
        <a:xfrm>
          <a:off x="10426700" y="132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148023</xdr:rowOff>
    </xdr:from>
    <xdr:ext cx="534377" cy="259045"/>
    <xdr:sp macro="" textlink="">
      <xdr:nvSpPr>
        <xdr:cNvPr id="422" name="普通建設事業費 （ うち新規整備　）該当値テキスト"/>
        <xdr:cNvSpPr txBox="1"/>
      </xdr:nvSpPr>
      <xdr:spPr>
        <a:xfrm>
          <a:off x="10528300" y="131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69675</xdr:rowOff>
    </xdr:from>
    <xdr:to>
      <xdr:col>50</xdr:col>
      <xdr:colOff>165100</xdr:colOff>
      <xdr:row>77</xdr:row>
      <xdr:rowOff>171275</xdr:rowOff>
    </xdr:to>
    <xdr:sp macro="" textlink="">
      <xdr:nvSpPr>
        <xdr:cNvPr id="423" name="楕円 422"/>
        <xdr:cNvSpPr/>
      </xdr:nvSpPr>
      <xdr:spPr>
        <a:xfrm>
          <a:off x="9588500" y="1327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162402</xdr:rowOff>
    </xdr:from>
    <xdr:ext cx="534377" cy="259045"/>
    <xdr:sp macro="" textlink="">
      <xdr:nvSpPr>
        <xdr:cNvPr id="424" name="テキスト ボックス 423"/>
        <xdr:cNvSpPr txBox="1"/>
      </xdr:nvSpPr>
      <xdr:spPr>
        <a:xfrm>
          <a:off x="9372111" y="133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140061</xdr:rowOff>
    </xdr:from>
    <xdr:to>
      <xdr:col>46</xdr:col>
      <xdr:colOff>38100</xdr:colOff>
      <xdr:row>77</xdr:row>
      <xdr:rowOff>70211</xdr:rowOff>
    </xdr:to>
    <xdr:sp macro="" textlink="">
      <xdr:nvSpPr>
        <xdr:cNvPr id="425" name="楕円 424"/>
        <xdr:cNvSpPr/>
      </xdr:nvSpPr>
      <xdr:spPr>
        <a:xfrm>
          <a:off x="8699500" y="131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86737</xdr:rowOff>
    </xdr:from>
    <xdr:ext cx="534377" cy="259045"/>
    <xdr:sp macro="" textlink="">
      <xdr:nvSpPr>
        <xdr:cNvPr id="426" name="テキスト ボックス 425"/>
        <xdr:cNvSpPr txBox="1"/>
      </xdr:nvSpPr>
      <xdr:spPr>
        <a:xfrm>
          <a:off x="8483111" y="1294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153891</xdr:rowOff>
    </xdr:from>
    <xdr:to>
      <xdr:col>41</xdr:col>
      <xdr:colOff>101600</xdr:colOff>
      <xdr:row>76</xdr:row>
      <xdr:rowOff>84041</xdr:rowOff>
    </xdr:to>
    <xdr:sp macro="" textlink="">
      <xdr:nvSpPr>
        <xdr:cNvPr id="427" name="楕円 426"/>
        <xdr:cNvSpPr/>
      </xdr:nvSpPr>
      <xdr:spPr>
        <a:xfrm>
          <a:off x="7810500" y="130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100568</xdr:rowOff>
    </xdr:from>
    <xdr:ext cx="534377" cy="259045"/>
    <xdr:sp macro="" textlink="">
      <xdr:nvSpPr>
        <xdr:cNvPr id="428" name="テキスト ボックス 427"/>
        <xdr:cNvSpPr txBox="1"/>
      </xdr:nvSpPr>
      <xdr:spPr>
        <a:xfrm>
          <a:off x="7594111" y="127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162750</xdr:rowOff>
    </xdr:from>
    <xdr:to>
      <xdr:col>36</xdr:col>
      <xdr:colOff>165100</xdr:colOff>
      <xdr:row>76</xdr:row>
      <xdr:rowOff>92900</xdr:rowOff>
    </xdr:to>
    <xdr:sp macro="" textlink="">
      <xdr:nvSpPr>
        <xdr:cNvPr id="429" name="楕円 428"/>
        <xdr:cNvSpPr/>
      </xdr:nvSpPr>
      <xdr:spPr>
        <a:xfrm>
          <a:off x="6921500" y="130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109426</xdr:rowOff>
    </xdr:from>
    <xdr:ext cx="534377" cy="259045"/>
    <xdr:sp macro="" textlink="">
      <xdr:nvSpPr>
        <xdr:cNvPr id="430" name="テキスト ボックス 429"/>
        <xdr:cNvSpPr txBox="1"/>
      </xdr:nvSpPr>
      <xdr:spPr>
        <a:xfrm>
          <a:off x="6705111" y="1279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39740</xdr:rowOff>
    </xdr:from>
    <xdr:to>
      <xdr:col>55</xdr:col>
      <xdr:colOff>0</xdr:colOff>
      <xdr:row>97</xdr:row>
      <xdr:rowOff>99878</xdr:rowOff>
    </xdr:to>
    <xdr:cxnSp macro="">
      <xdr:nvCxnSpPr>
        <xdr:cNvPr id="459" name="直線コネクタ 458"/>
        <xdr:cNvCxnSpPr/>
      </xdr:nvCxnSpPr>
      <xdr:spPr>
        <a:xfrm flipV="1">
          <a:off x="9639300" y="16670390"/>
          <a:ext cx="838200" cy="6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68210</xdr:rowOff>
    </xdr:from>
    <xdr:to>
      <xdr:col>50</xdr:col>
      <xdr:colOff>114300</xdr:colOff>
      <xdr:row>97</xdr:row>
      <xdr:rowOff>99878</xdr:rowOff>
    </xdr:to>
    <xdr:cxnSp macro="">
      <xdr:nvCxnSpPr>
        <xdr:cNvPr id="462" name="直線コネクタ 461"/>
        <xdr:cNvCxnSpPr/>
      </xdr:nvCxnSpPr>
      <xdr:spPr>
        <a:xfrm>
          <a:off x="8750300" y="16698860"/>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120331</xdr:rowOff>
    </xdr:from>
    <xdr:to>
      <xdr:col>45</xdr:col>
      <xdr:colOff>177800</xdr:colOff>
      <xdr:row>97</xdr:row>
      <xdr:rowOff>68210</xdr:rowOff>
    </xdr:to>
    <xdr:cxnSp macro="">
      <xdr:nvCxnSpPr>
        <xdr:cNvPr id="465" name="直線コネクタ 464"/>
        <xdr:cNvCxnSpPr/>
      </xdr:nvCxnSpPr>
      <xdr:spPr>
        <a:xfrm>
          <a:off x="7861300" y="16579531"/>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120331</xdr:rowOff>
    </xdr:from>
    <xdr:to>
      <xdr:col>41</xdr:col>
      <xdr:colOff>50800</xdr:colOff>
      <xdr:row>97</xdr:row>
      <xdr:rowOff>148203</xdr:rowOff>
    </xdr:to>
    <xdr:cxnSp macro="">
      <xdr:nvCxnSpPr>
        <xdr:cNvPr id="468" name="直線コネクタ 467"/>
        <xdr:cNvCxnSpPr/>
      </xdr:nvCxnSpPr>
      <xdr:spPr>
        <a:xfrm flipV="1">
          <a:off x="6972300" y="16579531"/>
          <a:ext cx="889000" cy="19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160390</xdr:rowOff>
    </xdr:from>
    <xdr:to>
      <xdr:col>55</xdr:col>
      <xdr:colOff>50800</xdr:colOff>
      <xdr:row>97</xdr:row>
      <xdr:rowOff>90540</xdr:rowOff>
    </xdr:to>
    <xdr:sp macro="" textlink="">
      <xdr:nvSpPr>
        <xdr:cNvPr id="478" name="楕円 477"/>
        <xdr:cNvSpPr/>
      </xdr:nvSpPr>
      <xdr:spPr>
        <a:xfrm>
          <a:off x="10426700" y="166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138817</xdr:rowOff>
    </xdr:from>
    <xdr:ext cx="534377" cy="259045"/>
    <xdr:sp macro="" textlink="">
      <xdr:nvSpPr>
        <xdr:cNvPr id="479" name="普通建設事業費 （ うち更新整備　）該当値テキスト"/>
        <xdr:cNvSpPr txBox="1"/>
      </xdr:nvSpPr>
      <xdr:spPr>
        <a:xfrm>
          <a:off x="10528300" y="1659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49078</xdr:rowOff>
    </xdr:from>
    <xdr:to>
      <xdr:col>50</xdr:col>
      <xdr:colOff>165100</xdr:colOff>
      <xdr:row>97</xdr:row>
      <xdr:rowOff>150678</xdr:rowOff>
    </xdr:to>
    <xdr:sp macro="" textlink="">
      <xdr:nvSpPr>
        <xdr:cNvPr id="480" name="楕円 479"/>
        <xdr:cNvSpPr/>
      </xdr:nvSpPr>
      <xdr:spPr>
        <a:xfrm>
          <a:off x="9588500" y="166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141805</xdr:rowOff>
    </xdr:from>
    <xdr:ext cx="534377" cy="259045"/>
    <xdr:sp macro="" textlink="">
      <xdr:nvSpPr>
        <xdr:cNvPr id="481" name="テキスト ボックス 480"/>
        <xdr:cNvSpPr txBox="1"/>
      </xdr:nvSpPr>
      <xdr:spPr>
        <a:xfrm>
          <a:off x="9372111" y="1677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17410</xdr:rowOff>
    </xdr:from>
    <xdr:to>
      <xdr:col>46</xdr:col>
      <xdr:colOff>38100</xdr:colOff>
      <xdr:row>97</xdr:row>
      <xdr:rowOff>119010</xdr:rowOff>
    </xdr:to>
    <xdr:sp macro="" textlink="">
      <xdr:nvSpPr>
        <xdr:cNvPr id="482" name="楕円 481"/>
        <xdr:cNvSpPr/>
      </xdr:nvSpPr>
      <xdr:spPr>
        <a:xfrm>
          <a:off x="8699500" y="1664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110137</xdr:rowOff>
    </xdr:from>
    <xdr:ext cx="534377" cy="259045"/>
    <xdr:sp macro="" textlink="">
      <xdr:nvSpPr>
        <xdr:cNvPr id="483" name="テキスト ボックス 482"/>
        <xdr:cNvSpPr txBox="1"/>
      </xdr:nvSpPr>
      <xdr:spPr>
        <a:xfrm>
          <a:off x="8483111" y="1674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69531</xdr:rowOff>
    </xdr:from>
    <xdr:to>
      <xdr:col>41</xdr:col>
      <xdr:colOff>101600</xdr:colOff>
      <xdr:row>96</xdr:row>
      <xdr:rowOff>171131</xdr:rowOff>
    </xdr:to>
    <xdr:sp macro="" textlink="">
      <xdr:nvSpPr>
        <xdr:cNvPr id="484" name="楕円 483"/>
        <xdr:cNvSpPr/>
      </xdr:nvSpPr>
      <xdr:spPr>
        <a:xfrm>
          <a:off x="7810500" y="165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16208</xdr:rowOff>
    </xdr:from>
    <xdr:ext cx="534377" cy="259045"/>
    <xdr:sp macro="" textlink="">
      <xdr:nvSpPr>
        <xdr:cNvPr id="485" name="テキスト ボックス 484"/>
        <xdr:cNvSpPr txBox="1"/>
      </xdr:nvSpPr>
      <xdr:spPr>
        <a:xfrm>
          <a:off x="7594111" y="163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97403</xdr:rowOff>
    </xdr:from>
    <xdr:to>
      <xdr:col>36</xdr:col>
      <xdr:colOff>165100</xdr:colOff>
      <xdr:row>98</xdr:row>
      <xdr:rowOff>27553</xdr:rowOff>
    </xdr:to>
    <xdr:sp macro="" textlink="">
      <xdr:nvSpPr>
        <xdr:cNvPr id="486" name="楕円 485"/>
        <xdr:cNvSpPr/>
      </xdr:nvSpPr>
      <xdr:spPr>
        <a:xfrm>
          <a:off x="6921500" y="167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18680</xdr:rowOff>
    </xdr:from>
    <xdr:ext cx="534377" cy="259045"/>
    <xdr:sp macro="" textlink="">
      <xdr:nvSpPr>
        <xdr:cNvPr id="487" name="テキスト ボックス 486"/>
        <xdr:cNvSpPr txBox="1"/>
      </xdr:nvSpPr>
      <xdr:spPr>
        <a:xfrm>
          <a:off x="6705111" y="1682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134584</xdr:rowOff>
    </xdr:from>
    <xdr:to>
      <xdr:col>85</xdr:col>
      <xdr:colOff>127000</xdr:colOff>
      <xdr:row>38</xdr:row>
      <xdr:rowOff>139225</xdr:rowOff>
    </xdr:to>
    <xdr:cxnSp macro="">
      <xdr:nvCxnSpPr>
        <xdr:cNvPr id="514" name="直線コネクタ 513"/>
        <xdr:cNvCxnSpPr/>
      </xdr:nvCxnSpPr>
      <xdr:spPr>
        <a:xfrm flipV="1">
          <a:off x="15481300" y="6649684"/>
          <a:ext cx="8382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134584</xdr:rowOff>
    </xdr:from>
    <xdr:to>
      <xdr:col>81</xdr:col>
      <xdr:colOff>50800</xdr:colOff>
      <xdr:row>38</xdr:row>
      <xdr:rowOff>139225</xdr:rowOff>
    </xdr:to>
    <xdr:cxnSp macro="">
      <xdr:nvCxnSpPr>
        <xdr:cNvPr id="517" name="直線コネクタ 516"/>
        <xdr:cNvCxnSpPr/>
      </xdr:nvCxnSpPr>
      <xdr:spPr>
        <a:xfrm>
          <a:off x="14592300" y="6649684"/>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107783</xdr:rowOff>
    </xdr:from>
    <xdr:to>
      <xdr:col>76</xdr:col>
      <xdr:colOff>114300</xdr:colOff>
      <xdr:row>38</xdr:row>
      <xdr:rowOff>134584</xdr:rowOff>
    </xdr:to>
    <xdr:cxnSp macro="">
      <xdr:nvCxnSpPr>
        <xdr:cNvPr id="520" name="直線コネクタ 519"/>
        <xdr:cNvCxnSpPr/>
      </xdr:nvCxnSpPr>
      <xdr:spPr>
        <a:xfrm>
          <a:off x="13703300" y="6622883"/>
          <a:ext cx="889000" cy="2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11012</xdr:rowOff>
    </xdr:from>
    <xdr:to>
      <xdr:col>71</xdr:col>
      <xdr:colOff>177800</xdr:colOff>
      <xdr:row>38</xdr:row>
      <xdr:rowOff>107783</xdr:rowOff>
    </xdr:to>
    <xdr:cxnSp macro="">
      <xdr:nvCxnSpPr>
        <xdr:cNvPr id="523" name="直線コネクタ 522"/>
        <xdr:cNvCxnSpPr/>
      </xdr:nvCxnSpPr>
      <xdr:spPr>
        <a:xfrm>
          <a:off x="12814300" y="6526112"/>
          <a:ext cx="889000" cy="9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119795</xdr:rowOff>
    </xdr:from>
    <xdr:ext cx="534377" cy="259045"/>
    <xdr:sp macro="" textlink="">
      <xdr:nvSpPr>
        <xdr:cNvPr id="527" name="テキスト ボックス 526"/>
        <xdr:cNvSpPr txBox="1"/>
      </xdr:nvSpPr>
      <xdr:spPr>
        <a:xfrm>
          <a:off x="12547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83784</xdr:rowOff>
    </xdr:from>
    <xdr:to>
      <xdr:col>85</xdr:col>
      <xdr:colOff>177800</xdr:colOff>
      <xdr:row>39</xdr:row>
      <xdr:rowOff>13934</xdr:rowOff>
    </xdr:to>
    <xdr:sp macro="" textlink="">
      <xdr:nvSpPr>
        <xdr:cNvPr id="533" name="楕円 532"/>
        <xdr:cNvSpPr/>
      </xdr:nvSpPr>
      <xdr:spPr>
        <a:xfrm>
          <a:off x="16268700" y="659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469744" cy="259045"/>
    <xdr:sp macro="" textlink="">
      <xdr:nvSpPr>
        <xdr:cNvPr id="534" name="災害復旧事業費該当値テキスト"/>
        <xdr:cNvSpPr txBox="1"/>
      </xdr:nvSpPr>
      <xdr:spPr>
        <a:xfrm>
          <a:off x="16370300" y="65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88425</xdr:rowOff>
    </xdr:from>
    <xdr:to>
      <xdr:col>81</xdr:col>
      <xdr:colOff>101600</xdr:colOff>
      <xdr:row>39</xdr:row>
      <xdr:rowOff>18575</xdr:rowOff>
    </xdr:to>
    <xdr:sp macro="" textlink="">
      <xdr:nvSpPr>
        <xdr:cNvPr id="535" name="楕円 534"/>
        <xdr:cNvSpPr/>
      </xdr:nvSpPr>
      <xdr:spPr>
        <a:xfrm>
          <a:off x="15430500" y="66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9702</xdr:rowOff>
    </xdr:from>
    <xdr:ext cx="378565" cy="259045"/>
    <xdr:sp macro="" textlink="">
      <xdr:nvSpPr>
        <xdr:cNvPr id="536" name="テキスト ボックス 535"/>
        <xdr:cNvSpPr txBox="1"/>
      </xdr:nvSpPr>
      <xdr:spPr>
        <a:xfrm>
          <a:off x="15292017" y="669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83784</xdr:rowOff>
    </xdr:from>
    <xdr:to>
      <xdr:col>76</xdr:col>
      <xdr:colOff>165100</xdr:colOff>
      <xdr:row>39</xdr:row>
      <xdr:rowOff>13934</xdr:rowOff>
    </xdr:to>
    <xdr:sp macro="" textlink="">
      <xdr:nvSpPr>
        <xdr:cNvPr id="537" name="楕円 536"/>
        <xdr:cNvSpPr/>
      </xdr:nvSpPr>
      <xdr:spPr>
        <a:xfrm>
          <a:off x="14541500" y="659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5061</xdr:rowOff>
    </xdr:from>
    <xdr:ext cx="469744" cy="259045"/>
    <xdr:sp macro="" textlink="">
      <xdr:nvSpPr>
        <xdr:cNvPr id="538" name="テキスト ボックス 537"/>
        <xdr:cNvSpPr txBox="1"/>
      </xdr:nvSpPr>
      <xdr:spPr>
        <a:xfrm>
          <a:off x="14357428" y="669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56983</xdr:rowOff>
    </xdr:from>
    <xdr:to>
      <xdr:col>72</xdr:col>
      <xdr:colOff>38100</xdr:colOff>
      <xdr:row>38</xdr:row>
      <xdr:rowOff>158583</xdr:rowOff>
    </xdr:to>
    <xdr:sp macro="" textlink="">
      <xdr:nvSpPr>
        <xdr:cNvPr id="539" name="楕円 538"/>
        <xdr:cNvSpPr/>
      </xdr:nvSpPr>
      <xdr:spPr>
        <a:xfrm>
          <a:off x="13652500" y="65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149710</xdr:rowOff>
    </xdr:from>
    <xdr:ext cx="469744" cy="259045"/>
    <xdr:sp macro="" textlink="">
      <xdr:nvSpPr>
        <xdr:cNvPr id="540" name="テキスト ボックス 539"/>
        <xdr:cNvSpPr txBox="1"/>
      </xdr:nvSpPr>
      <xdr:spPr>
        <a:xfrm>
          <a:off x="13468428" y="666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131662</xdr:rowOff>
    </xdr:from>
    <xdr:to>
      <xdr:col>67</xdr:col>
      <xdr:colOff>101600</xdr:colOff>
      <xdr:row>38</xdr:row>
      <xdr:rowOff>61812</xdr:rowOff>
    </xdr:to>
    <xdr:sp macro="" textlink="">
      <xdr:nvSpPr>
        <xdr:cNvPr id="541" name="楕円 540"/>
        <xdr:cNvSpPr/>
      </xdr:nvSpPr>
      <xdr:spPr>
        <a:xfrm>
          <a:off x="12763500" y="64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78339</xdr:rowOff>
    </xdr:from>
    <xdr:ext cx="534377" cy="259045"/>
    <xdr:sp macro="" textlink="">
      <xdr:nvSpPr>
        <xdr:cNvPr id="542" name="テキスト ボックス 541"/>
        <xdr:cNvSpPr txBox="1"/>
      </xdr:nvSpPr>
      <xdr:spPr>
        <a:xfrm>
          <a:off x="12547111" y="62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55187</xdr:rowOff>
    </xdr:from>
    <xdr:to>
      <xdr:col>85</xdr:col>
      <xdr:colOff>127000</xdr:colOff>
      <xdr:row>76</xdr:row>
      <xdr:rowOff>74225</xdr:rowOff>
    </xdr:to>
    <xdr:cxnSp macro="">
      <xdr:nvCxnSpPr>
        <xdr:cNvPr id="628" name="直線コネクタ 627"/>
        <xdr:cNvCxnSpPr/>
      </xdr:nvCxnSpPr>
      <xdr:spPr>
        <a:xfrm flipV="1">
          <a:off x="15481300" y="13085387"/>
          <a:ext cx="838200" cy="1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74225</xdr:rowOff>
    </xdr:from>
    <xdr:to>
      <xdr:col>81</xdr:col>
      <xdr:colOff>50800</xdr:colOff>
      <xdr:row>76</xdr:row>
      <xdr:rowOff>84722</xdr:rowOff>
    </xdr:to>
    <xdr:cxnSp macro="">
      <xdr:nvCxnSpPr>
        <xdr:cNvPr id="631" name="直線コネクタ 630"/>
        <xdr:cNvCxnSpPr/>
      </xdr:nvCxnSpPr>
      <xdr:spPr>
        <a:xfrm flipV="1">
          <a:off x="14592300" y="13104425"/>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84722</xdr:rowOff>
    </xdr:from>
    <xdr:to>
      <xdr:col>76</xdr:col>
      <xdr:colOff>114300</xdr:colOff>
      <xdr:row>76</xdr:row>
      <xdr:rowOff>115422</xdr:rowOff>
    </xdr:to>
    <xdr:cxnSp macro="">
      <xdr:nvCxnSpPr>
        <xdr:cNvPr id="634" name="直線コネクタ 633"/>
        <xdr:cNvCxnSpPr/>
      </xdr:nvCxnSpPr>
      <xdr:spPr>
        <a:xfrm flipV="1">
          <a:off x="13703300" y="13114922"/>
          <a:ext cx="889000" cy="3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63916</xdr:rowOff>
    </xdr:from>
    <xdr:ext cx="534377" cy="259045"/>
    <xdr:sp macro="" textlink="">
      <xdr:nvSpPr>
        <xdr:cNvPr id="636" name="テキスト ボックス 635"/>
        <xdr:cNvSpPr txBox="1"/>
      </xdr:nvSpPr>
      <xdr:spPr>
        <a:xfrm>
          <a:off x="14325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115422</xdr:rowOff>
    </xdr:from>
    <xdr:to>
      <xdr:col>71</xdr:col>
      <xdr:colOff>177800</xdr:colOff>
      <xdr:row>77</xdr:row>
      <xdr:rowOff>57728</xdr:rowOff>
    </xdr:to>
    <xdr:cxnSp macro="">
      <xdr:nvCxnSpPr>
        <xdr:cNvPr id="637" name="直線コネクタ 636"/>
        <xdr:cNvCxnSpPr/>
      </xdr:nvCxnSpPr>
      <xdr:spPr>
        <a:xfrm flipV="1">
          <a:off x="12814300" y="13145622"/>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4387</xdr:rowOff>
    </xdr:from>
    <xdr:to>
      <xdr:col>85</xdr:col>
      <xdr:colOff>177800</xdr:colOff>
      <xdr:row>76</xdr:row>
      <xdr:rowOff>105987</xdr:rowOff>
    </xdr:to>
    <xdr:sp macro="" textlink="">
      <xdr:nvSpPr>
        <xdr:cNvPr id="647" name="楕円 646"/>
        <xdr:cNvSpPr/>
      </xdr:nvSpPr>
      <xdr:spPr>
        <a:xfrm>
          <a:off x="16268700" y="130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27264</xdr:rowOff>
    </xdr:from>
    <xdr:ext cx="534377" cy="259045"/>
    <xdr:sp macro="" textlink="">
      <xdr:nvSpPr>
        <xdr:cNvPr id="648" name="公債費該当値テキスト"/>
        <xdr:cNvSpPr txBox="1"/>
      </xdr:nvSpPr>
      <xdr:spPr>
        <a:xfrm>
          <a:off x="16370300" y="1288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23425</xdr:rowOff>
    </xdr:from>
    <xdr:to>
      <xdr:col>81</xdr:col>
      <xdr:colOff>101600</xdr:colOff>
      <xdr:row>76</xdr:row>
      <xdr:rowOff>125025</xdr:rowOff>
    </xdr:to>
    <xdr:sp macro="" textlink="">
      <xdr:nvSpPr>
        <xdr:cNvPr id="649" name="楕円 648"/>
        <xdr:cNvSpPr/>
      </xdr:nvSpPr>
      <xdr:spPr>
        <a:xfrm>
          <a:off x="15430500" y="130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141551</xdr:rowOff>
    </xdr:from>
    <xdr:ext cx="534377" cy="259045"/>
    <xdr:sp macro="" textlink="">
      <xdr:nvSpPr>
        <xdr:cNvPr id="650" name="テキスト ボックス 649"/>
        <xdr:cNvSpPr txBox="1"/>
      </xdr:nvSpPr>
      <xdr:spPr>
        <a:xfrm>
          <a:off x="15214111" y="128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33922</xdr:rowOff>
    </xdr:from>
    <xdr:to>
      <xdr:col>76</xdr:col>
      <xdr:colOff>165100</xdr:colOff>
      <xdr:row>76</xdr:row>
      <xdr:rowOff>135522</xdr:rowOff>
    </xdr:to>
    <xdr:sp macro="" textlink="">
      <xdr:nvSpPr>
        <xdr:cNvPr id="651" name="楕円 650"/>
        <xdr:cNvSpPr/>
      </xdr:nvSpPr>
      <xdr:spPr>
        <a:xfrm>
          <a:off x="14541500" y="130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152049</xdr:rowOff>
    </xdr:from>
    <xdr:ext cx="534377" cy="259045"/>
    <xdr:sp macro="" textlink="">
      <xdr:nvSpPr>
        <xdr:cNvPr id="652" name="テキスト ボックス 651"/>
        <xdr:cNvSpPr txBox="1"/>
      </xdr:nvSpPr>
      <xdr:spPr>
        <a:xfrm>
          <a:off x="14325111" y="1283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64622</xdr:rowOff>
    </xdr:from>
    <xdr:to>
      <xdr:col>72</xdr:col>
      <xdr:colOff>38100</xdr:colOff>
      <xdr:row>76</xdr:row>
      <xdr:rowOff>166222</xdr:rowOff>
    </xdr:to>
    <xdr:sp macro="" textlink="">
      <xdr:nvSpPr>
        <xdr:cNvPr id="653" name="楕円 652"/>
        <xdr:cNvSpPr/>
      </xdr:nvSpPr>
      <xdr:spPr>
        <a:xfrm>
          <a:off x="13652500" y="1309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11299</xdr:rowOff>
    </xdr:from>
    <xdr:ext cx="534377" cy="259045"/>
    <xdr:sp macro="" textlink="">
      <xdr:nvSpPr>
        <xdr:cNvPr id="654" name="テキスト ボックス 653"/>
        <xdr:cNvSpPr txBox="1"/>
      </xdr:nvSpPr>
      <xdr:spPr>
        <a:xfrm>
          <a:off x="13436111" y="1287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6928</xdr:rowOff>
    </xdr:from>
    <xdr:to>
      <xdr:col>67</xdr:col>
      <xdr:colOff>101600</xdr:colOff>
      <xdr:row>77</xdr:row>
      <xdr:rowOff>108528</xdr:rowOff>
    </xdr:to>
    <xdr:sp macro="" textlink="">
      <xdr:nvSpPr>
        <xdr:cNvPr id="655" name="楕円 654"/>
        <xdr:cNvSpPr/>
      </xdr:nvSpPr>
      <xdr:spPr>
        <a:xfrm>
          <a:off x="12763500" y="132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99655</xdr:rowOff>
    </xdr:from>
    <xdr:ext cx="534377" cy="259045"/>
    <xdr:sp macro="" textlink="">
      <xdr:nvSpPr>
        <xdr:cNvPr id="656" name="テキスト ボックス 655"/>
        <xdr:cNvSpPr txBox="1"/>
      </xdr:nvSpPr>
      <xdr:spPr>
        <a:xfrm>
          <a:off x="12547111" y="1330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109666</xdr:rowOff>
    </xdr:from>
    <xdr:to>
      <xdr:col>85</xdr:col>
      <xdr:colOff>127000</xdr:colOff>
      <xdr:row>97</xdr:row>
      <xdr:rowOff>156863</xdr:rowOff>
    </xdr:to>
    <xdr:cxnSp macro="">
      <xdr:nvCxnSpPr>
        <xdr:cNvPr id="683" name="直線コネクタ 682"/>
        <xdr:cNvCxnSpPr/>
      </xdr:nvCxnSpPr>
      <xdr:spPr>
        <a:xfrm>
          <a:off x="15481300" y="16740316"/>
          <a:ext cx="838200" cy="4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109666</xdr:rowOff>
    </xdr:from>
    <xdr:to>
      <xdr:col>81</xdr:col>
      <xdr:colOff>50800</xdr:colOff>
      <xdr:row>97</xdr:row>
      <xdr:rowOff>132403</xdr:rowOff>
    </xdr:to>
    <xdr:cxnSp macro="">
      <xdr:nvCxnSpPr>
        <xdr:cNvPr id="686" name="直線コネクタ 685"/>
        <xdr:cNvCxnSpPr/>
      </xdr:nvCxnSpPr>
      <xdr:spPr>
        <a:xfrm flipV="1">
          <a:off x="14592300" y="16740316"/>
          <a:ext cx="889000" cy="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132403</xdr:rowOff>
    </xdr:from>
    <xdr:to>
      <xdr:col>76</xdr:col>
      <xdr:colOff>114300</xdr:colOff>
      <xdr:row>98</xdr:row>
      <xdr:rowOff>341</xdr:rowOff>
    </xdr:to>
    <xdr:cxnSp macro="">
      <xdr:nvCxnSpPr>
        <xdr:cNvPr id="689" name="直線コネクタ 688"/>
        <xdr:cNvCxnSpPr/>
      </xdr:nvCxnSpPr>
      <xdr:spPr>
        <a:xfrm flipV="1">
          <a:off x="13703300" y="16763053"/>
          <a:ext cx="8890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341</xdr:rowOff>
    </xdr:from>
    <xdr:to>
      <xdr:col>71</xdr:col>
      <xdr:colOff>177800</xdr:colOff>
      <xdr:row>98</xdr:row>
      <xdr:rowOff>28285</xdr:rowOff>
    </xdr:to>
    <xdr:cxnSp macro="">
      <xdr:nvCxnSpPr>
        <xdr:cNvPr id="692" name="直線コネクタ 691"/>
        <xdr:cNvCxnSpPr/>
      </xdr:nvCxnSpPr>
      <xdr:spPr>
        <a:xfrm flipV="1">
          <a:off x="12814300" y="16802441"/>
          <a:ext cx="889000" cy="2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106063</xdr:rowOff>
    </xdr:from>
    <xdr:to>
      <xdr:col>85</xdr:col>
      <xdr:colOff>177800</xdr:colOff>
      <xdr:row>98</xdr:row>
      <xdr:rowOff>36213</xdr:rowOff>
    </xdr:to>
    <xdr:sp macro="" textlink="">
      <xdr:nvSpPr>
        <xdr:cNvPr id="702" name="楕円 701"/>
        <xdr:cNvSpPr/>
      </xdr:nvSpPr>
      <xdr:spPr>
        <a:xfrm>
          <a:off x="16268700" y="1673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84490</xdr:rowOff>
    </xdr:from>
    <xdr:ext cx="534377" cy="259045"/>
    <xdr:sp macro="" textlink="">
      <xdr:nvSpPr>
        <xdr:cNvPr id="703" name="積立金該当値テキスト"/>
        <xdr:cNvSpPr txBox="1"/>
      </xdr:nvSpPr>
      <xdr:spPr>
        <a:xfrm>
          <a:off x="16370300" y="1671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58866</xdr:rowOff>
    </xdr:from>
    <xdr:to>
      <xdr:col>81</xdr:col>
      <xdr:colOff>101600</xdr:colOff>
      <xdr:row>97</xdr:row>
      <xdr:rowOff>160466</xdr:rowOff>
    </xdr:to>
    <xdr:sp macro="" textlink="">
      <xdr:nvSpPr>
        <xdr:cNvPr id="704" name="楕円 703"/>
        <xdr:cNvSpPr/>
      </xdr:nvSpPr>
      <xdr:spPr>
        <a:xfrm>
          <a:off x="15430500" y="166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151593</xdr:rowOff>
    </xdr:from>
    <xdr:ext cx="534377" cy="259045"/>
    <xdr:sp macro="" textlink="">
      <xdr:nvSpPr>
        <xdr:cNvPr id="705" name="テキスト ボックス 704"/>
        <xdr:cNvSpPr txBox="1"/>
      </xdr:nvSpPr>
      <xdr:spPr>
        <a:xfrm>
          <a:off x="15214111" y="167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81603</xdr:rowOff>
    </xdr:from>
    <xdr:to>
      <xdr:col>76</xdr:col>
      <xdr:colOff>165100</xdr:colOff>
      <xdr:row>98</xdr:row>
      <xdr:rowOff>11753</xdr:rowOff>
    </xdr:to>
    <xdr:sp macro="" textlink="">
      <xdr:nvSpPr>
        <xdr:cNvPr id="706" name="楕円 705"/>
        <xdr:cNvSpPr/>
      </xdr:nvSpPr>
      <xdr:spPr>
        <a:xfrm>
          <a:off x="14541500" y="167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2880</xdr:rowOff>
    </xdr:from>
    <xdr:ext cx="534377" cy="259045"/>
    <xdr:sp macro="" textlink="">
      <xdr:nvSpPr>
        <xdr:cNvPr id="707" name="テキスト ボックス 706"/>
        <xdr:cNvSpPr txBox="1"/>
      </xdr:nvSpPr>
      <xdr:spPr>
        <a:xfrm>
          <a:off x="14325111" y="168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120991</xdr:rowOff>
    </xdr:from>
    <xdr:to>
      <xdr:col>72</xdr:col>
      <xdr:colOff>38100</xdr:colOff>
      <xdr:row>98</xdr:row>
      <xdr:rowOff>51141</xdr:rowOff>
    </xdr:to>
    <xdr:sp macro="" textlink="">
      <xdr:nvSpPr>
        <xdr:cNvPr id="708" name="楕円 707"/>
        <xdr:cNvSpPr/>
      </xdr:nvSpPr>
      <xdr:spPr>
        <a:xfrm>
          <a:off x="13652500" y="167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42268</xdr:rowOff>
    </xdr:from>
    <xdr:ext cx="534377" cy="259045"/>
    <xdr:sp macro="" textlink="">
      <xdr:nvSpPr>
        <xdr:cNvPr id="709" name="テキスト ボックス 708"/>
        <xdr:cNvSpPr txBox="1"/>
      </xdr:nvSpPr>
      <xdr:spPr>
        <a:xfrm>
          <a:off x="13436111" y="168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148935</xdr:rowOff>
    </xdr:from>
    <xdr:to>
      <xdr:col>67</xdr:col>
      <xdr:colOff>101600</xdr:colOff>
      <xdr:row>98</xdr:row>
      <xdr:rowOff>79085</xdr:rowOff>
    </xdr:to>
    <xdr:sp macro="" textlink="">
      <xdr:nvSpPr>
        <xdr:cNvPr id="710" name="楕円 709"/>
        <xdr:cNvSpPr/>
      </xdr:nvSpPr>
      <xdr:spPr>
        <a:xfrm>
          <a:off x="12763500" y="167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70212</xdr:rowOff>
    </xdr:from>
    <xdr:ext cx="534377" cy="259045"/>
    <xdr:sp macro="" textlink="">
      <xdr:nvSpPr>
        <xdr:cNvPr id="711" name="テキスト ボックス 710"/>
        <xdr:cNvSpPr txBox="1"/>
      </xdr:nvSpPr>
      <xdr:spPr>
        <a:xfrm>
          <a:off x="12547111" y="168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107658</xdr:rowOff>
    </xdr:from>
    <xdr:to>
      <xdr:col>116</xdr:col>
      <xdr:colOff>63500</xdr:colOff>
      <xdr:row>34</xdr:row>
      <xdr:rowOff>9627</xdr:rowOff>
    </xdr:to>
    <xdr:cxnSp macro="">
      <xdr:nvCxnSpPr>
        <xdr:cNvPr id="740" name="直線コネクタ 739"/>
        <xdr:cNvCxnSpPr/>
      </xdr:nvCxnSpPr>
      <xdr:spPr>
        <a:xfrm flipV="1">
          <a:off x="21323300" y="5251158"/>
          <a:ext cx="838200" cy="58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124439</xdr:rowOff>
    </xdr:from>
    <xdr:ext cx="469744" cy="259045"/>
    <xdr:sp macro="" textlink="">
      <xdr:nvSpPr>
        <xdr:cNvPr id="741" name="投資及び出資金平均値テキスト"/>
        <xdr:cNvSpPr txBox="1"/>
      </xdr:nvSpPr>
      <xdr:spPr>
        <a:xfrm>
          <a:off x="22212300" y="6468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9627</xdr:rowOff>
    </xdr:from>
    <xdr:to>
      <xdr:col>111</xdr:col>
      <xdr:colOff>177800</xdr:colOff>
      <xdr:row>34</xdr:row>
      <xdr:rowOff>37973</xdr:rowOff>
    </xdr:to>
    <xdr:cxnSp macro="">
      <xdr:nvCxnSpPr>
        <xdr:cNvPr id="743" name="直線コネクタ 742"/>
        <xdr:cNvCxnSpPr/>
      </xdr:nvCxnSpPr>
      <xdr:spPr>
        <a:xfrm flipV="1">
          <a:off x="20434300" y="5838927"/>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85920</xdr:rowOff>
    </xdr:from>
    <xdr:ext cx="469744" cy="259045"/>
    <xdr:sp macro="" textlink="">
      <xdr:nvSpPr>
        <xdr:cNvPr id="745" name="テキスト ボックス 744"/>
        <xdr:cNvSpPr txBox="1"/>
      </xdr:nvSpPr>
      <xdr:spPr>
        <a:xfrm>
          <a:off x="21088428" y="66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37973</xdr:rowOff>
    </xdr:from>
    <xdr:to>
      <xdr:col>107</xdr:col>
      <xdr:colOff>50800</xdr:colOff>
      <xdr:row>35</xdr:row>
      <xdr:rowOff>28448</xdr:rowOff>
    </xdr:to>
    <xdr:cxnSp macro="">
      <xdr:nvCxnSpPr>
        <xdr:cNvPr id="746" name="直線コネクタ 745"/>
        <xdr:cNvCxnSpPr/>
      </xdr:nvCxnSpPr>
      <xdr:spPr>
        <a:xfrm flipV="1">
          <a:off x="19545300" y="5867273"/>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90720</xdr:rowOff>
    </xdr:from>
    <xdr:ext cx="469744" cy="259045"/>
    <xdr:sp macro="" textlink="">
      <xdr:nvSpPr>
        <xdr:cNvPr id="748" name="テキスト ボックス 747"/>
        <xdr:cNvSpPr txBox="1"/>
      </xdr:nvSpPr>
      <xdr:spPr>
        <a:xfrm>
          <a:off x="20199428" y="66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28448</xdr:rowOff>
    </xdr:from>
    <xdr:to>
      <xdr:col>102</xdr:col>
      <xdr:colOff>114300</xdr:colOff>
      <xdr:row>36</xdr:row>
      <xdr:rowOff>9360</xdr:rowOff>
    </xdr:to>
    <xdr:cxnSp macro="">
      <xdr:nvCxnSpPr>
        <xdr:cNvPr id="749" name="直線コネクタ 748"/>
        <xdr:cNvCxnSpPr/>
      </xdr:nvCxnSpPr>
      <xdr:spPr>
        <a:xfrm flipV="1">
          <a:off x="18656300" y="6029198"/>
          <a:ext cx="889000" cy="1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100436</xdr:rowOff>
    </xdr:from>
    <xdr:ext cx="469744" cy="259045"/>
    <xdr:sp macro="" textlink="">
      <xdr:nvSpPr>
        <xdr:cNvPr id="751" name="テキスト ボックス 750"/>
        <xdr:cNvSpPr txBox="1"/>
      </xdr:nvSpPr>
      <xdr:spPr>
        <a:xfrm>
          <a:off x="19310428" y="661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132211</xdr:rowOff>
    </xdr:from>
    <xdr:ext cx="469744" cy="259045"/>
    <xdr:sp macro="" textlink="">
      <xdr:nvSpPr>
        <xdr:cNvPr id="753" name="テキスト ボックス 752"/>
        <xdr:cNvSpPr txBox="1"/>
      </xdr:nvSpPr>
      <xdr:spPr>
        <a:xfrm>
          <a:off x="18421428" y="664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56858</xdr:rowOff>
    </xdr:from>
    <xdr:to>
      <xdr:col>116</xdr:col>
      <xdr:colOff>114300</xdr:colOff>
      <xdr:row>30</xdr:row>
      <xdr:rowOff>158458</xdr:rowOff>
    </xdr:to>
    <xdr:sp macro="" textlink="">
      <xdr:nvSpPr>
        <xdr:cNvPr id="759" name="楕円 758"/>
        <xdr:cNvSpPr/>
      </xdr:nvSpPr>
      <xdr:spPr>
        <a:xfrm>
          <a:off x="22110700" y="520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9885</xdr:rowOff>
    </xdr:from>
    <xdr:ext cx="534377" cy="259045"/>
    <xdr:sp macro="" textlink="">
      <xdr:nvSpPr>
        <xdr:cNvPr id="760" name="投資及び出資金該当値テキスト"/>
        <xdr:cNvSpPr txBox="1"/>
      </xdr:nvSpPr>
      <xdr:spPr>
        <a:xfrm>
          <a:off x="22212300" y="515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130277</xdr:rowOff>
    </xdr:from>
    <xdr:to>
      <xdr:col>112</xdr:col>
      <xdr:colOff>38100</xdr:colOff>
      <xdr:row>34</xdr:row>
      <xdr:rowOff>60427</xdr:rowOff>
    </xdr:to>
    <xdr:sp macro="" textlink="">
      <xdr:nvSpPr>
        <xdr:cNvPr id="761" name="楕円 760"/>
        <xdr:cNvSpPr/>
      </xdr:nvSpPr>
      <xdr:spPr>
        <a:xfrm>
          <a:off x="21272500" y="57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76954</xdr:rowOff>
    </xdr:from>
    <xdr:ext cx="534377" cy="259045"/>
    <xdr:sp macro="" textlink="">
      <xdr:nvSpPr>
        <xdr:cNvPr id="762" name="テキスト ボックス 761"/>
        <xdr:cNvSpPr txBox="1"/>
      </xdr:nvSpPr>
      <xdr:spPr>
        <a:xfrm>
          <a:off x="21056111" y="556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158623</xdr:rowOff>
    </xdr:from>
    <xdr:to>
      <xdr:col>107</xdr:col>
      <xdr:colOff>101600</xdr:colOff>
      <xdr:row>34</xdr:row>
      <xdr:rowOff>88773</xdr:rowOff>
    </xdr:to>
    <xdr:sp macro="" textlink="">
      <xdr:nvSpPr>
        <xdr:cNvPr id="763" name="楕円 762"/>
        <xdr:cNvSpPr/>
      </xdr:nvSpPr>
      <xdr:spPr>
        <a:xfrm>
          <a:off x="20383500" y="58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105300</xdr:rowOff>
    </xdr:from>
    <xdr:ext cx="534377" cy="259045"/>
    <xdr:sp macro="" textlink="">
      <xdr:nvSpPr>
        <xdr:cNvPr id="764" name="テキスト ボックス 763"/>
        <xdr:cNvSpPr txBox="1"/>
      </xdr:nvSpPr>
      <xdr:spPr>
        <a:xfrm>
          <a:off x="20167111" y="559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149098</xdr:rowOff>
    </xdr:from>
    <xdr:to>
      <xdr:col>102</xdr:col>
      <xdr:colOff>165100</xdr:colOff>
      <xdr:row>35</xdr:row>
      <xdr:rowOff>79248</xdr:rowOff>
    </xdr:to>
    <xdr:sp macro="" textlink="">
      <xdr:nvSpPr>
        <xdr:cNvPr id="765" name="楕円 764"/>
        <xdr:cNvSpPr/>
      </xdr:nvSpPr>
      <xdr:spPr>
        <a:xfrm>
          <a:off x="19494500" y="59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95775</xdr:rowOff>
    </xdr:from>
    <xdr:ext cx="534377" cy="259045"/>
    <xdr:sp macro="" textlink="">
      <xdr:nvSpPr>
        <xdr:cNvPr id="766" name="テキスト ボックス 765"/>
        <xdr:cNvSpPr txBox="1"/>
      </xdr:nvSpPr>
      <xdr:spPr>
        <a:xfrm>
          <a:off x="19278111" y="575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130010</xdr:rowOff>
    </xdr:from>
    <xdr:to>
      <xdr:col>98</xdr:col>
      <xdr:colOff>38100</xdr:colOff>
      <xdr:row>36</xdr:row>
      <xdr:rowOff>60160</xdr:rowOff>
    </xdr:to>
    <xdr:sp macro="" textlink="">
      <xdr:nvSpPr>
        <xdr:cNvPr id="767" name="楕円 766"/>
        <xdr:cNvSpPr/>
      </xdr:nvSpPr>
      <xdr:spPr>
        <a:xfrm>
          <a:off x="18605500" y="61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76687</xdr:rowOff>
    </xdr:from>
    <xdr:ext cx="534377" cy="259045"/>
    <xdr:sp macro="" textlink="">
      <xdr:nvSpPr>
        <xdr:cNvPr id="768" name="テキスト ボックス 767"/>
        <xdr:cNvSpPr txBox="1"/>
      </xdr:nvSpPr>
      <xdr:spPr>
        <a:xfrm>
          <a:off x="18389111" y="590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89049</xdr:rowOff>
    </xdr:from>
    <xdr:to>
      <xdr:col>116</xdr:col>
      <xdr:colOff>63500</xdr:colOff>
      <xdr:row>59</xdr:row>
      <xdr:rowOff>89146</xdr:rowOff>
    </xdr:to>
    <xdr:cxnSp macro="">
      <xdr:nvCxnSpPr>
        <xdr:cNvPr id="799" name="直線コネクタ 798"/>
        <xdr:cNvCxnSpPr/>
      </xdr:nvCxnSpPr>
      <xdr:spPr>
        <a:xfrm flipV="1">
          <a:off x="21323300" y="10204599"/>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80983</xdr:rowOff>
    </xdr:from>
    <xdr:to>
      <xdr:col>111</xdr:col>
      <xdr:colOff>177800</xdr:colOff>
      <xdr:row>59</xdr:row>
      <xdr:rowOff>89146</xdr:rowOff>
    </xdr:to>
    <xdr:cxnSp macro="">
      <xdr:nvCxnSpPr>
        <xdr:cNvPr id="802" name="直線コネクタ 801"/>
        <xdr:cNvCxnSpPr/>
      </xdr:nvCxnSpPr>
      <xdr:spPr>
        <a:xfrm>
          <a:off x="20434300" y="10196533"/>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75431</xdr:rowOff>
    </xdr:from>
    <xdr:to>
      <xdr:col>107</xdr:col>
      <xdr:colOff>50800</xdr:colOff>
      <xdr:row>59</xdr:row>
      <xdr:rowOff>80983</xdr:rowOff>
    </xdr:to>
    <xdr:cxnSp macro="">
      <xdr:nvCxnSpPr>
        <xdr:cNvPr id="805" name="直線コネクタ 804"/>
        <xdr:cNvCxnSpPr/>
      </xdr:nvCxnSpPr>
      <xdr:spPr>
        <a:xfrm>
          <a:off x="19545300" y="10190981"/>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70042</xdr:rowOff>
    </xdr:from>
    <xdr:to>
      <xdr:col>102</xdr:col>
      <xdr:colOff>114300</xdr:colOff>
      <xdr:row>59</xdr:row>
      <xdr:rowOff>75431</xdr:rowOff>
    </xdr:to>
    <xdr:cxnSp macro="">
      <xdr:nvCxnSpPr>
        <xdr:cNvPr id="808" name="直線コネクタ 807"/>
        <xdr:cNvCxnSpPr/>
      </xdr:nvCxnSpPr>
      <xdr:spPr>
        <a:xfrm>
          <a:off x="18656300" y="10185592"/>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38249</xdr:rowOff>
    </xdr:from>
    <xdr:to>
      <xdr:col>116</xdr:col>
      <xdr:colOff>114300</xdr:colOff>
      <xdr:row>59</xdr:row>
      <xdr:rowOff>139849</xdr:rowOff>
    </xdr:to>
    <xdr:sp macro="" textlink="">
      <xdr:nvSpPr>
        <xdr:cNvPr id="818" name="楕円 817"/>
        <xdr:cNvSpPr/>
      </xdr:nvSpPr>
      <xdr:spPr>
        <a:xfrm>
          <a:off x="22110700" y="101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124626</xdr:rowOff>
    </xdr:from>
    <xdr:ext cx="378565" cy="259045"/>
    <xdr:sp macro="" textlink="">
      <xdr:nvSpPr>
        <xdr:cNvPr id="819" name="貸付金該当値テキスト"/>
        <xdr:cNvSpPr txBox="1"/>
      </xdr:nvSpPr>
      <xdr:spPr>
        <a:xfrm>
          <a:off x="22212300" y="1006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38346</xdr:rowOff>
    </xdr:from>
    <xdr:to>
      <xdr:col>112</xdr:col>
      <xdr:colOff>38100</xdr:colOff>
      <xdr:row>59</xdr:row>
      <xdr:rowOff>139946</xdr:rowOff>
    </xdr:to>
    <xdr:sp macro="" textlink="">
      <xdr:nvSpPr>
        <xdr:cNvPr id="820" name="楕円 819"/>
        <xdr:cNvSpPr/>
      </xdr:nvSpPr>
      <xdr:spPr>
        <a:xfrm>
          <a:off x="21272500" y="1015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131073</xdr:rowOff>
    </xdr:from>
    <xdr:ext cx="378565" cy="259045"/>
    <xdr:sp macro="" textlink="">
      <xdr:nvSpPr>
        <xdr:cNvPr id="821" name="テキスト ボックス 820"/>
        <xdr:cNvSpPr txBox="1"/>
      </xdr:nvSpPr>
      <xdr:spPr>
        <a:xfrm>
          <a:off x="21134017" y="1024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30183</xdr:rowOff>
    </xdr:from>
    <xdr:to>
      <xdr:col>107</xdr:col>
      <xdr:colOff>101600</xdr:colOff>
      <xdr:row>59</xdr:row>
      <xdr:rowOff>131783</xdr:rowOff>
    </xdr:to>
    <xdr:sp macro="" textlink="">
      <xdr:nvSpPr>
        <xdr:cNvPr id="822" name="楕円 821"/>
        <xdr:cNvSpPr/>
      </xdr:nvSpPr>
      <xdr:spPr>
        <a:xfrm>
          <a:off x="20383500" y="101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122910</xdr:rowOff>
    </xdr:from>
    <xdr:ext cx="378565" cy="259045"/>
    <xdr:sp macro="" textlink="">
      <xdr:nvSpPr>
        <xdr:cNvPr id="823" name="テキスト ボックス 822"/>
        <xdr:cNvSpPr txBox="1"/>
      </xdr:nvSpPr>
      <xdr:spPr>
        <a:xfrm>
          <a:off x="20245017" y="1023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24631</xdr:rowOff>
    </xdr:from>
    <xdr:to>
      <xdr:col>102</xdr:col>
      <xdr:colOff>165100</xdr:colOff>
      <xdr:row>59</xdr:row>
      <xdr:rowOff>126231</xdr:rowOff>
    </xdr:to>
    <xdr:sp macro="" textlink="">
      <xdr:nvSpPr>
        <xdr:cNvPr id="824" name="楕円 823"/>
        <xdr:cNvSpPr/>
      </xdr:nvSpPr>
      <xdr:spPr>
        <a:xfrm>
          <a:off x="19494500" y="101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117358</xdr:rowOff>
    </xdr:from>
    <xdr:ext cx="378565" cy="259045"/>
    <xdr:sp macro="" textlink="">
      <xdr:nvSpPr>
        <xdr:cNvPr id="825" name="テキスト ボックス 824"/>
        <xdr:cNvSpPr txBox="1"/>
      </xdr:nvSpPr>
      <xdr:spPr>
        <a:xfrm>
          <a:off x="19356017" y="10232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19242</xdr:rowOff>
    </xdr:from>
    <xdr:to>
      <xdr:col>98</xdr:col>
      <xdr:colOff>38100</xdr:colOff>
      <xdr:row>59</xdr:row>
      <xdr:rowOff>120842</xdr:rowOff>
    </xdr:to>
    <xdr:sp macro="" textlink="">
      <xdr:nvSpPr>
        <xdr:cNvPr id="826" name="楕円 825"/>
        <xdr:cNvSpPr/>
      </xdr:nvSpPr>
      <xdr:spPr>
        <a:xfrm>
          <a:off x="18605500" y="10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111969</xdr:rowOff>
    </xdr:from>
    <xdr:ext cx="378565" cy="259045"/>
    <xdr:sp macro="" textlink="">
      <xdr:nvSpPr>
        <xdr:cNvPr id="827" name="テキスト ボックス 826"/>
        <xdr:cNvSpPr txBox="1"/>
      </xdr:nvSpPr>
      <xdr:spPr>
        <a:xfrm>
          <a:off x="18467017" y="10227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147048</xdr:rowOff>
    </xdr:from>
    <xdr:to>
      <xdr:col>116</xdr:col>
      <xdr:colOff>63500</xdr:colOff>
      <xdr:row>78</xdr:row>
      <xdr:rowOff>690</xdr:rowOff>
    </xdr:to>
    <xdr:cxnSp macro="">
      <xdr:nvCxnSpPr>
        <xdr:cNvPr id="859" name="直線コネクタ 858"/>
        <xdr:cNvCxnSpPr/>
      </xdr:nvCxnSpPr>
      <xdr:spPr>
        <a:xfrm flipV="1">
          <a:off x="21323300" y="13348698"/>
          <a:ext cx="838200" cy="2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690</xdr:rowOff>
    </xdr:from>
    <xdr:to>
      <xdr:col>111</xdr:col>
      <xdr:colOff>177800</xdr:colOff>
      <xdr:row>78</xdr:row>
      <xdr:rowOff>8984</xdr:rowOff>
    </xdr:to>
    <xdr:cxnSp macro="">
      <xdr:nvCxnSpPr>
        <xdr:cNvPr id="862" name="直線コネクタ 861"/>
        <xdr:cNvCxnSpPr/>
      </xdr:nvCxnSpPr>
      <xdr:spPr>
        <a:xfrm flipV="1">
          <a:off x="20434300" y="13373790"/>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8984</xdr:rowOff>
    </xdr:from>
    <xdr:to>
      <xdr:col>107</xdr:col>
      <xdr:colOff>50800</xdr:colOff>
      <xdr:row>78</xdr:row>
      <xdr:rowOff>21045</xdr:rowOff>
    </xdr:to>
    <xdr:cxnSp macro="">
      <xdr:nvCxnSpPr>
        <xdr:cNvPr id="865" name="直線コネクタ 864"/>
        <xdr:cNvCxnSpPr/>
      </xdr:nvCxnSpPr>
      <xdr:spPr>
        <a:xfrm flipV="1">
          <a:off x="19545300" y="13382084"/>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21045</xdr:rowOff>
    </xdr:from>
    <xdr:to>
      <xdr:col>102</xdr:col>
      <xdr:colOff>114300</xdr:colOff>
      <xdr:row>78</xdr:row>
      <xdr:rowOff>44875</xdr:rowOff>
    </xdr:to>
    <xdr:cxnSp macro="">
      <xdr:nvCxnSpPr>
        <xdr:cNvPr id="868" name="直線コネクタ 867"/>
        <xdr:cNvCxnSpPr/>
      </xdr:nvCxnSpPr>
      <xdr:spPr>
        <a:xfrm flipV="1">
          <a:off x="18656300" y="13394145"/>
          <a:ext cx="889000" cy="2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96248</xdr:rowOff>
    </xdr:from>
    <xdr:to>
      <xdr:col>116</xdr:col>
      <xdr:colOff>114300</xdr:colOff>
      <xdr:row>78</xdr:row>
      <xdr:rowOff>26398</xdr:rowOff>
    </xdr:to>
    <xdr:sp macro="" textlink="">
      <xdr:nvSpPr>
        <xdr:cNvPr id="878" name="楕円 877"/>
        <xdr:cNvSpPr/>
      </xdr:nvSpPr>
      <xdr:spPr>
        <a:xfrm>
          <a:off x="22110700" y="132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74675</xdr:rowOff>
    </xdr:from>
    <xdr:ext cx="534377" cy="259045"/>
    <xdr:sp macro="" textlink="">
      <xdr:nvSpPr>
        <xdr:cNvPr id="879" name="繰出金該当値テキスト"/>
        <xdr:cNvSpPr txBox="1"/>
      </xdr:nvSpPr>
      <xdr:spPr>
        <a:xfrm>
          <a:off x="22212300" y="132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121340</xdr:rowOff>
    </xdr:from>
    <xdr:to>
      <xdr:col>112</xdr:col>
      <xdr:colOff>38100</xdr:colOff>
      <xdr:row>78</xdr:row>
      <xdr:rowOff>51490</xdr:rowOff>
    </xdr:to>
    <xdr:sp macro="" textlink="">
      <xdr:nvSpPr>
        <xdr:cNvPr id="880" name="楕円 879"/>
        <xdr:cNvSpPr/>
      </xdr:nvSpPr>
      <xdr:spPr>
        <a:xfrm>
          <a:off x="21272500" y="133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42617</xdr:rowOff>
    </xdr:from>
    <xdr:ext cx="534377" cy="259045"/>
    <xdr:sp macro="" textlink="">
      <xdr:nvSpPr>
        <xdr:cNvPr id="881" name="テキスト ボックス 880"/>
        <xdr:cNvSpPr txBox="1"/>
      </xdr:nvSpPr>
      <xdr:spPr>
        <a:xfrm>
          <a:off x="21056111" y="134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129634</xdr:rowOff>
    </xdr:from>
    <xdr:to>
      <xdr:col>107</xdr:col>
      <xdr:colOff>101600</xdr:colOff>
      <xdr:row>78</xdr:row>
      <xdr:rowOff>59784</xdr:rowOff>
    </xdr:to>
    <xdr:sp macro="" textlink="">
      <xdr:nvSpPr>
        <xdr:cNvPr id="882" name="楕円 881"/>
        <xdr:cNvSpPr/>
      </xdr:nvSpPr>
      <xdr:spPr>
        <a:xfrm>
          <a:off x="20383500" y="133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50911</xdr:rowOff>
    </xdr:from>
    <xdr:ext cx="534377" cy="259045"/>
    <xdr:sp macro="" textlink="">
      <xdr:nvSpPr>
        <xdr:cNvPr id="883" name="テキスト ボックス 882"/>
        <xdr:cNvSpPr txBox="1"/>
      </xdr:nvSpPr>
      <xdr:spPr>
        <a:xfrm>
          <a:off x="20167111" y="1342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141695</xdr:rowOff>
    </xdr:from>
    <xdr:to>
      <xdr:col>102</xdr:col>
      <xdr:colOff>165100</xdr:colOff>
      <xdr:row>78</xdr:row>
      <xdr:rowOff>71845</xdr:rowOff>
    </xdr:to>
    <xdr:sp macro="" textlink="">
      <xdr:nvSpPr>
        <xdr:cNvPr id="884" name="楕円 883"/>
        <xdr:cNvSpPr/>
      </xdr:nvSpPr>
      <xdr:spPr>
        <a:xfrm>
          <a:off x="19494500" y="133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62972</xdr:rowOff>
    </xdr:from>
    <xdr:ext cx="534377" cy="259045"/>
    <xdr:sp macro="" textlink="">
      <xdr:nvSpPr>
        <xdr:cNvPr id="885" name="テキスト ボックス 884"/>
        <xdr:cNvSpPr txBox="1"/>
      </xdr:nvSpPr>
      <xdr:spPr>
        <a:xfrm>
          <a:off x="19278111" y="1343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165525</xdr:rowOff>
    </xdr:from>
    <xdr:to>
      <xdr:col>98</xdr:col>
      <xdr:colOff>38100</xdr:colOff>
      <xdr:row>78</xdr:row>
      <xdr:rowOff>95675</xdr:rowOff>
    </xdr:to>
    <xdr:sp macro="" textlink="">
      <xdr:nvSpPr>
        <xdr:cNvPr id="886" name="楕円 885"/>
        <xdr:cNvSpPr/>
      </xdr:nvSpPr>
      <xdr:spPr>
        <a:xfrm>
          <a:off x="18605500" y="133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86802</xdr:rowOff>
    </xdr:from>
    <xdr:ext cx="534377" cy="259045"/>
    <xdr:sp macro="" textlink="">
      <xdr:nvSpPr>
        <xdr:cNvPr id="887" name="テキスト ボックス 886"/>
        <xdr:cNvSpPr txBox="1"/>
      </xdr:nvSpPr>
      <xdr:spPr>
        <a:xfrm>
          <a:off x="18389111" y="1345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人当たり約</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千円となっており，前年度と比較して約</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千円の増となっている。これは，物価上昇及び人件費の増加が主な要因となっている。</a:t>
          </a:r>
        </a:p>
        <a:p>
          <a:r>
            <a:rPr kumimoji="1" lang="ja-JP" altLang="en-US" sz="1300">
              <a:latin typeface="ＭＳ Ｐゴシック" panose="020B0600070205080204" pitchFamily="50" charset="-128"/>
              <a:ea typeface="ＭＳ Ｐゴシック" panose="020B0600070205080204" pitchFamily="50" charset="-128"/>
            </a:rPr>
            <a:t>　令和５年度の主な増減は，給与改定に伴う人件費の増，浄水場更新事業に伴う水道事業会計への出資金の増，物価上昇に伴う光熱費等の物件費と物価上昇対策の低所得世帯への給付金による扶助費の増などとなっている。</a:t>
          </a:r>
        </a:p>
        <a:p>
          <a:r>
            <a:rPr kumimoji="1" lang="ja-JP" altLang="en-US" sz="1300">
              <a:latin typeface="ＭＳ Ｐゴシック" panose="020B0600070205080204" pitchFamily="50" charset="-128"/>
              <a:ea typeface="ＭＳ Ｐゴシック" panose="020B0600070205080204" pitchFamily="50" charset="-128"/>
            </a:rPr>
            <a:t>　その他の特徴としては，特に下水道事業会計が公営企業となっているため，類似団体と比較して出資金が大きい状態で推移しているほか，後年度の公債費負担削減のため，過疎債の繰上償還（１年あたり２億８千万円）を実施しているため，令和２年度以降の公債費が類似団体よりも大きな数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
12,870
90.62
10,356,691
9,979,948
279,209
5,682,313
9,083,239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59499</xdr:rowOff>
    </xdr:from>
    <xdr:to>
      <xdr:col>24</xdr:col>
      <xdr:colOff>63500</xdr:colOff>
      <xdr:row>36</xdr:row>
      <xdr:rowOff>126555</xdr:rowOff>
    </xdr:to>
    <xdr:cxnSp macro="">
      <xdr:nvCxnSpPr>
        <xdr:cNvPr id="61" name="直線コネクタ 60"/>
        <xdr:cNvCxnSpPr/>
      </xdr:nvCxnSpPr>
      <xdr:spPr>
        <a:xfrm flipV="1">
          <a:off x="3797300" y="6231699"/>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126555</xdr:rowOff>
    </xdr:from>
    <xdr:to>
      <xdr:col>19</xdr:col>
      <xdr:colOff>177800</xdr:colOff>
      <xdr:row>37</xdr:row>
      <xdr:rowOff>53403</xdr:rowOff>
    </xdr:to>
    <xdr:cxnSp macro="">
      <xdr:nvCxnSpPr>
        <xdr:cNvPr id="64" name="直線コネクタ 63"/>
        <xdr:cNvCxnSpPr/>
      </xdr:nvCxnSpPr>
      <xdr:spPr>
        <a:xfrm flipV="1">
          <a:off x="2908300" y="6298755"/>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53403</xdr:rowOff>
    </xdr:from>
    <xdr:to>
      <xdr:col>15</xdr:col>
      <xdr:colOff>50800</xdr:colOff>
      <xdr:row>37</xdr:row>
      <xdr:rowOff>67691</xdr:rowOff>
    </xdr:to>
    <xdr:cxnSp macro="">
      <xdr:nvCxnSpPr>
        <xdr:cNvPr id="67" name="直線コネクタ 66"/>
        <xdr:cNvCxnSpPr/>
      </xdr:nvCxnSpPr>
      <xdr:spPr>
        <a:xfrm flipV="1">
          <a:off x="2019300" y="6397053"/>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12065</xdr:rowOff>
    </xdr:from>
    <xdr:to>
      <xdr:col>10</xdr:col>
      <xdr:colOff>114300</xdr:colOff>
      <xdr:row>37</xdr:row>
      <xdr:rowOff>67691</xdr:rowOff>
    </xdr:to>
    <xdr:cxnSp macro="">
      <xdr:nvCxnSpPr>
        <xdr:cNvPr id="70" name="直線コネクタ 69"/>
        <xdr:cNvCxnSpPr/>
      </xdr:nvCxnSpPr>
      <xdr:spPr>
        <a:xfrm>
          <a:off x="1130300" y="6355715"/>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8699</xdr:rowOff>
    </xdr:from>
    <xdr:to>
      <xdr:col>24</xdr:col>
      <xdr:colOff>114300</xdr:colOff>
      <xdr:row>36</xdr:row>
      <xdr:rowOff>110299</xdr:rowOff>
    </xdr:to>
    <xdr:sp macro="" textlink="">
      <xdr:nvSpPr>
        <xdr:cNvPr id="80" name="楕円 79"/>
        <xdr:cNvSpPr/>
      </xdr:nvSpPr>
      <xdr:spPr>
        <a:xfrm>
          <a:off x="4584700" y="61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158576</xdr:rowOff>
    </xdr:from>
    <xdr:ext cx="469744" cy="259045"/>
    <xdr:sp macro="" textlink="">
      <xdr:nvSpPr>
        <xdr:cNvPr id="81" name="議会費該当値テキスト"/>
        <xdr:cNvSpPr txBox="1"/>
      </xdr:nvSpPr>
      <xdr:spPr>
        <a:xfrm>
          <a:off x="4686300" y="615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75755</xdr:rowOff>
    </xdr:from>
    <xdr:to>
      <xdr:col>20</xdr:col>
      <xdr:colOff>38100</xdr:colOff>
      <xdr:row>37</xdr:row>
      <xdr:rowOff>5905</xdr:rowOff>
    </xdr:to>
    <xdr:sp macro="" textlink="">
      <xdr:nvSpPr>
        <xdr:cNvPr id="82" name="楕円 81"/>
        <xdr:cNvSpPr/>
      </xdr:nvSpPr>
      <xdr:spPr>
        <a:xfrm>
          <a:off x="3746500" y="62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168482</xdr:rowOff>
    </xdr:from>
    <xdr:ext cx="469744" cy="259045"/>
    <xdr:sp macro="" textlink="">
      <xdr:nvSpPr>
        <xdr:cNvPr id="83" name="テキスト ボックス 82"/>
        <xdr:cNvSpPr txBox="1"/>
      </xdr:nvSpPr>
      <xdr:spPr>
        <a:xfrm>
          <a:off x="3562428" y="634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2603</xdr:rowOff>
    </xdr:from>
    <xdr:to>
      <xdr:col>15</xdr:col>
      <xdr:colOff>101600</xdr:colOff>
      <xdr:row>37</xdr:row>
      <xdr:rowOff>104203</xdr:rowOff>
    </xdr:to>
    <xdr:sp macro="" textlink="">
      <xdr:nvSpPr>
        <xdr:cNvPr id="84" name="楕円 83"/>
        <xdr:cNvSpPr/>
      </xdr:nvSpPr>
      <xdr:spPr>
        <a:xfrm>
          <a:off x="2857500" y="63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95330</xdr:rowOff>
    </xdr:from>
    <xdr:ext cx="469744" cy="259045"/>
    <xdr:sp macro="" textlink="">
      <xdr:nvSpPr>
        <xdr:cNvPr id="85" name="テキスト ボックス 84"/>
        <xdr:cNvSpPr txBox="1"/>
      </xdr:nvSpPr>
      <xdr:spPr>
        <a:xfrm>
          <a:off x="2673428" y="64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16891</xdr:rowOff>
    </xdr:from>
    <xdr:to>
      <xdr:col>10</xdr:col>
      <xdr:colOff>165100</xdr:colOff>
      <xdr:row>37</xdr:row>
      <xdr:rowOff>118491</xdr:rowOff>
    </xdr:to>
    <xdr:sp macro="" textlink="">
      <xdr:nvSpPr>
        <xdr:cNvPr id="86" name="楕円 85"/>
        <xdr:cNvSpPr/>
      </xdr:nvSpPr>
      <xdr:spPr>
        <a:xfrm>
          <a:off x="1968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109618</xdr:rowOff>
    </xdr:from>
    <xdr:ext cx="469744" cy="259045"/>
    <xdr:sp macro="" textlink="">
      <xdr:nvSpPr>
        <xdr:cNvPr id="87" name="テキスト ボックス 86"/>
        <xdr:cNvSpPr txBox="1"/>
      </xdr:nvSpPr>
      <xdr:spPr>
        <a:xfrm>
          <a:off x="1784428"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132715</xdr:rowOff>
    </xdr:from>
    <xdr:to>
      <xdr:col>6</xdr:col>
      <xdr:colOff>38100</xdr:colOff>
      <xdr:row>37</xdr:row>
      <xdr:rowOff>62865</xdr:rowOff>
    </xdr:to>
    <xdr:sp macro="" textlink="">
      <xdr:nvSpPr>
        <xdr:cNvPr id="88" name="楕円 87"/>
        <xdr:cNvSpPr/>
      </xdr:nvSpPr>
      <xdr:spPr>
        <a:xfrm>
          <a:off x="1079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53992</xdr:rowOff>
    </xdr:from>
    <xdr:ext cx="469744" cy="259045"/>
    <xdr:sp macro="" textlink="">
      <xdr:nvSpPr>
        <xdr:cNvPr id="89" name="テキスト ボックス 88"/>
        <xdr:cNvSpPr txBox="1"/>
      </xdr:nvSpPr>
      <xdr:spPr>
        <a:xfrm>
          <a:off x="895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60136</xdr:rowOff>
    </xdr:from>
    <xdr:to>
      <xdr:col>24</xdr:col>
      <xdr:colOff>63500</xdr:colOff>
      <xdr:row>56</xdr:row>
      <xdr:rowOff>99082</xdr:rowOff>
    </xdr:to>
    <xdr:cxnSp macro="">
      <xdr:nvCxnSpPr>
        <xdr:cNvPr id="118" name="直線コネクタ 117"/>
        <xdr:cNvCxnSpPr/>
      </xdr:nvCxnSpPr>
      <xdr:spPr>
        <a:xfrm flipV="1">
          <a:off x="3797300" y="9661336"/>
          <a:ext cx="838200" cy="3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99082</xdr:rowOff>
    </xdr:from>
    <xdr:to>
      <xdr:col>19</xdr:col>
      <xdr:colOff>177800</xdr:colOff>
      <xdr:row>57</xdr:row>
      <xdr:rowOff>61865</xdr:rowOff>
    </xdr:to>
    <xdr:cxnSp macro="">
      <xdr:nvCxnSpPr>
        <xdr:cNvPr id="121" name="直線コネクタ 120"/>
        <xdr:cNvCxnSpPr/>
      </xdr:nvCxnSpPr>
      <xdr:spPr>
        <a:xfrm flipV="1">
          <a:off x="2908300" y="9700282"/>
          <a:ext cx="889000" cy="1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165364</xdr:rowOff>
    </xdr:from>
    <xdr:to>
      <xdr:col>15</xdr:col>
      <xdr:colOff>50800</xdr:colOff>
      <xdr:row>57</xdr:row>
      <xdr:rowOff>61865</xdr:rowOff>
    </xdr:to>
    <xdr:cxnSp macro="">
      <xdr:nvCxnSpPr>
        <xdr:cNvPr id="124" name="直線コネクタ 123"/>
        <xdr:cNvCxnSpPr/>
      </xdr:nvCxnSpPr>
      <xdr:spPr>
        <a:xfrm>
          <a:off x="2019300" y="9423664"/>
          <a:ext cx="889000" cy="4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165364</xdr:rowOff>
    </xdr:from>
    <xdr:to>
      <xdr:col>10</xdr:col>
      <xdr:colOff>114300</xdr:colOff>
      <xdr:row>57</xdr:row>
      <xdr:rowOff>20782</xdr:rowOff>
    </xdr:to>
    <xdr:cxnSp macro="">
      <xdr:nvCxnSpPr>
        <xdr:cNvPr id="127" name="直線コネクタ 126"/>
        <xdr:cNvCxnSpPr/>
      </xdr:nvCxnSpPr>
      <xdr:spPr>
        <a:xfrm flipV="1">
          <a:off x="1130300" y="9423664"/>
          <a:ext cx="889000" cy="36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9336</xdr:rowOff>
    </xdr:from>
    <xdr:to>
      <xdr:col>24</xdr:col>
      <xdr:colOff>114300</xdr:colOff>
      <xdr:row>56</xdr:row>
      <xdr:rowOff>110936</xdr:rowOff>
    </xdr:to>
    <xdr:sp macro="" textlink="">
      <xdr:nvSpPr>
        <xdr:cNvPr id="137" name="楕円 136"/>
        <xdr:cNvSpPr/>
      </xdr:nvSpPr>
      <xdr:spPr>
        <a:xfrm>
          <a:off x="4584700" y="961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159213</xdr:rowOff>
    </xdr:from>
    <xdr:ext cx="599010" cy="259045"/>
    <xdr:sp macro="" textlink="">
      <xdr:nvSpPr>
        <xdr:cNvPr id="138" name="総務費該当値テキスト"/>
        <xdr:cNvSpPr txBox="1"/>
      </xdr:nvSpPr>
      <xdr:spPr>
        <a:xfrm>
          <a:off x="4686300" y="958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48282</xdr:rowOff>
    </xdr:from>
    <xdr:to>
      <xdr:col>20</xdr:col>
      <xdr:colOff>38100</xdr:colOff>
      <xdr:row>56</xdr:row>
      <xdr:rowOff>149882</xdr:rowOff>
    </xdr:to>
    <xdr:sp macro="" textlink="">
      <xdr:nvSpPr>
        <xdr:cNvPr id="139" name="楕円 138"/>
        <xdr:cNvSpPr/>
      </xdr:nvSpPr>
      <xdr:spPr>
        <a:xfrm>
          <a:off x="3746500" y="964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141009</xdr:rowOff>
    </xdr:from>
    <xdr:ext cx="599010" cy="259045"/>
    <xdr:sp macro="" textlink="">
      <xdr:nvSpPr>
        <xdr:cNvPr id="140" name="テキスト ボックス 139"/>
        <xdr:cNvSpPr txBox="1"/>
      </xdr:nvSpPr>
      <xdr:spPr>
        <a:xfrm>
          <a:off x="3497795" y="974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11065</xdr:rowOff>
    </xdr:from>
    <xdr:to>
      <xdr:col>15</xdr:col>
      <xdr:colOff>101600</xdr:colOff>
      <xdr:row>57</xdr:row>
      <xdr:rowOff>112665</xdr:rowOff>
    </xdr:to>
    <xdr:sp macro="" textlink="">
      <xdr:nvSpPr>
        <xdr:cNvPr id="141" name="楕円 140"/>
        <xdr:cNvSpPr/>
      </xdr:nvSpPr>
      <xdr:spPr>
        <a:xfrm>
          <a:off x="2857500" y="97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103792</xdr:rowOff>
    </xdr:from>
    <xdr:ext cx="534377" cy="259045"/>
    <xdr:sp macro="" textlink="">
      <xdr:nvSpPr>
        <xdr:cNvPr id="142" name="テキスト ボックス 141"/>
        <xdr:cNvSpPr txBox="1"/>
      </xdr:nvSpPr>
      <xdr:spPr>
        <a:xfrm>
          <a:off x="2641111" y="98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114564</xdr:rowOff>
    </xdr:from>
    <xdr:to>
      <xdr:col>10</xdr:col>
      <xdr:colOff>165100</xdr:colOff>
      <xdr:row>55</xdr:row>
      <xdr:rowOff>44714</xdr:rowOff>
    </xdr:to>
    <xdr:sp macro="" textlink="">
      <xdr:nvSpPr>
        <xdr:cNvPr id="143" name="楕円 142"/>
        <xdr:cNvSpPr/>
      </xdr:nvSpPr>
      <xdr:spPr>
        <a:xfrm>
          <a:off x="1968500" y="93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35841</xdr:rowOff>
    </xdr:from>
    <xdr:ext cx="599010" cy="259045"/>
    <xdr:sp macro="" textlink="">
      <xdr:nvSpPr>
        <xdr:cNvPr id="144" name="テキスト ボックス 143"/>
        <xdr:cNvSpPr txBox="1"/>
      </xdr:nvSpPr>
      <xdr:spPr>
        <a:xfrm>
          <a:off x="1719795" y="946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141432</xdr:rowOff>
    </xdr:from>
    <xdr:to>
      <xdr:col>6</xdr:col>
      <xdr:colOff>38100</xdr:colOff>
      <xdr:row>57</xdr:row>
      <xdr:rowOff>71582</xdr:rowOff>
    </xdr:to>
    <xdr:sp macro="" textlink="">
      <xdr:nvSpPr>
        <xdr:cNvPr id="145" name="楕円 144"/>
        <xdr:cNvSpPr/>
      </xdr:nvSpPr>
      <xdr:spPr>
        <a:xfrm>
          <a:off x="1079500" y="97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62709</xdr:rowOff>
    </xdr:from>
    <xdr:ext cx="534377" cy="259045"/>
    <xdr:sp macro="" textlink="">
      <xdr:nvSpPr>
        <xdr:cNvPr id="146" name="テキスト ボックス 145"/>
        <xdr:cNvSpPr txBox="1"/>
      </xdr:nvSpPr>
      <xdr:spPr>
        <a:xfrm>
          <a:off x="863111" y="98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53442</xdr:rowOff>
    </xdr:from>
    <xdr:to>
      <xdr:col>24</xdr:col>
      <xdr:colOff>63500</xdr:colOff>
      <xdr:row>75</xdr:row>
      <xdr:rowOff>151358</xdr:rowOff>
    </xdr:to>
    <xdr:cxnSp macro="">
      <xdr:nvCxnSpPr>
        <xdr:cNvPr id="178" name="直線コネクタ 177"/>
        <xdr:cNvCxnSpPr/>
      </xdr:nvCxnSpPr>
      <xdr:spPr>
        <a:xfrm flipV="1">
          <a:off x="3797300" y="12912192"/>
          <a:ext cx="838200" cy="9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26815</xdr:rowOff>
    </xdr:from>
    <xdr:to>
      <xdr:col>19</xdr:col>
      <xdr:colOff>177800</xdr:colOff>
      <xdr:row>75</xdr:row>
      <xdr:rowOff>151358</xdr:rowOff>
    </xdr:to>
    <xdr:cxnSp macro="">
      <xdr:nvCxnSpPr>
        <xdr:cNvPr id="181" name="直線コネクタ 180"/>
        <xdr:cNvCxnSpPr/>
      </xdr:nvCxnSpPr>
      <xdr:spPr>
        <a:xfrm>
          <a:off x="2908300" y="12885565"/>
          <a:ext cx="889000" cy="1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26815</xdr:rowOff>
    </xdr:from>
    <xdr:to>
      <xdr:col>15</xdr:col>
      <xdr:colOff>50800</xdr:colOff>
      <xdr:row>77</xdr:row>
      <xdr:rowOff>23092</xdr:rowOff>
    </xdr:to>
    <xdr:cxnSp macro="">
      <xdr:nvCxnSpPr>
        <xdr:cNvPr id="184" name="直線コネクタ 183"/>
        <xdr:cNvCxnSpPr/>
      </xdr:nvCxnSpPr>
      <xdr:spPr>
        <a:xfrm flipV="1">
          <a:off x="2019300" y="12885565"/>
          <a:ext cx="889000" cy="33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143379</xdr:rowOff>
    </xdr:from>
    <xdr:to>
      <xdr:col>10</xdr:col>
      <xdr:colOff>114300</xdr:colOff>
      <xdr:row>77</xdr:row>
      <xdr:rowOff>23092</xdr:rowOff>
    </xdr:to>
    <xdr:cxnSp macro="">
      <xdr:nvCxnSpPr>
        <xdr:cNvPr id="187" name="直線コネクタ 186"/>
        <xdr:cNvCxnSpPr/>
      </xdr:nvCxnSpPr>
      <xdr:spPr>
        <a:xfrm>
          <a:off x="1130300" y="13173579"/>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151953</xdr:rowOff>
    </xdr:from>
    <xdr:ext cx="599010" cy="259045"/>
    <xdr:sp macro="" textlink="">
      <xdr:nvSpPr>
        <xdr:cNvPr id="191" name="テキスト ボックス 190"/>
        <xdr:cNvSpPr txBox="1"/>
      </xdr:nvSpPr>
      <xdr:spPr>
        <a:xfrm>
          <a:off x="830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2642</xdr:rowOff>
    </xdr:from>
    <xdr:to>
      <xdr:col>24</xdr:col>
      <xdr:colOff>114300</xdr:colOff>
      <xdr:row>75</xdr:row>
      <xdr:rowOff>104242</xdr:rowOff>
    </xdr:to>
    <xdr:sp macro="" textlink="">
      <xdr:nvSpPr>
        <xdr:cNvPr id="197" name="楕円 196"/>
        <xdr:cNvSpPr/>
      </xdr:nvSpPr>
      <xdr:spPr>
        <a:xfrm>
          <a:off x="4584700" y="128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25519</xdr:rowOff>
    </xdr:from>
    <xdr:ext cx="599010" cy="259045"/>
    <xdr:sp macro="" textlink="">
      <xdr:nvSpPr>
        <xdr:cNvPr id="198" name="民生費該当値テキスト"/>
        <xdr:cNvSpPr txBox="1"/>
      </xdr:nvSpPr>
      <xdr:spPr>
        <a:xfrm>
          <a:off x="4686300" y="1271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100559</xdr:rowOff>
    </xdr:from>
    <xdr:to>
      <xdr:col>20</xdr:col>
      <xdr:colOff>38100</xdr:colOff>
      <xdr:row>76</xdr:row>
      <xdr:rowOff>30708</xdr:rowOff>
    </xdr:to>
    <xdr:sp macro="" textlink="">
      <xdr:nvSpPr>
        <xdr:cNvPr id="199" name="楕円 198"/>
        <xdr:cNvSpPr/>
      </xdr:nvSpPr>
      <xdr:spPr>
        <a:xfrm>
          <a:off x="3746500" y="12959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47236</xdr:rowOff>
    </xdr:from>
    <xdr:ext cx="599010" cy="259045"/>
    <xdr:sp macro="" textlink="">
      <xdr:nvSpPr>
        <xdr:cNvPr id="200" name="テキスト ボックス 199"/>
        <xdr:cNvSpPr txBox="1"/>
      </xdr:nvSpPr>
      <xdr:spPr>
        <a:xfrm>
          <a:off x="3497795" y="1273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147465</xdr:rowOff>
    </xdr:from>
    <xdr:to>
      <xdr:col>15</xdr:col>
      <xdr:colOff>101600</xdr:colOff>
      <xdr:row>75</xdr:row>
      <xdr:rowOff>77615</xdr:rowOff>
    </xdr:to>
    <xdr:sp macro="" textlink="">
      <xdr:nvSpPr>
        <xdr:cNvPr id="201" name="楕円 200"/>
        <xdr:cNvSpPr/>
      </xdr:nvSpPr>
      <xdr:spPr>
        <a:xfrm>
          <a:off x="2857500" y="128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94142</xdr:rowOff>
    </xdr:from>
    <xdr:ext cx="599010" cy="259045"/>
    <xdr:sp macro="" textlink="">
      <xdr:nvSpPr>
        <xdr:cNvPr id="202" name="テキスト ボックス 201"/>
        <xdr:cNvSpPr txBox="1"/>
      </xdr:nvSpPr>
      <xdr:spPr>
        <a:xfrm>
          <a:off x="2608795" y="1260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143742</xdr:rowOff>
    </xdr:from>
    <xdr:to>
      <xdr:col>10</xdr:col>
      <xdr:colOff>165100</xdr:colOff>
      <xdr:row>77</xdr:row>
      <xdr:rowOff>73892</xdr:rowOff>
    </xdr:to>
    <xdr:sp macro="" textlink="">
      <xdr:nvSpPr>
        <xdr:cNvPr id="203" name="楕円 202"/>
        <xdr:cNvSpPr/>
      </xdr:nvSpPr>
      <xdr:spPr>
        <a:xfrm>
          <a:off x="1968500" y="1317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90419</xdr:rowOff>
    </xdr:from>
    <xdr:ext cx="599010" cy="259045"/>
    <xdr:sp macro="" textlink="">
      <xdr:nvSpPr>
        <xdr:cNvPr id="204" name="テキスト ボックス 203"/>
        <xdr:cNvSpPr txBox="1"/>
      </xdr:nvSpPr>
      <xdr:spPr>
        <a:xfrm>
          <a:off x="1719795" y="1294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92579</xdr:rowOff>
    </xdr:from>
    <xdr:to>
      <xdr:col>6</xdr:col>
      <xdr:colOff>38100</xdr:colOff>
      <xdr:row>77</xdr:row>
      <xdr:rowOff>22729</xdr:rowOff>
    </xdr:to>
    <xdr:sp macro="" textlink="">
      <xdr:nvSpPr>
        <xdr:cNvPr id="205" name="楕円 204"/>
        <xdr:cNvSpPr/>
      </xdr:nvSpPr>
      <xdr:spPr>
        <a:xfrm>
          <a:off x="1079500" y="131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39257</xdr:rowOff>
    </xdr:from>
    <xdr:ext cx="599010" cy="259045"/>
    <xdr:sp macro="" textlink="">
      <xdr:nvSpPr>
        <xdr:cNvPr id="206" name="テキスト ボックス 205"/>
        <xdr:cNvSpPr txBox="1"/>
      </xdr:nvSpPr>
      <xdr:spPr>
        <a:xfrm>
          <a:off x="830795" y="1289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99935</xdr:rowOff>
    </xdr:from>
    <xdr:to>
      <xdr:col>24</xdr:col>
      <xdr:colOff>63500</xdr:colOff>
      <xdr:row>97</xdr:row>
      <xdr:rowOff>77716</xdr:rowOff>
    </xdr:to>
    <xdr:cxnSp macro="">
      <xdr:nvCxnSpPr>
        <xdr:cNvPr id="238" name="直線コネクタ 237"/>
        <xdr:cNvCxnSpPr/>
      </xdr:nvCxnSpPr>
      <xdr:spPr>
        <a:xfrm flipV="1">
          <a:off x="3797300" y="16559135"/>
          <a:ext cx="838200" cy="14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9" name="衛生費平均値テキスト"/>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111320</xdr:rowOff>
    </xdr:from>
    <xdr:to>
      <xdr:col>19</xdr:col>
      <xdr:colOff>177800</xdr:colOff>
      <xdr:row>97</xdr:row>
      <xdr:rowOff>77716</xdr:rowOff>
    </xdr:to>
    <xdr:cxnSp macro="">
      <xdr:nvCxnSpPr>
        <xdr:cNvPr id="241" name="直線コネクタ 240"/>
        <xdr:cNvCxnSpPr/>
      </xdr:nvCxnSpPr>
      <xdr:spPr>
        <a:xfrm>
          <a:off x="2908300" y="16570520"/>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111320</xdr:rowOff>
    </xdr:from>
    <xdr:to>
      <xdr:col>15</xdr:col>
      <xdr:colOff>50800</xdr:colOff>
      <xdr:row>98</xdr:row>
      <xdr:rowOff>32835</xdr:rowOff>
    </xdr:to>
    <xdr:cxnSp macro="">
      <xdr:nvCxnSpPr>
        <xdr:cNvPr id="244" name="直線コネクタ 243"/>
        <xdr:cNvCxnSpPr/>
      </xdr:nvCxnSpPr>
      <xdr:spPr>
        <a:xfrm flipV="1">
          <a:off x="2019300" y="16570520"/>
          <a:ext cx="889000" cy="2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32835</xdr:rowOff>
    </xdr:from>
    <xdr:to>
      <xdr:col>10</xdr:col>
      <xdr:colOff>114300</xdr:colOff>
      <xdr:row>98</xdr:row>
      <xdr:rowOff>34990</xdr:rowOff>
    </xdr:to>
    <xdr:cxnSp macro="">
      <xdr:nvCxnSpPr>
        <xdr:cNvPr id="247" name="直線コネクタ 246"/>
        <xdr:cNvCxnSpPr/>
      </xdr:nvCxnSpPr>
      <xdr:spPr>
        <a:xfrm flipV="1">
          <a:off x="1130300" y="16834935"/>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9" name="テキスト ボックス 248"/>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103762</xdr:rowOff>
    </xdr:from>
    <xdr:ext cx="534377" cy="259045"/>
    <xdr:sp macro="" textlink="">
      <xdr:nvSpPr>
        <xdr:cNvPr id="251" name="テキスト ボックス 250"/>
        <xdr:cNvSpPr txBox="1"/>
      </xdr:nvSpPr>
      <xdr:spPr>
        <a:xfrm>
          <a:off x="863111" y="169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49135</xdr:rowOff>
    </xdr:from>
    <xdr:to>
      <xdr:col>24</xdr:col>
      <xdr:colOff>114300</xdr:colOff>
      <xdr:row>96</xdr:row>
      <xdr:rowOff>150735</xdr:rowOff>
    </xdr:to>
    <xdr:sp macro="" textlink="">
      <xdr:nvSpPr>
        <xdr:cNvPr id="257" name="楕円 256"/>
        <xdr:cNvSpPr/>
      </xdr:nvSpPr>
      <xdr:spPr>
        <a:xfrm>
          <a:off x="4584700" y="165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72012</xdr:rowOff>
    </xdr:from>
    <xdr:ext cx="534377" cy="259045"/>
    <xdr:sp macro="" textlink="">
      <xdr:nvSpPr>
        <xdr:cNvPr id="258" name="衛生費該当値テキスト"/>
        <xdr:cNvSpPr txBox="1"/>
      </xdr:nvSpPr>
      <xdr:spPr>
        <a:xfrm>
          <a:off x="4686300" y="1635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26916</xdr:rowOff>
    </xdr:from>
    <xdr:to>
      <xdr:col>20</xdr:col>
      <xdr:colOff>38100</xdr:colOff>
      <xdr:row>97</xdr:row>
      <xdr:rowOff>128516</xdr:rowOff>
    </xdr:to>
    <xdr:sp macro="" textlink="">
      <xdr:nvSpPr>
        <xdr:cNvPr id="259" name="楕円 258"/>
        <xdr:cNvSpPr/>
      </xdr:nvSpPr>
      <xdr:spPr>
        <a:xfrm>
          <a:off x="3746500" y="166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145043</xdr:rowOff>
    </xdr:from>
    <xdr:ext cx="534377" cy="259045"/>
    <xdr:sp macro="" textlink="">
      <xdr:nvSpPr>
        <xdr:cNvPr id="260" name="テキスト ボックス 259"/>
        <xdr:cNvSpPr txBox="1"/>
      </xdr:nvSpPr>
      <xdr:spPr>
        <a:xfrm>
          <a:off x="3530111" y="1643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60520</xdr:rowOff>
    </xdr:from>
    <xdr:to>
      <xdr:col>15</xdr:col>
      <xdr:colOff>101600</xdr:colOff>
      <xdr:row>96</xdr:row>
      <xdr:rowOff>162120</xdr:rowOff>
    </xdr:to>
    <xdr:sp macro="" textlink="">
      <xdr:nvSpPr>
        <xdr:cNvPr id="261" name="楕円 260"/>
        <xdr:cNvSpPr/>
      </xdr:nvSpPr>
      <xdr:spPr>
        <a:xfrm>
          <a:off x="2857500" y="1651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7197</xdr:rowOff>
    </xdr:from>
    <xdr:ext cx="534377" cy="259045"/>
    <xdr:sp macro="" textlink="">
      <xdr:nvSpPr>
        <xdr:cNvPr id="262" name="テキスト ボックス 261"/>
        <xdr:cNvSpPr txBox="1"/>
      </xdr:nvSpPr>
      <xdr:spPr>
        <a:xfrm>
          <a:off x="2641111" y="1629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153485</xdr:rowOff>
    </xdr:from>
    <xdr:to>
      <xdr:col>10</xdr:col>
      <xdr:colOff>165100</xdr:colOff>
      <xdr:row>98</xdr:row>
      <xdr:rowOff>83635</xdr:rowOff>
    </xdr:to>
    <xdr:sp macro="" textlink="">
      <xdr:nvSpPr>
        <xdr:cNvPr id="263" name="楕円 262"/>
        <xdr:cNvSpPr/>
      </xdr:nvSpPr>
      <xdr:spPr>
        <a:xfrm>
          <a:off x="1968500" y="1678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100162</xdr:rowOff>
    </xdr:from>
    <xdr:ext cx="534377" cy="259045"/>
    <xdr:sp macro="" textlink="">
      <xdr:nvSpPr>
        <xdr:cNvPr id="264" name="テキスト ボックス 263"/>
        <xdr:cNvSpPr txBox="1"/>
      </xdr:nvSpPr>
      <xdr:spPr>
        <a:xfrm>
          <a:off x="1752111" y="1655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155640</xdr:rowOff>
    </xdr:from>
    <xdr:to>
      <xdr:col>6</xdr:col>
      <xdr:colOff>38100</xdr:colOff>
      <xdr:row>98</xdr:row>
      <xdr:rowOff>85790</xdr:rowOff>
    </xdr:to>
    <xdr:sp macro="" textlink="">
      <xdr:nvSpPr>
        <xdr:cNvPr id="265" name="楕円 264"/>
        <xdr:cNvSpPr/>
      </xdr:nvSpPr>
      <xdr:spPr>
        <a:xfrm>
          <a:off x="1079500" y="167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102317</xdr:rowOff>
    </xdr:from>
    <xdr:ext cx="534377" cy="259045"/>
    <xdr:sp macro="" textlink="">
      <xdr:nvSpPr>
        <xdr:cNvPr id="266" name="テキスト ボックス 265"/>
        <xdr:cNvSpPr txBox="1"/>
      </xdr:nvSpPr>
      <xdr:spPr>
        <a:xfrm>
          <a:off x="863111" y="165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16142</xdr:rowOff>
    </xdr:from>
    <xdr:to>
      <xdr:col>55</xdr:col>
      <xdr:colOff>0</xdr:colOff>
      <xdr:row>58</xdr:row>
      <xdr:rowOff>20087</xdr:rowOff>
    </xdr:to>
    <xdr:cxnSp macro="">
      <xdr:nvCxnSpPr>
        <xdr:cNvPr id="348" name="直線コネクタ 347"/>
        <xdr:cNvCxnSpPr/>
      </xdr:nvCxnSpPr>
      <xdr:spPr>
        <a:xfrm>
          <a:off x="9639300" y="9960242"/>
          <a:ext cx="83820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9682</xdr:rowOff>
    </xdr:from>
    <xdr:to>
      <xdr:col>50</xdr:col>
      <xdr:colOff>114300</xdr:colOff>
      <xdr:row>58</xdr:row>
      <xdr:rowOff>16142</xdr:rowOff>
    </xdr:to>
    <xdr:cxnSp macro="">
      <xdr:nvCxnSpPr>
        <xdr:cNvPr id="351" name="直線コネクタ 350"/>
        <xdr:cNvCxnSpPr/>
      </xdr:nvCxnSpPr>
      <xdr:spPr>
        <a:xfrm>
          <a:off x="8750300" y="9953782"/>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9682</xdr:rowOff>
    </xdr:from>
    <xdr:to>
      <xdr:col>45</xdr:col>
      <xdr:colOff>177800</xdr:colOff>
      <xdr:row>58</xdr:row>
      <xdr:rowOff>19790</xdr:rowOff>
    </xdr:to>
    <xdr:cxnSp macro="">
      <xdr:nvCxnSpPr>
        <xdr:cNvPr id="354" name="直線コネクタ 353"/>
        <xdr:cNvCxnSpPr/>
      </xdr:nvCxnSpPr>
      <xdr:spPr>
        <a:xfrm flipV="1">
          <a:off x="7861300" y="9953782"/>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9796</xdr:rowOff>
    </xdr:from>
    <xdr:to>
      <xdr:col>41</xdr:col>
      <xdr:colOff>50800</xdr:colOff>
      <xdr:row>58</xdr:row>
      <xdr:rowOff>19790</xdr:rowOff>
    </xdr:to>
    <xdr:cxnSp macro="">
      <xdr:nvCxnSpPr>
        <xdr:cNvPr id="357" name="直線コネクタ 356"/>
        <xdr:cNvCxnSpPr/>
      </xdr:nvCxnSpPr>
      <xdr:spPr>
        <a:xfrm>
          <a:off x="6972300" y="9953896"/>
          <a:ext cx="8890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140737</xdr:rowOff>
    </xdr:from>
    <xdr:to>
      <xdr:col>55</xdr:col>
      <xdr:colOff>50800</xdr:colOff>
      <xdr:row>58</xdr:row>
      <xdr:rowOff>70887</xdr:rowOff>
    </xdr:to>
    <xdr:sp macro="" textlink="">
      <xdr:nvSpPr>
        <xdr:cNvPr id="367" name="楕円 366"/>
        <xdr:cNvSpPr/>
      </xdr:nvSpPr>
      <xdr:spPr>
        <a:xfrm>
          <a:off x="10426700" y="991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55664</xdr:rowOff>
    </xdr:from>
    <xdr:ext cx="534377" cy="259045"/>
    <xdr:sp macro="" textlink="">
      <xdr:nvSpPr>
        <xdr:cNvPr id="368" name="農林水産業費該当値テキスト"/>
        <xdr:cNvSpPr txBox="1"/>
      </xdr:nvSpPr>
      <xdr:spPr>
        <a:xfrm>
          <a:off x="10528300" y="98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136792</xdr:rowOff>
    </xdr:from>
    <xdr:to>
      <xdr:col>50</xdr:col>
      <xdr:colOff>165100</xdr:colOff>
      <xdr:row>58</xdr:row>
      <xdr:rowOff>66942</xdr:rowOff>
    </xdr:to>
    <xdr:sp macro="" textlink="">
      <xdr:nvSpPr>
        <xdr:cNvPr id="369" name="楕円 368"/>
        <xdr:cNvSpPr/>
      </xdr:nvSpPr>
      <xdr:spPr>
        <a:xfrm>
          <a:off x="9588500" y="990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58069</xdr:rowOff>
    </xdr:from>
    <xdr:ext cx="534377" cy="259045"/>
    <xdr:sp macro="" textlink="">
      <xdr:nvSpPr>
        <xdr:cNvPr id="370" name="テキスト ボックス 369"/>
        <xdr:cNvSpPr txBox="1"/>
      </xdr:nvSpPr>
      <xdr:spPr>
        <a:xfrm>
          <a:off x="9372111" y="100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130332</xdr:rowOff>
    </xdr:from>
    <xdr:to>
      <xdr:col>46</xdr:col>
      <xdr:colOff>38100</xdr:colOff>
      <xdr:row>58</xdr:row>
      <xdr:rowOff>60482</xdr:rowOff>
    </xdr:to>
    <xdr:sp macro="" textlink="">
      <xdr:nvSpPr>
        <xdr:cNvPr id="371" name="楕円 370"/>
        <xdr:cNvSpPr/>
      </xdr:nvSpPr>
      <xdr:spPr>
        <a:xfrm>
          <a:off x="8699500" y="990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51609</xdr:rowOff>
    </xdr:from>
    <xdr:ext cx="534377" cy="259045"/>
    <xdr:sp macro="" textlink="">
      <xdr:nvSpPr>
        <xdr:cNvPr id="372" name="テキスト ボックス 371"/>
        <xdr:cNvSpPr txBox="1"/>
      </xdr:nvSpPr>
      <xdr:spPr>
        <a:xfrm>
          <a:off x="8483111" y="99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140440</xdr:rowOff>
    </xdr:from>
    <xdr:to>
      <xdr:col>41</xdr:col>
      <xdr:colOff>101600</xdr:colOff>
      <xdr:row>58</xdr:row>
      <xdr:rowOff>70590</xdr:rowOff>
    </xdr:to>
    <xdr:sp macro="" textlink="">
      <xdr:nvSpPr>
        <xdr:cNvPr id="373" name="楕円 372"/>
        <xdr:cNvSpPr/>
      </xdr:nvSpPr>
      <xdr:spPr>
        <a:xfrm>
          <a:off x="7810500" y="99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61717</xdr:rowOff>
    </xdr:from>
    <xdr:ext cx="534377" cy="259045"/>
    <xdr:sp macro="" textlink="">
      <xdr:nvSpPr>
        <xdr:cNvPr id="374" name="テキスト ボックス 373"/>
        <xdr:cNvSpPr txBox="1"/>
      </xdr:nvSpPr>
      <xdr:spPr>
        <a:xfrm>
          <a:off x="7594111" y="1000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130446</xdr:rowOff>
    </xdr:from>
    <xdr:to>
      <xdr:col>36</xdr:col>
      <xdr:colOff>165100</xdr:colOff>
      <xdr:row>58</xdr:row>
      <xdr:rowOff>60596</xdr:rowOff>
    </xdr:to>
    <xdr:sp macro="" textlink="">
      <xdr:nvSpPr>
        <xdr:cNvPr id="375" name="楕円 374"/>
        <xdr:cNvSpPr/>
      </xdr:nvSpPr>
      <xdr:spPr>
        <a:xfrm>
          <a:off x="6921500" y="99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51723</xdr:rowOff>
    </xdr:from>
    <xdr:ext cx="534377" cy="259045"/>
    <xdr:sp macro="" textlink="">
      <xdr:nvSpPr>
        <xdr:cNvPr id="376" name="テキスト ボックス 375"/>
        <xdr:cNvSpPr txBox="1"/>
      </xdr:nvSpPr>
      <xdr:spPr>
        <a:xfrm>
          <a:off x="6705111" y="9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33782</xdr:rowOff>
    </xdr:from>
    <xdr:to>
      <xdr:col>55</xdr:col>
      <xdr:colOff>0</xdr:colOff>
      <xdr:row>78</xdr:row>
      <xdr:rowOff>67887</xdr:rowOff>
    </xdr:to>
    <xdr:cxnSp macro="">
      <xdr:nvCxnSpPr>
        <xdr:cNvPr id="407" name="直線コネクタ 406"/>
        <xdr:cNvCxnSpPr/>
      </xdr:nvCxnSpPr>
      <xdr:spPr>
        <a:xfrm flipV="1">
          <a:off x="9639300" y="13406882"/>
          <a:ext cx="838200" cy="3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171028</xdr:rowOff>
    </xdr:from>
    <xdr:to>
      <xdr:col>50</xdr:col>
      <xdr:colOff>114300</xdr:colOff>
      <xdr:row>78</xdr:row>
      <xdr:rowOff>67887</xdr:rowOff>
    </xdr:to>
    <xdr:cxnSp macro="">
      <xdr:nvCxnSpPr>
        <xdr:cNvPr id="410" name="直線コネクタ 409"/>
        <xdr:cNvCxnSpPr/>
      </xdr:nvCxnSpPr>
      <xdr:spPr>
        <a:xfrm>
          <a:off x="8750300" y="13372678"/>
          <a:ext cx="889000" cy="6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73613</xdr:rowOff>
    </xdr:from>
    <xdr:to>
      <xdr:col>45</xdr:col>
      <xdr:colOff>177800</xdr:colOff>
      <xdr:row>77</xdr:row>
      <xdr:rowOff>171028</xdr:rowOff>
    </xdr:to>
    <xdr:cxnSp macro="">
      <xdr:nvCxnSpPr>
        <xdr:cNvPr id="413" name="直線コネクタ 412"/>
        <xdr:cNvCxnSpPr/>
      </xdr:nvCxnSpPr>
      <xdr:spPr>
        <a:xfrm>
          <a:off x="7861300" y="13275263"/>
          <a:ext cx="889000" cy="9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73613</xdr:rowOff>
    </xdr:from>
    <xdr:to>
      <xdr:col>41</xdr:col>
      <xdr:colOff>50800</xdr:colOff>
      <xdr:row>78</xdr:row>
      <xdr:rowOff>63565</xdr:rowOff>
    </xdr:to>
    <xdr:cxnSp macro="">
      <xdr:nvCxnSpPr>
        <xdr:cNvPr id="416" name="直線コネクタ 415"/>
        <xdr:cNvCxnSpPr/>
      </xdr:nvCxnSpPr>
      <xdr:spPr>
        <a:xfrm flipV="1">
          <a:off x="6972300" y="13275263"/>
          <a:ext cx="889000" cy="1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154432</xdr:rowOff>
    </xdr:from>
    <xdr:to>
      <xdr:col>55</xdr:col>
      <xdr:colOff>50800</xdr:colOff>
      <xdr:row>78</xdr:row>
      <xdr:rowOff>84582</xdr:rowOff>
    </xdr:to>
    <xdr:sp macro="" textlink="">
      <xdr:nvSpPr>
        <xdr:cNvPr id="426" name="楕円 425"/>
        <xdr:cNvSpPr/>
      </xdr:nvSpPr>
      <xdr:spPr>
        <a:xfrm>
          <a:off x="10426700" y="1335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132859</xdr:rowOff>
    </xdr:from>
    <xdr:ext cx="534377" cy="259045"/>
    <xdr:sp macro="" textlink="">
      <xdr:nvSpPr>
        <xdr:cNvPr id="427" name="商工費該当値テキスト"/>
        <xdr:cNvSpPr txBox="1"/>
      </xdr:nvSpPr>
      <xdr:spPr>
        <a:xfrm>
          <a:off x="10528300" y="1333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17087</xdr:rowOff>
    </xdr:from>
    <xdr:to>
      <xdr:col>50</xdr:col>
      <xdr:colOff>165100</xdr:colOff>
      <xdr:row>78</xdr:row>
      <xdr:rowOff>118687</xdr:rowOff>
    </xdr:to>
    <xdr:sp macro="" textlink="">
      <xdr:nvSpPr>
        <xdr:cNvPr id="428" name="楕円 427"/>
        <xdr:cNvSpPr/>
      </xdr:nvSpPr>
      <xdr:spPr>
        <a:xfrm>
          <a:off x="9588500" y="133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109814</xdr:rowOff>
    </xdr:from>
    <xdr:ext cx="534377" cy="259045"/>
    <xdr:sp macro="" textlink="">
      <xdr:nvSpPr>
        <xdr:cNvPr id="429" name="テキスト ボックス 428"/>
        <xdr:cNvSpPr txBox="1"/>
      </xdr:nvSpPr>
      <xdr:spPr>
        <a:xfrm>
          <a:off x="9372111" y="1348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120228</xdr:rowOff>
    </xdr:from>
    <xdr:to>
      <xdr:col>46</xdr:col>
      <xdr:colOff>38100</xdr:colOff>
      <xdr:row>78</xdr:row>
      <xdr:rowOff>50378</xdr:rowOff>
    </xdr:to>
    <xdr:sp macro="" textlink="">
      <xdr:nvSpPr>
        <xdr:cNvPr id="430" name="楕円 429"/>
        <xdr:cNvSpPr/>
      </xdr:nvSpPr>
      <xdr:spPr>
        <a:xfrm>
          <a:off x="8699500" y="133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41505</xdr:rowOff>
    </xdr:from>
    <xdr:ext cx="534377" cy="259045"/>
    <xdr:sp macro="" textlink="">
      <xdr:nvSpPr>
        <xdr:cNvPr id="431" name="テキスト ボックス 430"/>
        <xdr:cNvSpPr txBox="1"/>
      </xdr:nvSpPr>
      <xdr:spPr>
        <a:xfrm>
          <a:off x="8483111" y="1341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22813</xdr:rowOff>
    </xdr:from>
    <xdr:to>
      <xdr:col>41</xdr:col>
      <xdr:colOff>101600</xdr:colOff>
      <xdr:row>77</xdr:row>
      <xdr:rowOff>124413</xdr:rowOff>
    </xdr:to>
    <xdr:sp macro="" textlink="">
      <xdr:nvSpPr>
        <xdr:cNvPr id="432" name="楕円 431"/>
        <xdr:cNvSpPr/>
      </xdr:nvSpPr>
      <xdr:spPr>
        <a:xfrm>
          <a:off x="7810500" y="132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140940</xdr:rowOff>
    </xdr:from>
    <xdr:ext cx="534377" cy="259045"/>
    <xdr:sp macro="" textlink="">
      <xdr:nvSpPr>
        <xdr:cNvPr id="433" name="テキスト ボックス 432"/>
        <xdr:cNvSpPr txBox="1"/>
      </xdr:nvSpPr>
      <xdr:spPr>
        <a:xfrm>
          <a:off x="7594111" y="1299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12765</xdr:rowOff>
    </xdr:from>
    <xdr:to>
      <xdr:col>36</xdr:col>
      <xdr:colOff>165100</xdr:colOff>
      <xdr:row>78</xdr:row>
      <xdr:rowOff>114365</xdr:rowOff>
    </xdr:to>
    <xdr:sp macro="" textlink="">
      <xdr:nvSpPr>
        <xdr:cNvPr id="434" name="楕円 433"/>
        <xdr:cNvSpPr/>
      </xdr:nvSpPr>
      <xdr:spPr>
        <a:xfrm>
          <a:off x="6921500" y="133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105492</xdr:rowOff>
    </xdr:from>
    <xdr:ext cx="534377" cy="259045"/>
    <xdr:sp macro="" textlink="">
      <xdr:nvSpPr>
        <xdr:cNvPr id="435" name="テキスト ボックス 434"/>
        <xdr:cNvSpPr txBox="1"/>
      </xdr:nvSpPr>
      <xdr:spPr>
        <a:xfrm>
          <a:off x="6705111" y="134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79152</xdr:rowOff>
    </xdr:from>
    <xdr:to>
      <xdr:col>55</xdr:col>
      <xdr:colOff>0</xdr:colOff>
      <xdr:row>96</xdr:row>
      <xdr:rowOff>150833</xdr:rowOff>
    </xdr:to>
    <xdr:cxnSp macro="">
      <xdr:nvCxnSpPr>
        <xdr:cNvPr id="464" name="直線コネクタ 463"/>
        <xdr:cNvCxnSpPr/>
      </xdr:nvCxnSpPr>
      <xdr:spPr>
        <a:xfrm flipV="1">
          <a:off x="9639300" y="16538352"/>
          <a:ext cx="838200" cy="7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5" name="土木費平均値テキスト"/>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127553</xdr:rowOff>
    </xdr:from>
    <xdr:to>
      <xdr:col>50</xdr:col>
      <xdr:colOff>114300</xdr:colOff>
      <xdr:row>96</xdr:row>
      <xdr:rowOff>150833</xdr:rowOff>
    </xdr:to>
    <xdr:cxnSp macro="">
      <xdr:nvCxnSpPr>
        <xdr:cNvPr id="467" name="直線コネクタ 466"/>
        <xdr:cNvCxnSpPr/>
      </xdr:nvCxnSpPr>
      <xdr:spPr>
        <a:xfrm>
          <a:off x="8750300" y="16586753"/>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27567</xdr:rowOff>
    </xdr:from>
    <xdr:to>
      <xdr:col>45</xdr:col>
      <xdr:colOff>177800</xdr:colOff>
      <xdr:row>96</xdr:row>
      <xdr:rowOff>127553</xdr:rowOff>
    </xdr:to>
    <xdr:cxnSp macro="">
      <xdr:nvCxnSpPr>
        <xdr:cNvPr id="470" name="直線コネクタ 469"/>
        <xdr:cNvCxnSpPr/>
      </xdr:nvCxnSpPr>
      <xdr:spPr>
        <a:xfrm>
          <a:off x="7861300" y="16486767"/>
          <a:ext cx="889000" cy="9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27567</xdr:rowOff>
    </xdr:from>
    <xdr:to>
      <xdr:col>41</xdr:col>
      <xdr:colOff>50800</xdr:colOff>
      <xdr:row>97</xdr:row>
      <xdr:rowOff>24482</xdr:rowOff>
    </xdr:to>
    <xdr:cxnSp macro="">
      <xdr:nvCxnSpPr>
        <xdr:cNvPr id="473" name="直線コネクタ 472"/>
        <xdr:cNvCxnSpPr/>
      </xdr:nvCxnSpPr>
      <xdr:spPr>
        <a:xfrm flipV="1">
          <a:off x="6972300" y="16486767"/>
          <a:ext cx="889000" cy="16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28352</xdr:rowOff>
    </xdr:from>
    <xdr:to>
      <xdr:col>55</xdr:col>
      <xdr:colOff>50800</xdr:colOff>
      <xdr:row>96</xdr:row>
      <xdr:rowOff>129952</xdr:rowOff>
    </xdr:to>
    <xdr:sp macro="" textlink="">
      <xdr:nvSpPr>
        <xdr:cNvPr id="483" name="楕円 482"/>
        <xdr:cNvSpPr/>
      </xdr:nvSpPr>
      <xdr:spPr>
        <a:xfrm>
          <a:off x="10426700" y="164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51229</xdr:rowOff>
    </xdr:from>
    <xdr:ext cx="599010" cy="259045"/>
    <xdr:sp macro="" textlink="">
      <xdr:nvSpPr>
        <xdr:cNvPr id="484" name="土木費該当値テキスト"/>
        <xdr:cNvSpPr txBox="1"/>
      </xdr:nvSpPr>
      <xdr:spPr>
        <a:xfrm>
          <a:off x="10528300" y="1633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100033</xdr:rowOff>
    </xdr:from>
    <xdr:to>
      <xdr:col>50</xdr:col>
      <xdr:colOff>165100</xdr:colOff>
      <xdr:row>97</xdr:row>
      <xdr:rowOff>30183</xdr:rowOff>
    </xdr:to>
    <xdr:sp macro="" textlink="">
      <xdr:nvSpPr>
        <xdr:cNvPr id="485" name="楕円 484"/>
        <xdr:cNvSpPr/>
      </xdr:nvSpPr>
      <xdr:spPr>
        <a:xfrm>
          <a:off x="9588500" y="165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46710</xdr:rowOff>
    </xdr:from>
    <xdr:ext cx="599010" cy="259045"/>
    <xdr:sp macro="" textlink="">
      <xdr:nvSpPr>
        <xdr:cNvPr id="486" name="テキスト ボックス 485"/>
        <xdr:cNvSpPr txBox="1"/>
      </xdr:nvSpPr>
      <xdr:spPr>
        <a:xfrm>
          <a:off x="9339795" y="1633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76753</xdr:rowOff>
    </xdr:from>
    <xdr:to>
      <xdr:col>46</xdr:col>
      <xdr:colOff>38100</xdr:colOff>
      <xdr:row>97</xdr:row>
      <xdr:rowOff>6903</xdr:rowOff>
    </xdr:to>
    <xdr:sp macro="" textlink="">
      <xdr:nvSpPr>
        <xdr:cNvPr id="487" name="楕円 486"/>
        <xdr:cNvSpPr/>
      </xdr:nvSpPr>
      <xdr:spPr>
        <a:xfrm>
          <a:off x="8699500" y="165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23430</xdr:rowOff>
    </xdr:from>
    <xdr:ext cx="599010" cy="259045"/>
    <xdr:sp macro="" textlink="">
      <xdr:nvSpPr>
        <xdr:cNvPr id="488" name="テキスト ボックス 487"/>
        <xdr:cNvSpPr txBox="1"/>
      </xdr:nvSpPr>
      <xdr:spPr>
        <a:xfrm>
          <a:off x="8450795" y="1631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148217</xdr:rowOff>
    </xdr:from>
    <xdr:to>
      <xdr:col>41</xdr:col>
      <xdr:colOff>101600</xdr:colOff>
      <xdr:row>96</xdr:row>
      <xdr:rowOff>78367</xdr:rowOff>
    </xdr:to>
    <xdr:sp macro="" textlink="">
      <xdr:nvSpPr>
        <xdr:cNvPr id="489" name="楕円 488"/>
        <xdr:cNvSpPr/>
      </xdr:nvSpPr>
      <xdr:spPr>
        <a:xfrm>
          <a:off x="7810500" y="164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94894</xdr:rowOff>
    </xdr:from>
    <xdr:ext cx="599010" cy="259045"/>
    <xdr:sp macro="" textlink="">
      <xdr:nvSpPr>
        <xdr:cNvPr id="490" name="テキスト ボックス 489"/>
        <xdr:cNvSpPr txBox="1"/>
      </xdr:nvSpPr>
      <xdr:spPr>
        <a:xfrm>
          <a:off x="7561795" y="1621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145132</xdr:rowOff>
    </xdr:from>
    <xdr:to>
      <xdr:col>36</xdr:col>
      <xdr:colOff>165100</xdr:colOff>
      <xdr:row>97</xdr:row>
      <xdr:rowOff>75282</xdr:rowOff>
    </xdr:to>
    <xdr:sp macro="" textlink="">
      <xdr:nvSpPr>
        <xdr:cNvPr id="491" name="楕円 490"/>
        <xdr:cNvSpPr/>
      </xdr:nvSpPr>
      <xdr:spPr>
        <a:xfrm>
          <a:off x="6921500" y="166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91809</xdr:rowOff>
    </xdr:from>
    <xdr:ext cx="534377" cy="259045"/>
    <xdr:sp macro="" textlink="">
      <xdr:nvSpPr>
        <xdr:cNvPr id="492" name="テキスト ボックス 491"/>
        <xdr:cNvSpPr txBox="1"/>
      </xdr:nvSpPr>
      <xdr:spPr>
        <a:xfrm>
          <a:off x="6705111" y="1637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28682</xdr:rowOff>
    </xdr:from>
    <xdr:to>
      <xdr:col>85</xdr:col>
      <xdr:colOff>127000</xdr:colOff>
      <xdr:row>38</xdr:row>
      <xdr:rowOff>31572</xdr:rowOff>
    </xdr:to>
    <xdr:cxnSp macro="">
      <xdr:nvCxnSpPr>
        <xdr:cNvPr id="524" name="直線コネクタ 523"/>
        <xdr:cNvCxnSpPr/>
      </xdr:nvCxnSpPr>
      <xdr:spPr>
        <a:xfrm flipV="1">
          <a:off x="15481300" y="6543782"/>
          <a:ext cx="8382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5" name="消防費平均値テキスト"/>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127666</xdr:rowOff>
    </xdr:from>
    <xdr:to>
      <xdr:col>81</xdr:col>
      <xdr:colOff>50800</xdr:colOff>
      <xdr:row>38</xdr:row>
      <xdr:rowOff>31572</xdr:rowOff>
    </xdr:to>
    <xdr:cxnSp macro="">
      <xdr:nvCxnSpPr>
        <xdr:cNvPr id="527" name="直線コネクタ 526"/>
        <xdr:cNvCxnSpPr/>
      </xdr:nvCxnSpPr>
      <xdr:spPr>
        <a:xfrm>
          <a:off x="14592300" y="6299866"/>
          <a:ext cx="889000" cy="24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29" name="テキスト ボックス 528"/>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127666</xdr:rowOff>
    </xdr:from>
    <xdr:to>
      <xdr:col>76</xdr:col>
      <xdr:colOff>114300</xdr:colOff>
      <xdr:row>38</xdr:row>
      <xdr:rowOff>17235</xdr:rowOff>
    </xdr:to>
    <xdr:cxnSp macro="">
      <xdr:nvCxnSpPr>
        <xdr:cNvPr id="530" name="直線コネクタ 529"/>
        <xdr:cNvCxnSpPr/>
      </xdr:nvCxnSpPr>
      <xdr:spPr>
        <a:xfrm flipV="1">
          <a:off x="13703300" y="6299866"/>
          <a:ext cx="889000" cy="23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2" name="テキスト ボックス 531"/>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17235</xdr:rowOff>
    </xdr:from>
    <xdr:to>
      <xdr:col>71</xdr:col>
      <xdr:colOff>177800</xdr:colOff>
      <xdr:row>39</xdr:row>
      <xdr:rowOff>62025</xdr:rowOff>
    </xdr:to>
    <xdr:cxnSp macro="">
      <xdr:nvCxnSpPr>
        <xdr:cNvPr id="533" name="直線コネクタ 532"/>
        <xdr:cNvCxnSpPr/>
      </xdr:nvCxnSpPr>
      <xdr:spPr>
        <a:xfrm flipV="1">
          <a:off x="12814300" y="6532335"/>
          <a:ext cx="889000" cy="21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137687</xdr:rowOff>
    </xdr:from>
    <xdr:ext cx="534377" cy="259045"/>
    <xdr:sp macro="" textlink="">
      <xdr:nvSpPr>
        <xdr:cNvPr id="535" name="テキスト ボックス 534"/>
        <xdr:cNvSpPr txBox="1"/>
      </xdr:nvSpPr>
      <xdr:spPr>
        <a:xfrm>
          <a:off x="13436111" y="6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149332</xdr:rowOff>
    </xdr:from>
    <xdr:to>
      <xdr:col>85</xdr:col>
      <xdr:colOff>177800</xdr:colOff>
      <xdr:row>38</xdr:row>
      <xdr:rowOff>79482</xdr:rowOff>
    </xdr:to>
    <xdr:sp macro="" textlink="">
      <xdr:nvSpPr>
        <xdr:cNvPr id="543" name="楕円 542"/>
        <xdr:cNvSpPr/>
      </xdr:nvSpPr>
      <xdr:spPr>
        <a:xfrm>
          <a:off x="16268700" y="64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759</xdr:rowOff>
    </xdr:from>
    <xdr:ext cx="534377" cy="259045"/>
    <xdr:sp macro="" textlink="">
      <xdr:nvSpPr>
        <xdr:cNvPr id="544" name="消防費該当値テキスト"/>
        <xdr:cNvSpPr txBox="1"/>
      </xdr:nvSpPr>
      <xdr:spPr>
        <a:xfrm>
          <a:off x="16370300" y="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152222</xdr:rowOff>
    </xdr:from>
    <xdr:to>
      <xdr:col>81</xdr:col>
      <xdr:colOff>101600</xdr:colOff>
      <xdr:row>38</xdr:row>
      <xdr:rowOff>82372</xdr:rowOff>
    </xdr:to>
    <xdr:sp macro="" textlink="">
      <xdr:nvSpPr>
        <xdr:cNvPr id="545" name="楕円 544"/>
        <xdr:cNvSpPr/>
      </xdr:nvSpPr>
      <xdr:spPr>
        <a:xfrm>
          <a:off x="154305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98899</xdr:rowOff>
    </xdr:from>
    <xdr:ext cx="534377" cy="259045"/>
    <xdr:sp macro="" textlink="">
      <xdr:nvSpPr>
        <xdr:cNvPr id="546" name="テキスト ボックス 545"/>
        <xdr:cNvSpPr txBox="1"/>
      </xdr:nvSpPr>
      <xdr:spPr>
        <a:xfrm>
          <a:off x="15214111" y="627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76866</xdr:rowOff>
    </xdr:from>
    <xdr:to>
      <xdr:col>76</xdr:col>
      <xdr:colOff>165100</xdr:colOff>
      <xdr:row>37</xdr:row>
      <xdr:rowOff>7016</xdr:rowOff>
    </xdr:to>
    <xdr:sp macro="" textlink="">
      <xdr:nvSpPr>
        <xdr:cNvPr id="547" name="楕円 546"/>
        <xdr:cNvSpPr/>
      </xdr:nvSpPr>
      <xdr:spPr>
        <a:xfrm>
          <a:off x="14541500" y="62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23543</xdr:rowOff>
    </xdr:from>
    <xdr:ext cx="534377" cy="259045"/>
    <xdr:sp macro="" textlink="">
      <xdr:nvSpPr>
        <xdr:cNvPr id="548" name="テキスト ボックス 547"/>
        <xdr:cNvSpPr txBox="1"/>
      </xdr:nvSpPr>
      <xdr:spPr>
        <a:xfrm>
          <a:off x="14325111" y="60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137886</xdr:rowOff>
    </xdr:from>
    <xdr:to>
      <xdr:col>72</xdr:col>
      <xdr:colOff>38100</xdr:colOff>
      <xdr:row>38</xdr:row>
      <xdr:rowOff>68036</xdr:rowOff>
    </xdr:to>
    <xdr:sp macro="" textlink="">
      <xdr:nvSpPr>
        <xdr:cNvPr id="549" name="楕円 548"/>
        <xdr:cNvSpPr/>
      </xdr:nvSpPr>
      <xdr:spPr>
        <a:xfrm>
          <a:off x="13652500" y="648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84563</xdr:rowOff>
    </xdr:from>
    <xdr:ext cx="534377" cy="259045"/>
    <xdr:sp macro="" textlink="">
      <xdr:nvSpPr>
        <xdr:cNvPr id="550" name="テキスト ボックス 549"/>
        <xdr:cNvSpPr txBox="1"/>
      </xdr:nvSpPr>
      <xdr:spPr>
        <a:xfrm>
          <a:off x="13436111" y="625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11225</xdr:rowOff>
    </xdr:from>
    <xdr:to>
      <xdr:col>67</xdr:col>
      <xdr:colOff>101600</xdr:colOff>
      <xdr:row>39</xdr:row>
      <xdr:rowOff>112825</xdr:rowOff>
    </xdr:to>
    <xdr:sp macro="" textlink="">
      <xdr:nvSpPr>
        <xdr:cNvPr id="551" name="楕円 550"/>
        <xdr:cNvSpPr/>
      </xdr:nvSpPr>
      <xdr:spPr>
        <a:xfrm>
          <a:off x="12763500" y="66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103952</xdr:rowOff>
    </xdr:from>
    <xdr:ext cx="534377" cy="259045"/>
    <xdr:sp macro="" textlink="">
      <xdr:nvSpPr>
        <xdr:cNvPr id="552" name="テキスト ボックス 551"/>
        <xdr:cNvSpPr txBox="1"/>
      </xdr:nvSpPr>
      <xdr:spPr>
        <a:xfrm>
          <a:off x="12547111" y="67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78321</xdr:rowOff>
    </xdr:from>
    <xdr:to>
      <xdr:col>85</xdr:col>
      <xdr:colOff>127000</xdr:colOff>
      <xdr:row>57</xdr:row>
      <xdr:rowOff>96810</xdr:rowOff>
    </xdr:to>
    <xdr:cxnSp macro="">
      <xdr:nvCxnSpPr>
        <xdr:cNvPr id="579" name="直線コネクタ 578"/>
        <xdr:cNvCxnSpPr/>
      </xdr:nvCxnSpPr>
      <xdr:spPr>
        <a:xfrm>
          <a:off x="15481300" y="9850971"/>
          <a:ext cx="8382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78321</xdr:rowOff>
    </xdr:from>
    <xdr:to>
      <xdr:col>81</xdr:col>
      <xdr:colOff>50800</xdr:colOff>
      <xdr:row>57</xdr:row>
      <xdr:rowOff>107180</xdr:rowOff>
    </xdr:to>
    <xdr:cxnSp macro="">
      <xdr:nvCxnSpPr>
        <xdr:cNvPr id="582" name="直線コネクタ 581"/>
        <xdr:cNvCxnSpPr/>
      </xdr:nvCxnSpPr>
      <xdr:spPr>
        <a:xfrm flipV="1">
          <a:off x="14592300" y="9850971"/>
          <a:ext cx="889000" cy="2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86975</xdr:rowOff>
    </xdr:from>
    <xdr:to>
      <xdr:col>76</xdr:col>
      <xdr:colOff>114300</xdr:colOff>
      <xdr:row>57</xdr:row>
      <xdr:rowOff>107180</xdr:rowOff>
    </xdr:to>
    <xdr:cxnSp macro="">
      <xdr:nvCxnSpPr>
        <xdr:cNvPr id="585" name="直線コネクタ 584"/>
        <xdr:cNvCxnSpPr/>
      </xdr:nvCxnSpPr>
      <xdr:spPr>
        <a:xfrm>
          <a:off x="13703300" y="9859625"/>
          <a:ext cx="8890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86975</xdr:rowOff>
    </xdr:from>
    <xdr:to>
      <xdr:col>71</xdr:col>
      <xdr:colOff>177800</xdr:colOff>
      <xdr:row>57</xdr:row>
      <xdr:rowOff>107148</xdr:rowOff>
    </xdr:to>
    <xdr:cxnSp macro="">
      <xdr:nvCxnSpPr>
        <xdr:cNvPr id="588" name="直線コネクタ 587"/>
        <xdr:cNvCxnSpPr/>
      </xdr:nvCxnSpPr>
      <xdr:spPr>
        <a:xfrm flipV="1">
          <a:off x="12814300" y="9859625"/>
          <a:ext cx="889000" cy="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46010</xdr:rowOff>
    </xdr:from>
    <xdr:to>
      <xdr:col>85</xdr:col>
      <xdr:colOff>177800</xdr:colOff>
      <xdr:row>57</xdr:row>
      <xdr:rowOff>147610</xdr:rowOff>
    </xdr:to>
    <xdr:sp macro="" textlink="">
      <xdr:nvSpPr>
        <xdr:cNvPr id="598" name="楕円 597"/>
        <xdr:cNvSpPr/>
      </xdr:nvSpPr>
      <xdr:spPr>
        <a:xfrm>
          <a:off x="16268700" y="98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132387</xdr:rowOff>
    </xdr:from>
    <xdr:ext cx="534377" cy="259045"/>
    <xdr:sp macro="" textlink="">
      <xdr:nvSpPr>
        <xdr:cNvPr id="599" name="教育費該当値テキスト"/>
        <xdr:cNvSpPr txBox="1"/>
      </xdr:nvSpPr>
      <xdr:spPr>
        <a:xfrm>
          <a:off x="16370300" y="973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27521</xdr:rowOff>
    </xdr:from>
    <xdr:to>
      <xdr:col>81</xdr:col>
      <xdr:colOff>101600</xdr:colOff>
      <xdr:row>57</xdr:row>
      <xdr:rowOff>129121</xdr:rowOff>
    </xdr:to>
    <xdr:sp macro="" textlink="">
      <xdr:nvSpPr>
        <xdr:cNvPr id="600" name="楕円 599"/>
        <xdr:cNvSpPr/>
      </xdr:nvSpPr>
      <xdr:spPr>
        <a:xfrm>
          <a:off x="15430500" y="98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120248</xdr:rowOff>
    </xdr:from>
    <xdr:ext cx="534377" cy="259045"/>
    <xdr:sp macro="" textlink="">
      <xdr:nvSpPr>
        <xdr:cNvPr id="601" name="テキスト ボックス 600"/>
        <xdr:cNvSpPr txBox="1"/>
      </xdr:nvSpPr>
      <xdr:spPr>
        <a:xfrm>
          <a:off x="15214111" y="9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56380</xdr:rowOff>
    </xdr:from>
    <xdr:to>
      <xdr:col>76</xdr:col>
      <xdr:colOff>165100</xdr:colOff>
      <xdr:row>57</xdr:row>
      <xdr:rowOff>157980</xdr:rowOff>
    </xdr:to>
    <xdr:sp macro="" textlink="">
      <xdr:nvSpPr>
        <xdr:cNvPr id="602" name="楕円 601"/>
        <xdr:cNvSpPr/>
      </xdr:nvSpPr>
      <xdr:spPr>
        <a:xfrm>
          <a:off x="14541500" y="9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149107</xdr:rowOff>
    </xdr:from>
    <xdr:ext cx="534377" cy="259045"/>
    <xdr:sp macro="" textlink="">
      <xdr:nvSpPr>
        <xdr:cNvPr id="603" name="テキスト ボックス 602"/>
        <xdr:cNvSpPr txBox="1"/>
      </xdr:nvSpPr>
      <xdr:spPr>
        <a:xfrm>
          <a:off x="14325111" y="99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36175</xdr:rowOff>
    </xdr:from>
    <xdr:to>
      <xdr:col>72</xdr:col>
      <xdr:colOff>38100</xdr:colOff>
      <xdr:row>57</xdr:row>
      <xdr:rowOff>137775</xdr:rowOff>
    </xdr:to>
    <xdr:sp macro="" textlink="">
      <xdr:nvSpPr>
        <xdr:cNvPr id="604" name="楕円 603"/>
        <xdr:cNvSpPr/>
      </xdr:nvSpPr>
      <xdr:spPr>
        <a:xfrm>
          <a:off x="13652500" y="98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128902</xdr:rowOff>
    </xdr:from>
    <xdr:ext cx="534377" cy="259045"/>
    <xdr:sp macro="" textlink="">
      <xdr:nvSpPr>
        <xdr:cNvPr id="605" name="テキスト ボックス 604"/>
        <xdr:cNvSpPr txBox="1"/>
      </xdr:nvSpPr>
      <xdr:spPr>
        <a:xfrm>
          <a:off x="13436111" y="99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56348</xdr:rowOff>
    </xdr:from>
    <xdr:to>
      <xdr:col>67</xdr:col>
      <xdr:colOff>101600</xdr:colOff>
      <xdr:row>57</xdr:row>
      <xdr:rowOff>157948</xdr:rowOff>
    </xdr:to>
    <xdr:sp macro="" textlink="">
      <xdr:nvSpPr>
        <xdr:cNvPr id="606" name="楕円 605"/>
        <xdr:cNvSpPr/>
      </xdr:nvSpPr>
      <xdr:spPr>
        <a:xfrm>
          <a:off x="12763500" y="98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149075</xdr:rowOff>
    </xdr:from>
    <xdr:ext cx="534377" cy="259045"/>
    <xdr:sp macro="" textlink="">
      <xdr:nvSpPr>
        <xdr:cNvPr id="607" name="テキスト ボックス 606"/>
        <xdr:cNvSpPr txBox="1"/>
      </xdr:nvSpPr>
      <xdr:spPr>
        <a:xfrm>
          <a:off x="12547111" y="992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134584</xdr:rowOff>
    </xdr:from>
    <xdr:to>
      <xdr:col>85</xdr:col>
      <xdr:colOff>127000</xdr:colOff>
      <xdr:row>78</xdr:row>
      <xdr:rowOff>139224</xdr:rowOff>
    </xdr:to>
    <xdr:cxnSp macro="">
      <xdr:nvCxnSpPr>
        <xdr:cNvPr id="634" name="直線コネクタ 633"/>
        <xdr:cNvCxnSpPr/>
      </xdr:nvCxnSpPr>
      <xdr:spPr>
        <a:xfrm flipV="1">
          <a:off x="15481300" y="13507684"/>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134584</xdr:rowOff>
    </xdr:from>
    <xdr:to>
      <xdr:col>81</xdr:col>
      <xdr:colOff>50800</xdr:colOff>
      <xdr:row>78</xdr:row>
      <xdr:rowOff>139224</xdr:rowOff>
    </xdr:to>
    <xdr:cxnSp macro="">
      <xdr:nvCxnSpPr>
        <xdr:cNvPr id="637" name="直線コネクタ 636"/>
        <xdr:cNvCxnSpPr/>
      </xdr:nvCxnSpPr>
      <xdr:spPr>
        <a:xfrm>
          <a:off x="14592300" y="13507684"/>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107783</xdr:rowOff>
    </xdr:from>
    <xdr:to>
      <xdr:col>76</xdr:col>
      <xdr:colOff>114300</xdr:colOff>
      <xdr:row>78</xdr:row>
      <xdr:rowOff>134584</xdr:rowOff>
    </xdr:to>
    <xdr:cxnSp macro="">
      <xdr:nvCxnSpPr>
        <xdr:cNvPr id="640" name="直線コネクタ 639"/>
        <xdr:cNvCxnSpPr/>
      </xdr:nvCxnSpPr>
      <xdr:spPr>
        <a:xfrm>
          <a:off x="13703300" y="13480883"/>
          <a:ext cx="889000" cy="2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11012</xdr:rowOff>
    </xdr:from>
    <xdr:to>
      <xdr:col>71</xdr:col>
      <xdr:colOff>177800</xdr:colOff>
      <xdr:row>78</xdr:row>
      <xdr:rowOff>107783</xdr:rowOff>
    </xdr:to>
    <xdr:cxnSp macro="">
      <xdr:nvCxnSpPr>
        <xdr:cNvPr id="643" name="直線コネクタ 642"/>
        <xdr:cNvCxnSpPr/>
      </xdr:nvCxnSpPr>
      <xdr:spPr>
        <a:xfrm>
          <a:off x="12814300" y="13384112"/>
          <a:ext cx="889000" cy="9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119786</xdr:rowOff>
    </xdr:from>
    <xdr:ext cx="534377" cy="259045"/>
    <xdr:sp macro="" textlink="">
      <xdr:nvSpPr>
        <xdr:cNvPr id="647" name="テキスト ボックス 646"/>
        <xdr:cNvSpPr txBox="1"/>
      </xdr:nvSpPr>
      <xdr:spPr>
        <a:xfrm>
          <a:off x="12547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83784</xdr:rowOff>
    </xdr:from>
    <xdr:to>
      <xdr:col>85</xdr:col>
      <xdr:colOff>177800</xdr:colOff>
      <xdr:row>79</xdr:row>
      <xdr:rowOff>13934</xdr:rowOff>
    </xdr:to>
    <xdr:sp macro="" textlink="">
      <xdr:nvSpPr>
        <xdr:cNvPr id="653" name="楕円 652"/>
        <xdr:cNvSpPr/>
      </xdr:nvSpPr>
      <xdr:spPr>
        <a:xfrm>
          <a:off x="16268700" y="134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469744" cy="259045"/>
    <xdr:sp macro="" textlink="">
      <xdr:nvSpPr>
        <xdr:cNvPr id="654" name="災害復旧費該当値テキスト"/>
        <xdr:cNvSpPr txBox="1"/>
      </xdr:nvSpPr>
      <xdr:spPr>
        <a:xfrm>
          <a:off x="16370300" y="134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88424</xdr:rowOff>
    </xdr:from>
    <xdr:to>
      <xdr:col>81</xdr:col>
      <xdr:colOff>101600</xdr:colOff>
      <xdr:row>79</xdr:row>
      <xdr:rowOff>18574</xdr:rowOff>
    </xdr:to>
    <xdr:sp macro="" textlink="">
      <xdr:nvSpPr>
        <xdr:cNvPr id="655" name="楕円 654"/>
        <xdr:cNvSpPr/>
      </xdr:nvSpPr>
      <xdr:spPr>
        <a:xfrm>
          <a:off x="15430500" y="134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9701</xdr:rowOff>
    </xdr:from>
    <xdr:ext cx="378565" cy="259045"/>
    <xdr:sp macro="" textlink="">
      <xdr:nvSpPr>
        <xdr:cNvPr id="656" name="テキスト ボックス 655"/>
        <xdr:cNvSpPr txBox="1"/>
      </xdr:nvSpPr>
      <xdr:spPr>
        <a:xfrm>
          <a:off x="15292017" y="1355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83784</xdr:rowOff>
    </xdr:from>
    <xdr:to>
      <xdr:col>76</xdr:col>
      <xdr:colOff>165100</xdr:colOff>
      <xdr:row>79</xdr:row>
      <xdr:rowOff>13934</xdr:rowOff>
    </xdr:to>
    <xdr:sp macro="" textlink="">
      <xdr:nvSpPr>
        <xdr:cNvPr id="657" name="楕円 656"/>
        <xdr:cNvSpPr/>
      </xdr:nvSpPr>
      <xdr:spPr>
        <a:xfrm>
          <a:off x="14541500" y="134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5061</xdr:rowOff>
    </xdr:from>
    <xdr:ext cx="469744" cy="259045"/>
    <xdr:sp macro="" textlink="">
      <xdr:nvSpPr>
        <xdr:cNvPr id="658" name="テキスト ボックス 657"/>
        <xdr:cNvSpPr txBox="1"/>
      </xdr:nvSpPr>
      <xdr:spPr>
        <a:xfrm>
          <a:off x="14357428" y="135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56983</xdr:rowOff>
    </xdr:from>
    <xdr:to>
      <xdr:col>72</xdr:col>
      <xdr:colOff>38100</xdr:colOff>
      <xdr:row>78</xdr:row>
      <xdr:rowOff>158583</xdr:rowOff>
    </xdr:to>
    <xdr:sp macro="" textlink="">
      <xdr:nvSpPr>
        <xdr:cNvPr id="659" name="楕円 658"/>
        <xdr:cNvSpPr/>
      </xdr:nvSpPr>
      <xdr:spPr>
        <a:xfrm>
          <a:off x="13652500" y="1343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149710</xdr:rowOff>
    </xdr:from>
    <xdr:ext cx="469744" cy="259045"/>
    <xdr:sp macro="" textlink="">
      <xdr:nvSpPr>
        <xdr:cNvPr id="660" name="テキスト ボックス 659"/>
        <xdr:cNvSpPr txBox="1"/>
      </xdr:nvSpPr>
      <xdr:spPr>
        <a:xfrm>
          <a:off x="13468428" y="1352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131662</xdr:rowOff>
    </xdr:from>
    <xdr:to>
      <xdr:col>67</xdr:col>
      <xdr:colOff>101600</xdr:colOff>
      <xdr:row>78</xdr:row>
      <xdr:rowOff>61812</xdr:rowOff>
    </xdr:to>
    <xdr:sp macro="" textlink="">
      <xdr:nvSpPr>
        <xdr:cNvPr id="661" name="楕円 660"/>
        <xdr:cNvSpPr/>
      </xdr:nvSpPr>
      <xdr:spPr>
        <a:xfrm>
          <a:off x="12763500" y="133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78339</xdr:rowOff>
    </xdr:from>
    <xdr:ext cx="534377" cy="259045"/>
    <xdr:sp macro="" textlink="">
      <xdr:nvSpPr>
        <xdr:cNvPr id="662" name="テキスト ボックス 661"/>
        <xdr:cNvSpPr txBox="1"/>
      </xdr:nvSpPr>
      <xdr:spPr>
        <a:xfrm>
          <a:off x="12547111" y="131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55187</xdr:rowOff>
    </xdr:from>
    <xdr:to>
      <xdr:col>85</xdr:col>
      <xdr:colOff>127000</xdr:colOff>
      <xdr:row>96</xdr:row>
      <xdr:rowOff>74225</xdr:rowOff>
    </xdr:to>
    <xdr:cxnSp macro="">
      <xdr:nvCxnSpPr>
        <xdr:cNvPr id="689" name="直線コネクタ 688"/>
        <xdr:cNvCxnSpPr/>
      </xdr:nvCxnSpPr>
      <xdr:spPr>
        <a:xfrm flipV="1">
          <a:off x="15481300" y="16514387"/>
          <a:ext cx="838200" cy="1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74225</xdr:rowOff>
    </xdr:from>
    <xdr:to>
      <xdr:col>81</xdr:col>
      <xdr:colOff>50800</xdr:colOff>
      <xdr:row>96</xdr:row>
      <xdr:rowOff>84722</xdr:rowOff>
    </xdr:to>
    <xdr:cxnSp macro="">
      <xdr:nvCxnSpPr>
        <xdr:cNvPr id="692" name="直線コネクタ 691"/>
        <xdr:cNvCxnSpPr/>
      </xdr:nvCxnSpPr>
      <xdr:spPr>
        <a:xfrm flipV="1">
          <a:off x="14592300" y="16533425"/>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84722</xdr:rowOff>
    </xdr:from>
    <xdr:to>
      <xdr:col>76</xdr:col>
      <xdr:colOff>114300</xdr:colOff>
      <xdr:row>96</xdr:row>
      <xdr:rowOff>115422</xdr:rowOff>
    </xdr:to>
    <xdr:cxnSp macro="">
      <xdr:nvCxnSpPr>
        <xdr:cNvPr id="695" name="直線コネクタ 694"/>
        <xdr:cNvCxnSpPr/>
      </xdr:nvCxnSpPr>
      <xdr:spPr>
        <a:xfrm flipV="1">
          <a:off x="13703300" y="16543922"/>
          <a:ext cx="889000" cy="3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63843</xdr:rowOff>
    </xdr:from>
    <xdr:ext cx="534377" cy="259045"/>
    <xdr:sp macro="" textlink="">
      <xdr:nvSpPr>
        <xdr:cNvPr id="697" name="テキスト ボックス 696"/>
        <xdr:cNvSpPr txBox="1"/>
      </xdr:nvSpPr>
      <xdr:spPr>
        <a:xfrm>
          <a:off x="14325111" y="16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115422</xdr:rowOff>
    </xdr:from>
    <xdr:to>
      <xdr:col>71</xdr:col>
      <xdr:colOff>177800</xdr:colOff>
      <xdr:row>97</xdr:row>
      <xdr:rowOff>57728</xdr:rowOff>
    </xdr:to>
    <xdr:cxnSp macro="">
      <xdr:nvCxnSpPr>
        <xdr:cNvPr id="698" name="直線コネクタ 697"/>
        <xdr:cNvCxnSpPr/>
      </xdr:nvCxnSpPr>
      <xdr:spPr>
        <a:xfrm flipV="1">
          <a:off x="12814300" y="16574622"/>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0" name="テキスト ボックス 699"/>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4387</xdr:rowOff>
    </xdr:from>
    <xdr:to>
      <xdr:col>85</xdr:col>
      <xdr:colOff>177800</xdr:colOff>
      <xdr:row>96</xdr:row>
      <xdr:rowOff>105987</xdr:rowOff>
    </xdr:to>
    <xdr:sp macro="" textlink="">
      <xdr:nvSpPr>
        <xdr:cNvPr id="708" name="楕円 707"/>
        <xdr:cNvSpPr/>
      </xdr:nvSpPr>
      <xdr:spPr>
        <a:xfrm>
          <a:off x="16268700" y="1646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27264</xdr:rowOff>
    </xdr:from>
    <xdr:ext cx="534377" cy="259045"/>
    <xdr:sp macro="" textlink="">
      <xdr:nvSpPr>
        <xdr:cNvPr id="709" name="公債費該当値テキスト"/>
        <xdr:cNvSpPr txBox="1"/>
      </xdr:nvSpPr>
      <xdr:spPr>
        <a:xfrm>
          <a:off x="16370300" y="1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23425</xdr:rowOff>
    </xdr:from>
    <xdr:to>
      <xdr:col>81</xdr:col>
      <xdr:colOff>101600</xdr:colOff>
      <xdr:row>96</xdr:row>
      <xdr:rowOff>125025</xdr:rowOff>
    </xdr:to>
    <xdr:sp macro="" textlink="">
      <xdr:nvSpPr>
        <xdr:cNvPr id="710" name="楕円 709"/>
        <xdr:cNvSpPr/>
      </xdr:nvSpPr>
      <xdr:spPr>
        <a:xfrm>
          <a:off x="15430500" y="164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141552</xdr:rowOff>
    </xdr:from>
    <xdr:ext cx="534377" cy="259045"/>
    <xdr:sp macro="" textlink="">
      <xdr:nvSpPr>
        <xdr:cNvPr id="711" name="テキスト ボックス 710"/>
        <xdr:cNvSpPr txBox="1"/>
      </xdr:nvSpPr>
      <xdr:spPr>
        <a:xfrm>
          <a:off x="15214111" y="16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33922</xdr:rowOff>
    </xdr:from>
    <xdr:to>
      <xdr:col>76</xdr:col>
      <xdr:colOff>165100</xdr:colOff>
      <xdr:row>96</xdr:row>
      <xdr:rowOff>135522</xdr:rowOff>
    </xdr:to>
    <xdr:sp macro="" textlink="">
      <xdr:nvSpPr>
        <xdr:cNvPr id="712" name="楕円 711"/>
        <xdr:cNvSpPr/>
      </xdr:nvSpPr>
      <xdr:spPr>
        <a:xfrm>
          <a:off x="14541500" y="164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152049</xdr:rowOff>
    </xdr:from>
    <xdr:ext cx="534377" cy="259045"/>
    <xdr:sp macro="" textlink="">
      <xdr:nvSpPr>
        <xdr:cNvPr id="713" name="テキスト ボックス 712"/>
        <xdr:cNvSpPr txBox="1"/>
      </xdr:nvSpPr>
      <xdr:spPr>
        <a:xfrm>
          <a:off x="14325111" y="162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64622</xdr:rowOff>
    </xdr:from>
    <xdr:to>
      <xdr:col>72</xdr:col>
      <xdr:colOff>38100</xdr:colOff>
      <xdr:row>96</xdr:row>
      <xdr:rowOff>166222</xdr:rowOff>
    </xdr:to>
    <xdr:sp macro="" textlink="">
      <xdr:nvSpPr>
        <xdr:cNvPr id="714" name="楕円 713"/>
        <xdr:cNvSpPr/>
      </xdr:nvSpPr>
      <xdr:spPr>
        <a:xfrm>
          <a:off x="13652500" y="1652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11299</xdr:rowOff>
    </xdr:from>
    <xdr:ext cx="534377" cy="259045"/>
    <xdr:sp macro="" textlink="">
      <xdr:nvSpPr>
        <xdr:cNvPr id="715" name="テキスト ボックス 714"/>
        <xdr:cNvSpPr txBox="1"/>
      </xdr:nvSpPr>
      <xdr:spPr>
        <a:xfrm>
          <a:off x="13436111" y="1629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6928</xdr:rowOff>
    </xdr:from>
    <xdr:to>
      <xdr:col>67</xdr:col>
      <xdr:colOff>101600</xdr:colOff>
      <xdr:row>97</xdr:row>
      <xdr:rowOff>108528</xdr:rowOff>
    </xdr:to>
    <xdr:sp macro="" textlink="">
      <xdr:nvSpPr>
        <xdr:cNvPr id="716" name="楕円 715"/>
        <xdr:cNvSpPr/>
      </xdr:nvSpPr>
      <xdr:spPr>
        <a:xfrm>
          <a:off x="12763500" y="16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99655</xdr:rowOff>
    </xdr:from>
    <xdr:ext cx="534377" cy="259045"/>
    <xdr:sp macro="" textlink="">
      <xdr:nvSpPr>
        <xdr:cNvPr id="717" name="テキスト ボックス 716"/>
        <xdr:cNvSpPr txBox="1"/>
      </xdr:nvSpPr>
      <xdr:spPr>
        <a:xfrm>
          <a:off x="12547111" y="1673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96985</xdr:rowOff>
    </xdr:from>
    <xdr:to>
      <xdr:col>116</xdr:col>
      <xdr:colOff>63500</xdr:colOff>
      <xdr:row>39</xdr:row>
      <xdr:rowOff>98878</xdr:rowOff>
    </xdr:to>
    <xdr:cxnSp macro="">
      <xdr:nvCxnSpPr>
        <xdr:cNvPr id="748" name="直線コネクタ 747"/>
        <xdr:cNvCxnSpPr/>
      </xdr:nvCxnSpPr>
      <xdr:spPr>
        <a:xfrm>
          <a:off x="21323300" y="6783535"/>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96985</xdr:rowOff>
    </xdr:from>
    <xdr:to>
      <xdr:col>111</xdr:col>
      <xdr:colOff>177800</xdr:colOff>
      <xdr:row>39</xdr:row>
      <xdr:rowOff>98878</xdr:rowOff>
    </xdr:to>
    <xdr:cxnSp macro="">
      <xdr:nvCxnSpPr>
        <xdr:cNvPr id="751" name="直線コネクタ 750"/>
        <xdr:cNvCxnSpPr/>
      </xdr:nvCxnSpPr>
      <xdr:spPr>
        <a:xfrm flipV="1">
          <a:off x="20434300" y="6783535"/>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105965</xdr:rowOff>
    </xdr:from>
    <xdr:to>
      <xdr:col>107</xdr:col>
      <xdr:colOff>50800</xdr:colOff>
      <xdr:row>39</xdr:row>
      <xdr:rowOff>98878</xdr:rowOff>
    </xdr:to>
    <xdr:cxnSp macro="">
      <xdr:nvCxnSpPr>
        <xdr:cNvPr id="754" name="直線コネクタ 753"/>
        <xdr:cNvCxnSpPr/>
      </xdr:nvCxnSpPr>
      <xdr:spPr>
        <a:xfrm>
          <a:off x="19545300" y="6449615"/>
          <a:ext cx="889000" cy="3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105965</xdr:rowOff>
    </xdr:from>
    <xdr:to>
      <xdr:col>102</xdr:col>
      <xdr:colOff>114300</xdr:colOff>
      <xdr:row>39</xdr:row>
      <xdr:rowOff>98878</xdr:rowOff>
    </xdr:to>
    <xdr:cxnSp macro="">
      <xdr:nvCxnSpPr>
        <xdr:cNvPr id="757" name="直線コネクタ 756"/>
        <xdr:cNvCxnSpPr/>
      </xdr:nvCxnSpPr>
      <xdr:spPr>
        <a:xfrm flipV="1">
          <a:off x="18656300" y="6449615"/>
          <a:ext cx="889000" cy="3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132152</xdr:rowOff>
    </xdr:from>
    <xdr:ext cx="378565" cy="259045"/>
    <xdr:sp macro="" textlink="">
      <xdr:nvSpPr>
        <xdr:cNvPr id="759" name="テキスト ボックス 758"/>
        <xdr:cNvSpPr txBox="1"/>
      </xdr:nvSpPr>
      <xdr:spPr>
        <a:xfrm>
          <a:off x="19356017" y="6818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46185</xdr:rowOff>
    </xdr:from>
    <xdr:to>
      <xdr:col>112</xdr:col>
      <xdr:colOff>38100</xdr:colOff>
      <xdr:row>39</xdr:row>
      <xdr:rowOff>147785</xdr:rowOff>
    </xdr:to>
    <xdr:sp macro="" textlink="">
      <xdr:nvSpPr>
        <xdr:cNvPr id="769" name="楕円 768"/>
        <xdr:cNvSpPr/>
      </xdr:nvSpPr>
      <xdr:spPr>
        <a:xfrm>
          <a:off x="21272500" y="67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138912</xdr:rowOff>
    </xdr:from>
    <xdr:ext cx="313932" cy="259045"/>
    <xdr:sp macro="" textlink="">
      <xdr:nvSpPr>
        <xdr:cNvPr id="770" name="テキスト ボックス 769"/>
        <xdr:cNvSpPr txBox="1"/>
      </xdr:nvSpPr>
      <xdr:spPr>
        <a:xfrm>
          <a:off x="21166333" y="68254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55165</xdr:rowOff>
    </xdr:from>
    <xdr:to>
      <xdr:col>102</xdr:col>
      <xdr:colOff>165100</xdr:colOff>
      <xdr:row>37</xdr:row>
      <xdr:rowOff>156765</xdr:rowOff>
    </xdr:to>
    <xdr:sp macro="" textlink="">
      <xdr:nvSpPr>
        <xdr:cNvPr id="773" name="楕円 772"/>
        <xdr:cNvSpPr/>
      </xdr:nvSpPr>
      <xdr:spPr>
        <a:xfrm>
          <a:off x="19494500" y="639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1842</xdr:rowOff>
    </xdr:from>
    <xdr:ext cx="534377" cy="259045"/>
    <xdr:sp macro="" textlink="">
      <xdr:nvSpPr>
        <xdr:cNvPr id="774" name="テキスト ボックス 773"/>
        <xdr:cNvSpPr txBox="1"/>
      </xdr:nvSpPr>
      <xdr:spPr>
        <a:xfrm>
          <a:off x="19278111" y="61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減の大きいものとしては，ふるさと納税関係経費の増による総務費の増，物価上昇対策の給付金等による民生費の増，浄水場更新事業に係る水道事業会計への出資金による衛生費の増，かわまちづくり事業や都市再生整備事業等による土木費の増など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７月豪雨災害，令和２年度からの新型コロナ対応等，経年での比較が困難な状況が続いているが，経常的な経費については物価上昇も相まって増加傾向にあることから，無駄な支出の削減や補助金の検証・見直しを常に行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積極的な国県補助金の確保や，過疎債等の後年度の交付税措置が大きい地方債の有効活用に加え，人件費や公債費等の抑制により経費を削減し，効率的な財政運営を行ってきた結果，地方財政法に基づく剰余金積立により財政調整基金の残高が毎年増加していたが，平成</a:t>
          </a:r>
          <a:r>
            <a:rPr kumimoji="1" lang="en-US" altLang="ja-JP" sz="1150">
              <a:latin typeface="ＭＳ ゴシック" pitchFamily="49" charset="-128"/>
              <a:ea typeface="ＭＳ ゴシック" pitchFamily="49" charset="-128"/>
            </a:rPr>
            <a:t>30</a:t>
          </a:r>
          <a:r>
            <a:rPr kumimoji="1" lang="ja-JP" altLang="en-US" sz="1150">
              <a:latin typeface="ＭＳ ゴシック" pitchFamily="49" charset="-128"/>
              <a:ea typeface="ＭＳ ゴシック" pitchFamily="49" charset="-128"/>
            </a:rPr>
            <a:t>年度は前年度末に下水道事業償還基金から積み替えた分を全額取り崩し下水道事業へ出資したほか，災害対応のための財政調整基金の取り崩しにより，残高が大きく減少した。</a:t>
          </a:r>
        </a:p>
        <a:p>
          <a:r>
            <a:rPr kumimoji="1" lang="ja-JP" altLang="en-US" sz="1150">
              <a:latin typeface="ＭＳ ゴシック" pitchFamily="49" charset="-128"/>
              <a:ea typeface="ＭＳ ゴシック" pitchFamily="49" charset="-128"/>
            </a:rPr>
            <a:t>　その後は，剰余金積立等により再び残高が増加しているが，基準財政需要額の増額に伴い標準財政規模も増加傾向が続いており，令和５年度は比率としては減少している。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全ての会計において黒字経営となっている。いずれも，計画的に事業を実施し，国県補助金等の財源を有効に活用しながら，効率的に運営を行っているためである。</a:t>
          </a:r>
        </a:p>
        <a:p>
          <a:r>
            <a:rPr kumimoji="1" lang="ja-JP" altLang="en-US" sz="1400">
              <a:latin typeface="ＭＳ ゴシック" pitchFamily="49" charset="-128"/>
              <a:ea typeface="ＭＳ ゴシック" pitchFamily="49" charset="-128"/>
            </a:rPr>
            <a:t>　今後，人口減少や高齢化の進行に加え物価上昇の影響により，経営の悪化が懸念されるところではあるが，今後も引き続き，一般会計では基準に則った適正な繰出金の執行に努めるとともに，各会計では黒字経営を維持しながら，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平成</a:t>
          </a:r>
          <a:r>
            <a:rPr kumimoji="1" lang="en-US" altLang="ja-JP" sz="1350">
              <a:latin typeface="ＭＳ ゴシック" pitchFamily="49" charset="-128"/>
              <a:ea typeface="ＭＳ ゴシック" pitchFamily="49" charset="-128"/>
            </a:rPr>
            <a:t>22</a:t>
          </a:r>
          <a:r>
            <a:rPr kumimoji="1" lang="ja-JP" altLang="en-US" sz="1350">
              <a:latin typeface="ＭＳ ゴシック" pitchFamily="49" charset="-128"/>
              <a:ea typeface="ＭＳ ゴシック" pitchFamily="49" charset="-128"/>
            </a:rPr>
            <a:t>年度に過疎地域の指定を受けて以降，積極的に活用している過疎債の元金償還の増加や金利の上昇により，元利償還金は増加しており，今後も償還額の増が見込まれる。</a:t>
          </a:r>
        </a:p>
        <a:p>
          <a:r>
            <a:rPr kumimoji="1" lang="ja-JP" altLang="en-US" sz="1350">
              <a:latin typeface="ＭＳ ゴシック" pitchFamily="49" charset="-128"/>
              <a:ea typeface="ＭＳ ゴシック" pitchFamily="49" charset="-128"/>
            </a:rPr>
            <a:t>　また，平成</a:t>
          </a:r>
          <a:r>
            <a:rPr kumimoji="1" lang="en-US" altLang="ja-JP" sz="1350">
              <a:latin typeface="ＭＳ ゴシック" pitchFamily="49" charset="-128"/>
              <a:ea typeface="ＭＳ ゴシック" pitchFamily="49" charset="-128"/>
            </a:rPr>
            <a:t>20</a:t>
          </a:r>
          <a:r>
            <a:rPr kumimoji="1" lang="ja-JP" altLang="en-US" sz="1350">
              <a:latin typeface="ＭＳ ゴシック" pitchFamily="49" charset="-128"/>
              <a:ea typeface="ＭＳ ゴシック" pitchFamily="49" charset="-128"/>
            </a:rPr>
            <a:t>年度代の中頃に，下水道事業の区域拡大や施設更新等を積極的に行い，多額の企業債を借り入れた分の元金償還開始に伴い，公営企業債の元利償還金に対する繰出金も多額となっている。</a:t>
          </a:r>
        </a:p>
        <a:p>
          <a:r>
            <a:rPr kumimoji="1" lang="ja-JP" altLang="en-US" sz="1350">
              <a:latin typeface="ＭＳ ゴシック" pitchFamily="49" charset="-128"/>
              <a:ea typeface="ＭＳ ゴシック" pitchFamily="49" charset="-128"/>
            </a:rPr>
            <a:t>　計画的な地方債の借入に努めるとともに，令和２年度からは計画的な繰上償還の実施により，後年度の元利償還金の削減に取り組んでいる。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近年，過疎債を積極的に活用していることから，地方債残高が年々増加してきていた。過疎債については，現在高の増加に合わせて基準財政需要額算入見込額も増加していくことから，将来負担比率の分子の悪化にすぐに繋がるものではなく，また，制度開始当初から，交付税措置外分（借入額の３割）を減債基金へ積み立て，将来の財政運営に備えてきたが，残高削減と後年度の公債費負担軽減のため，令和２年度から過疎債の計画繰上償還を継続実施している。</a:t>
          </a:r>
          <a:r>
            <a:rPr kumimoji="1" lang="en-US" altLang="ja-JP" sz="1350">
              <a:latin typeface="ＭＳ ゴシック" pitchFamily="49" charset="-128"/>
              <a:ea typeface="ＭＳ ゴシック" pitchFamily="49" charset="-128"/>
            </a:rPr>
            <a:t>(</a:t>
          </a:r>
          <a:r>
            <a:rPr kumimoji="1" lang="ja-JP" altLang="en-US" sz="1350">
              <a:latin typeface="ＭＳ ゴシック" pitchFamily="49" charset="-128"/>
              <a:ea typeface="ＭＳ ゴシック" pitchFamily="49" charset="-128"/>
            </a:rPr>
            <a:t>１年あたり２億８千万円ずつ。</a:t>
          </a:r>
          <a:r>
            <a:rPr kumimoji="1" lang="en-US" altLang="ja-JP" sz="1350">
              <a:latin typeface="ＭＳ ゴシック" pitchFamily="49" charset="-128"/>
              <a:ea typeface="ＭＳ ゴシック" pitchFamily="49" charset="-128"/>
            </a:rPr>
            <a:t>)</a:t>
          </a:r>
        </a:p>
        <a:p>
          <a:r>
            <a:rPr kumimoji="1" lang="ja-JP" altLang="en-US" sz="1350">
              <a:latin typeface="ＭＳ ゴシック" pitchFamily="49" charset="-128"/>
              <a:ea typeface="ＭＳ ゴシック" pitchFamily="49" charset="-128"/>
            </a:rPr>
            <a:t>　これにより，令和２年度以降，一般会計等に係る地方債の現在高が減少しており，前年度末には</a:t>
          </a:r>
          <a:r>
            <a:rPr kumimoji="1" lang="en-US" altLang="ja-JP" sz="1350">
              <a:latin typeface="ＭＳ ゴシック" pitchFamily="49" charset="-128"/>
              <a:ea typeface="ＭＳ ゴシック" pitchFamily="49" charset="-128"/>
            </a:rPr>
            <a:t>100</a:t>
          </a:r>
          <a:r>
            <a:rPr kumimoji="1" lang="ja-JP" altLang="en-US" sz="1350">
              <a:latin typeface="ＭＳ ゴシック" pitchFamily="49" charset="-128"/>
              <a:ea typeface="ＭＳ ゴシック" pitchFamily="49" charset="-128"/>
            </a:rPr>
            <a:t>億円を下回ることができ，令和５年度においても効果が表れている。</a:t>
          </a:r>
        </a:p>
        <a:p>
          <a:r>
            <a:rPr kumimoji="1" lang="ja-JP" altLang="en-US" sz="1350">
              <a:latin typeface="ＭＳ ゴシック" pitchFamily="49" charset="-128"/>
              <a:ea typeface="ＭＳ ゴシック" pitchFamily="49" charset="-128"/>
            </a:rPr>
            <a:t>　公営企業債等繰入見込額については，下水道事業会計の償還ピークが過ぎたこともあり，今後も減少傾向が続く見込である。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岡山県矢掛町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令和５年度末時点の基金全体の残高は，前年度と比べて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効率的な財政運営を図ったことによる決算剰余金積立や，普通交付税の大幅な増により財源不足が縮減されたことによる財政調整基金の増，大幅に増加したふるさと納税寄附金の経費と事業への充当残の基金への積立の増等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は同規模の他団体と比較しても，多額の基金残高を有しているが，これは今後の人口減少に伴う税収や交付税の減少や，近年各地で頻発している災害への対応のため，また，町の最重要課題である少子化対策及び賑わいづくりを着実に行うための財源として，基金を積み立てているものであり，今後も重点課題については基金を財源として積極的な施策を展開するとともに，余裕のある時には特定目的基金への積み増しを行うなど，基金を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・文教福祉施設整備基金　　　文化・教育及び福祉施設の整備並びに管理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・賑わいのまちづくり基金　　観光の振興・地域の活性化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地域福祉の向上及び健康づくりの促進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・こどもみらい基金　　　　　親世代の子育て推進，若者世代の出会い創出による次世代につながるまちづくり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ふるさと納税による豊かな地域づくり（ふるさと納税寄附金の当年度経費・事業への充当残の積立て）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令和５年度末時点のその他特定目的基金全体の残高は，前年度から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特に残高の増が大きいものとしては，ふるさと応援基金（＋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百万円），住宅等整備基金（＋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百万円，町営住宅等の家賃収入の経費充当後の残額を積立）等となっている。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については，それぞれの設置目的に従い，特に国県補助金等の特定財源のない事業の実施や施設等の維持管理のために取り崩すとともに，その積立金については国債等の運用により有効に活用している。今後の少子高齢化，人口減少の進展に伴い税収等についても減少が見込まれるが，そうした際の一般財源の不足に備えるため，効率的な財政運営により余裕のある時には基金への積立を行うとともに，積立金についてはできるだけ有効に運用して収益を上げることを目指し，将来に備え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令和５年度末時点の基金残高は，前年度から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百万円となった。これは，効率的な財政運営を図ったことによる決算剰余金積立や，普通交付税の大幅な増により財源不足が縮減されたためである。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の西日本豪雨災害では，本町も甚大な被害を受けたが，激甚災害に指定されたことや災害救助法の適用となったこともあり，国や県等から手厚い財政支援を受けることができたが，それでも災害対応のため２億円以上の財政調整基金の取崩が必要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災害の発生状況を見ると，国等の財政支援の対象とならない，より局地的な規模の災害も想定しておく必要があり，また，感染症対策等の不測の事態に対応する備えとして一定以上の財政調整基金残高は確保しておく必要があるため，引き続き選択と集中による効率的な財政運営を行い，一定程度以上の残高は確保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本町では過疎債及び辺地債について，将来の交付税措置がない分（過疎債の３割、辺地債の２割）を減債基金へ積み立てて，将来の償還に備えている。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町の活性化・人口減少対策として積極的に事業を実施し，その財源として過疎債を活用していることから基金残高の増加が続いていたが，令和２年度からの過疎債の任意繰上償還に伴う取崩のため，同様の繰上償還を実施している間は，残高の減少傾向が続く見通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上記の積立及び過疎債等の計画的な繰上償還を引き続き実施していく方針であり，その間は積立額よりも取崩額の方が大きくなるため，しばらくの間は基金残高の減少が続く見込みとなっている。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10356691</v>
      </c>
      <c r="BO4" s="371"/>
      <c r="BP4" s="371"/>
      <c r="BQ4" s="371"/>
      <c r="BR4" s="371"/>
      <c r="BS4" s="371"/>
      <c r="BT4" s="371"/>
      <c r="BU4" s="372"/>
      <c r="BV4" s="370">
        <v>9849537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4.9000000000000004</v>
      </c>
      <c r="CU4" s="377"/>
      <c r="CV4" s="377"/>
      <c r="CW4" s="377"/>
      <c r="CX4" s="377"/>
      <c r="CY4" s="377"/>
      <c r="CZ4" s="377"/>
      <c r="DA4" s="378"/>
      <c r="DB4" s="376">
        <v>7.3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9979948</v>
      </c>
      <c r="BO5" s="408"/>
      <c r="BP5" s="408"/>
      <c r="BQ5" s="408"/>
      <c r="BR5" s="408"/>
      <c r="BS5" s="408"/>
      <c r="BT5" s="408"/>
      <c r="BU5" s="409"/>
      <c r="BV5" s="407">
        <v>9356682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88.8</v>
      </c>
      <c r="CU5" s="405"/>
      <c r="CV5" s="405"/>
      <c r="CW5" s="405"/>
      <c r="CX5" s="405"/>
      <c r="CY5" s="405"/>
      <c r="CZ5" s="405"/>
      <c r="DA5" s="406"/>
      <c r="DB5" s="404">
        <v>85.4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376743</v>
      </c>
      <c r="BO6" s="408"/>
      <c r="BP6" s="408"/>
      <c r="BQ6" s="408"/>
      <c r="BR6" s="408"/>
      <c r="BS6" s="408"/>
      <c r="BT6" s="408"/>
      <c r="BU6" s="409"/>
      <c r="BV6" s="407">
        <v>492855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89.3</v>
      </c>
      <c r="CU6" s="445"/>
      <c r="CV6" s="445"/>
      <c r="CW6" s="445"/>
      <c r="CX6" s="445"/>
      <c r="CY6" s="445"/>
      <c r="CZ6" s="445"/>
      <c r="DA6" s="446"/>
      <c r="DB6" s="444">
        <v>86.4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97534</v>
      </c>
      <c r="BO7" s="408"/>
      <c r="BP7" s="408"/>
      <c r="BQ7" s="408"/>
      <c r="BR7" s="408"/>
      <c r="BS7" s="408"/>
      <c r="BT7" s="408"/>
      <c r="BU7" s="409"/>
      <c r="BV7" s="407">
        <v>79853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5682313</v>
      </c>
      <c r="CU7" s="408"/>
      <c r="CV7" s="408"/>
      <c r="CW7" s="408"/>
      <c r="CX7" s="408"/>
      <c r="CY7" s="408"/>
      <c r="CZ7" s="408"/>
      <c r="DA7" s="409"/>
      <c r="DB7" s="407">
        <v>5648076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279209</v>
      </c>
      <c r="BO8" s="408"/>
      <c r="BP8" s="408"/>
      <c r="BQ8" s="408"/>
      <c r="BR8" s="408"/>
      <c r="BS8" s="408"/>
      <c r="BT8" s="408"/>
      <c r="BU8" s="409"/>
      <c r="BV8" s="407">
        <v>413002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0.32</v>
      </c>
      <c r="CU8" s="448"/>
      <c r="CV8" s="448"/>
      <c r="CW8" s="448"/>
      <c r="CX8" s="448"/>
      <c r="CY8" s="448"/>
      <c r="CZ8" s="448"/>
      <c r="DA8" s="449"/>
      <c r="DB8" s="447">
        <v>0.33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13414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-133793</v>
      </c>
      <c r="BO9" s="408"/>
      <c r="BP9" s="408"/>
      <c r="BQ9" s="408"/>
      <c r="BR9" s="408"/>
      <c r="BS9" s="408"/>
      <c r="BT9" s="408"/>
      <c r="BU9" s="409"/>
      <c r="BV9" s="407">
        <v>-3884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17.3</v>
      </c>
      <c r="CU9" s="405"/>
      <c r="CV9" s="405"/>
      <c r="CW9" s="405"/>
      <c r="CX9" s="405"/>
      <c r="CY9" s="405"/>
      <c r="CZ9" s="405"/>
      <c r="DA9" s="406"/>
      <c r="DB9" s="404">
        <v>16.899999999999999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14201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32202</v>
      </c>
      <c r="BO10" s="408"/>
      <c r="BP10" s="408"/>
      <c r="BQ10" s="408"/>
      <c r="BR10" s="408"/>
      <c r="BS10" s="408"/>
      <c r="BT10" s="408"/>
      <c r="BU10" s="409"/>
      <c r="BV10" s="407">
        <v>29096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280000</v>
      </c>
      <c r="BO11" s="408"/>
      <c r="BP11" s="408"/>
      <c r="BQ11" s="408"/>
      <c r="BR11" s="408"/>
      <c r="BS11" s="408"/>
      <c r="BT11" s="408"/>
      <c r="BU11" s="409"/>
      <c r="BV11" s="407">
        <v>280000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13273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150000</v>
      </c>
      <c r="BO12" s="408"/>
      <c r="BP12" s="408"/>
      <c r="BQ12" s="408"/>
      <c r="BR12" s="408"/>
      <c r="BS12" s="408"/>
      <c r="BT12" s="408"/>
      <c r="BU12" s="409"/>
      <c r="BV12" s="407">
        <v>130000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12870</v>
      </c>
      <c r="S13" s="492"/>
      <c r="T13" s="492"/>
      <c r="U13" s="492"/>
      <c r="V13" s="493"/>
      <c r="W13" s="423" t="s">
        <v>131</v>
      </c>
      <c r="X13" s="424"/>
      <c r="Y13" s="424"/>
      <c r="Z13" s="424"/>
      <c r="AA13" s="424"/>
      <c r="AB13" s="414"/>
      <c r="AC13" s="458">
        <v>527</v>
      </c>
      <c r="AD13" s="459"/>
      <c r="AE13" s="459"/>
      <c r="AF13" s="459"/>
      <c r="AG13" s="501"/>
      <c r="AH13" s="458">
        <v>614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28409</v>
      </c>
      <c r="BO13" s="408"/>
      <c r="BP13" s="408"/>
      <c r="BQ13" s="408"/>
      <c r="BR13" s="408"/>
      <c r="BS13" s="408"/>
      <c r="BT13" s="408"/>
      <c r="BU13" s="409"/>
      <c r="BV13" s="407">
        <v>175212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8.4</v>
      </c>
      <c r="CU13" s="405"/>
      <c r="CV13" s="405"/>
      <c r="CW13" s="405"/>
      <c r="CX13" s="405"/>
      <c r="CY13" s="405"/>
      <c r="CZ13" s="405"/>
      <c r="DA13" s="406"/>
      <c r="DB13" s="404">
        <v>8.6999999999999993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13438</v>
      </c>
      <c r="S14" s="492"/>
      <c r="T14" s="492"/>
      <c r="U14" s="492"/>
      <c r="V14" s="493"/>
      <c r="W14" s="397"/>
      <c r="X14" s="398"/>
      <c r="Y14" s="398"/>
      <c r="Z14" s="398"/>
      <c r="AA14" s="398"/>
      <c r="AB14" s="387"/>
      <c r="AC14" s="494">
        <v>8.3000000000000007</v>
      </c>
      <c r="AD14" s="495"/>
      <c r="AE14" s="495"/>
      <c r="AF14" s="495"/>
      <c r="AG14" s="496"/>
      <c r="AH14" s="494">
        <v>9.1999999999999993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13101</v>
      </c>
      <c r="S15" s="492"/>
      <c r="T15" s="492"/>
      <c r="U15" s="492"/>
      <c r="V15" s="493"/>
      <c r="W15" s="423" t="s">
        <v>137</v>
      </c>
      <c r="X15" s="424"/>
      <c r="Y15" s="424"/>
      <c r="Z15" s="424"/>
      <c r="AA15" s="424"/>
      <c r="AB15" s="414"/>
      <c r="AC15" s="458">
        <v>2207</v>
      </c>
      <c r="AD15" s="459"/>
      <c r="AE15" s="459"/>
      <c r="AF15" s="459"/>
      <c r="AG15" s="501"/>
      <c r="AH15" s="458">
        <v>2287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1673629</v>
      </c>
      <c r="BO15" s="371"/>
      <c r="BP15" s="371"/>
      <c r="BQ15" s="371"/>
      <c r="BR15" s="371"/>
      <c r="BS15" s="371"/>
      <c r="BT15" s="371"/>
      <c r="BU15" s="372"/>
      <c r="BV15" s="370">
        <v>1646186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34.799999999999997</v>
      </c>
      <c r="AD16" s="495"/>
      <c r="AE16" s="495"/>
      <c r="AF16" s="495"/>
      <c r="AG16" s="496"/>
      <c r="AH16" s="494">
        <v>34.4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5228523</v>
      </c>
      <c r="BO16" s="408"/>
      <c r="BP16" s="408"/>
      <c r="BQ16" s="408"/>
      <c r="BR16" s="408"/>
      <c r="BS16" s="408"/>
      <c r="BT16" s="408"/>
      <c r="BU16" s="409"/>
      <c r="BV16" s="407">
        <v>5160494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3609</v>
      </c>
      <c r="AD17" s="459"/>
      <c r="AE17" s="459"/>
      <c r="AF17" s="459"/>
      <c r="AG17" s="501"/>
      <c r="AH17" s="458">
        <v>3745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2096628</v>
      </c>
      <c r="BO17" s="408"/>
      <c r="BP17" s="408"/>
      <c r="BQ17" s="408"/>
      <c r="BR17" s="408"/>
      <c r="BS17" s="408"/>
      <c r="BT17" s="408"/>
      <c r="BU17" s="409"/>
      <c r="BV17" s="407">
        <v>2066217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90.62</v>
      </c>
      <c r="M18" s="531"/>
      <c r="N18" s="531"/>
      <c r="O18" s="531"/>
      <c r="P18" s="531"/>
      <c r="Q18" s="531"/>
      <c r="R18" s="532"/>
      <c r="S18" s="532"/>
      <c r="T18" s="532"/>
      <c r="U18" s="532"/>
      <c r="V18" s="533"/>
      <c r="W18" s="425"/>
      <c r="X18" s="426"/>
      <c r="Y18" s="426"/>
      <c r="Z18" s="426"/>
      <c r="AA18" s="426"/>
      <c r="AB18" s="417"/>
      <c r="AC18" s="534">
        <v>56.9</v>
      </c>
      <c r="AD18" s="535"/>
      <c r="AE18" s="535"/>
      <c r="AF18" s="535"/>
      <c r="AG18" s="536"/>
      <c r="AH18" s="534">
        <v>56.3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5095721</v>
      </c>
      <c r="BO18" s="408"/>
      <c r="BP18" s="408"/>
      <c r="BQ18" s="408"/>
      <c r="BR18" s="408"/>
      <c r="BS18" s="408"/>
      <c r="BT18" s="408"/>
      <c r="BU18" s="409"/>
      <c r="BV18" s="407">
        <v>4880447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148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7107400</v>
      </c>
      <c r="BO19" s="408"/>
      <c r="BP19" s="408"/>
      <c r="BQ19" s="408"/>
      <c r="BR19" s="408"/>
      <c r="BS19" s="408"/>
      <c r="BT19" s="408"/>
      <c r="BU19" s="409"/>
      <c r="BV19" s="407">
        <v>7054860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5000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9083239</v>
      </c>
      <c r="BO22" s="371"/>
      <c r="BP22" s="371"/>
      <c r="BQ22" s="371"/>
      <c r="BR22" s="371"/>
      <c r="BS22" s="371"/>
      <c r="BT22" s="371"/>
      <c r="BU22" s="372"/>
      <c r="BV22" s="370">
        <v>9473105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8843868</v>
      </c>
      <c r="BO23" s="408"/>
      <c r="BP23" s="408"/>
      <c r="BQ23" s="408"/>
      <c r="BR23" s="408"/>
      <c r="BS23" s="408"/>
      <c r="BT23" s="408"/>
      <c r="BU23" s="409"/>
      <c r="BV23" s="407">
        <v>9287444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7900</v>
      </c>
      <c r="R24" s="459"/>
      <c r="S24" s="459"/>
      <c r="T24" s="459"/>
      <c r="U24" s="459"/>
      <c r="V24" s="501"/>
      <c r="W24" s="553"/>
      <c r="X24" s="554"/>
      <c r="Y24" s="555"/>
      <c r="Z24" s="457" t="s">
        <v>162</v>
      </c>
      <c r="AA24" s="437"/>
      <c r="AB24" s="437"/>
      <c r="AC24" s="437"/>
      <c r="AD24" s="437"/>
      <c r="AE24" s="437"/>
      <c r="AF24" s="437"/>
      <c r="AG24" s="438"/>
      <c r="AH24" s="458">
        <v>109</v>
      </c>
      <c r="AI24" s="459"/>
      <c r="AJ24" s="459"/>
      <c r="AK24" s="459"/>
      <c r="AL24" s="501"/>
      <c r="AM24" s="458">
        <v>329289</v>
      </c>
      <c r="AN24" s="459"/>
      <c r="AO24" s="459"/>
      <c r="AP24" s="459"/>
      <c r="AQ24" s="459"/>
      <c r="AR24" s="501"/>
      <c r="AS24" s="458">
        <v>3021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6535360</v>
      </c>
      <c r="BO24" s="408"/>
      <c r="BP24" s="408"/>
      <c r="BQ24" s="408"/>
      <c r="BR24" s="408"/>
      <c r="BS24" s="408"/>
      <c r="BT24" s="408"/>
      <c r="BU24" s="409"/>
      <c r="BV24" s="407">
        <v>6687017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6500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242899</v>
      </c>
      <c r="BO25" s="371"/>
      <c r="BP25" s="371"/>
      <c r="BQ25" s="371"/>
      <c r="BR25" s="371"/>
      <c r="BS25" s="371"/>
      <c r="BT25" s="371"/>
      <c r="BU25" s="372"/>
      <c r="BV25" s="370">
        <v>323373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5950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8847</v>
      </c>
      <c r="AN26" s="459"/>
      <c r="AO26" s="459"/>
      <c r="AP26" s="459"/>
      <c r="AQ26" s="459"/>
      <c r="AR26" s="501"/>
      <c r="AS26" s="458">
        <v>2949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3320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170000</v>
      </c>
      <c r="BO27" s="527"/>
      <c r="BP27" s="527"/>
      <c r="BQ27" s="527"/>
      <c r="BR27" s="527"/>
      <c r="BS27" s="527"/>
      <c r="BT27" s="527"/>
      <c r="BU27" s="528"/>
      <c r="BV27" s="526">
        <v>170000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2700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3811831</v>
      </c>
      <c r="BO28" s="371"/>
      <c r="BP28" s="371"/>
      <c r="BQ28" s="371"/>
      <c r="BR28" s="371"/>
      <c r="BS28" s="371"/>
      <c r="BT28" s="371"/>
      <c r="BU28" s="372"/>
      <c r="BV28" s="370">
        <v>3722629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10</v>
      </c>
      <c r="M29" s="459"/>
      <c r="N29" s="459"/>
      <c r="O29" s="459"/>
      <c r="P29" s="501"/>
      <c r="Q29" s="458">
        <v>2500</v>
      </c>
      <c r="R29" s="459"/>
      <c r="S29" s="459"/>
      <c r="T29" s="459"/>
      <c r="U29" s="459"/>
      <c r="V29" s="501"/>
      <c r="W29" s="556"/>
      <c r="X29" s="557"/>
      <c r="Y29" s="558"/>
      <c r="Z29" s="457" t="s">
        <v>177</v>
      </c>
      <c r="AA29" s="437"/>
      <c r="AB29" s="437"/>
      <c r="AC29" s="437"/>
      <c r="AD29" s="437"/>
      <c r="AE29" s="437"/>
      <c r="AF29" s="437"/>
      <c r="AG29" s="438"/>
      <c r="AH29" s="458">
        <v>109</v>
      </c>
      <c r="AI29" s="459"/>
      <c r="AJ29" s="459"/>
      <c r="AK29" s="459"/>
      <c r="AL29" s="501"/>
      <c r="AM29" s="458">
        <v>329289</v>
      </c>
      <c r="AN29" s="459"/>
      <c r="AO29" s="459"/>
      <c r="AP29" s="459"/>
      <c r="AQ29" s="459"/>
      <c r="AR29" s="501"/>
      <c r="AS29" s="458">
        <v>3021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1135716</v>
      </c>
      <c r="BO29" s="408"/>
      <c r="BP29" s="408"/>
      <c r="BQ29" s="408"/>
      <c r="BR29" s="408"/>
      <c r="BS29" s="408"/>
      <c r="BT29" s="408"/>
      <c r="BU29" s="409"/>
      <c r="BV29" s="407">
        <v>1207578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4072725</v>
      </c>
      <c r="BO30" s="527"/>
      <c r="BP30" s="527"/>
      <c r="BQ30" s="527"/>
      <c r="BR30" s="527"/>
      <c r="BS30" s="527"/>
      <c r="BT30" s="527"/>
      <c r="BU30" s="528"/>
      <c r="BV30" s="526">
        <v>3873840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矢掛町国民健康保険事業特別会計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矢掛町水道事業会計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IF('各会計、関係団体の財政状況及び健全化判断比率'!B36="","",'各会計、関係団体の財政状況及び健全化判断比率'!B36)</f>
        <v>矢掛町地域開発事業特別会計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岡山県井原地区清掃施設組合一般会計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矢掛町土地開発公社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矢掛町介護保険事業特別会計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矢掛町病院事業会計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井原地区消防組合一般会計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矢掛町観光交流推進機構</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矢掛町介護サービス事業特別会計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矢掛町介護老人保健施設事業会計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岡山県西部衛生施設組合一般会計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矢掛町後期高齢者医療事業特別会計</v>
      </c>
      <c r="X37" s="598"/>
      <c r="Y37" s="598"/>
      <c r="Z37" s="598"/>
      <c r="AA37" s="598"/>
      <c r="AB37" s="598"/>
      <c r="AC37" s="598"/>
      <c r="AD37" s="598"/>
      <c r="AE37" s="598"/>
      <c r="AF37" s="598"/>
      <c r="AG37" s="598"/>
      <c r="AH37" s="598"/>
      <c r="AI37" s="598"/>
      <c r="AJ37" s="598"/>
      <c r="AK37" s="598"/>
      <c r="AL37" s="181"/>
      <c r="AM37" s="597">
        <f t="shared" si="0"/>
        <v>9</v>
      </c>
      <c r="AN37" s="597"/>
      <c r="AO37" s="598" t="str">
        <f>IF('各会計、関係団体の財政状況及び健全化判断比率'!B35="","",'各会計、関係団体の財政状況及び健全化判断比率'!B35)</f>
        <v>矢掛町下水道事業会計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岡山県笠岡市・矢掛町中学校組合一般会計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岡山県市町村総合事務組合一般会計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岡山県市町村総合事務組合貸付金特別会計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岡山県市町村総合事務組合拠出金事業特別会計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岡山県後期高齢者医療広域連合一般会計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岡山県後期高齢者医療広域連合特別会計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岡山県市町村税整理組合一般会計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iObza6vHBouDyEcoPeqDEGBBuXYPTs5ogiuZznhvEBDbBk/ouK3ZMNcXG9FX8H2MvdUaJ1vWsWHI+bdfQipfBA==" saltValue="KtIlYJCr2og+Xuoi002F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1636730</v>
      </c>
      <c r="S5" s="613"/>
      <c r="T5" s="613"/>
      <c r="U5" s="613"/>
      <c r="V5" s="613"/>
      <c r="W5" s="613"/>
      <c r="X5" s="613"/>
      <c r="Y5" s="614"/>
      <c r="Z5" s="615">
        <v>15.8</v>
      </c>
      <c r="AA5" s="615"/>
      <c r="AB5" s="615"/>
      <c r="AC5" s="615"/>
      <c r="AD5" s="616">
        <v>1636730</v>
      </c>
      <c r="AE5" s="616"/>
      <c r="AF5" s="616"/>
      <c r="AG5" s="616"/>
      <c r="AH5" s="616"/>
      <c r="AI5" s="616"/>
      <c r="AJ5" s="616"/>
      <c r="AK5" s="616"/>
      <c r="AL5" s="617">
        <v>28.7</v>
      </c>
      <c r="AM5" s="618"/>
      <c r="AN5" s="618"/>
      <c r="AO5" s="619"/>
      <c r="AP5" s="609" t="s">
        <v>216</v>
      </c>
      <c r="AQ5" s="610"/>
      <c r="AR5" s="610"/>
      <c r="AS5" s="610"/>
      <c r="AT5" s="610"/>
      <c r="AU5" s="610"/>
      <c r="AV5" s="610"/>
      <c r="AW5" s="610"/>
      <c r="AX5" s="610"/>
      <c r="AY5" s="610"/>
      <c r="AZ5" s="610"/>
      <c r="BA5" s="610"/>
      <c r="BB5" s="610"/>
      <c r="BC5" s="610"/>
      <c r="BD5" s="610"/>
      <c r="BE5" s="610"/>
      <c r="BF5" s="611"/>
      <c r="BG5" s="623">
        <v>1636195</v>
      </c>
      <c r="BH5" s="624"/>
      <c r="BI5" s="624"/>
      <c r="BJ5" s="624"/>
      <c r="BK5" s="624"/>
      <c r="BL5" s="624"/>
      <c r="BM5" s="624"/>
      <c r="BN5" s="625"/>
      <c r="BO5" s="626">
        <v>100</v>
      </c>
      <c r="BP5" s="626"/>
      <c r="BQ5" s="626"/>
      <c r="BR5" s="626"/>
      <c r="BS5" s="627">
        <v>13285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86595</v>
      </c>
      <c r="S6" s="624"/>
      <c r="T6" s="624"/>
      <c r="U6" s="624"/>
      <c r="V6" s="624"/>
      <c r="W6" s="624"/>
      <c r="X6" s="624"/>
      <c r="Y6" s="625"/>
      <c r="Z6" s="626">
        <v>0.8</v>
      </c>
      <c r="AA6" s="626"/>
      <c r="AB6" s="626"/>
      <c r="AC6" s="626"/>
      <c r="AD6" s="627">
        <v>86595</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1636195</v>
      </c>
      <c r="BH6" s="624"/>
      <c r="BI6" s="624"/>
      <c r="BJ6" s="624"/>
      <c r="BK6" s="624"/>
      <c r="BL6" s="624"/>
      <c r="BM6" s="624"/>
      <c r="BN6" s="625"/>
      <c r="BO6" s="626">
        <v>100</v>
      </c>
      <c r="BP6" s="626"/>
      <c r="BQ6" s="626"/>
      <c r="BR6" s="626"/>
      <c r="BS6" s="627">
        <v>13285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87880</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87857</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594</v>
      </c>
      <c r="S7" s="624"/>
      <c r="T7" s="624"/>
      <c r="U7" s="624"/>
      <c r="V7" s="624"/>
      <c r="W7" s="624"/>
      <c r="X7" s="624"/>
      <c r="Y7" s="625"/>
      <c r="Z7" s="626">
        <v>0</v>
      </c>
      <c r="AA7" s="626"/>
      <c r="AB7" s="626"/>
      <c r="AC7" s="626"/>
      <c r="AD7" s="627">
        <v>594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612546</v>
      </c>
      <c r="BH7" s="624"/>
      <c r="BI7" s="624"/>
      <c r="BJ7" s="624"/>
      <c r="BK7" s="624"/>
      <c r="BL7" s="624"/>
      <c r="BM7" s="624"/>
      <c r="BN7" s="625"/>
      <c r="BO7" s="626">
        <v>37.4</v>
      </c>
      <c r="BP7" s="626"/>
      <c r="BQ7" s="626"/>
      <c r="BR7" s="626"/>
      <c r="BS7" s="627">
        <v>13285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1737213</v>
      </c>
      <c r="CS7" s="624"/>
      <c r="CT7" s="624"/>
      <c r="CU7" s="624"/>
      <c r="CV7" s="624"/>
      <c r="CW7" s="624"/>
      <c r="CX7" s="624"/>
      <c r="CY7" s="625"/>
      <c r="CZ7" s="626">
        <v>17.399999999999999</v>
      </c>
      <c r="DA7" s="626"/>
      <c r="DB7" s="626"/>
      <c r="DC7" s="626"/>
      <c r="DD7" s="632">
        <v>58448</v>
      </c>
      <c r="DE7" s="624"/>
      <c r="DF7" s="624"/>
      <c r="DG7" s="624"/>
      <c r="DH7" s="624"/>
      <c r="DI7" s="624"/>
      <c r="DJ7" s="624"/>
      <c r="DK7" s="624"/>
      <c r="DL7" s="624"/>
      <c r="DM7" s="624"/>
      <c r="DN7" s="624"/>
      <c r="DO7" s="624"/>
      <c r="DP7" s="625"/>
      <c r="DQ7" s="632">
        <v>1065189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9775</v>
      </c>
      <c r="S8" s="624"/>
      <c r="T8" s="624"/>
      <c r="U8" s="624"/>
      <c r="V8" s="624"/>
      <c r="W8" s="624"/>
      <c r="X8" s="624"/>
      <c r="Y8" s="625"/>
      <c r="Z8" s="626">
        <v>0.1</v>
      </c>
      <c r="AA8" s="626"/>
      <c r="AB8" s="626"/>
      <c r="AC8" s="626"/>
      <c r="AD8" s="627">
        <v>9775</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23822</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2484363</v>
      </c>
      <c r="CS8" s="624"/>
      <c r="CT8" s="624"/>
      <c r="CU8" s="624"/>
      <c r="CV8" s="624"/>
      <c r="CW8" s="624"/>
      <c r="CX8" s="624"/>
      <c r="CY8" s="625"/>
      <c r="CZ8" s="626">
        <v>24.9</v>
      </c>
      <c r="DA8" s="626"/>
      <c r="DB8" s="626"/>
      <c r="DC8" s="626"/>
      <c r="DD8" s="632">
        <v>30679</v>
      </c>
      <c r="DE8" s="624"/>
      <c r="DF8" s="624"/>
      <c r="DG8" s="624"/>
      <c r="DH8" s="624"/>
      <c r="DI8" s="624"/>
      <c r="DJ8" s="624"/>
      <c r="DK8" s="624"/>
      <c r="DL8" s="624"/>
      <c r="DM8" s="624"/>
      <c r="DN8" s="624"/>
      <c r="DO8" s="624"/>
      <c r="DP8" s="625"/>
      <c r="DQ8" s="632">
        <v>1601566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10680</v>
      </c>
      <c r="S9" s="624"/>
      <c r="T9" s="624"/>
      <c r="U9" s="624"/>
      <c r="V9" s="624"/>
      <c r="W9" s="624"/>
      <c r="X9" s="624"/>
      <c r="Y9" s="625"/>
      <c r="Z9" s="626">
        <v>0.1</v>
      </c>
      <c r="AA9" s="626"/>
      <c r="AB9" s="626"/>
      <c r="AC9" s="626"/>
      <c r="AD9" s="627">
        <v>10680</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508891</v>
      </c>
      <c r="BH9" s="624"/>
      <c r="BI9" s="624"/>
      <c r="BJ9" s="624"/>
      <c r="BK9" s="624"/>
      <c r="BL9" s="624"/>
      <c r="BM9" s="624"/>
      <c r="BN9" s="625"/>
      <c r="BO9" s="626">
        <v>31.1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1024046</v>
      </c>
      <c r="CS9" s="624"/>
      <c r="CT9" s="624"/>
      <c r="CU9" s="624"/>
      <c r="CV9" s="624"/>
      <c r="CW9" s="624"/>
      <c r="CX9" s="624"/>
      <c r="CY9" s="625"/>
      <c r="CZ9" s="626">
        <v>10.3</v>
      </c>
      <c r="DA9" s="626"/>
      <c r="DB9" s="626"/>
      <c r="DC9" s="626"/>
      <c r="DD9" s="632">
        <v>12611</v>
      </c>
      <c r="DE9" s="624"/>
      <c r="DF9" s="624"/>
      <c r="DG9" s="624"/>
      <c r="DH9" s="624"/>
      <c r="DI9" s="624"/>
      <c r="DJ9" s="624"/>
      <c r="DK9" s="624"/>
      <c r="DL9" s="624"/>
      <c r="DM9" s="624"/>
      <c r="DN9" s="624"/>
      <c r="DO9" s="624"/>
      <c r="DP9" s="625"/>
      <c r="DQ9" s="632">
        <v>651127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33282</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322475</v>
      </c>
      <c r="S11" s="624"/>
      <c r="T11" s="624"/>
      <c r="U11" s="624"/>
      <c r="V11" s="624"/>
      <c r="W11" s="624"/>
      <c r="X11" s="624"/>
      <c r="Y11" s="625"/>
      <c r="Z11" s="628">
        <v>3.1</v>
      </c>
      <c r="AA11" s="629"/>
      <c r="AB11" s="629"/>
      <c r="AC11" s="635"/>
      <c r="AD11" s="632">
        <v>322475</v>
      </c>
      <c r="AE11" s="624"/>
      <c r="AF11" s="624"/>
      <c r="AG11" s="624"/>
      <c r="AH11" s="624"/>
      <c r="AI11" s="624"/>
      <c r="AJ11" s="624"/>
      <c r="AK11" s="625"/>
      <c r="AL11" s="628">
        <v>5.7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46551</v>
      </c>
      <c r="BH11" s="624"/>
      <c r="BI11" s="624"/>
      <c r="BJ11" s="624"/>
      <c r="BK11" s="624"/>
      <c r="BL11" s="624"/>
      <c r="BM11" s="624"/>
      <c r="BN11" s="625"/>
      <c r="BO11" s="626">
        <v>2.8</v>
      </c>
      <c r="BP11" s="626"/>
      <c r="BQ11" s="626"/>
      <c r="BR11" s="626"/>
      <c r="BS11" s="627">
        <v>13285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347244</v>
      </c>
      <c r="CS11" s="624"/>
      <c r="CT11" s="624"/>
      <c r="CU11" s="624"/>
      <c r="CV11" s="624"/>
      <c r="CW11" s="624"/>
      <c r="CX11" s="624"/>
      <c r="CY11" s="625"/>
      <c r="CZ11" s="626">
        <v>3.5</v>
      </c>
      <c r="DA11" s="626"/>
      <c r="DB11" s="626"/>
      <c r="DC11" s="626"/>
      <c r="DD11" s="632">
        <v>89373</v>
      </c>
      <c r="DE11" s="624"/>
      <c r="DF11" s="624"/>
      <c r="DG11" s="624"/>
      <c r="DH11" s="624"/>
      <c r="DI11" s="624"/>
      <c r="DJ11" s="624"/>
      <c r="DK11" s="624"/>
      <c r="DL11" s="624"/>
      <c r="DM11" s="624"/>
      <c r="DN11" s="624"/>
      <c r="DO11" s="624"/>
      <c r="DP11" s="625"/>
      <c r="DQ11" s="632">
        <v>178739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861047</v>
      </c>
      <c r="BH12" s="624"/>
      <c r="BI12" s="624"/>
      <c r="BJ12" s="624"/>
      <c r="BK12" s="624"/>
      <c r="BL12" s="624"/>
      <c r="BM12" s="624"/>
      <c r="BN12" s="625"/>
      <c r="BO12" s="626">
        <v>52.6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288420</v>
      </c>
      <c r="CS12" s="624"/>
      <c r="CT12" s="624"/>
      <c r="CU12" s="624"/>
      <c r="CV12" s="624"/>
      <c r="CW12" s="624"/>
      <c r="CX12" s="624"/>
      <c r="CY12" s="625"/>
      <c r="CZ12" s="626">
        <v>2.9</v>
      </c>
      <c r="DA12" s="626"/>
      <c r="DB12" s="626"/>
      <c r="DC12" s="626"/>
      <c r="DD12" s="632">
        <v>36007</v>
      </c>
      <c r="DE12" s="624"/>
      <c r="DF12" s="624"/>
      <c r="DG12" s="624"/>
      <c r="DH12" s="624"/>
      <c r="DI12" s="624"/>
      <c r="DJ12" s="624"/>
      <c r="DK12" s="624"/>
      <c r="DL12" s="624"/>
      <c r="DM12" s="624"/>
      <c r="DN12" s="624"/>
      <c r="DO12" s="624"/>
      <c r="DP12" s="625"/>
      <c r="DQ12" s="632">
        <v>148380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860702</v>
      </c>
      <c r="BH13" s="624"/>
      <c r="BI13" s="624"/>
      <c r="BJ13" s="624"/>
      <c r="BK13" s="624"/>
      <c r="BL13" s="624"/>
      <c r="BM13" s="624"/>
      <c r="BN13" s="625"/>
      <c r="BO13" s="626">
        <v>52.6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1670966</v>
      </c>
      <c r="CS13" s="624"/>
      <c r="CT13" s="624"/>
      <c r="CU13" s="624"/>
      <c r="CV13" s="624"/>
      <c r="CW13" s="624"/>
      <c r="CX13" s="624"/>
      <c r="CY13" s="625"/>
      <c r="CZ13" s="626">
        <v>16.7</v>
      </c>
      <c r="DA13" s="626"/>
      <c r="DB13" s="626"/>
      <c r="DC13" s="626"/>
      <c r="DD13" s="632">
        <v>664911</v>
      </c>
      <c r="DE13" s="624"/>
      <c r="DF13" s="624"/>
      <c r="DG13" s="624"/>
      <c r="DH13" s="624"/>
      <c r="DI13" s="624"/>
      <c r="DJ13" s="624"/>
      <c r="DK13" s="624"/>
      <c r="DL13" s="624"/>
      <c r="DM13" s="624"/>
      <c r="DN13" s="624"/>
      <c r="DO13" s="624"/>
      <c r="DP13" s="625"/>
      <c r="DQ13" s="632">
        <v>914688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732</v>
      </c>
      <c r="S14" s="624"/>
      <c r="T14" s="624"/>
      <c r="U14" s="624"/>
      <c r="V14" s="624"/>
      <c r="W14" s="624"/>
      <c r="X14" s="624"/>
      <c r="Y14" s="625"/>
      <c r="Z14" s="626">
        <v>0</v>
      </c>
      <c r="AA14" s="626"/>
      <c r="AB14" s="626"/>
      <c r="AC14" s="626"/>
      <c r="AD14" s="627">
        <v>732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67289</v>
      </c>
      <c r="BH14" s="624"/>
      <c r="BI14" s="624"/>
      <c r="BJ14" s="624"/>
      <c r="BK14" s="624"/>
      <c r="BL14" s="624"/>
      <c r="BM14" s="624"/>
      <c r="BN14" s="625"/>
      <c r="BO14" s="626">
        <v>4.0999999999999996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461884</v>
      </c>
      <c r="CS14" s="624"/>
      <c r="CT14" s="624"/>
      <c r="CU14" s="624"/>
      <c r="CV14" s="624"/>
      <c r="CW14" s="624"/>
      <c r="CX14" s="624"/>
      <c r="CY14" s="625"/>
      <c r="CZ14" s="626">
        <v>4.5999999999999996</v>
      </c>
      <c r="DA14" s="626"/>
      <c r="DB14" s="626"/>
      <c r="DC14" s="626"/>
      <c r="DD14" s="632">
        <v>111671</v>
      </c>
      <c r="DE14" s="624"/>
      <c r="DF14" s="624"/>
      <c r="DG14" s="624"/>
      <c r="DH14" s="624"/>
      <c r="DI14" s="624"/>
      <c r="DJ14" s="624"/>
      <c r="DK14" s="624"/>
      <c r="DL14" s="624"/>
      <c r="DM14" s="624"/>
      <c r="DN14" s="624"/>
      <c r="DO14" s="624"/>
      <c r="DP14" s="625"/>
      <c r="DQ14" s="632">
        <v>335922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95313</v>
      </c>
      <c r="BH15" s="624"/>
      <c r="BI15" s="624"/>
      <c r="BJ15" s="624"/>
      <c r="BK15" s="624"/>
      <c r="BL15" s="624"/>
      <c r="BM15" s="624"/>
      <c r="BN15" s="625"/>
      <c r="BO15" s="626">
        <v>5.8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622257</v>
      </c>
      <c r="CS15" s="624"/>
      <c r="CT15" s="624"/>
      <c r="CU15" s="624"/>
      <c r="CV15" s="624"/>
      <c r="CW15" s="624"/>
      <c r="CX15" s="624"/>
      <c r="CY15" s="625"/>
      <c r="CZ15" s="626">
        <v>6.2</v>
      </c>
      <c r="DA15" s="626"/>
      <c r="DB15" s="626"/>
      <c r="DC15" s="626"/>
      <c r="DD15" s="632">
        <v>27645</v>
      </c>
      <c r="DE15" s="624"/>
      <c r="DF15" s="624"/>
      <c r="DG15" s="624"/>
      <c r="DH15" s="624"/>
      <c r="DI15" s="624"/>
      <c r="DJ15" s="624"/>
      <c r="DK15" s="624"/>
      <c r="DL15" s="624"/>
      <c r="DM15" s="624"/>
      <c r="DN15" s="624"/>
      <c r="DO15" s="624"/>
      <c r="DP15" s="625"/>
      <c r="DQ15" s="632">
        <v>509591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8990</v>
      </c>
      <c r="S16" s="624"/>
      <c r="T16" s="624"/>
      <c r="U16" s="624"/>
      <c r="V16" s="624"/>
      <c r="W16" s="624"/>
      <c r="X16" s="624"/>
      <c r="Y16" s="625"/>
      <c r="Z16" s="626">
        <v>0.1</v>
      </c>
      <c r="AA16" s="626"/>
      <c r="AB16" s="626"/>
      <c r="AC16" s="626"/>
      <c r="AD16" s="627">
        <v>8990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14847</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8971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28738</v>
      </c>
      <c r="S17" s="624"/>
      <c r="T17" s="624"/>
      <c r="U17" s="624"/>
      <c r="V17" s="624"/>
      <c r="W17" s="624"/>
      <c r="X17" s="624"/>
      <c r="Y17" s="625"/>
      <c r="Z17" s="626">
        <v>0.3</v>
      </c>
      <c r="AA17" s="626"/>
      <c r="AB17" s="626"/>
      <c r="AC17" s="626"/>
      <c r="AD17" s="627">
        <v>28738</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1240828</v>
      </c>
      <c r="CS17" s="624"/>
      <c r="CT17" s="624"/>
      <c r="CU17" s="624"/>
      <c r="CV17" s="624"/>
      <c r="CW17" s="624"/>
      <c r="CX17" s="624"/>
      <c r="CY17" s="625"/>
      <c r="CZ17" s="626">
        <v>12.4</v>
      </c>
      <c r="DA17" s="626"/>
      <c r="DB17" s="626"/>
      <c r="DC17" s="626"/>
      <c r="DD17" s="632" t="s">
        <v>122</v>
      </c>
      <c r="DE17" s="624"/>
      <c r="DF17" s="624"/>
      <c r="DG17" s="624"/>
      <c r="DH17" s="624"/>
      <c r="DI17" s="624"/>
      <c r="DJ17" s="624"/>
      <c r="DK17" s="624"/>
      <c r="DL17" s="624"/>
      <c r="DM17" s="624"/>
      <c r="DN17" s="624"/>
      <c r="DO17" s="624"/>
      <c r="DP17" s="625"/>
      <c r="DQ17" s="632">
        <v>1228627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13845</v>
      </c>
      <c r="S18" s="624"/>
      <c r="T18" s="624"/>
      <c r="U18" s="624"/>
      <c r="V18" s="624"/>
      <c r="W18" s="624"/>
      <c r="X18" s="624"/>
      <c r="Y18" s="625"/>
      <c r="Z18" s="626">
        <v>0.1</v>
      </c>
      <c r="AA18" s="626"/>
      <c r="AB18" s="626"/>
      <c r="AC18" s="626"/>
      <c r="AD18" s="627">
        <v>13845</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10249</v>
      </c>
      <c r="S19" s="624"/>
      <c r="T19" s="624"/>
      <c r="U19" s="624"/>
      <c r="V19" s="624"/>
      <c r="W19" s="624"/>
      <c r="X19" s="624"/>
      <c r="Y19" s="625"/>
      <c r="Z19" s="626">
        <v>0.1</v>
      </c>
      <c r="AA19" s="626"/>
      <c r="AB19" s="626"/>
      <c r="AC19" s="626"/>
      <c r="AD19" s="627">
        <v>10249</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535</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3596</v>
      </c>
      <c r="S20" s="624"/>
      <c r="T20" s="624"/>
      <c r="U20" s="624"/>
      <c r="V20" s="624"/>
      <c r="W20" s="624"/>
      <c r="X20" s="624"/>
      <c r="Y20" s="625"/>
      <c r="Z20" s="626">
        <v>0</v>
      </c>
      <c r="AA20" s="626"/>
      <c r="AB20" s="626"/>
      <c r="AC20" s="626"/>
      <c r="AD20" s="627">
        <v>3596</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535</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9979948</v>
      </c>
      <c r="CS20" s="624"/>
      <c r="CT20" s="624"/>
      <c r="CU20" s="624"/>
      <c r="CV20" s="624"/>
      <c r="CW20" s="624"/>
      <c r="CX20" s="624"/>
      <c r="CY20" s="625"/>
      <c r="CZ20" s="626">
        <v>100</v>
      </c>
      <c r="DA20" s="626"/>
      <c r="DB20" s="626"/>
      <c r="DC20" s="626"/>
      <c r="DD20" s="632">
        <v>1031345</v>
      </c>
      <c r="DE20" s="624"/>
      <c r="DF20" s="624"/>
      <c r="DG20" s="624"/>
      <c r="DH20" s="624"/>
      <c r="DI20" s="624"/>
      <c r="DJ20" s="624"/>
      <c r="DK20" s="624"/>
      <c r="DL20" s="624"/>
      <c r="DM20" s="624"/>
      <c r="DN20" s="624"/>
      <c r="DO20" s="624"/>
      <c r="DP20" s="625"/>
      <c r="DQ20" s="632">
        <v>6730657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3941485</v>
      </c>
      <c r="S21" s="624"/>
      <c r="T21" s="624"/>
      <c r="U21" s="624"/>
      <c r="V21" s="624"/>
      <c r="W21" s="624"/>
      <c r="X21" s="624"/>
      <c r="Y21" s="625"/>
      <c r="Z21" s="626">
        <v>38.1</v>
      </c>
      <c r="AA21" s="626"/>
      <c r="AB21" s="626"/>
      <c r="AC21" s="626"/>
      <c r="AD21" s="627">
        <v>3554894</v>
      </c>
      <c r="AE21" s="627"/>
      <c r="AF21" s="627"/>
      <c r="AG21" s="627"/>
      <c r="AH21" s="627"/>
      <c r="AI21" s="627"/>
      <c r="AJ21" s="627"/>
      <c r="AK21" s="627"/>
      <c r="AL21" s="628">
        <v>62.3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535</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3554894</v>
      </c>
      <c r="S22" s="624"/>
      <c r="T22" s="624"/>
      <c r="U22" s="624"/>
      <c r="V22" s="624"/>
      <c r="W22" s="624"/>
      <c r="X22" s="624"/>
      <c r="Y22" s="625"/>
      <c r="Z22" s="626">
        <v>34.299999999999997</v>
      </c>
      <c r="AA22" s="626"/>
      <c r="AB22" s="626"/>
      <c r="AC22" s="626"/>
      <c r="AD22" s="627">
        <v>3554894</v>
      </c>
      <c r="AE22" s="627"/>
      <c r="AF22" s="627"/>
      <c r="AG22" s="627"/>
      <c r="AH22" s="627"/>
      <c r="AI22" s="627"/>
      <c r="AJ22" s="627"/>
      <c r="AK22" s="627"/>
      <c r="AL22" s="628">
        <v>62.3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386591</v>
      </c>
      <c r="S23" s="624"/>
      <c r="T23" s="624"/>
      <c r="U23" s="624"/>
      <c r="V23" s="624"/>
      <c r="W23" s="624"/>
      <c r="X23" s="624"/>
      <c r="Y23" s="625"/>
      <c r="Z23" s="626">
        <v>3.7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3745442</v>
      </c>
      <c r="CS24" s="613"/>
      <c r="CT24" s="613"/>
      <c r="CU24" s="613"/>
      <c r="CV24" s="613"/>
      <c r="CW24" s="613"/>
      <c r="CX24" s="613"/>
      <c r="CY24" s="614"/>
      <c r="CZ24" s="617">
        <v>37.5</v>
      </c>
      <c r="DA24" s="618"/>
      <c r="DB24" s="618"/>
      <c r="DC24" s="634"/>
      <c r="DD24" s="655">
        <v>3011015</v>
      </c>
      <c r="DE24" s="613"/>
      <c r="DF24" s="613"/>
      <c r="DG24" s="613"/>
      <c r="DH24" s="613"/>
      <c r="DI24" s="613"/>
      <c r="DJ24" s="613"/>
      <c r="DK24" s="614"/>
      <c r="DL24" s="655">
        <v>2555275</v>
      </c>
      <c r="DM24" s="613"/>
      <c r="DN24" s="613"/>
      <c r="DO24" s="613"/>
      <c r="DP24" s="613"/>
      <c r="DQ24" s="613"/>
      <c r="DR24" s="613"/>
      <c r="DS24" s="613"/>
      <c r="DT24" s="613"/>
      <c r="DU24" s="613"/>
      <c r="DV24" s="614"/>
      <c r="DW24" s="617">
        <v>44.5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6060639</v>
      </c>
      <c r="S25" s="624"/>
      <c r="T25" s="624"/>
      <c r="U25" s="624"/>
      <c r="V25" s="624"/>
      <c r="W25" s="624"/>
      <c r="X25" s="624"/>
      <c r="Y25" s="625"/>
      <c r="Z25" s="626">
        <v>58.5</v>
      </c>
      <c r="AA25" s="626"/>
      <c r="AB25" s="626"/>
      <c r="AC25" s="626"/>
      <c r="AD25" s="627">
        <v>5674048</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1533551</v>
      </c>
      <c r="CS25" s="644"/>
      <c r="CT25" s="644"/>
      <c r="CU25" s="644"/>
      <c r="CV25" s="644"/>
      <c r="CW25" s="644"/>
      <c r="CX25" s="644"/>
      <c r="CY25" s="645"/>
      <c r="CZ25" s="628">
        <v>15.4</v>
      </c>
      <c r="DA25" s="656"/>
      <c r="DB25" s="656"/>
      <c r="DC25" s="658"/>
      <c r="DD25" s="632">
        <v>1381530</v>
      </c>
      <c r="DE25" s="644"/>
      <c r="DF25" s="644"/>
      <c r="DG25" s="644"/>
      <c r="DH25" s="644"/>
      <c r="DI25" s="644"/>
      <c r="DJ25" s="644"/>
      <c r="DK25" s="645"/>
      <c r="DL25" s="632">
        <v>1374729</v>
      </c>
      <c r="DM25" s="644"/>
      <c r="DN25" s="644"/>
      <c r="DO25" s="644"/>
      <c r="DP25" s="644"/>
      <c r="DQ25" s="644"/>
      <c r="DR25" s="644"/>
      <c r="DS25" s="644"/>
      <c r="DT25" s="644"/>
      <c r="DU25" s="644"/>
      <c r="DV25" s="645"/>
      <c r="DW25" s="628">
        <v>24</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1089</v>
      </c>
      <c r="S26" s="624"/>
      <c r="T26" s="624"/>
      <c r="U26" s="624"/>
      <c r="V26" s="624"/>
      <c r="W26" s="624"/>
      <c r="X26" s="624"/>
      <c r="Y26" s="625"/>
      <c r="Z26" s="626">
        <v>0</v>
      </c>
      <c r="AA26" s="626"/>
      <c r="AB26" s="626"/>
      <c r="AC26" s="626"/>
      <c r="AD26" s="627">
        <v>1089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842007</v>
      </c>
      <c r="CS26" s="624"/>
      <c r="CT26" s="624"/>
      <c r="CU26" s="624"/>
      <c r="CV26" s="624"/>
      <c r="CW26" s="624"/>
      <c r="CX26" s="624"/>
      <c r="CY26" s="625"/>
      <c r="CZ26" s="628">
        <v>8.4</v>
      </c>
      <c r="DA26" s="656"/>
      <c r="DB26" s="656"/>
      <c r="DC26" s="658"/>
      <c r="DD26" s="632">
        <v>768291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94077</v>
      </c>
      <c r="S27" s="624"/>
      <c r="T27" s="624"/>
      <c r="U27" s="624"/>
      <c r="V27" s="624"/>
      <c r="W27" s="624"/>
      <c r="X27" s="624"/>
      <c r="Y27" s="625"/>
      <c r="Z27" s="626">
        <v>0.9</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1636730</v>
      </c>
      <c r="BH27" s="624"/>
      <c r="BI27" s="624"/>
      <c r="BJ27" s="624"/>
      <c r="BK27" s="624"/>
      <c r="BL27" s="624"/>
      <c r="BM27" s="624"/>
      <c r="BN27" s="625"/>
      <c r="BO27" s="626">
        <v>100</v>
      </c>
      <c r="BP27" s="626"/>
      <c r="BQ27" s="626"/>
      <c r="BR27" s="626"/>
      <c r="BS27" s="627">
        <v>13285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971063</v>
      </c>
      <c r="CS27" s="644"/>
      <c r="CT27" s="644"/>
      <c r="CU27" s="644"/>
      <c r="CV27" s="644"/>
      <c r="CW27" s="644"/>
      <c r="CX27" s="644"/>
      <c r="CY27" s="645"/>
      <c r="CZ27" s="628">
        <v>9.6999999999999993</v>
      </c>
      <c r="DA27" s="656"/>
      <c r="DB27" s="656"/>
      <c r="DC27" s="658"/>
      <c r="DD27" s="632">
        <v>400858</v>
      </c>
      <c r="DE27" s="644"/>
      <c r="DF27" s="644"/>
      <c r="DG27" s="644"/>
      <c r="DH27" s="644"/>
      <c r="DI27" s="644"/>
      <c r="DJ27" s="644"/>
      <c r="DK27" s="645"/>
      <c r="DL27" s="632">
        <v>231919</v>
      </c>
      <c r="DM27" s="644"/>
      <c r="DN27" s="644"/>
      <c r="DO27" s="644"/>
      <c r="DP27" s="644"/>
      <c r="DQ27" s="644"/>
      <c r="DR27" s="644"/>
      <c r="DS27" s="644"/>
      <c r="DT27" s="644"/>
      <c r="DU27" s="644"/>
      <c r="DV27" s="645"/>
      <c r="DW27" s="628">
        <v>4</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115396</v>
      </c>
      <c r="S28" s="624"/>
      <c r="T28" s="624"/>
      <c r="U28" s="624"/>
      <c r="V28" s="624"/>
      <c r="W28" s="624"/>
      <c r="X28" s="624"/>
      <c r="Y28" s="625"/>
      <c r="Z28" s="626">
        <v>1.1000000000000001</v>
      </c>
      <c r="AA28" s="626"/>
      <c r="AB28" s="626"/>
      <c r="AC28" s="626"/>
      <c r="AD28" s="627">
        <v>5947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1240828</v>
      </c>
      <c r="CS28" s="624"/>
      <c r="CT28" s="624"/>
      <c r="CU28" s="624"/>
      <c r="CV28" s="624"/>
      <c r="CW28" s="624"/>
      <c r="CX28" s="624"/>
      <c r="CY28" s="625"/>
      <c r="CZ28" s="628">
        <v>12.4</v>
      </c>
      <c r="DA28" s="656"/>
      <c r="DB28" s="656"/>
      <c r="DC28" s="658"/>
      <c r="DD28" s="632">
        <v>1228627</v>
      </c>
      <c r="DE28" s="624"/>
      <c r="DF28" s="624"/>
      <c r="DG28" s="624"/>
      <c r="DH28" s="624"/>
      <c r="DI28" s="624"/>
      <c r="DJ28" s="624"/>
      <c r="DK28" s="625"/>
      <c r="DL28" s="632">
        <v>948627</v>
      </c>
      <c r="DM28" s="624"/>
      <c r="DN28" s="624"/>
      <c r="DO28" s="624"/>
      <c r="DP28" s="624"/>
      <c r="DQ28" s="624"/>
      <c r="DR28" s="624"/>
      <c r="DS28" s="624"/>
      <c r="DT28" s="624"/>
      <c r="DU28" s="624"/>
      <c r="DV28" s="625"/>
      <c r="DW28" s="628">
        <v>16.5</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22482</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1240684</v>
      </c>
      <c r="CS29" s="644"/>
      <c r="CT29" s="644"/>
      <c r="CU29" s="644"/>
      <c r="CV29" s="644"/>
      <c r="CW29" s="644"/>
      <c r="CX29" s="644"/>
      <c r="CY29" s="645"/>
      <c r="CZ29" s="628">
        <v>12.4</v>
      </c>
      <c r="DA29" s="656"/>
      <c r="DB29" s="656"/>
      <c r="DC29" s="658"/>
      <c r="DD29" s="632">
        <v>1228483</v>
      </c>
      <c r="DE29" s="644"/>
      <c r="DF29" s="644"/>
      <c r="DG29" s="644"/>
      <c r="DH29" s="644"/>
      <c r="DI29" s="644"/>
      <c r="DJ29" s="644"/>
      <c r="DK29" s="645"/>
      <c r="DL29" s="632">
        <v>948483</v>
      </c>
      <c r="DM29" s="644"/>
      <c r="DN29" s="644"/>
      <c r="DO29" s="644"/>
      <c r="DP29" s="644"/>
      <c r="DQ29" s="644"/>
      <c r="DR29" s="644"/>
      <c r="DS29" s="644"/>
      <c r="DT29" s="644"/>
      <c r="DU29" s="644"/>
      <c r="DV29" s="645"/>
      <c r="DW29" s="628">
        <v>16.5</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1014580</v>
      </c>
      <c r="S30" s="624"/>
      <c r="T30" s="624"/>
      <c r="U30" s="624"/>
      <c r="V30" s="624"/>
      <c r="W30" s="624"/>
      <c r="X30" s="624"/>
      <c r="Y30" s="625"/>
      <c r="Z30" s="626">
        <v>9.8000000000000007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1231857</v>
      </c>
      <c r="CS30" s="624"/>
      <c r="CT30" s="624"/>
      <c r="CU30" s="624"/>
      <c r="CV30" s="624"/>
      <c r="CW30" s="624"/>
      <c r="CX30" s="624"/>
      <c r="CY30" s="625"/>
      <c r="CZ30" s="628">
        <v>12.3</v>
      </c>
      <c r="DA30" s="656"/>
      <c r="DB30" s="656"/>
      <c r="DC30" s="658"/>
      <c r="DD30" s="632">
        <v>1220114</v>
      </c>
      <c r="DE30" s="624"/>
      <c r="DF30" s="624"/>
      <c r="DG30" s="624"/>
      <c r="DH30" s="624"/>
      <c r="DI30" s="624"/>
      <c r="DJ30" s="624"/>
      <c r="DK30" s="625"/>
      <c r="DL30" s="632">
        <v>940114</v>
      </c>
      <c r="DM30" s="624"/>
      <c r="DN30" s="624"/>
      <c r="DO30" s="624"/>
      <c r="DP30" s="624"/>
      <c r="DQ30" s="624"/>
      <c r="DR30" s="624"/>
      <c r="DS30" s="624"/>
      <c r="DT30" s="624"/>
      <c r="DU30" s="624"/>
      <c r="DV30" s="625"/>
      <c r="DW30" s="628">
        <v>16.399999999999999</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99.3</v>
      </c>
      <c r="BH31" s="667"/>
      <c r="BI31" s="667"/>
      <c r="BJ31" s="667"/>
      <c r="BK31" s="667"/>
      <c r="BL31" s="667"/>
      <c r="BM31" s="618">
        <v>98.1</v>
      </c>
      <c r="BN31" s="667"/>
      <c r="BO31" s="667"/>
      <c r="BP31" s="667"/>
      <c r="BQ31" s="668"/>
      <c r="BR31" s="670">
        <v>99.4</v>
      </c>
      <c r="BS31" s="667"/>
      <c r="BT31" s="667"/>
      <c r="BU31" s="667"/>
      <c r="BV31" s="667"/>
      <c r="BW31" s="667"/>
      <c r="BX31" s="618">
        <v>98</v>
      </c>
      <c r="BY31" s="667"/>
      <c r="BZ31" s="667"/>
      <c r="CA31" s="667"/>
      <c r="CB31" s="668"/>
      <c r="CD31" s="663"/>
      <c r="CE31" s="664"/>
      <c r="CF31" s="620" t="s">
        <v>300</v>
      </c>
      <c r="CG31" s="621"/>
      <c r="CH31" s="621"/>
      <c r="CI31" s="621"/>
      <c r="CJ31" s="621"/>
      <c r="CK31" s="621"/>
      <c r="CL31" s="621"/>
      <c r="CM31" s="621"/>
      <c r="CN31" s="621"/>
      <c r="CO31" s="621"/>
      <c r="CP31" s="621"/>
      <c r="CQ31" s="622"/>
      <c r="CR31" s="623">
        <v>8827</v>
      </c>
      <c r="CS31" s="644"/>
      <c r="CT31" s="644"/>
      <c r="CU31" s="644"/>
      <c r="CV31" s="644"/>
      <c r="CW31" s="644"/>
      <c r="CX31" s="644"/>
      <c r="CY31" s="645"/>
      <c r="CZ31" s="628">
        <v>0.1</v>
      </c>
      <c r="DA31" s="656"/>
      <c r="DB31" s="656"/>
      <c r="DC31" s="658"/>
      <c r="DD31" s="632">
        <v>8369</v>
      </c>
      <c r="DE31" s="644"/>
      <c r="DF31" s="644"/>
      <c r="DG31" s="644"/>
      <c r="DH31" s="644"/>
      <c r="DI31" s="644"/>
      <c r="DJ31" s="644"/>
      <c r="DK31" s="645"/>
      <c r="DL31" s="632">
        <v>8369</v>
      </c>
      <c r="DM31" s="644"/>
      <c r="DN31" s="644"/>
      <c r="DO31" s="644"/>
      <c r="DP31" s="644"/>
      <c r="DQ31" s="644"/>
      <c r="DR31" s="644"/>
      <c r="DS31" s="644"/>
      <c r="DT31" s="644"/>
      <c r="DU31" s="644"/>
      <c r="DV31" s="645"/>
      <c r="DW31" s="628">
        <v>0.1</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442373</v>
      </c>
      <c r="S32" s="624"/>
      <c r="T32" s="624"/>
      <c r="U32" s="624"/>
      <c r="V32" s="624"/>
      <c r="W32" s="624"/>
      <c r="X32" s="624"/>
      <c r="Y32" s="625"/>
      <c r="Z32" s="626">
        <v>4.3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44"/>
      <c r="BI32" s="644"/>
      <c r="BJ32" s="644"/>
      <c r="BK32" s="644"/>
      <c r="BL32" s="644"/>
      <c r="BM32" s="629">
        <v>98.6</v>
      </c>
      <c r="BN32" s="644"/>
      <c r="BO32" s="644"/>
      <c r="BP32" s="644"/>
      <c r="BQ32" s="669"/>
      <c r="BR32" s="680">
        <v>99.4</v>
      </c>
      <c r="BS32" s="644"/>
      <c r="BT32" s="644"/>
      <c r="BU32" s="644"/>
      <c r="BV32" s="644"/>
      <c r="BW32" s="644"/>
      <c r="BX32" s="629">
        <v>98.6</v>
      </c>
      <c r="BY32" s="644"/>
      <c r="BZ32" s="644"/>
      <c r="CA32" s="644"/>
      <c r="CB32" s="669"/>
      <c r="CD32" s="665"/>
      <c r="CE32" s="666"/>
      <c r="CF32" s="620" t="s">
        <v>304</v>
      </c>
      <c r="CG32" s="621"/>
      <c r="CH32" s="621"/>
      <c r="CI32" s="621"/>
      <c r="CJ32" s="621"/>
      <c r="CK32" s="621"/>
      <c r="CL32" s="621"/>
      <c r="CM32" s="621"/>
      <c r="CN32" s="621"/>
      <c r="CO32" s="621"/>
      <c r="CP32" s="621"/>
      <c r="CQ32" s="622"/>
      <c r="CR32" s="623">
        <v>144</v>
      </c>
      <c r="CS32" s="624"/>
      <c r="CT32" s="624"/>
      <c r="CU32" s="624"/>
      <c r="CV32" s="624"/>
      <c r="CW32" s="624"/>
      <c r="CX32" s="624"/>
      <c r="CY32" s="625"/>
      <c r="CZ32" s="628">
        <v>0</v>
      </c>
      <c r="DA32" s="656"/>
      <c r="DB32" s="656"/>
      <c r="DC32" s="658"/>
      <c r="DD32" s="632">
        <v>144</v>
      </c>
      <c r="DE32" s="624"/>
      <c r="DF32" s="624"/>
      <c r="DG32" s="624"/>
      <c r="DH32" s="624"/>
      <c r="DI32" s="624"/>
      <c r="DJ32" s="624"/>
      <c r="DK32" s="625"/>
      <c r="DL32" s="632">
        <v>144</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123962</v>
      </c>
      <c r="S33" s="624"/>
      <c r="T33" s="624"/>
      <c r="U33" s="624"/>
      <c r="V33" s="624"/>
      <c r="W33" s="624"/>
      <c r="X33" s="624"/>
      <c r="Y33" s="625"/>
      <c r="Z33" s="626">
        <v>1.2</v>
      </c>
      <c r="AA33" s="626"/>
      <c r="AB33" s="626"/>
      <c r="AC33" s="626"/>
      <c r="AD33" s="627">
        <v>14782</v>
      </c>
      <c r="AE33" s="627"/>
      <c r="AF33" s="627"/>
      <c r="AG33" s="627"/>
      <c r="AH33" s="627"/>
      <c r="AI33" s="627"/>
      <c r="AJ33" s="627"/>
      <c r="AK33" s="627"/>
      <c r="AL33" s="628">
        <v>0.3</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99.2</v>
      </c>
      <c r="BH33" s="682"/>
      <c r="BI33" s="682"/>
      <c r="BJ33" s="682"/>
      <c r="BK33" s="682"/>
      <c r="BL33" s="682"/>
      <c r="BM33" s="683">
        <v>97.5</v>
      </c>
      <c r="BN33" s="682"/>
      <c r="BO33" s="682"/>
      <c r="BP33" s="682"/>
      <c r="BQ33" s="684"/>
      <c r="BR33" s="681">
        <v>99.3</v>
      </c>
      <c r="BS33" s="682"/>
      <c r="BT33" s="682"/>
      <c r="BU33" s="682"/>
      <c r="BV33" s="682"/>
      <c r="BW33" s="682"/>
      <c r="BX33" s="683">
        <v>97.5</v>
      </c>
      <c r="BY33" s="682"/>
      <c r="BZ33" s="682"/>
      <c r="CA33" s="682"/>
      <c r="CB33" s="684"/>
      <c r="CD33" s="620" t="s">
        <v>307</v>
      </c>
      <c r="CE33" s="621"/>
      <c r="CF33" s="621"/>
      <c r="CG33" s="621"/>
      <c r="CH33" s="621"/>
      <c r="CI33" s="621"/>
      <c r="CJ33" s="621"/>
      <c r="CK33" s="621"/>
      <c r="CL33" s="621"/>
      <c r="CM33" s="621"/>
      <c r="CN33" s="621"/>
      <c r="CO33" s="621"/>
      <c r="CP33" s="621"/>
      <c r="CQ33" s="622"/>
      <c r="CR33" s="623">
        <v>5188314</v>
      </c>
      <c r="CS33" s="644"/>
      <c r="CT33" s="644"/>
      <c r="CU33" s="644"/>
      <c r="CV33" s="644"/>
      <c r="CW33" s="644"/>
      <c r="CX33" s="644"/>
      <c r="CY33" s="645"/>
      <c r="CZ33" s="628">
        <v>52</v>
      </c>
      <c r="DA33" s="656"/>
      <c r="DB33" s="656"/>
      <c r="DC33" s="658"/>
      <c r="DD33" s="632">
        <v>3519008</v>
      </c>
      <c r="DE33" s="644"/>
      <c r="DF33" s="644"/>
      <c r="DG33" s="644"/>
      <c r="DH33" s="644"/>
      <c r="DI33" s="644"/>
      <c r="DJ33" s="644"/>
      <c r="DK33" s="645"/>
      <c r="DL33" s="632">
        <v>2540446</v>
      </c>
      <c r="DM33" s="644"/>
      <c r="DN33" s="644"/>
      <c r="DO33" s="644"/>
      <c r="DP33" s="644"/>
      <c r="DQ33" s="644"/>
      <c r="DR33" s="644"/>
      <c r="DS33" s="644"/>
      <c r="DT33" s="644"/>
      <c r="DU33" s="644"/>
      <c r="DV33" s="645"/>
      <c r="DW33" s="628">
        <v>44.3</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784800</v>
      </c>
      <c r="S34" s="624"/>
      <c r="T34" s="624"/>
      <c r="U34" s="624"/>
      <c r="V34" s="624"/>
      <c r="W34" s="624"/>
      <c r="X34" s="624"/>
      <c r="Y34" s="625"/>
      <c r="Z34" s="626">
        <v>7.6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1510011</v>
      </c>
      <c r="CS34" s="624"/>
      <c r="CT34" s="624"/>
      <c r="CU34" s="624"/>
      <c r="CV34" s="624"/>
      <c r="CW34" s="624"/>
      <c r="CX34" s="624"/>
      <c r="CY34" s="625"/>
      <c r="CZ34" s="628">
        <v>15.1</v>
      </c>
      <c r="DA34" s="656"/>
      <c r="DB34" s="656"/>
      <c r="DC34" s="658"/>
      <c r="DD34" s="632">
        <v>856290</v>
      </c>
      <c r="DE34" s="624"/>
      <c r="DF34" s="624"/>
      <c r="DG34" s="624"/>
      <c r="DH34" s="624"/>
      <c r="DI34" s="624"/>
      <c r="DJ34" s="624"/>
      <c r="DK34" s="625"/>
      <c r="DL34" s="632">
        <v>588408</v>
      </c>
      <c r="DM34" s="624"/>
      <c r="DN34" s="624"/>
      <c r="DO34" s="624"/>
      <c r="DP34" s="624"/>
      <c r="DQ34" s="624"/>
      <c r="DR34" s="624"/>
      <c r="DS34" s="624"/>
      <c r="DT34" s="624"/>
      <c r="DU34" s="624"/>
      <c r="DV34" s="625"/>
      <c r="DW34" s="628">
        <v>10.3</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467805</v>
      </c>
      <c r="S35" s="624"/>
      <c r="T35" s="624"/>
      <c r="U35" s="624"/>
      <c r="V35" s="624"/>
      <c r="W35" s="624"/>
      <c r="X35" s="624"/>
      <c r="Y35" s="625"/>
      <c r="Z35" s="626">
        <v>4.5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116958</v>
      </c>
      <c r="CS35" s="644"/>
      <c r="CT35" s="644"/>
      <c r="CU35" s="644"/>
      <c r="CV35" s="644"/>
      <c r="CW35" s="644"/>
      <c r="CX35" s="644"/>
      <c r="CY35" s="645"/>
      <c r="CZ35" s="628">
        <v>1.2</v>
      </c>
      <c r="DA35" s="656"/>
      <c r="DB35" s="656"/>
      <c r="DC35" s="658"/>
      <c r="DD35" s="632">
        <v>86331</v>
      </c>
      <c r="DE35" s="644"/>
      <c r="DF35" s="644"/>
      <c r="DG35" s="644"/>
      <c r="DH35" s="644"/>
      <c r="DI35" s="644"/>
      <c r="DJ35" s="644"/>
      <c r="DK35" s="645"/>
      <c r="DL35" s="632">
        <v>86111</v>
      </c>
      <c r="DM35" s="644"/>
      <c r="DN35" s="644"/>
      <c r="DO35" s="644"/>
      <c r="DP35" s="644"/>
      <c r="DQ35" s="644"/>
      <c r="DR35" s="644"/>
      <c r="DS35" s="644"/>
      <c r="DT35" s="644"/>
      <c r="DU35" s="644"/>
      <c r="DV35" s="645"/>
      <c r="DW35" s="628">
        <v>1.5</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285855</v>
      </c>
      <c r="S36" s="624"/>
      <c r="T36" s="624"/>
      <c r="U36" s="624"/>
      <c r="V36" s="624"/>
      <c r="W36" s="624"/>
      <c r="X36" s="624"/>
      <c r="Y36" s="625"/>
      <c r="Z36" s="626">
        <v>2.8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1820456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24593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1836348</v>
      </c>
      <c r="CS36" s="624"/>
      <c r="CT36" s="624"/>
      <c r="CU36" s="624"/>
      <c r="CV36" s="624"/>
      <c r="CW36" s="624"/>
      <c r="CX36" s="624"/>
      <c r="CY36" s="625"/>
      <c r="CZ36" s="628">
        <v>18.399999999999999</v>
      </c>
      <c r="DA36" s="656"/>
      <c r="DB36" s="656"/>
      <c r="DC36" s="658"/>
      <c r="DD36" s="632">
        <v>1380568</v>
      </c>
      <c r="DE36" s="624"/>
      <c r="DF36" s="624"/>
      <c r="DG36" s="624"/>
      <c r="DH36" s="624"/>
      <c r="DI36" s="624"/>
      <c r="DJ36" s="624"/>
      <c r="DK36" s="625"/>
      <c r="DL36" s="632">
        <v>1210588</v>
      </c>
      <c r="DM36" s="624"/>
      <c r="DN36" s="624"/>
      <c r="DO36" s="624"/>
      <c r="DP36" s="624"/>
      <c r="DQ36" s="624"/>
      <c r="DR36" s="624"/>
      <c r="DS36" s="624"/>
      <c r="DT36" s="624"/>
      <c r="DU36" s="624"/>
      <c r="DV36" s="625"/>
      <c r="DW36" s="628">
        <v>21.1</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101642</v>
      </c>
      <c r="S37" s="624"/>
      <c r="T37" s="624"/>
      <c r="U37" s="624"/>
      <c r="V37" s="624"/>
      <c r="W37" s="624"/>
      <c r="X37" s="624"/>
      <c r="Y37" s="625"/>
      <c r="Z37" s="626">
        <v>1</v>
      </c>
      <c r="AA37" s="626"/>
      <c r="AB37" s="626"/>
      <c r="AC37" s="626"/>
      <c r="AD37" s="627">
        <v>11342</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588826</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11481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474249</v>
      </c>
      <c r="CS37" s="644"/>
      <c r="CT37" s="644"/>
      <c r="CU37" s="644"/>
      <c r="CV37" s="644"/>
      <c r="CW37" s="644"/>
      <c r="CX37" s="644"/>
      <c r="CY37" s="645"/>
      <c r="CZ37" s="628">
        <v>4.8</v>
      </c>
      <c r="DA37" s="656"/>
      <c r="DB37" s="656"/>
      <c r="DC37" s="658"/>
      <c r="DD37" s="632">
        <v>403682</v>
      </c>
      <c r="DE37" s="644"/>
      <c r="DF37" s="644"/>
      <c r="DG37" s="644"/>
      <c r="DH37" s="644"/>
      <c r="DI37" s="644"/>
      <c r="DJ37" s="644"/>
      <c r="DK37" s="645"/>
      <c r="DL37" s="632">
        <v>392458</v>
      </c>
      <c r="DM37" s="644"/>
      <c r="DN37" s="644"/>
      <c r="DO37" s="644"/>
      <c r="DP37" s="644"/>
      <c r="DQ37" s="644"/>
      <c r="DR37" s="644"/>
      <c r="DS37" s="644"/>
      <c r="DT37" s="644"/>
      <c r="DU37" s="644"/>
      <c r="DV37" s="645"/>
      <c r="DW37" s="628">
        <v>6.8</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841991</v>
      </c>
      <c r="S38" s="624"/>
      <c r="T38" s="624"/>
      <c r="U38" s="624"/>
      <c r="V38" s="624"/>
      <c r="W38" s="624"/>
      <c r="X38" s="624"/>
      <c r="Y38" s="625"/>
      <c r="Z38" s="626">
        <v>8.1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269900</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1751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757555</v>
      </c>
      <c r="CS38" s="624"/>
      <c r="CT38" s="624"/>
      <c r="CU38" s="624"/>
      <c r="CV38" s="624"/>
      <c r="CW38" s="624"/>
      <c r="CX38" s="624"/>
      <c r="CY38" s="625"/>
      <c r="CZ38" s="628">
        <v>7.6</v>
      </c>
      <c r="DA38" s="656"/>
      <c r="DB38" s="656"/>
      <c r="DC38" s="658"/>
      <c r="DD38" s="632">
        <v>655339</v>
      </c>
      <c r="DE38" s="624"/>
      <c r="DF38" s="624"/>
      <c r="DG38" s="624"/>
      <c r="DH38" s="624"/>
      <c r="DI38" s="624"/>
      <c r="DJ38" s="624"/>
      <c r="DK38" s="625"/>
      <c r="DL38" s="632">
        <v>655339</v>
      </c>
      <c r="DM38" s="624"/>
      <c r="DN38" s="624"/>
      <c r="DO38" s="624"/>
      <c r="DP38" s="624"/>
      <c r="DQ38" s="624"/>
      <c r="DR38" s="624"/>
      <c r="DS38" s="624"/>
      <c r="DT38" s="624"/>
      <c r="DU38" s="624"/>
      <c r="DV38" s="625"/>
      <c r="DW38" s="628">
        <v>11.4</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169975</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2625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447908</v>
      </c>
      <c r="CS39" s="644"/>
      <c r="CT39" s="644"/>
      <c r="CU39" s="644"/>
      <c r="CV39" s="644"/>
      <c r="CW39" s="644"/>
      <c r="CX39" s="644"/>
      <c r="CY39" s="645"/>
      <c r="CZ39" s="628">
        <v>4.5</v>
      </c>
      <c r="DA39" s="656"/>
      <c r="DB39" s="656"/>
      <c r="DC39" s="658"/>
      <c r="DD39" s="632">
        <v>180946</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30791</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34200</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80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519534</v>
      </c>
      <c r="CS40" s="624"/>
      <c r="CT40" s="624"/>
      <c r="CU40" s="624"/>
      <c r="CV40" s="624"/>
      <c r="CW40" s="624"/>
      <c r="CX40" s="624"/>
      <c r="CY40" s="625"/>
      <c r="CZ40" s="628">
        <v>5.2</v>
      </c>
      <c r="DA40" s="656"/>
      <c r="DB40" s="656"/>
      <c r="DC40" s="658"/>
      <c r="DD40" s="632">
        <v>359534</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10356691</v>
      </c>
      <c r="S41" s="696"/>
      <c r="T41" s="696"/>
      <c r="U41" s="696"/>
      <c r="V41" s="696"/>
      <c r="W41" s="696"/>
      <c r="X41" s="696"/>
      <c r="Y41" s="700"/>
      <c r="Z41" s="701">
        <v>100</v>
      </c>
      <c r="AA41" s="701"/>
      <c r="AB41" s="701"/>
      <c r="AC41" s="701"/>
      <c r="AD41" s="702">
        <v>5707208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131393</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626162</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465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1046192</v>
      </c>
      <c r="CS42" s="644"/>
      <c r="CT42" s="644"/>
      <c r="CU42" s="644"/>
      <c r="CV42" s="644"/>
      <c r="CW42" s="644"/>
      <c r="CX42" s="644"/>
      <c r="CY42" s="645"/>
      <c r="CZ42" s="628">
        <v>10.5</v>
      </c>
      <c r="DA42" s="656"/>
      <c r="DB42" s="656"/>
      <c r="DC42" s="658"/>
      <c r="DD42" s="632">
        <v>200634</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11617</v>
      </c>
      <c r="CS43" s="644"/>
      <c r="CT43" s="644"/>
      <c r="CU43" s="644"/>
      <c r="CV43" s="644"/>
      <c r="CW43" s="644"/>
      <c r="CX43" s="644"/>
      <c r="CY43" s="645"/>
      <c r="CZ43" s="628">
        <v>0.1</v>
      </c>
      <c r="DA43" s="656"/>
      <c r="DB43" s="656"/>
      <c r="DC43" s="658"/>
      <c r="DD43" s="632">
        <v>11617</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1031345</v>
      </c>
      <c r="CS44" s="624"/>
      <c r="CT44" s="624"/>
      <c r="CU44" s="624"/>
      <c r="CV44" s="624"/>
      <c r="CW44" s="624"/>
      <c r="CX44" s="624"/>
      <c r="CY44" s="625"/>
      <c r="CZ44" s="628">
        <v>10.3</v>
      </c>
      <c r="DA44" s="629"/>
      <c r="DB44" s="629"/>
      <c r="DC44" s="635"/>
      <c r="DD44" s="632">
        <v>191663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382935</v>
      </c>
      <c r="CS45" s="644"/>
      <c r="CT45" s="644"/>
      <c r="CU45" s="644"/>
      <c r="CV45" s="644"/>
      <c r="CW45" s="644"/>
      <c r="CX45" s="644"/>
      <c r="CY45" s="645"/>
      <c r="CZ45" s="628">
        <v>3.8</v>
      </c>
      <c r="DA45" s="656"/>
      <c r="DB45" s="656"/>
      <c r="DC45" s="658"/>
      <c r="DD45" s="632">
        <v>17385</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625171</v>
      </c>
      <c r="CS46" s="624"/>
      <c r="CT46" s="624"/>
      <c r="CU46" s="624"/>
      <c r="CV46" s="624"/>
      <c r="CW46" s="624"/>
      <c r="CX46" s="624"/>
      <c r="CY46" s="625"/>
      <c r="CZ46" s="628">
        <v>6.3</v>
      </c>
      <c r="DA46" s="629"/>
      <c r="DB46" s="629"/>
      <c r="DC46" s="635"/>
      <c r="DD46" s="632">
        <v>169586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14847</v>
      </c>
      <c r="CS47" s="644"/>
      <c r="CT47" s="644"/>
      <c r="CU47" s="644"/>
      <c r="CV47" s="644"/>
      <c r="CW47" s="644"/>
      <c r="CX47" s="644"/>
      <c r="CY47" s="645"/>
      <c r="CZ47" s="628">
        <v>0.1</v>
      </c>
      <c r="DA47" s="656"/>
      <c r="DB47" s="656"/>
      <c r="DC47" s="658"/>
      <c r="DD47" s="632">
        <v>8971</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9979948</v>
      </c>
      <c r="CS49" s="682"/>
      <c r="CT49" s="682"/>
      <c r="CU49" s="682"/>
      <c r="CV49" s="682"/>
      <c r="CW49" s="682"/>
      <c r="CX49" s="682"/>
      <c r="CY49" s="711"/>
      <c r="CZ49" s="703">
        <v>100</v>
      </c>
      <c r="DA49" s="712"/>
      <c r="DB49" s="712"/>
      <c r="DC49" s="713"/>
      <c r="DD49" s="714">
        <v>6730657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6veP5/Wqg3OXxJilzHAAOo1y/5x6CpXnpModaFDqzmjjz2BRbszyZHyvHMRBFbnN841/RbC1/6VcoSv3Kf6dIg==" saltValue="L5MBIVY520KqlA039+n1g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10368</v>
      </c>
      <c r="R7" s="753"/>
      <c r="S7" s="753"/>
      <c r="T7" s="753"/>
      <c r="U7" s="753"/>
      <c r="V7" s="753">
        <v>9992</v>
      </c>
      <c r="W7" s="753"/>
      <c r="X7" s="753"/>
      <c r="Y7" s="753"/>
      <c r="Z7" s="753"/>
      <c r="AA7" s="753">
        <v>377</v>
      </c>
      <c r="AB7" s="753"/>
      <c r="AC7" s="753"/>
      <c r="AD7" s="753"/>
      <c r="AE7" s="754"/>
      <c r="AF7" s="755">
        <v>279</v>
      </c>
      <c r="AG7" s="756"/>
      <c r="AH7" s="756"/>
      <c r="AI7" s="756"/>
      <c r="AJ7" s="757"/>
      <c r="AK7" s="758">
        <v>468</v>
      </c>
      <c r="AL7" s="759"/>
      <c r="AM7" s="759"/>
      <c r="AN7" s="759"/>
      <c r="AO7" s="759"/>
      <c r="AP7" s="759">
        <v>9083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565</v>
      </c>
      <c r="BS7" s="746" t="s">
        <v>552</v>
      </c>
      <c r="BT7" s="747"/>
      <c r="BU7" s="747"/>
      <c r="BV7" s="747"/>
      <c r="BW7" s="747"/>
      <c r="BX7" s="747"/>
      <c r="BY7" s="747"/>
      <c r="BZ7" s="747"/>
      <c r="CA7" s="747"/>
      <c r="CB7" s="747"/>
      <c r="CC7" s="747"/>
      <c r="CD7" s="747"/>
      <c r="CE7" s="747"/>
      <c r="CF7" s="747"/>
      <c r="CG7" s="762"/>
      <c r="CH7" s="743">
        <v>1</v>
      </c>
      <c r="CI7" s="744"/>
      <c r="CJ7" s="744"/>
      <c r="CK7" s="744"/>
      <c r="CL7" s="745"/>
      <c r="CM7" s="743">
        <v>452</v>
      </c>
      <c r="CN7" s="744"/>
      <c r="CO7" s="744"/>
      <c r="CP7" s="744"/>
      <c r="CQ7" s="745"/>
      <c r="CR7" s="743">
        <v>10</v>
      </c>
      <c r="CS7" s="744"/>
      <c r="CT7" s="744"/>
      <c r="CU7" s="744"/>
      <c r="CV7" s="745"/>
      <c r="CW7" s="743" t="s">
        <v>554</v>
      </c>
      <c r="CX7" s="744"/>
      <c r="CY7" s="744"/>
      <c r="CZ7" s="744"/>
      <c r="DA7" s="745"/>
      <c r="DB7" s="743" t="s">
        <v>554</v>
      </c>
      <c r="DC7" s="744"/>
      <c r="DD7" s="744"/>
      <c r="DE7" s="744"/>
      <c r="DF7" s="745"/>
      <c r="DG7" s="743" t="s">
        <v>554</v>
      </c>
      <c r="DH7" s="744"/>
      <c r="DI7" s="744"/>
      <c r="DJ7" s="744"/>
      <c r="DK7" s="745"/>
      <c r="DL7" s="743" t="s">
        <v>554</v>
      </c>
      <c r="DM7" s="744"/>
      <c r="DN7" s="744"/>
      <c r="DO7" s="744"/>
      <c r="DP7" s="745"/>
      <c r="DQ7" s="743" t="s">
        <v>554</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565</v>
      </c>
      <c r="BS8" s="773" t="s">
        <v>553</v>
      </c>
      <c r="BT8" s="774"/>
      <c r="BU8" s="774"/>
      <c r="BV8" s="774"/>
      <c r="BW8" s="774"/>
      <c r="BX8" s="774"/>
      <c r="BY8" s="774"/>
      <c r="BZ8" s="774"/>
      <c r="CA8" s="774"/>
      <c r="CB8" s="774"/>
      <c r="CC8" s="774"/>
      <c r="CD8" s="774"/>
      <c r="CE8" s="774"/>
      <c r="CF8" s="774"/>
      <c r="CG8" s="775"/>
      <c r="CH8" s="776">
        <v>4</v>
      </c>
      <c r="CI8" s="777"/>
      <c r="CJ8" s="777"/>
      <c r="CK8" s="777"/>
      <c r="CL8" s="778"/>
      <c r="CM8" s="776">
        <v>18</v>
      </c>
      <c r="CN8" s="777"/>
      <c r="CO8" s="777"/>
      <c r="CP8" s="777"/>
      <c r="CQ8" s="778"/>
      <c r="CR8" s="776">
        <v>3</v>
      </c>
      <c r="CS8" s="777"/>
      <c r="CT8" s="777"/>
      <c r="CU8" s="777"/>
      <c r="CV8" s="778"/>
      <c r="CW8" s="776">
        <v>37</v>
      </c>
      <c r="CX8" s="777"/>
      <c r="CY8" s="777"/>
      <c r="CZ8" s="777"/>
      <c r="DA8" s="778"/>
      <c r="DB8" s="776" t="s">
        <v>554</v>
      </c>
      <c r="DC8" s="777"/>
      <c r="DD8" s="777"/>
      <c r="DE8" s="777"/>
      <c r="DF8" s="778"/>
      <c r="DG8" s="776" t="s">
        <v>554</v>
      </c>
      <c r="DH8" s="777"/>
      <c r="DI8" s="777"/>
      <c r="DJ8" s="777"/>
      <c r="DK8" s="778"/>
      <c r="DL8" s="776" t="s">
        <v>554</v>
      </c>
      <c r="DM8" s="777"/>
      <c r="DN8" s="777"/>
      <c r="DO8" s="777"/>
      <c r="DP8" s="778"/>
      <c r="DQ8" s="776" t="s">
        <v>554</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10368</v>
      </c>
      <c r="R23" s="793"/>
      <c r="S23" s="793"/>
      <c r="T23" s="793"/>
      <c r="U23" s="793"/>
      <c r="V23" s="793">
        <v>9992</v>
      </c>
      <c r="W23" s="793"/>
      <c r="X23" s="793"/>
      <c r="Y23" s="793"/>
      <c r="Z23" s="793"/>
      <c r="AA23" s="793">
        <v>377</v>
      </c>
      <c r="AB23" s="793"/>
      <c r="AC23" s="793"/>
      <c r="AD23" s="793"/>
      <c r="AE23" s="794"/>
      <c r="AF23" s="795">
        <v>279</v>
      </c>
      <c r="AG23" s="793"/>
      <c r="AH23" s="793"/>
      <c r="AI23" s="793"/>
      <c r="AJ23" s="796"/>
      <c r="AK23" s="797"/>
      <c r="AL23" s="798"/>
      <c r="AM23" s="798"/>
      <c r="AN23" s="798"/>
      <c r="AO23" s="798"/>
      <c r="AP23" s="793">
        <v>9083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1662</v>
      </c>
      <c r="R28" s="823"/>
      <c r="S28" s="823"/>
      <c r="T28" s="823"/>
      <c r="U28" s="823"/>
      <c r="V28" s="823">
        <v>1637</v>
      </c>
      <c r="W28" s="823"/>
      <c r="X28" s="823"/>
      <c r="Y28" s="823"/>
      <c r="Z28" s="823"/>
      <c r="AA28" s="823">
        <v>25</v>
      </c>
      <c r="AB28" s="823"/>
      <c r="AC28" s="823"/>
      <c r="AD28" s="823"/>
      <c r="AE28" s="824"/>
      <c r="AF28" s="825">
        <v>25</v>
      </c>
      <c r="AG28" s="823"/>
      <c r="AH28" s="823"/>
      <c r="AI28" s="823"/>
      <c r="AJ28" s="826"/>
      <c r="AK28" s="827">
        <v>131</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2183</v>
      </c>
      <c r="R29" s="784"/>
      <c r="S29" s="784"/>
      <c r="T29" s="784"/>
      <c r="U29" s="784"/>
      <c r="V29" s="784">
        <v>2044</v>
      </c>
      <c r="W29" s="784"/>
      <c r="X29" s="784"/>
      <c r="Y29" s="784"/>
      <c r="Z29" s="784"/>
      <c r="AA29" s="784">
        <v>139</v>
      </c>
      <c r="AB29" s="784"/>
      <c r="AC29" s="784"/>
      <c r="AD29" s="784"/>
      <c r="AE29" s="785"/>
      <c r="AF29" s="786">
        <v>139</v>
      </c>
      <c r="AG29" s="787"/>
      <c r="AH29" s="787"/>
      <c r="AI29" s="787"/>
      <c r="AJ29" s="788"/>
      <c r="AK29" s="834">
        <v>309</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17</v>
      </c>
      <c r="R30" s="784"/>
      <c r="S30" s="784"/>
      <c r="T30" s="784"/>
      <c r="U30" s="784"/>
      <c r="V30" s="784">
        <v>16</v>
      </c>
      <c r="W30" s="784"/>
      <c r="X30" s="784"/>
      <c r="Y30" s="784"/>
      <c r="Z30" s="784"/>
      <c r="AA30" s="784">
        <v>1</v>
      </c>
      <c r="AB30" s="784"/>
      <c r="AC30" s="784"/>
      <c r="AD30" s="784"/>
      <c r="AE30" s="785"/>
      <c r="AF30" s="786">
        <v>1</v>
      </c>
      <c r="AG30" s="787"/>
      <c r="AH30" s="787"/>
      <c r="AI30" s="787"/>
      <c r="AJ30" s="788"/>
      <c r="AK30" s="834">
        <v>13</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262</v>
      </c>
      <c r="R31" s="784"/>
      <c r="S31" s="784"/>
      <c r="T31" s="784"/>
      <c r="U31" s="784"/>
      <c r="V31" s="784">
        <v>259</v>
      </c>
      <c r="W31" s="784"/>
      <c r="X31" s="784"/>
      <c r="Y31" s="784"/>
      <c r="Z31" s="784"/>
      <c r="AA31" s="784">
        <v>3</v>
      </c>
      <c r="AB31" s="784"/>
      <c r="AC31" s="784"/>
      <c r="AD31" s="784"/>
      <c r="AE31" s="785"/>
      <c r="AF31" s="786">
        <v>3</v>
      </c>
      <c r="AG31" s="787"/>
      <c r="AH31" s="787"/>
      <c r="AI31" s="787"/>
      <c r="AJ31" s="788"/>
      <c r="AK31" s="834">
        <v>64</v>
      </c>
      <c r="AL31" s="830"/>
      <c r="AM31" s="830"/>
      <c r="AN31" s="830"/>
      <c r="AO31" s="830"/>
      <c r="AP31" s="830" t="s">
        <v>551</v>
      </c>
      <c r="AQ31" s="830"/>
      <c r="AR31" s="830"/>
      <c r="AS31" s="830"/>
      <c r="AT31" s="830"/>
      <c r="AU31" s="830" t="s">
        <v>551</v>
      </c>
      <c r="AV31" s="830"/>
      <c r="AW31" s="830"/>
      <c r="AX31" s="830"/>
      <c r="AY31" s="830"/>
      <c r="AZ31" s="831" t="s">
        <v>551</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296</v>
      </c>
      <c r="R32" s="784"/>
      <c r="S32" s="784"/>
      <c r="T32" s="784"/>
      <c r="U32" s="784"/>
      <c r="V32" s="784">
        <v>315</v>
      </c>
      <c r="W32" s="784"/>
      <c r="X32" s="784"/>
      <c r="Y32" s="784"/>
      <c r="Z32" s="784"/>
      <c r="AA32" s="784">
        <v>-18</v>
      </c>
      <c r="AB32" s="784"/>
      <c r="AC32" s="784"/>
      <c r="AD32" s="784"/>
      <c r="AE32" s="785"/>
      <c r="AF32" s="786">
        <v>560</v>
      </c>
      <c r="AG32" s="787"/>
      <c r="AH32" s="787"/>
      <c r="AI32" s="787"/>
      <c r="AJ32" s="788"/>
      <c r="AK32" s="834">
        <v>175</v>
      </c>
      <c r="AL32" s="830"/>
      <c r="AM32" s="830"/>
      <c r="AN32" s="830"/>
      <c r="AO32" s="830"/>
      <c r="AP32" s="830">
        <v>2562</v>
      </c>
      <c r="AQ32" s="830"/>
      <c r="AR32" s="830"/>
      <c r="AS32" s="830"/>
      <c r="AT32" s="830"/>
      <c r="AU32" s="830">
        <v>295</v>
      </c>
      <c r="AV32" s="830"/>
      <c r="AW32" s="830"/>
      <c r="AX32" s="830"/>
      <c r="AY32" s="830"/>
      <c r="AZ32" s="831" t="s">
        <v>551</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1666</v>
      </c>
      <c r="R33" s="784"/>
      <c r="S33" s="784"/>
      <c r="T33" s="784"/>
      <c r="U33" s="784"/>
      <c r="V33" s="784">
        <v>1720</v>
      </c>
      <c r="W33" s="784"/>
      <c r="X33" s="784"/>
      <c r="Y33" s="784"/>
      <c r="Z33" s="784"/>
      <c r="AA33" s="784">
        <v>-54</v>
      </c>
      <c r="AB33" s="784"/>
      <c r="AC33" s="784"/>
      <c r="AD33" s="784"/>
      <c r="AE33" s="785"/>
      <c r="AF33" s="786">
        <v>657</v>
      </c>
      <c r="AG33" s="787"/>
      <c r="AH33" s="787"/>
      <c r="AI33" s="787"/>
      <c r="AJ33" s="788"/>
      <c r="AK33" s="834">
        <v>270</v>
      </c>
      <c r="AL33" s="830"/>
      <c r="AM33" s="830"/>
      <c r="AN33" s="830"/>
      <c r="AO33" s="830"/>
      <c r="AP33" s="830">
        <v>1146</v>
      </c>
      <c r="AQ33" s="830"/>
      <c r="AR33" s="830"/>
      <c r="AS33" s="830"/>
      <c r="AT33" s="830"/>
      <c r="AU33" s="830">
        <v>827</v>
      </c>
      <c r="AV33" s="830"/>
      <c r="AW33" s="830"/>
      <c r="AX33" s="830"/>
      <c r="AY33" s="830"/>
      <c r="AZ33" s="831" t="s">
        <v>551</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308</v>
      </c>
      <c r="R34" s="784"/>
      <c r="S34" s="784"/>
      <c r="T34" s="784"/>
      <c r="U34" s="784"/>
      <c r="V34" s="784">
        <v>319</v>
      </c>
      <c r="W34" s="784"/>
      <c r="X34" s="784"/>
      <c r="Y34" s="784"/>
      <c r="Z34" s="784"/>
      <c r="AA34" s="784">
        <v>-11</v>
      </c>
      <c r="AB34" s="784"/>
      <c r="AC34" s="784"/>
      <c r="AD34" s="784"/>
      <c r="AE34" s="785"/>
      <c r="AF34" s="786">
        <v>131</v>
      </c>
      <c r="AG34" s="787"/>
      <c r="AH34" s="787"/>
      <c r="AI34" s="787"/>
      <c r="AJ34" s="788"/>
      <c r="AK34" s="834">
        <v>34</v>
      </c>
      <c r="AL34" s="830"/>
      <c r="AM34" s="830"/>
      <c r="AN34" s="830"/>
      <c r="AO34" s="830"/>
      <c r="AP34" s="830">
        <v>85</v>
      </c>
      <c r="AQ34" s="830"/>
      <c r="AR34" s="830"/>
      <c r="AS34" s="830"/>
      <c r="AT34" s="830"/>
      <c r="AU34" s="830">
        <v>51</v>
      </c>
      <c r="AV34" s="830"/>
      <c r="AW34" s="830"/>
      <c r="AX34" s="830"/>
      <c r="AY34" s="830"/>
      <c r="AZ34" s="831" t="s">
        <v>551</v>
      </c>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396</v>
      </c>
      <c r="C35" s="781"/>
      <c r="D35" s="781"/>
      <c r="E35" s="781"/>
      <c r="F35" s="781"/>
      <c r="G35" s="781"/>
      <c r="H35" s="781"/>
      <c r="I35" s="781"/>
      <c r="J35" s="781"/>
      <c r="K35" s="781"/>
      <c r="L35" s="781"/>
      <c r="M35" s="781"/>
      <c r="N35" s="781"/>
      <c r="O35" s="781"/>
      <c r="P35" s="782"/>
      <c r="Q35" s="783">
        <v>736</v>
      </c>
      <c r="R35" s="784"/>
      <c r="S35" s="784"/>
      <c r="T35" s="784"/>
      <c r="U35" s="784"/>
      <c r="V35" s="784">
        <v>739</v>
      </c>
      <c r="W35" s="784"/>
      <c r="X35" s="784"/>
      <c r="Y35" s="784"/>
      <c r="Z35" s="784"/>
      <c r="AA35" s="784">
        <v>-3</v>
      </c>
      <c r="AB35" s="784"/>
      <c r="AC35" s="784"/>
      <c r="AD35" s="784"/>
      <c r="AE35" s="785"/>
      <c r="AF35" s="786">
        <v>232</v>
      </c>
      <c r="AG35" s="787"/>
      <c r="AH35" s="787"/>
      <c r="AI35" s="787"/>
      <c r="AJ35" s="788"/>
      <c r="AK35" s="834">
        <v>589</v>
      </c>
      <c r="AL35" s="830"/>
      <c r="AM35" s="830"/>
      <c r="AN35" s="830"/>
      <c r="AO35" s="830"/>
      <c r="AP35" s="830">
        <v>5388</v>
      </c>
      <c r="AQ35" s="830"/>
      <c r="AR35" s="830"/>
      <c r="AS35" s="830"/>
      <c r="AT35" s="830"/>
      <c r="AU35" s="830">
        <v>4235</v>
      </c>
      <c r="AV35" s="830"/>
      <c r="AW35" s="830"/>
      <c r="AX35" s="830"/>
      <c r="AY35" s="830"/>
      <c r="AZ35" s="831" t="s">
        <v>551</v>
      </c>
      <c r="BA35" s="831"/>
      <c r="BB35" s="831"/>
      <c r="BC35" s="831"/>
      <c r="BD35" s="831"/>
      <c r="BE35" s="832" t="s">
        <v>393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397</v>
      </c>
      <c r="C36" s="781"/>
      <c r="D36" s="781"/>
      <c r="E36" s="781"/>
      <c r="F36" s="781"/>
      <c r="G36" s="781"/>
      <c r="H36" s="781"/>
      <c r="I36" s="781"/>
      <c r="J36" s="781"/>
      <c r="K36" s="781"/>
      <c r="L36" s="781"/>
      <c r="M36" s="781"/>
      <c r="N36" s="781"/>
      <c r="O36" s="781"/>
      <c r="P36" s="782"/>
      <c r="Q36" s="783">
        <v>35</v>
      </c>
      <c r="R36" s="784"/>
      <c r="S36" s="784"/>
      <c r="T36" s="784"/>
      <c r="U36" s="784"/>
      <c r="V36" s="784">
        <v>32</v>
      </c>
      <c r="W36" s="784"/>
      <c r="X36" s="784"/>
      <c r="Y36" s="784"/>
      <c r="Z36" s="784"/>
      <c r="AA36" s="784">
        <v>-4</v>
      </c>
      <c r="AB36" s="784"/>
      <c r="AC36" s="784"/>
      <c r="AD36" s="784"/>
      <c r="AE36" s="785"/>
      <c r="AF36" s="786">
        <v>19</v>
      </c>
      <c r="AG36" s="787"/>
      <c r="AH36" s="787"/>
      <c r="AI36" s="787"/>
      <c r="AJ36" s="788"/>
      <c r="AK36" s="834" t="s">
        <v>554</v>
      </c>
      <c r="AL36" s="830"/>
      <c r="AM36" s="830"/>
      <c r="AN36" s="830"/>
      <c r="AO36" s="830"/>
      <c r="AP36" s="830" t="s">
        <v>554</v>
      </c>
      <c r="AQ36" s="830"/>
      <c r="AR36" s="830"/>
      <c r="AS36" s="830"/>
      <c r="AT36" s="830"/>
      <c r="AU36" s="830" t="s">
        <v>554</v>
      </c>
      <c r="AV36" s="830"/>
      <c r="AW36" s="830"/>
      <c r="AX36" s="830"/>
      <c r="AY36" s="830"/>
      <c r="AZ36" s="831" t="s">
        <v>551</v>
      </c>
      <c r="BA36" s="831"/>
      <c r="BB36" s="831"/>
      <c r="BC36" s="831"/>
      <c r="BD36" s="831"/>
      <c r="BE36" s="832" t="s">
        <v>398</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1767</v>
      </c>
      <c r="AG63" s="844"/>
      <c r="AH63" s="844"/>
      <c r="AI63" s="844"/>
      <c r="AJ63" s="845"/>
      <c r="AK63" s="846"/>
      <c r="AL63" s="841"/>
      <c r="AM63" s="841"/>
      <c r="AN63" s="841"/>
      <c r="AO63" s="841"/>
      <c r="AP63" s="844">
        <f>SUM(AP28:AT62)</f>
        <v>9181</v>
      </c>
      <c r="AQ63" s="844"/>
      <c r="AR63" s="844"/>
      <c r="AS63" s="844"/>
      <c r="AT63" s="844"/>
      <c r="AU63" s="844">
        <f>SUM(AU28:AY62)</f>
        <v>5408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555</v>
      </c>
      <c r="C68" s="870"/>
      <c r="D68" s="870"/>
      <c r="E68" s="870"/>
      <c r="F68" s="870"/>
      <c r="G68" s="870"/>
      <c r="H68" s="870"/>
      <c r="I68" s="870"/>
      <c r="J68" s="870"/>
      <c r="K68" s="870"/>
      <c r="L68" s="870"/>
      <c r="M68" s="870"/>
      <c r="N68" s="870"/>
      <c r="O68" s="870"/>
      <c r="P68" s="871"/>
      <c r="Q68" s="872">
        <v>442</v>
      </c>
      <c r="R68" s="866"/>
      <c r="S68" s="866"/>
      <c r="T68" s="866"/>
      <c r="U68" s="866"/>
      <c r="V68" s="866">
        <v>434</v>
      </c>
      <c r="W68" s="866"/>
      <c r="X68" s="866"/>
      <c r="Y68" s="866"/>
      <c r="Z68" s="866"/>
      <c r="AA68" s="866">
        <v>9</v>
      </c>
      <c r="AB68" s="866"/>
      <c r="AC68" s="866"/>
      <c r="AD68" s="866"/>
      <c r="AE68" s="866"/>
      <c r="AF68" s="866">
        <v>9</v>
      </c>
      <c r="AG68" s="866"/>
      <c r="AH68" s="866"/>
      <c r="AI68" s="866"/>
      <c r="AJ68" s="866"/>
      <c r="AK68" s="866" t="s">
        <v>554</v>
      </c>
      <c r="AL68" s="866"/>
      <c r="AM68" s="866"/>
      <c r="AN68" s="866"/>
      <c r="AO68" s="866"/>
      <c r="AP68" s="866" t="s">
        <v>554</v>
      </c>
      <c r="AQ68" s="866"/>
      <c r="AR68" s="866"/>
      <c r="AS68" s="866"/>
      <c r="AT68" s="866"/>
      <c r="AU68" s="866" t="s">
        <v>554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556</v>
      </c>
      <c r="C69" s="874"/>
      <c r="D69" s="874"/>
      <c r="E69" s="874"/>
      <c r="F69" s="874"/>
      <c r="G69" s="874"/>
      <c r="H69" s="874"/>
      <c r="I69" s="874"/>
      <c r="J69" s="874"/>
      <c r="K69" s="874"/>
      <c r="L69" s="874"/>
      <c r="M69" s="874"/>
      <c r="N69" s="874"/>
      <c r="O69" s="874"/>
      <c r="P69" s="875"/>
      <c r="Q69" s="876">
        <v>943</v>
      </c>
      <c r="R69" s="830"/>
      <c r="S69" s="830"/>
      <c r="T69" s="830"/>
      <c r="U69" s="830"/>
      <c r="V69" s="830">
        <v>917</v>
      </c>
      <c r="W69" s="830"/>
      <c r="X69" s="830"/>
      <c r="Y69" s="830"/>
      <c r="Z69" s="830"/>
      <c r="AA69" s="830">
        <v>26</v>
      </c>
      <c r="AB69" s="830"/>
      <c r="AC69" s="830"/>
      <c r="AD69" s="830"/>
      <c r="AE69" s="830"/>
      <c r="AF69" s="830">
        <v>26</v>
      </c>
      <c r="AG69" s="830"/>
      <c r="AH69" s="830"/>
      <c r="AI69" s="830"/>
      <c r="AJ69" s="830"/>
      <c r="AK69" s="830" t="s">
        <v>554</v>
      </c>
      <c r="AL69" s="830"/>
      <c r="AM69" s="830"/>
      <c r="AN69" s="830"/>
      <c r="AO69" s="830"/>
      <c r="AP69" s="830">
        <v>167</v>
      </c>
      <c r="AQ69" s="830"/>
      <c r="AR69" s="830"/>
      <c r="AS69" s="830"/>
      <c r="AT69" s="830"/>
      <c r="AU69" s="830">
        <v>26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557</v>
      </c>
      <c r="C70" s="874"/>
      <c r="D70" s="874"/>
      <c r="E70" s="874"/>
      <c r="F70" s="874"/>
      <c r="G70" s="874"/>
      <c r="H70" s="874"/>
      <c r="I70" s="874"/>
      <c r="J70" s="874"/>
      <c r="K70" s="874"/>
      <c r="L70" s="874"/>
      <c r="M70" s="874"/>
      <c r="N70" s="874"/>
      <c r="O70" s="874"/>
      <c r="P70" s="875"/>
      <c r="Q70" s="876">
        <v>1656</v>
      </c>
      <c r="R70" s="830"/>
      <c r="S70" s="830"/>
      <c r="T70" s="830"/>
      <c r="U70" s="830"/>
      <c r="V70" s="830">
        <v>1631</v>
      </c>
      <c r="W70" s="830"/>
      <c r="X70" s="830"/>
      <c r="Y70" s="830"/>
      <c r="Z70" s="830"/>
      <c r="AA70" s="830">
        <v>25</v>
      </c>
      <c r="AB70" s="830"/>
      <c r="AC70" s="830"/>
      <c r="AD70" s="830"/>
      <c r="AE70" s="830"/>
      <c r="AF70" s="830">
        <v>25</v>
      </c>
      <c r="AG70" s="830"/>
      <c r="AH70" s="830"/>
      <c r="AI70" s="830"/>
      <c r="AJ70" s="830"/>
      <c r="AK70" s="830" t="s">
        <v>554</v>
      </c>
      <c r="AL70" s="830"/>
      <c r="AM70" s="830"/>
      <c r="AN70" s="830"/>
      <c r="AO70" s="830"/>
      <c r="AP70" s="830">
        <v>31</v>
      </c>
      <c r="AQ70" s="830"/>
      <c r="AR70" s="830"/>
      <c r="AS70" s="830"/>
      <c r="AT70" s="830"/>
      <c r="AU70" s="830">
        <v>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558</v>
      </c>
      <c r="C71" s="874"/>
      <c r="D71" s="874"/>
      <c r="E71" s="874"/>
      <c r="F71" s="874"/>
      <c r="G71" s="874"/>
      <c r="H71" s="874"/>
      <c r="I71" s="874"/>
      <c r="J71" s="874"/>
      <c r="K71" s="874"/>
      <c r="L71" s="874"/>
      <c r="M71" s="874"/>
      <c r="N71" s="874"/>
      <c r="O71" s="874"/>
      <c r="P71" s="875"/>
      <c r="Q71" s="876">
        <v>58</v>
      </c>
      <c r="R71" s="830"/>
      <c r="S71" s="830"/>
      <c r="T71" s="830"/>
      <c r="U71" s="830"/>
      <c r="V71" s="830">
        <v>56</v>
      </c>
      <c r="W71" s="830"/>
      <c r="X71" s="830"/>
      <c r="Y71" s="830"/>
      <c r="Z71" s="830"/>
      <c r="AA71" s="830">
        <v>2</v>
      </c>
      <c r="AB71" s="830"/>
      <c r="AC71" s="830"/>
      <c r="AD71" s="830"/>
      <c r="AE71" s="830"/>
      <c r="AF71" s="830">
        <v>1</v>
      </c>
      <c r="AG71" s="830"/>
      <c r="AH71" s="830"/>
      <c r="AI71" s="830"/>
      <c r="AJ71" s="830"/>
      <c r="AK71" s="830" t="s">
        <v>554</v>
      </c>
      <c r="AL71" s="830"/>
      <c r="AM71" s="830"/>
      <c r="AN71" s="830"/>
      <c r="AO71" s="830"/>
      <c r="AP71" s="830">
        <v>57</v>
      </c>
      <c r="AQ71" s="830"/>
      <c r="AR71" s="830"/>
      <c r="AS71" s="830"/>
      <c r="AT71" s="830"/>
      <c r="AU71" s="830">
        <v>13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559</v>
      </c>
      <c r="C72" s="874"/>
      <c r="D72" s="874"/>
      <c r="E72" s="874"/>
      <c r="F72" s="874"/>
      <c r="G72" s="874"/>
      <c r="H72" s="874"/>
      <c r="I72" s="874"/>
      <c r="J72" s="874"/>
      <c r="K72" s="874"/>
      <c r="L72" s="874"/>
      <c r="M72" s="874"/>
      <c r="N72" s="874"/>
      <c r="O72" s="874"/>
      <c r="P72" s="875"/>
      <c r="Q72" s="876">
        <v>5106</v>
      </c>
      <c r="R72" s="830"/>
      <c r="S72" s="830"/>
      <c r="T72" s="830"/>
      <c r="U72" s="830"/>
      <c r="V72" s="830">
        <v>4768</v>
      </c>
      <c r="W72" s="830"/>
      <c r="X72" s="830"/>
      <c r="Y72" s="830"/>
      <c r="Z72" s="830"/>
      <c r="AA72" s="830">
        <v>338</v>
      </c>
      <c r="AB72" s="830"/>
      <c r="AC72" s="830"/>
      <c r="AD72" s="830"/>
      <c r="AE72" s="830"/>
      <c r="AF72" s="830">
        <v>338</v>
      </c>
      <c r="AG72" s="830"/>
      <c r="AH72" s="830"/>
      <c r="AI72" s="830"/>
      <c r="AJ72" s="830"/>
      <c r="AK72" s="830">
        <v>240</v>
      </c>
      <c r="AL72" s="830"/>
      <c r="AM72" s="830"/>
      <c r="AN72" s="830"/>
      <c r="AO72" s="830"/>
      <c r="AP72" s="830" t="s">
        <v>554</v>
      </c>
      <c r="AQ72" s="830"/>
      <c r="AR72" s="830"/>
      <c r="AS72" s="830"/>
      <c r="AT72" s="830"/>
      <c r="AU72" s="830" t="s">
        <v>554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560</v>
      </c>
      <c r="C73" s="874"/>
      <c r="D73" s="874"/>
      <c r="E73" s="874"/>
      <c r="F73" s="874"/>
      <c r="G73" s="874"/>
      <c r="H73" s="874"/>
      <c r="I73" s="874"/>
      <c r="J73" s="874"/>
      <c r="K73" s="874"/>
      <c r="L73" s="874"/>
      <c r="M73" s="874"/>
      <c r="N73" s="874"/>
      <c r="O73" s="874"/>
      <c r="P73" s="875"/>
      <c r="Q73" s="876">
        <v>940</v>
      </c>
      <c r="R73" s="830"/>
      <c r="S73" s="830"/>
      <c r="T73" s="830"/>
      <c r="U73" s="830"/>
      <c r="V73" s="830">
        <v>691</v>
      </c>
      <c r="W73" s="830"/>
      <c r="X73" s="830"/>
      <c r="Y73" s="830"/>
      <c r="Z73" s="830"/>
      <c r="AA73" s="830">
        <v>249</v>
      </c>
      <c r="AB73" s="830"/>
      <c r="AC73" s="830"/>
      <c r="AD73" s="830"/>
      <c r="AE73" s="830"/>
      <c r="AF73" s="830">
        <v>249</v>
      </c>
      <c r="AG73" s="830"/>
      <c r="AH73" s="830"/>
      <c r="AI73" s="830"/>
      <c r="AJ73" s="830"/>
      <c r="AK73" s="830" t="s">
        <v>554</v>
      </c>
      <c r="AL73" s="830"/>
      <c r="AM73" s="830"/>
      <c r="AN73" s="830"/>
      <c r="AO73" s="830"/>
      <c r="AP73" s="830" t="s">
        <v>554</v>
      </c>
      <c r="AQ73" s="830"/>
      <c r="AR73" s="830"/>
      <c r="AS73" s="830"/>
      <c r="AT73" s="830"/>
      <c r="AU73" s="830" t="s">
        <v>554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561</v>
      </c>
      <c r="C74" s="874"/>
      <c r="D74" s="874"/>
      <c r="E74" s="874"/>
      <c r="F74" s="874"/>
      <c r="G74" s="874"/>
      <c r="H74" s="874"/>
      <c r="I74" s="874"/>
      <c r="J74" s="874"/>
      <c r="K74" s="874"/>
      <c r="L74" s="874"/>
      <c r="M74" s="874"/>
      <c r="N74" s="874"/>
      <c r="O74" s="874"/>
      <c r="P74" s="875"/>
      <c r="Q74" s="876">
        <v>245</v>
      </c>
      <c r="R74" s="830"/>
      <c r="S74" s="830"/>
      <c r="T74" s="830"/>
      <c r="U74" s="830"/>
      <c r="V74" s="830">
        <v>236</v>
      </c>
      <c r="W74" s="830"/>
      <c r="X74" s="830"/>
      <c r="Y74" s="830"/>
      <c r="Z74" s="830"/>
      <c r="AA74" s="830">
        <v>9</v>
      </c>
      <c r="AB74" s="830"/>
      <c r="AC74" s="830"/>
      <c r="AD74" s="830"/>
      <c r="AE74" s="830"/>
      <c r="AF74" s="830">
        <v>9</v>
      </c>
      <c r="AG74" s="830"/>
      <c r="AH74" s="830"/>
      <c r="AI74" s="830"/>
      <c r="AJ74" s="830"/>
      <c r="AK74" s="830">
        <v>238</v>
      </c>
      <c r="AL74" s="830"/>
      <c r="AM74" s="830"/>
      <c r="AN74" s="830"/>
      <c r="AO74" s="830"/>
      <c r="AP74" s="830" t="s">
        <v>554</v>
      </c>
      <c r="AQ74" s="830"/>
      <c r="AR74" s="830"/>
      <c r="AS74" s="830"/>
      <c r="AT74" s="830"/>
      <c r="AU74" s="830" t="s">
        <v>554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562</v>
      </c>
      <c r="C75" s="874"/>
      <c r="D75" s="874"/>
      <c r="E75" s="874"/>
      <c r="F75" s="874"/>
      <c r="G75" s="874"/>
      <c r="H75" s="874"/>
      <c r="I75" s="874"/>
      <c r="J75" s="874"/>
      <c r="K75" s="874"/>
      <c r="L75" s="874"/>
      <c r="M75" s="874"/>
      <c r="N75" s="874"/>
      <c r="O75" s="874"/>
      <c r="P75" s="875"/>
      <c r="Q75" s="877">
        <v>911</v>
      </c>
      <c r="R75" s="878"/>
      <c r="S75" s="878"/>
      <c r="T75" s="878"/>
      <c r="U75" s="834"/>
      <c r="V75" s="879">
        <v>909</v>
      </c>
      <c r="W75" s="878"/>
      <c r="X75" s="878"/>
      <c r="Y75" s="878"/>
      <c r="Z75" s="834"/>
      <c r="AA75" s="879">
        <v>2</v>
      </c>
      <c r="AB75" s="878"/>
      <c r="AC75" s="878"/>
      <c r="AD75" s="878"/>
      <c r="AE75" s="834"/>
      <c r="AF75" s="879">
        <v>2</v>
      </c>
      <c r="AG75" s="878"/>
      <c r="AH75" s="878"/>
      <c r="AI75" s="878"/>
      <c r="AJ75" s="834"/>
      <c r="AK75" s="879" t="s">
        <v>554</v>
      </c>
      <c r="AL75" s="878"/>
      <c r="AM75" s="878"/>
      <c r="AN75" s="878"/>
      <c r="AO75" s="834"/>
      <c r="AP75" s="879" t="s">
        <v>554</v>
      </c>
      <c r="AQ75" s="878"/>
      <c r="AR75" s="878"/>
      <c r="AS75" s="878"/>
      <c r="AT75" s="834"/>
      <c r="AU75" s="879" t="s">
        <v>554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563</v>
      </c>
      <c r="C76" s="874"/>
      <c r="D76" s="874"/>
      <c r="E76" s="874"/>
      <c r="F76" s="874"/>
      <c r="G76" s="874"/>
      <c r="H76" s="874"/>
      <c r="I76" s="874"/>
      <c r="J76" s="874"/>
      <c r="K76" s="874"/>
      <c r="L76" s="874"/>
      <c r="M76" s="874"/>
      <c r="N76" s="874"/>
      <c r="O76" s="874"/>
      <c r="P76" s="875"/>
      <c r="Q76" s="877">
        <v>303798</v>
      </c>
      <c r="R76" s="878"/>
      <c r="S76" s="878"/>
      <c r="T76" s="878"/>
      <c r="U76" s="834"/>
      <c r="V76" s="879">
        <v>300652</v>
      </c>
      <c r="W76" s="878"/>
      <c r="X76" s="878"/>
      <c r="Y76" s="878"/>
      <c r="Z76" s="834"/>
      <c r="AA76" s="879">
        <v>3146</v>
      </c>
      <c r="AB76" s="878"/>
      <c r="AC76" s="878"/>
      <c r="AD76" s="878"/>
      <c r="AE76" s="834"/>
      <c r="AF76" s="879">
        <v>3146</v>
      </c>
      <c r="AG76" s="878"/>
      <c r="AH76" s="878"/>
      <c r="AI76" s="878"/>
      <c r="AJ76" s="834"/>
      <c r="AK76" s="879">
        <v>5678</v>
      </c>
      <c r="AL76" s="878"/>
      <c r="AM76" s="878"/>
      <c r="AN76" s="878"/>
      <c r="AO76" s="834"/>
      <c r="AP76" s="879" t="s">
        <v>554</v>
      </c>
      <c r="AQ76" s="878"/>
      <c r="AR76" s="878"/>
      <c r="AS76" s="878"/>
      <c r="AT76" s="834"/>
      <c r="AU76" s="879" t="s">
        <v>554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564</v>
      </c>
      <c r="C77" s="874"/>
      <c r="D77" s="874"/>
      <c r="E77" s="874"/>
      <c r="F77" s="874"/>
      <c r="G77" s="874"/>
      <c r="H77" s="874"/>
      <c r="I77" s="874"/>
      <c r="J77" s="874"/>
      <c r="K77" s="874"/>
      <c r="L77" s="874"/>
      <c r="M77" s="874"/>
      <c r="N77" s="874"/>
      <c r="O77" s="874"/>
      <c r="P77" s="875"/>
      <c r="Q77" s="877">
        <v>85</v>
      </c>
      <c r="R77" s="878"/>
      <c r="S77" s="878"/>
      <c r="T77" s="878"/>
      <c r="U77" s="834"/>
      <c r="V77" s="879">
        <v>72</v>
      </c>
      <c r="W77" s="878"/>
      <c r="X77" s="878"/>
      <c r="Y77" s="878"/>
      <c r="Z77" s="834"/>
      <c r="AA77" s="879">
        <v>13</v>
      </c>
      <c r="AB77" s="878"/>
      <c r="AC77" s="878"/>
      <c r="AD77" s="878"/>
      <c r="AE77" s="834"/>
      <c r="AF77" s="879">
        <v>13</v>
      </c>
      <c r="AG77" s="878"/>
      <c r="AH77" s="878"/>
      <c r="AI77" s="878"/>
      <c r="AJ77" s="834"/>
      <c r="AK77" s="879">
        <v>15</v>
      </c>
      <c r="AL77" s="878"/>
      <c r="AM77" s="878"/>
      <c r="AN77" s="878"/>
      <c r="AO77" s="834"/>
      <c r="AP77" s="879" t="s">
        <v>554</v>
      </c>
      <c r="AQ77" s="878"/>
      <c r="AR77" s="878"/>
      <c r="AS77" s="878"/>
      <c r="AT77" s="834"/>
      <c r="AU77" s="879" t="s">
        <v>554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3818</v>
      </c>
      <c r="AG88" s="844"/>
      <c r="AH88" s="844"/>
      <c r="AI88" s="844"/>
      <c r="AJ88" s="844"/>
      <c r="AK88" s="841"/>
      <c r="AL88" s="841"/>
      <c r="AM88" s="841"/>
      <c r="AN88" s="841"/>
      <c r="AO88" s="841"/>
      <c r="AP88" s="844">
        <v>256</v>
      </c>
      <c r="AQ88" s="844"/>
      <c r="AR88" s="844"/>
      <c r="AS88" s="844"/>
      <c r="AT88" s="844"/>
      <c r="AU88" s="844">
        <f t="shared" ref="AU88" si="0">SUM(AU68:AY87)</f>
        <v>40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SUM(CR7:CV88)</f>
        <v>13</v>
      </c>
      <c r="CS102" s="852"/>
      <c r="CT102" s="852"/>
      <c r="CU102" s="852"/>
      <c r="CV102" s="891"/>
      <c r="CW102" s="890">
        <f>SUM(CW7:DA88)</f>
        <v>37</v>
      </c>
      <c r="CX102" s="852"/>
      <c r="CY102" s="852"/>
      <c r="CZ102" s="852"/>
      <c r="DA102" s="891"/>
      <c r="DB102" s="890" t="s">
        <v>554</v>
      </c>
      <c r="DC102" s="852"/>
      <c r="DD102" s="852"/>
      <c r="DE102" s="852"/>
      <c r="DF102" s="891"/>
      <c r="DG102" s="890" t="s">
        <v>554</v>
      </c>
      <c r="DH102" s="852"/>
      <c r="DI102" s="852"/>
      <c r="DJ102" s="852"/>
      <c r="DK102" s="891"/>
      <c r="DL102" s="890" t="s">
        <v>554</v>
      </c>
      <c r="DM102" s="852"/>
      <c r="DN102" s="852"/>
      <c r="DO102" s="852"/>
      <c r="DP102" s="891"/>
      <c r="DQ102" s="890" t="s">
        <v>554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897341</v>
      </c>
      <c r="AB110" s="900"/>
      <c r="AC110" s="900"/>
      <c r="AD110" s="900"/>
      <c r="AE110" s="901"/>
      <c r="AF110" s="902">
        <v>920294</v>
      </c>
      <c r="AG110" s="900"/>
      <c r="AH110" s="900"/>
      <c r="AI110" s="900"/>
      <c r="AJ110" s="901"/>
      <c r="AK110" s="902">
        <v>960684</v>
      </c>
      <c r="AL110" s="900"/>
      <c r="AM110" s="900"/>
      <c r="AN110" s="900"/>
      <c r="AO110" s="901"/>
      <c r="AP110" s="903">
        <v>21.6</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10047533</v>
      </c>
      <c r="BR110" s="931"/>
      <c r="BS110" s="931"/>
      <c r="BT110" s="931"/>
      <c r="BU110" s="931"/>
      <c r="BV110" s="931">
        <v>9473105</v>
      </c>
      <c r="BW110" s="931"/>
      <c r="BX110" s="931"/>
      <c r="BY110" s="931"/>
      <c r="BZ110" s="931"/>
      <c r="CA110" s="931">
        <v>9083239</v>
      </c>
      <c r="CB110" s="931"/>
      <c r="CC110" s="931"/>
      <c r="CD110" s="931"/>
      <c r="CE110" s="931"/>
      <c r="CF110" s="944">
        <v>204.4</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328830</v>
      </c>
      <c r="BR111" s="926"/>
      <c r="BS111" s="926"/>
      <c r="BT111" s="926"/>
      <c r="BU111" s="926"/>
      <c r="BV111" s="926">
        <v>323373</v>
      </c>
      <c r="BW111" s="926"/>
      <c r="BX111" s="926"/>
      <c r="BY111" s="926"/>
      <c r="BZ111" s="926"/>
      <c r="CA111" s="926">
        <v>242899</v>
      </c>
      <c r="CB111" s="926"/>
      <c r="CC111" s="926"/>
      <c r="CD111" s="926"/>
      <c r="CE111" s="926"/>
      <c r="CF111" s="920">
        <v>5.5</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6405566</v>
      </c>
      <c r="BR112" s="926"/>
      <c r="BS112" s="926"/>
      <c r="BT112" s="926"/>
      <c r="BU112" s="926"/>
      <c r="BV112" s="926">
        <v>5908625</v>
      </c>
      <c r="BW112" s="926"/>
      <c r="BX112" s="926"/>
      <c r="BY112" s="926"/>
      <c r="BZ112" s="926"/>
      <c r="CA112" s="926">
        <v>5407370</v>
      </c>
      <c r="CB112" s="926"/>
      <c r="CC112" s="926"/>
      <c r="CD112" s="926"/>
      <c r="CE112" s="926"/>
      <c r="CF112" s="920">
        <v>121.7</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674540</v>
      </c>
      <c r="AB113" s="938"/>
      <c r="AC113" s="938"/>
      <c r="AD113" s="938"/>
      <c r="AE113" s="939"/>
      <c r="AF113" s="940">
        <v>639216</v>
      </c>
      <c r="AG113" s="938"/>
      <c r="AH113" s="938"/>
      <c r="AI113" s="938"/>
      <c r="AJ113" s="939"/>
      <c r="AK113" s="940">
        <v>639606</v>
      </c>
      <c r="AL113" s="938"/>
      <c r="AM113" s="938"/>
      <c r="AN113" s="938"/>
      <c r="AO113" s="939"/>
      <c r="AP113" s="941">
        <v>14.4</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51737</v>
      </c>
      <c r="BR113" s="926"/>
      <c r="BS113" s="926"/>
      <c r="BT113" s="926"/>
      <c r="BU113" s="926"/>
      <c r="BV113" s="926">
        <v>46822</v>
      </c>
      <c r="BW113" s="926"/>
      <c r="BX113" s="926"/>
      <c r="BY113" s="926"/>
      <c r="BZ113" s="926"/>
      <c r="CA113" s="926">
        <v>40276</v>
      </c>
      <c r="CB113" s="926"/>
      <c r="CC113" s="926"/>
      <c r="CD113" s="926"/>
      <c r="CE113" s="926"/>
      <c r="CF113" s="920">
        <v>0.9</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5768</v>
      </c>
      <c r="AB114" s="959"/>
      <c r="AC114" s="959"/>
      <c r="AD114" s="959"/>
      <c r="AE114" s="960"/>
      <c r="AF114" s="961">
        <v>5971</v>
      </c>
      <c r="AG114" s="959"/>
      <c r="AH114" s="959"/>
      <c r="AI114" s="959"/>
      <c r="AJ114" s="960"/>
      <c r="AK114" s="961">
        <v>5749</v>
      </c>
      <c r="AL114" s="959"/>
      <c r="AM114" s="959"/>
      <c r="AN114" s="959"/>
      <c r="AO114" s="960"/>
      <c r="AP114" s="962">
        <v>0.1</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606638</v>
      </c>
      <c r="BR114" s="926"/>
      <c r="BS114" s="926"/>
      <c r="BT114" s="926"/>
      <c r="BU114" s="926"/>
      <c r="BV114" s="926">
        <v>596622</v>
      </c>
      <c r="BW114" s="926"/>
      <c r="BX114" s="926"/>
      <c r="BY114" s="926"/>
      <c r="BZ114" s="926"/>
      <c r="CA114" s="926">
        <v>604064</v>
      </c>
      <c r="CB114" s="926"/>
      <c r="CC114" s="926"/>
      <c r="CD114" s="926"/>
      <c r="CE114" s="926"/>
      <c r="CF114" s="920">
        <v>13.6</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3036</v>
      </c>
      <c r="AB115" s="938"/>
      <c r="AC115" s="938"/>
      <c r="AD115" s="938"/>
      <c r="AE115" s="939"/>
      <c r="AF115" s="940">
        <v>2874</v>
      </c>
      <c r="AG115" s="938"/>
      <c r="AH115" s="938"/>
      <c r="AI115" s="938"/>
      <c r="AJ115" s="939"/>
      <c r="AK115" s="940">
        <v>2127</v>
      </c>
      <c r="AL115" s="938"/>
      <c r="AM115" s="938"/>
      <c r="AN115" s="938"/>
      <c r="AO115" s="939"/>
      <c r="AP115" s="941">
        <v>0</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67399</v>
      </c>
      <c r="BR115" s="926"/>
      <c r="BS115" s="926"/>
      <c r="BT115" s="926"/>
      <c r="BU115" s="926"/>
      <c r="BV115" s="926" t="s">
        <v>122</v>
      </c>
      <c r="BW115" s="926"/>
      <c r="BX115" s="926"/>
      <c r="BY115" s="926"/>
      <c r="BZ115" s="926"/>
      <c r="CA115" s="926">
        <v>457038</v>
      </c>
      <c r="CB115" s="926"/>
      <c r="CC115" s="926"/>
      <c r="CD115" s="926"/>
      <c r="CE115" s="926"/>
      <c r="CF115" s="920">
        <v>10.3</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302</v>
      </c>
      <c r="AB116" s="959"/>
      <c r="AC116" s="959"/>
      <c r="AD116" s="959"/>
      <c r="AE116" s="960"/>
      <c r="AF116" s="961">
        <v>82</v>
      </c>
      <c r="AG116" s="959"/>
      <c r="AH116" s="959"/>
      <c r="AI116" s="959"/>
      <c r="AJ116" s="960"/>
      <c r="AK116" s="961">
        <v>26</v>
      </c>
      <c r="AL116" s="959"/>
      <c r="AM116" s="959"/>
      <c r="AN116" s="959"/>
      <c r="AO116" s="960"/>
      <c r="AP116" s="962">
        <v>0</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1580987</v>
      </c>
      <c r="AB117" s="979"/>
      <c r="AC117" s="979"/>
      <c r="AD117" s="979"/>
      <c r="AE117" s="980"/>
      <c r="AF117" s="981">
        <v>1568437</v>
      </c>
      <c r="AG117" s="979"/>
      <c r="AH117" s="979"/>
      <c r="AI117" s="979"/>
      <c r="AJ117" s="980"/>
      <c r="AK117" s="981">
        <v>1608192</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17507703</v>
      </c>
      <c r="BR119" s="1000"/>
      <c r="BS119" s="1000"/>
      <c r="BT119" s="1000"/>
      <c r="BU119" s="1000"/>
      <c r="BV119" s="1000">
        <v>16348547</v>
      </c>
      <c r="BW119" s="1000"/>
      <c r="BX119" s="1000"/>
      <c r="BY119" s="1000"/>
      <c r="BZ119" s="1000"/>
      <c r="CA119" s="1000">
        <v>15834886</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328830</v>
      </c>
      <c r="DH119" s="986"/>
      <c r="DI119" s="986"/>
      <c r="DJ119" s="986"/>
      <c r="DK119" s="987"/>
      <c r="DL119" s="985">
        <v>323373</v>
      </c>
      <c r="DM119" s="986"/>
      <c r="DN119" s="986"/>
      <c r="DO119" s="986"/>
      <c r="DP119" s="987"/>
      <c r="DQ119" s="985">
        <v>242899</v>
      </c>
      <c r="DR119" s="986"/>
      <c r="DS119" s="986"/>
      <c r="DT119" s="986"/>
      <c r="DU119" s="987"/>
      <c r="DV119" s="988">
        <v>5.5</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8975110</v>
      </c>
      <c r="BR120" s="931"/>
      <c r="BS120" s="931"/>
      <c r="BT120" s="931"/>
      <c r="BU120" s="931"/>
      <c r="BV120" s="931">
        <v>9340342</v>
      </c>
      <c r="BW120" s="931"/>
      <c r="BX120" s="931"/>
      <c r="BY120" s="931"/>
      <c r="BZ120" s="931"/>
      <c r="CA120" s="931">
        <v>9540209</v>
      </c>
      <c r="CB120" s="931"/>
      <c r="CC120" s="931"/>
      <c r="CD120" s="931"/>
      <c r="CE120" s="931"/>
      <c r="CF120" s="944">
        <v>214.7</v>
      </c>
      <c r="CG120" s="945"/>
      <c r="CH120" s="945"/>
      <c r="CI120" s="945"/>
      <c r="CJ120" s="945"/>
      <c r="CK120" s="1006" t="s">
        <v>449</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5140156</v>
      </c>
      <c r="DH120" s="931"/>
      <c r="DI120" s="931"/>
      <c r="DJ120" s="931"/>
      <c r="DK120" s="931"/>
      <c r="DL120" s="931">
        <v>4703920</v>
      </c>
      <c r="DM120" s="931"/>
      <c r="DN120" s="931"/>
      <c r="DO120" s="931"/>
      <c r="DP120" s="931"/>
      <c r="DQ120" s="931">
        <v>4234797</v>
      </c>
      <c r="DR120" s="931"/>
      <c r="DS120" s="931"/>
      <c r="DT120" s="931"/>
      <c r="DU120" s="931"/>
      <c r="DV120" s="932">
        <v>95.3</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141911</v>
      </c>
      <c r="BR121" s="926"/>
      <c r="BS121" s="926"/>
      <c r="BT121" s="926"/>
      <c r="BU121" s="926"/>
      <c r="BV121" s="926">
        <v>135242</v>
      </c>
      <c r="BW121" s="926"/>
      <c r="BX121" s="926"/>
      <c r="BY121" s="926"/>
      <c r="BZ121" s="926"/>
      <c r="CA121" s="926">
        <v>132623</v>
      </c>
      <c r="CB121" s="926"/>
      <c r="CC121" s="926"/>
      <c r="CD121" s="926"/>
      <c r="CE121" s="926"/>
      <c r="CF121" s="920">
        <v>3</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959311</v>
      </c>
      <c r="DH121" s="926"/>
      <c r="DI121" s="926"/>
      <c r="DJ121" s="926"/>
      <c r="DK121" s="926"/>
      <c r="DL121" s="926">
        <v>899568</v>
      </c>
      <c r="DM121" s="926"/>
      <c r="DN121" s="926"/>
      <c r="DO121" s="926"/>
      <c r="DP121" s="926"/>
      <c r="DQ121" s="926">
        <v>827427</v>
      </c>
      <c r="DR121" s="926"/>
      <c r="DS121" s="926"/>
      <c r="DT121" s="926"/>
      <c r="DU121" s="926"/>
      <c r="DV121" s="927">
        <v>18.600000000000001</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11583169</v>
      </c>
      <c r="BR122" s="1000"/>
      <c r="BS122" s="1000"/>
      <c r="BT122" s="1000"/>
      <c r="BU122" s="1000"/>
      <c r="BV122" s="1000">
        <v>11059410</v>
      </c>
      <c r="BW122" s="1000"/>
      <c r="BX122" s="1000"/>
      <c r="BY122" s="1000"/>
      <c r="BZ122" s="1000"/>
      <c r="CA122" s="1000">
        <v>10775364</v>
      </c>
      <c r="CB122" s="1000"/>
      <c r="CC122" s="1000"/>
      <c r="CD122" s="1000"/>
      <c r="CE122" s="1000"/>
      <c r="CF122" s="1017">
        <v>242.5</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222326</v>
      </c>
      <c r="DH122" s="926"/>
      <c r="DI122" s="926"/>
      <c r="DJ122" s="926"/>
      <c r="DK122" s="926"/>
      <c r="DL122" s="926">
        <v>243293</v>
      </c>
      <c r="DM122" s="926"/>
      <c r="DN122" s="926"/>
      <c r="DO122" s="926"/>
      <c r="DP122" s="926"/>
      <c r="DQ122" s="926">
        <v>294576</v>
      </c>
      <c r="DR122" s="926"/>
      <c r="DS122" s="926"/>
      <c r="DT122" s="926"/>
      <c r="DU122" s="926"/>
      <c r="DV122" s="927">
        <v>6.6</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20700190</v>
      </c>
      <c r="BR123" s="1064"/>
      <c r="BS123" s="1064"/>
      <c r="BT123" s="1064"/>
      <c r="BU123" s="1064"/>
      <c r="BV123" s="1064">
        <v>20534994</v>
      </c>
      <c r="BW123" s="1064"/>
      <c r="BX123" s="1064"/>
      <c r="BY123" s="1064"/>
      <c r="BZ123" s="1064"/>
      <c r="CA123" s="1064">
        <v>20448196</v>
      </c>
      <c r="CB123" s="1064"/>
      <c r="CC123" s="1064"/>
      <c r="CD123" s="1064"/>
      <c r="CE123" s="1064"/>
      <c r="CF123" s="1001"/>
      <c r="CG123" s="1002"/>
      <c r="CH123" s="1002"/>
      <c r="CI123" s="1002"/>
      <c r="CJ123" s="1003"/>
      <c r="CK123" s="1009"/>
      <c r="CL123" s="1010"/>
      <c r="CM123" s="1010"/>
      <c r="CN123" s="1010"/>
      <c r="CO123" s="1011"/>
      <c r="CP123" s="1019" t="s">
        <v>395</v>
      </c>
      <c r="CQ123" s="1020"/>
      <c r="CR123" s="1020"/>
      <c r="CS123" s="1020"/>
      <c r="CT123" s="1020"/>
      <c r="CU123" s="1020"/>
      <c r="CV123" s="1020"/>
      <c r="CW123" s="1020"/>
      <c r="CX123" s="1020"/>
      <c r="CY123" s="1020"/>
      <c r="CZ123" s="1020"/>
      <c r="DA123" s="1020"/>
      <c r="DB123" s="1020"/>
      <c r="DC123" s="1020"/>
      <c r="DD123" s="1020"/>
      <c r="DE123" s="1020"/>
      <c r="DF123" s="1021"/>
      <c r="DG123" s="958">
        <v>83773</v>
      </c>
      <c r="DH123" s="959"/>
      <c r="DI123" s="959"/>
      <c r="DJ123" s="959"/>
      <c r="DK123" s="960"/>
      <c r="DL123" s="961">
        <v>61844</v>
      </c>
      <c r="DM123" s="959"/>
      <c r="DN123" s="959"/>
      <c r="DO123" s="959"/>
      <c r="DP123" s="960"/>
      <c r="DQ123" s="961">
        <v>50570</v>
      </c>
      <c r="DR123" s="959"/>
      <c r="DS123" s="959"/>
      <c r="DT123" s="959"/>
      <c r="DU123" s="960"/>
      <c r="DV123" s="962">
        <v>1.1000000000000001</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3036</v>
      </c>
      <c r="AB126" s="959"/>
      <c r="AC126" s="959"/>
      <c r="AD126" s="959"/>
      <c r="AE126" s="960"/>
      <c r="AF126" s="961">
        <v>2874</v>
      </c>
      <c r="AG126" s="959"/>
      <c r="AH126" s="959"/>
      <c r="AI126" s="959"/>
      <c r="AJ126" s="960"/>
      <c r="AK126" s="961">
        <v>2127</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v>67399</v>
      </c>
      <c r="DH126" s="926"/>
      <c r="DI126" s="926"/>
      <c r="DJ126" s="926"/>
      <c r="DK126" s="926"/>
      <c r="DL126" s="926" t="s">
        <v>122</v>
      </c>
      <c r="DM126" s="926"/>
      <c r="DN126" s="926"/>
      <c r="DO126" s="926"/>
      <c r="DP126" s="926"/>
      <c r="DQ126" s="926">
        <v>457038</v>
      </c>
      <c r="DR126" s="926"/>
      <c r="DS126" s="926"/>
      <c r="DT126" s="926"/>
      <c r="DU126" s="926"/>
      <c r="DV126" s="927">
        <v>10.3</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7031</v>
      </c>
      <c r="AB128" s="1046"/>
      <c r="AC128" s="1046"/>
      <c r="AD128" s="1046"/>
      <c r="AE128" s="1047"/>
      <c r="AF128" s="1048">
        <v>7226</v>
      </c>
      <c r="AG128" s="1046"/>
      <c r="AH128" s="1046"/>
      <c r="AI128" s="1046"/>
      <c r="AJ128" s="1047"/>
      <c r="AK128" s="1048">
        <v>12285</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14.6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5684687</v>
      </c>
      <c r="AB129" s="959"/>
      <c r="AC129" s="959"/>
      <c r="AD129" s="959"/>
      <c r="AE129" s="960"/>
      <c r="AF129" s="961">
        <v>5648076</v>
      </c>
      <c r="AG129" s="959"/>
      <c r="AH129" s="959"/>
      <c r="AI129" s="959"/>
      <c r="AJ129" s="960"/>
      <c r="AK129" s="961">
        <v>5682313</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19.600000000000001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1153023</v>
      </c>
      <c r="AB130" s="959"/>
      <c r="AC130" s="959"/>
      <c r="AD130" s="959"/>
      <c r="AE130" s="960"/>
      <c r="AF130" s="961">
        <v>1199077</v>
      </c>
      <c r="AG130" s="959"/>
      <c r="AH130" s="959"/>
      <c r="AI130" s="959"/>
      <c r="AJ130" s="960"/>
      <c r="AK130" s="961">
        <v>1239257</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8.4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4531664</v>
      </c>
      <c r="AB131" s="986"/>
      <c r="AC131" s="986"/>
      <c r="AD131" s="986"/>
      <c r="AE131" s="987"/>
      <c r="AF131" s="985">
        <v>4448999</v>
      </c>
      <c r="AG131" s="986"/>
      <c r="AH131" s="986"/>
      <c r="AI131" s="986"/>
      <c r="AJ131" s="987"/>
      <c r="AK131" s="985">
        <v>4443056</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9.2886987580000007</v>
      </c>
      <c r="AB132" s="1097"/>
      <c r="AC132" s="1097"/>
      <c r="AD132" s="1097"/>
      <c r="AE132" s="1098"/>
      <c r="AF132" s="1099">
        <v>8.1396736660000002</v>
      </c>
      <c r="AG132" s="1097"/>
      <c r="AH132" s="1097"/>
      <c r="AI132" s="1097"/>
      <c r="AJ132" s="1098"/>
      <c r="AK132" s="1099">
        <v>8.0271241290000006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9.1</v>
      </c>
      <c r="AB133" s="1080"/>
      <c r="AC133" s="1080"/>
      <c r="AD133" s="1080"/>
      <c r="AE133" s="1081"/>
      <c r="AF133" s="1079">
        <v>8.6999999999999993</v>
      </c>
      <c r="AG133" s="1080"/>
      <c r="AH133" s="1080"/>
      <c r="AI133" s="1080"/>
      <c r="AJ133" s="1081"/>
      <c r="AK133" s="1079">
        <v>8.4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lQifZpKgG672Jx+WqlSdzNQt/sv/EzpZo7TbOnTy3lkNDg53P3NCuU1o9dnHc2uasDhh+R1jAwBnrbIs3R5hA==" saltValue="xMrzjUBevVUsuKmKE5/F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ZQ21XcKlw5T6YBs5T9sb/NoOOpXMoc5U8XlM5+wxpedT9MXQvsyTdmdaVZvAzZm2l+Q3bUIA0HmPgsW3bDmxA==" saltValue="Vhb51yN/zpMhoNLn7ghx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h5GeGH3Xw0/ZOl5BIObFg5t1kVoImGKyH/PrncpkrVZnEoEwf7Xije3++vVrOZ48egEjEJKE+glo/4lfcOHjg==" saltValue="NY3eS4CfgvTzO7WbZkAo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1533551</v>
      </c>
      <c r="AP9" s="281">
        <v>115539</v>
      </c>
      <c r="AQ9" s="282">
        <v>109056</v>
      </c>
      <c r="AR9" s="283">
        <v>5.9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246977</v>
      </c>
      <c r="AP10" s="284">
        <v>18607</v>
      </c>
      <c r="AQ10" s="285">
        <v>18467</v>
      </c>
      <c r="AR10" s="286">
        <v>0.8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45130</v>
      </c>
      <c r="AP11" s="284">
        <v>3400</v>
      </c>
      <c r="AQ11" s="285">
        <v>875</v>
      </c>
      <c r="AR11" s="286">
        <v>288.60000000000002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t="s">
        <v>491</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73522</v>
      </c>
      <c r="AP13" s="284">
        <v>5539</v>
      </c>
      <c r="AQ13" s="285">
        <v>4658</v>
      </c>
      <c r="AR13" s="286">
        <v>18.899999999999999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11617</v>
      </c>
      <c r="AP14" s="284">
        <v>875</v>
      </c>
      <c r="AQ14" s="285">
        <v>1950</v>
      </c>
      <c r="AR14" s="286">
        <v>-55.1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-65148</v>
      </c>
      <c r="AP15" s="284">
        <v>-4908</v>
      </c>
      <c r="AQ15" s="285">
        <v>-7086</v>
      </c>
      <c r="AR15" s="286">
        <v>-30.7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1845649</v>
      </c>
      <c r="AP16" s="284">
        <v>139053</v>
      </c>
      <c r="AQ16" s="285">
        <v>127919</v>
      </c>
      <c r="AR16" s="286">
        <v>8.6999999999999993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8.2100000000000009</v>
      </c>
      <c r="AP21" s="298">
        <v>10.82</v>
      </c>
      <c r="AQ21" s="299">
        <v>-2.61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98</v>
      </c>
      <c r="AP22" s="303">
        <v>96.9</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960684</v>
      </c>
      <c r="AP32" s="312">
        <v>72379</v>
      </c>
      <c r="AQ32" s="313">
        <v>61308</v>
      </c>
      <c r="AR32" s="314">
        <v>18.100000000000001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639606</v>
      </c>
      <c r="AP35" s="312">
        <v>48189</v>
      </c>
      <c r="AQ35" s="313">
        <v>22520</v>
      </c>
      <c r="AR35" s="314">
        <v>114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5749</v>
      </c>
      <c r="AP36" s="312">
        <v>433</v>
      </c>
      <c r="AQ36" s="313">
        <v>5045</v>
      </c>
      <c r="AR36" s="314">
        <v>-91.4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2127</v>
      </c>
      <c r="AP37" s="312">
        <v>160</v>
      </c>
      <c r="AQ37" s="313">
        <v>526</v>
      </c>
      <c r="AR37" s="314">
        <v>-69.599999999999994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v>26</v>
      </c>
      <c r="AP38" s="315">
        <v>2</v>
      </c>
      <c r="AQ38" s="316">
        <v>11</v>
      </c>
      <c r="AR38" s="304">
        <v>-81.8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-12285</v>
      </c>
      <c r="AP39" s="312">
        <v>-926</v>
      </c>
      <c r="AQ39" s="313">
        <v>-1559</v>
      </c>
      <c r="AR39" s="314">
        <v>-40.6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-1239257</v>
      </c>
      <c r="AP40" s="312">
        <v>-93367</v>
      </c>
      <c r="AQ40" s="313">
        <v>-58872</v>
      </c>
      <c r="AR40" s="314">
        <v>58.6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356650</v>
      </c>
      <c r="AP41" s="312">
        <v>26870</v>
      </c>
      <c r="AQ41" s="313">
        <v>28979</v>
      </c>
      <c r="AR41" s="314">
        <v>-7.3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1568726</v>
      </c>
      <c r="AN51" s="334">
        <v>110778</v>
      </c>
      <c r="AO51" s="335">
        <v>44.5</v>
      </c>
      <c r="AP51" s="336">
        <v>93492</v>
      </c>
      <c r="AQ51" s="337">
        <v>-13.6</v>
      </c>
      <c r="AR51" s="338">
        <v>58.1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993565</v>
      </c>
      <c r="AN52" s="342">
        <v>70162</v>
      </c>
      <c r="AO52" s="343">
        <v>43.5</v>
      </c>
      <c r="AP52" s="344">
        <v>53316</v>
      </c>
      <c r="AQ52" s="345">
        <v>6</v>
      </c>
      <c r="AR52" s="346">
        <v>37.5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1993827</v>
      </c>
      <c r="AN53" s="334">
        <v>143070</v>
      </c>
      <c r="AO53" s="335">
        <v>29.2</v>
      </c>
      <c r="AP53" s="336">
        <v>94796</v>
      </c>
      <c r="AQ53" s="337">
        <v>1.4</v>
      </c>
      <c r="AR53" s="338">
        <v>27.8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876313</v>
      </c>
      <c r="AN54" s="342">
        <v>62881</v>
      </c>
      <c r="AO54" s="343">
        <v>-10.4</v>
      </c>
      <c r="AP54" s="344">
        <v>55781</v>
      </c>
      <c r="AQ54" s="345">
        <v>4.5999999999999996</v>
      </c>
      <c r="AR54" s="346">
        <v>-15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1131631</v>
      </c>
      <c r="AN55" s="334">
        <v>82613</v>
      </c>
      <c r="AO55" s="335">
        <v>-42.3</v>
      </c>
      <c r="AP55" s="336">
        <v>85942</v>
      </c>
      <c r="AQ55" s="337">
        <v>-9.3000000000000007</v>
      </c>
      <c r="AR55" s="338">
        <v>-33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589870</v>
      </c>
      <c r="AN56" s="342">
        <v>43062</v>
      </c>
      <c r="AO56" s="343">
        <v>-31.5</v>
      </c>
      <c r="AP56" s="344">
        <v>48630</v>
      </c>
      <c r="AQ56" s="345">
        <v>-12.8</v>
      </c>
      <c r="AR56" s="346">
        <v>-18.7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859897</v>
      </c>
      <c r="AN57" s="334">
        <v>63990</v>
      </c>
      <c r="AO57" s="335">
        <v>-22.5</v>
      </c>
      <c r="AP57" s="336">
        <v>95007</v>
      </c>
      <c r="AQ57" s="337">
        <v>10.5</v>
      </c>
      <c r="AR57" s="338">
        <v>-33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472212</v>
      </c>
      <c r="AN58" s="342">
        <v>35140</v>
      </c>
      <c r="AO58" s="343">
        <v>-18.399999999999999</v>
      </c>
      <c r="AP58" s="344">
        <v>48509</v>
      </c>
      <c r="AQ58" s="345">
        <v>-0.2</v>
      </c>
      <c r="AR58" s="346">
        <v>-18.2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1031345</v>
      </c>
      <c r="AN59" s="334">
        <v>77702</v>
      </c>
      <c r="AO59" s="335">
        <v>21.4</v>
      </c>
      <c r="AP59" s="336">
        <v>98176</v>
      </c>
      <c r="AQ59" s="337">
        <v>3.3</v>
      </c>
      <c r="AR59" s="338">
        <v>18.100000000000001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625171</v>
      </c>
      <c r="AN60" s="342">
        <v>47101</v>
      </c>
      <c r="AO60" s="343">
        <v>34</v>
      </c>
      <c r="AP60" s="344">
        <v>58489</v>
      </c>
      <c r="AQ60" s="345">
        <v>20.6</v>
      </c>
      <c r="AR60" s="346">
        <v>13.4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1317085</v>
      </c>
      <c r="AN61" s="349">
        <v>95631</v>
      </c>
      <c r="AO61" s="350">
        <v>6.1</v>
      </c>
      <c r="AP61" s="351">
        <v>93483</v>
      </c>
      <c r="AQ61" s="352">
        <v>-1.5</v>
      </c>
      <c r="AR61" s="338">
        <v>7.6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711426</v>
      </c>
      <c r="AN62" s="342">
        <v>51669</v>
      </c>
      <c r="AO62" s="343">
        <v>3.4</v>
      </c>
      <c r="AP62" s="344">
        <v>52945</v>
      </c>
      <c r="AQ62" s="345">
        <v>3.6</v>
      </c>
      <c r="AR62" s="346">
        <v>-0.2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W9wojPFAntKg57ux/O1DvbMLrCNwkHy99wDpYUz0pGnuEVrvVSCQPZltwPS8TTjxl2DSAYEtyResQiXHc4fIw==" saltValue="TCcg+5kNSfo/jccGeh+5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2jlctHrnG7A23+k9iQgxo0CCXUh7MB/ZL0k5uFZVLMoy6657f/h/soNJ0Xk+J5IaKkMhGgR4RVGECMXMt/Kw7Q==" saltValue="oTC1KlAVIEYnYHXAD9jx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5RowfOnj7bGwdmc/ztCuSvvgLRXvQvncMP1g1NPouzfkyAHhyTXDw+dT0XIS186oJDsYRXTs899UKNDLPd8pBw==" saltValue="1INYKDcCMhX4ffT02YJj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66.11</v>
      </c>
      <c r="G47" s="12">
        <v>64.7</v>
      </c>
      <c r="H47" s="12">
        <v>63.58</v>
      </c>
      <c r="I47" s="12">
        <v>65.91</v>
      </c>
      <c r="J47" s="13">
        <v>67.08</v>
      </c>
    </row>
    <row r="48" spans="2:10" ht="57.75" customHeight="1" x14ac:dyDescent="0.15">
      <c r="B48" s="14"/>
      <c r="C48" s="1141" t="s">
        <v>4</v>
      </c>
      <c r="D48" s="1141"/>
      <c r="E48" s="1142"/>
      <c r="F48" s="15">
        <v>13.59</v>
      </c>
      <c r="G48" s="16">
        <v>6.46</v>
      </c>
      <c r="H48" s="16">
        <v>7.33</v>
      </c>
      <c r="I48" s="16">
        <v>7.31</v>
      </c>
      <c r="J48" s="17">
        <v>4.91</v>
      </c>
    </row>
    <row r="49" spans="2:10" ht="57.75" customHeight="1" thickBot="1" x14ac:dyDescent="0.2">
      <c r="B49" s="18"/>
      <c r="C49" s="1143" t="s">
        <v>5</v>
      </c>
      <c r="D49" s="1143"/>
      <c r="E49" s="1144"/>
      <c r="F49" s="19" t="s">
        <v>534</v>
      </c>
      <c r="G49" s="20" t="s">
        <v>535</v>
      </c>
      <c r="H49" s="20">
        <v>6.67</v>
      </c>
      <c r="I49" s="20">
        <v>3.1</v>
      </c>
      <c r="J49" s="21">
        <v>0.5</v>
      </c>
    </row>
    <row r="50" spans="2:10" x14ac:dyDescent="0.15"/>
  </sheetData>
  <sheetProtection algorithmName="SHA-512" hashValue="2swFeSTcAnHcMA3J72SqaToXlYtkNh6wFDmD/+TREmgnzrMIUvzeQrYDyXDUZCfmZbxICnQrROU8yR9841b3zw==" saltValue="yZyjGw6S2Z2620wAGlg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23.76</v>
      </c>
      <c r="G34" s="33">
        <v>13.03</v>
      </c>
      <c r="H34" s="33">
        <v>13.14</v>
      </c>
      <c r="I34" s="33">
        <v>13.79</v>
      </c>
      <c r="J34" s="34">
        <v>11.55</v>
      </c>
      <c r="K34" s="22"/>
      <c r="L34" s="22"/>
      <c r="M34" s="22"/>
      <c r="N34" s="22"/>
      <c r="O34" s="22"/>
      <c r="P34" s="22"/>
    </row>
    <row r="35" spans="1:16" ht="39" customHeight="1" x14ac:dyDescent="0.15">
      <c r="A35" s="22"/>
      <c r="B35" s="35"/>
      <c r="C35" s="1145" t="s">
        <v>537</v>
      </c>
      <c r="D35" s="1146"/>
      <c r="E35" s="1147"/>
      <c r="F35" s="36">
        <v>14.49</v>
      </c>
      <c r="G35" s="37">
        <v>9.89</v>
      </c>
      <c r="H35" s="37">
        <v>9.4</v>
      </c>
      <c r="I35" s="37">
        <v>10.11</v>
      </c>
      <c r="J35" s="38">
        <v>9.85</v>
      </c>
      <c r="K35" s="22"/>
      <c r="L35" s="22"/>
      <c r="M35" s="22"/>
      <c r="N35" s="22"/>
      <c r="O35" s="22"/>
      <c r="P35" s="22"/>
    </row>
    <row r="36" spans="1:16" ht="39" customHeight="1" x14ac:dyDescent="0.15">
      <c r="A36" s="22"/>
      <c r="B36" s="35"/>
      <c r="C36" s="1145" t="s">
        <v>538</v>
      </c>
      <c r="D36" s="1146"/>
      <c r="E36" s="1147"/>
      <c r="F36" s="36">
        <v>13.39</v>
      </c>
      <c r="G36" s="37">
        <v>6.46</v>
      </c>
      <c r="H36" s="37">
        <v>7.33</v>
      </c>
      <c r="I36" s="37">
        <v>7.31</v>
      </c>
      <c r="J36" s="38">
        <v>4.91</v>
      </c>
      <c r="K36" s="22"/>
      <c r="L36" s="22"/>
      <c r="M36" s="22"/>
      <c r="N36" s="22"/>
      <c r="O36" s="22"/>
      <c r="P36" s="22"/>
    </row>
    <row r="37" spans="1:16" ht="39" customHeight="1" x14ac:dyDescent="0.15">
      <c r="A37" s="22"/>
      <c r="B37" s="35"/>
      <c r="C37" s="1145" t="s">
        <v>539</v>
      </c>
      <c r="D37" s="1146"/>
      <c r="E37" s="1147"/>
      <c r="F37" s="36">
        <v>7.48</v>
      </c>
      <c r="G37" s="37">
        <v>7.05</v>
      </c>
      <c r="H37" s="37">
        <v>5.26</v>
      </c>
      <c r="I37" s="37">
        <v>4.17</v>
      </c>
      <c r="J37" s="38">
        <v>4.08</v>
      </c>
      <c r="K37" s="22"/>
      <c r="L37" s="22"/>
      <c r="M37" s="22"/>
      <c r="N37" s="22"/>
      <c r="O37" s="22"/>
      <c r="P37" s="22"/>
    </row>
    <row r="38" spans="1:16" ht="39" customHeight="1" x14ac:dyDescent="0.15">
      <c r="A38" s="22"/>
      <c r="B38" s="35"/>
      <c r="C38" s="1145" t="s">
        <v>540</v>
      </c>
      <c r="D38" s="1146"/>
      <c r="E38" s="1147"/>
      <c r="F38" s="36">
        <v>1.03</v>
      </c>
      <c r="G38" s="37">
        <v>0.45</v>
      </c>
      <c r="H38" s="37">
        <v>2.1</v>
      </c>
      <c r="I38" s="37">
        <v>3.09</v>
      </c>
      <c r="J38" s="38">
        <v>2.4500000000000002</v>
      </c>
      <c r="K38" s="22"/>
      <c r="L38" s="22"/>
      <c r="M38" s="22"/>
      <c r="N38" s="22"/>
      <c r="O38" s="22"/>
      <c r="P38" s="22"/>
    </row>
    <row r="39" spans="1:16" ht="39" customHeight="1" x14ac:dyDescent="0.15">
      <c r="A39" s="22"/>
      <c r="B39" s="35"/>
      <c r="C39" s="1145" t="s">
        <v>541</v>
      </c>
      <c r="D39" s="1146"/>
      <c r="E39" s="1147"/>
      <c r="F39" s="36">
        <v>5.5</v>
      </c>
      <c r="G39" s="37">
        <v>2.87</v>
      </c>
      <c r="H39" s="37">
        <v>2.99</v>
      </c>
      <c r="I39" s="37">
        <v>2.6</v>
      </c>
      <c r="J39" s="38">
        <v>2.2999999999999998</v>
      </c>
      <c r="K39" s="22"/>
      <c r="L39" s="22"/>
      <c r="M39" s="22"/>
      <c r="N39" s="22"/>
      <c r="O39" s="22"/>
      <c r="P39" s="22"/>
    </row>
    <row r="40" spans="1:16" ht="39" customHeight="1" x14ac:dyDescent="0.15">
      <c r="A40" s="22"/>
      <c r="B40" s="35"/>
      <c r="C40" s="1145" t="s">
        <v>542</v>
      </c>
      <c r="D40" s="1146"/>
      <c r="E40" s="1147"/>
      <c r="F40" s="36">
        <v>0.83</v>
      </c>
      <c r="G40" s="37">
        <v>0.63</v>
      </c>
      <c r="H40" s="37">
        <v>0.53</v>
      </c>
      <c r="I40" s="37">
        <v>0.6</v>
      </c>
      <c r="J40" s="38">
        <v>0.43</v>
      </c>
      <c r="K40" s="22"/>
      <c r="L40" s="22"/>
      <c r="M40" s="22"/>
      <c r="N40" s="22"/>
      <c r="O40" s="22"/>
      <c r="P40" s="22"/>
    </row>
    <row r="41" spans="1:16" ht="39" customHeight="1" x14ac:dyDescent="0.15">
      <c r="A41" s="22"/>
      <c r="B41" s="35"/>
      <c r="C41" s="1145" t="s">
        <v>543</v>
      </c>
      <c r="D41" s="1146"/>
      <c r="E41" s="1147"/>
      <c r="F41" s="36">
        <v>0.06</v>
      </c>
      <c r="G41" s="37">
        <v>0.05</v>
      </c>
      <c r="H41" s="37">
        <v>0.05</v>
      </c>
      <c r="I41" s="37">
        <v>0.09</v>
      </c>
      <c r="J41" s="38">
        <v>0.34</v>
      </c>
      <c r="K41" s="22"/>
      <c r="L41" s="22"/>
      <c r="M41" s="22"/>
      <c r="N41" s="22"/>
      <c r="O41" s="22"/>
      <c r="P41" s="22"/>
    </row>
    <row r="42" spans="1:16" ht="39" customHeight="1" x14ac:dyDescent="0.15">
      <c r="A42" s="22"/>
      <c r="B42" s="39"/>
      <c r="C42" s="1145" t="s">
        <v>544</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545</v>
      </c>
      <c r="D43" s="1149"/>
      <c r="E43" s="1150"/>
      <c r="F43" s="41">
        <v>0.32</v>
      </c>
      <c r="G43" s="42">
        <v>7.0000000000000007E-2</v>
      </c>
      <c r="H43" s="42">
        <v>0.06</v>
      </c>
      <c r="I43" s="42">
        <v>0.06</v>
      </c>
      <c r="J43" s="43">
        <v>0.06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Y16F/WA6eT0Ke7owjAZmOc/hf49KMr+JJwnb/6ki3RNmA5xpn6wp7NA0J7yX5s0mbIpgWyivalmR9/2JPtQwg==" saltValue="FA3c2BmGsg7Y/JLgTUG2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785</v>
      </c>
      <c r="L45" s="60">
        <v>837</v>
      </c>
      <c r="M45" s="60">
        <v>897</v>
      </c>
      <c r="N45" s="60">
        <v>920</v>
      </c>
      <c r="O45" s="61">
        <v>961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594</v>
      </c>
      <c r="L48" s="64">
        <v>611</v>
      </c>
      <c r="M48" s="64">
        <v>675</v>
      </c>
      <c r="N48" s="64">
        <v>639</v>
      </c>
      <c r="O48" s="65">
        <v>640</v>
      </c>
      <c r="P48" s="48"/>
      <c r="Q48" s="48"/>
      <c r="R48" s="48"/>
      <c r="S48" s="48"/>
      <c r="T48" s="48"/>
      <c r="U48" s="48"/>
    </row>
    <row r="49" spans="1:21" ht="30.75" customHeight="1" x14ac:dyDescent="0.15">
      <c r="A49" s="48"/>
      <c r="B49" s="1155"/>
      <c r="C49" s="1156"/>
      <c r="D49" s="62"/>
      <c r="E49" s="1161" t="s">
        <v>14</v>
      </c>
      <c r="F49" s="1161"/>
      <c r="G49" s="1161"/>
      <c r="H49" s="1161"/>
      <c r="I49" s="1161"/>
      <c r="J49" s="1162"/>
      <c r="K49" s="63">
        <v>5</v>
      </c>
      <c r="L49" s="64">
        <v>5</v>
      </c>
      <c r="M49" s="64">
        <v>6</v>
      </c>
      <c r="N49" s="64">
        <v>6</v>
      </c>
      <c r="O49" s="65">
        <v>6</v>
      </c>
      <c r="P49" s="48"/>
      <c r="Q49" s="48"/>
      <c r="R49" s="48"/>
      <c r="S49" s="48"/>
      <c r="T49" s="48"/>
      <c r="U49" s="48"/>
    </row>
    <row r="50" spans="1:21" ht="30.75" customHeight="1" x14ac:dyDescent="0.15">
      <c r="A50" s="48"/>
      <c r="B50" s="1155"/>
      <c r="C50" s="1156"/>
      <c r="D50" s="62"/>
      <c r="E50" s="1161" t="s">
        <v>15</v>
      </c>
      <c r="F50" s="1161"/>
      <c r="G50" s="1161"/>
      <c r="H50" s="1161"/>
      <c r="I50" s="1161"/>
      <c r="J50" s="1162"/>
      <c r="K50" s="63">
        <v>4</v>
      </c>
      <c r="L50" s="64">
        <v>3</v>
      </c>
      <c r="M50" s="64">
        <v>3</v>
      </c>
      <c r="N50" s="64">
        <v>3</v>
      </c>
      <c r="O50" s="65">
        <v>2</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1029</v>
      </c>
      <c r="L52" s="64">
        <v>1086</v>
      </c>
      <c r="M52" s="64">
        <v>1160</v>
      </c>
      <c r="N52" s="64">
        <v>1206</v>
      </c>
      <c r="O52" s="65">
        <v>1251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359</v>
      </c>
      <c r="L53" s="69">
        <v>370</v>
      </c>
      <c r="M53" s="69">
        <v>421</v>
      </c>
      <c r="N53" s="69">
        <v>362</v>
      </c>
      <c r="O53" s="70">
        <v>358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Q/WR+NVYLgyO061WNEl0x3A8iMYIGD+VIMsOEVdY2oNsTaKOE6CpDkuF+PKQrq0TALxx2XNwhk+xXyd9fq4/w==" saltValue="PFQyhc9i2G6ar4MwKUguI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10309</v>
      </c>
      <c r="J41" s="356">
        <v>10194</v>
      </c>
      <c r="K41" s="356">
        <v>10048</v>
      </c>
      <c r="L41" s="356">
        <v>9473</v>
      </c>
      <c r="M41" s="357">
        <v>9083</v>
      </c>
    </row>
    <row r="42" spans="2:13" ht="27.75" customHeight="1" x14ac:dyDescent="0.15">
      <c r="B42" s="1186"/>
      <c r="C42" s="1187"/>
      <c r="D42" s="106"/>
      <c r="E42" s="1192" t="s">
        <v>32</v>
      </c>
      <c r="F42" s="1192"/>
      <c r="G42" s="1192"/>
      <c r="H42" s="1193"/>
      <c r="I42" s="358">
        <v>212</v>
      </c>
      <c r="J42" s="359">
        <v>416</v>
      </c>
      <c r="K42" s="359">
        <v>329</v>
      </c>
      <c r="L42" s="359">
        <v>323</v>
      </c>
      <c r="M42" s="360">
        <v>243</v>
      </c>
    </row>
    <row r="43" spans="2:13" ht="27.75" customHeight="1" x14ac:dyDescent="0.15">
      <c r="B43" s="1186"/>
      <c r="C43" s="1187"/>
      <c r="D43" s="106"/>
      <c r="E43" s="1192" t="s">
        <v>33</v>
      </c>
      <c r="F43" s="1192"/>
      <c r="G43" s="1192"/>
      <c r="H43" s="1193"/>
      <c r="I43" s="358">
        <v>7393</v>
      </c>
      <c r="J43" s="359">
        <v>6627</v>
      </c>
      <c r="K43" s="359">
        <v>6406</v>
      </c>
      <c r="L43" s="359">
        <v>5909</v>
      </c>
      <c r="M43" s="360">
        <v>5407</v>
      </c>
    </row>
    <row r="44" spans="2:13" ht="27.75" customHeight="1" x14ac:dyDescent="0.15">
      <c r="B44" s="1186"/>
      <c r="C44" s="1187"/>
      <c r="D44" s="106"/>
      <c r="E44" s="1192" t="s">
        <v>34</v>
      </c>
      <c r="F44" s="1192"/>
      <c r="G44" s="1192"/>
      <c r="H44" s="1193"/>
      <c r="I44" s="358">
        <v>59</v>
      </c>
      <c r="J44" s="359">
        <v>56</v>
      </c>
      <c r="K44" s="359">
        <v>52</v>
      </c>
      <c r="L44" s="359">
        <v>47</v>
      </c>
      <c r="M44" s="360">
        <v>40</v>
      </c>
    </row>
    <row r="45" spans="2:13" ht="27.75" customHeight="1" x14ac:dyDescent="0.15">
      <c r="B45" s="1186"/>
      <c r="C45" s="1187"/>
      <c r="D45" s="106"/>
      <c r="E45" s="1192" t="s">
        <v>35</v>
      </c>
      <c r="F45" s="1192"/>
      <c r="G45" s="1192"/>
      <c r="H45" s="1193"/>
      <c r="I45" s="358">
        <v>764</v>
      </c>
      <c r="J45" s="359">
        <v>680</v>
      </c>
      <c r="K45" s="359">
        <v>607</v>
      </c>
      <c r="L45" s="359">
        <v>597</v>
      </c>
      <c r="M45" s="360">
        <v>604</v>
      </c>
    </row>
    <row r="46" spans="2:13" ht="27.75" customHeight="1" x14ac:dyDescent="0.15">
      <c r="B46" s="1186"/>
      <c r="C46" s="1187"/>
      <c r="D46" s="107"/>
      <c r="E46" s="1192" t="s">
        <v>36</v>
      </c>
      <c r="F46" s="1192"/>
      <c r="G46" s="1192"/>
      <c r="H46" s="1193"/>
      <c r="I46" s="358" t="s">
        <v>491</v>
      </c>
      <c r="J46" s="359" t="s">
        <v>491</v>
      </c>
      <c r="K46" s="359">
        <v>67</v>
      </c>
      <c r="L46" s="359" t="s">
        <v>491</v>
      </c>
      <c r="M46" s="360">
        <v>457</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8419</v>
      </c>
      <c r="J50" s="359">
        <v>8603</v>
      </c>
      <c r="K50" s="359">
        <v>8975</v>
      </c>
      <c r="L50" s="359">
        <v>9340</v>
      </c>
      <c r="M50" s="360">
        <v>9540</v>
      </c>
    </row>
    <row r="51" spans="2:13" ht="27.75" customHeight="1" x14ac:dyDescent="0.15">
      <c r="B51" s="1186"/>
      <c r="C51" s="1187"/>
      <c r="D51" s="106"/>
      <c r="E51" s="1192" t="s">
        <v>42</v>
      </c>
      <c r="F51" s="1192"/>
      <c r="G51" s="1192"/>
      <c r="H51" s="1193"/>
      <c r="I51" s="358">
        <v>47</v>
      </c>
      <c r="J51" s="359">
        <v>148</v>
      </c>
      <c r="K51" s="359">
        <v>142</v>
      </c>
      <c r="L51" s="359">
        <v>135</v>
      </c>
      <c r="M51" s="360">
        <v>133</v>
      </c>
    </row>
    <row r="52" spans="2:13" ht="27.75" customHeight="1" x14ac:dyDescent="0.15">
      <c r="B52" s="1188"/>
      <c r="C52" s="1189"/>
      <c r="D52" s="106"/>
      <c r="E52" s="1192" t="s">
        <v>43</v>
      </c>
      <c r="F52" s="1192"/>
      <c r="G52" s="1192"/>
      <c r="H52" s="1193"/>
      <c r="I52" s="358">
        <v>12462</v>
      </c>
      <c r="J52" s="359">
        <v>12072</v>
      </c>
      <c r="K52" s="359">
        <v>11583</v>
      </c>
      <c r="L52" s="359">
        <v>11059</v>
      </c>
      <c r="M52" s="360">
        <v>10775</v>
      </c>
    </row>
    <row r="53" spans="2:13" ht="27.75" customHeight="1" thickBot="1" x14ac:dyDescent="0.2">
      <c r="B53" s="1199" t="s">
        <v>19</v>
      </c>
      <c r="C53" s="1200"/>
      <c r="D53" s="110"/>
      <c r="E53" s="1201" t="s">
        <v>44</v>
      </c>
      <c r="F53" s="1201"/>
      <c r="G53" s="1201"/>
      <c r="H53" s="1202"/>
      <c r="I53" s="361">
        <v>-2192</v>
      </c>
      <c r="J53" s="362">
        <v>-2850</v>
      </c>
      <c r="K53" s="362">
        <v>-3192</v>
      </c>
      <c r="L53" s="362">
        <v>-4186</v>
      </c>
      <c r="M53" s="363">
        <v>-4613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hZ7nsDR64+VJEewgmzKom6IvUyii8Zih2gPOuZU2h7ps9iDSIxNqrjjHMKIm9zTyDixXLTvVppa7zou+/mFIw==" saltValue="lzCVTbjTRAS84ttSn1Hu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3615</v>
      </c>
      <c r="G55" s="122">
        <v>3723</v>
      </c>
      <c r="H55" s="123">
        <v>3812</v>
      </c>
    </row>
    <row r="56" spans="2:8" ht="52.5" customHeight="1" x14ac:dyDescent="0.15">
      <c r="B56" s="124"/>
      <c r="C56" s="1213" t="s">
        <v>47</v>
      </c>
      <c r="D56" s="1213"/>
      <c r="E56" s="1214"/>
      <c r="F56" s="125">
        <v>1234</v>
      </c>
      <c r="G56" s="125">
        <v>1208</v>
      </c>
      <c r="H56" s="126">
        <v>1136</v>
      </c>
    </row>
    <row r="57" spans="2:8" ht="53.25" customHeight="1" x14ac:dyDescent="0.15">
      <c r="B57" s="124"/>
      <c r="C57" s="1215" t="s">
        <v>48</v>
      </c>
      <c r="D57" s="1215"/>
      <c r="E57" s="1216"/>
      <c r="F57" s="127">
        <v>3554</v>
      </c>
      <c r="G57" s="127">
        <v>3874</v>
      </c>
      <c r="H57" s="128">
        <v>4073</v>
      </c>
    </row>
    <row r="58" spans="2:8" ht="45.75" customHeight="1" x14ac:dyDescent="0.15">
      <c r="B58" s="129"/>
      <c r="C58" s="1203" t="s">
        <v>566</v>
      </c>
      <c r="D58" s="1204"/>
      <c r="E58" s="1205"/>
      <c r="F58" s="130">
        <v>607</v>
      </c>
      <c r="G58" s="130">
        <v>607</v>
      </c>
      <c r="H58" s="131">
        <v>607</v>
      </c>
    </row>
    <row r="59" spans="2:8" ht="45.75" customHeight="1" x14ac:dyDescent="0.15">
      <c r="B59" s="129"/>
      <c r="C59" s="1203" t="s">
        <v>567</v>
      </c>
      <c r="D59" s="1204"/>
      <c r="E59" s="1205"/>
      <c r="F59" s="130">
        <v>557</v>
      </c>
      <c r="G59" s="130">
        <v>564</v>
      </c>
      <c r="H59" s="131">
        <v>570</v>
      </c>
    </row>
    <row r="60" spans="2:8" ht="45.75" customHeight="1" x14ac:dyDescent="0.15">
      <c r="B60" s="129"/>
      <c r="C60" s="1203" t="s">
        <v>568</v>
      </c>
      <c r="D60" s="1204"/>
      <c r="E60" s="1205"/>
      <c r="F60" s="130">
        <v>511</v>
      </c>
      <c r="G60" s="130">
        <v>514</v>
      </c>
      <c r="H60" s="131">
        <v>512</v>
      </c>
    </row>
    <row r="61" spans="2:8" ht="45.75" customHeight="1" x14ac:dyDescent="0.15">
      <c r="B61" s="129"/>
      <c r="C61" s="1203" t="s">
        <v>569</v>
      </c>
      <c r="D61" s="1204"/>
      <c r="E61" s="1205"/>
      <c r="F61" s="130">
        <v>490</v>
      </c>
      <c r="G61" s="130">
        <v>504</v>
      </c>
      <c r="H61" s="131">
        <v>507</v>
      </c>
    </row>
    <row r="62" spans="2:8" ht="45.75" customHeight="1" thickBot="1" x14ac:dyDescent="0.2">
      <c r="B62" s="132"/>
      <c r="C62" s="1206" t="s">
        <v>570</v>
      </c>
      <c r="D62" s="1207"/>
      <c r="E62" s="1208"/>
      <c r="F62" s="133">
        <v>59</v>
      </c>
      <c r="G62" s="133">
        <v>243</v>
      </c>
      <c r="H62" s="134">
        <v>362</v>
      </c>
    </row>
    <row r="63" spans="2:8" ht="52.5" customHeight="1" thickBot="1" x14ac:dyDescent="0.2">
      <c r="B63" s="135"/>
      <c r="C63" s="1209" t="s">
        <v>49</v>
      </c>
      <c r="D63" s="1209"/>
      <c r="E63" s="1210"/>
      <c r="F63" s="136">
        <v>8402</v>
      </c>
      <c r="G63" s="136">
        <v>8804</v>
      </c>
      <c r="H63" s="137">
        <v>9020</v>
      </c>
    </row>
    <row r="64" spans="2:8" x14ac:dyDescent="0.15"/>
  </sheetData>
  <sheetProtection algorithmName="SHA-512" hashValue="ZHNNXxorVwoF7/+aSU8v0VHKKXdURYPRWK6rjmNZi3ChH9QexVriozswHxoIe6xqo72Zxmb3IjLyTpr/Vos0WA==" saltValue="Uj+WjF8u+u/TuSJjdN8J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110778</v>
      </c>
      <c r="E3" s="156"/>
      <c r="F3" s="157">
        <v>93492</v>
      </c>
      <c r="G3" s="158"/>
      <c r="H3" s="159"/>
    </row>
    <row r="4" spans="1:8" x14ac:dyDescent="0.15">
      <c r="A4" s="160"/>
      <c r="B4" s="161"/>
      <c r="C4" s="162"/>
      <c r="D4" s="163">
        <v>70162</v>
      </c>
      <c r="E4" s="164"/>
      <c r="F4" s="165">
        <v>53316</v>
      </c>
      <c r="G4" s="166"/>
      <c r="H4" s="167"/>
    </row>
    <row r="5" spans="1:8" x14ac:dyDescent="0.15">
      <c r="A5" s="148" t="s">
        <v>523</v>
      </c>
      <c r="B5" s="153"/>
      <c r="C5" s="154"/>
      <c r="D5" s="155">
        <v>143070</v>
      </c>
      <c r="E5" s="156"/>
      <c r="F5" s="157">
        <v>94796</v>
      </c>
      <c r="G5" s="158"/>
      <c r="H5" s="159"/>
    </row>
    <row r="6" spans="1:8" x14ac:dyDescent="0.15">
      <c r="A6" s="160"/>
      <c r="B6" s="161"/>
      <c r="C6" s="162"/>
      <c r="D6" s="163">
        <v>62881</v>
      </c>
      <c r="E6" s="164"/>
      <c r="F6" s="165">
        <v>55781</v>
      </c>
      <c r="G6" s="166"/>
      <c r="H6" s="167"/>
    </row>
    <row r="7" spans="1:8" x14ac:dyDescent="0.15">
      <c r="A7" s="148" t="s">
        <v>524</v>
      </c>
      <c r="B7" s="153"/>
      <c r="C7" s="154"/>
      <c r="D7" s="155">
        <v>82613</v>
      </c>
      <c r="E7" s="156"/>
      <c r="F7" s="157">
        <v>85942</v>
      </c>
      <c r="G7" s="158"/>
      <c r="H7" s="159"/>
    </row>
    <row r="8" spans="1:8" x14ac:dyDescent="0.15">
      <c r="A8" s="160"/>
      <c r="B8" s="161"/>
      <c r="C8" s="162"/>
      <c r="D8" s="163">
        <v>43062</v>
      </c>
      <c r="E8" s="164"/>
      <c r="F8" s="165">
        <v>48630</v>
      </c>
      <c r="G8" s="166"/>
      <c r="H8" s="167"/>
    </row>
    <row r="9" spans="1:8" x14ac:dyDescent="0.15">
      <c r="A9" s="148" t="s">
        <v>525</v>
      </c>
      <c r="B9" s="153"/>
      <c r="C9" s="154"/>
      <c r="D9" s="155">
        <v>63990</v>
      </c>
      <c r="E9" s="156"/>
      <c r="F9" s="157">
        <v>95007</v>
      </c>
      <c r="G9" s="158"/>
      <c r="H9" s="159"/>
    </row>
    <row r="10" spans="1:8" x14ac:dyDescent="0.15">
      <c r="A10" s="160"/>
      <c r="B10" s="161"/>
      <c r="C10" s="162"/>
      <c r="D10" s="163">
        <v>35140</v>
      </c>
      <c r="E10" s="164"/>
      <c r="F10" s="165">
        <v>48509</v>
      </c>
      <c r="G10" s="166"/>
      <c r="H10" s="167"/>
    </row>
    <row r="11" spans="1:8" x14ac:dyDescent="0.15">
      <c r="A11" s="148" t="s">
        <v>526</v>
      </c>
      <c r="B11" s="153"/>
      <c r="C11" s="154"/>
      <c r="D11" s="155">
        <v>77702</v>
      </c>
      <c r="E11" s="156"/>
      <c r="F11" s="157">
        <v>98176</v>
      </c>
      <c r="G11" s="158"/>
      <c r="H11" s="159"/>
    </row>
    <row r="12" spans="1:8" x14ac:dyDescent="0.15">
      <c r="A12" s="160"/>
      <c r="B12" s="161"/>
      <c r="C12" s="168"/>
      <c r="D12" s="163">
        <v>47101</v>
      </c>
      <c r="E12" s="164"/>
      <c r="F12" s="165">
        <v>58489</v>
      </c>
      <c r="G12" s="166"/>
      <c r="H12" s="167"/>
    </row>
    <row r="13" spans="1:8" x14ac:dyDescent="0.15">
      <c r="A13" s="148"/>
      <c r="B13" s="153"/>
      <c r="C13" s="169"/>
      <c r="D13" s="170">
        <v>95631</v>
      </c>
      <c r="E13" s="171"/>
      <c r="F13" s="172">
        <v>93483</v>
      </c>
      <c r="G13" s="173"/>
      <c r="H13" s="159"/>
    </row>
    <row r="14" spans="1:8" x14ac:dyDescent="0.15">
      <c r="A14" s="160"/>
      <c r="B14" s="161"/>
      <c r="C14" s="162"/>
      <c r="D14" s="163">
        <v>51669</v>
      </c>
      <c r="E14" s="164"/>
      <c r="F14" s="165">
        <v>52945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13.59</v>
      </c>
      <c r="C19" s="174">
        <f>ROUND(VALUE(SUBSTITUTE(実質収支比率等に係る経年分析!G$48,"▲","-")),2)</f>
        <v>6.46</v>
      </c>
      <c r="D19" s="174">
        <f>ROUND(VALUE(SUBSTITUTE(実質収支比率等に係る経年分析!H$48,"▲","-")),2)</f>
        <v>7.33</v>
      </c>
      <c r="E19" s="174">
        <f>ROUND(VALUE(SUBSTITUTE(実質収支比率等に係る経年分析!I$48,"▲","-")),2)</f>
        <v>7.31</v>
      </c>
      <c r="F19" s="174">
        <f>ROUND(VALUE(SUBSTITUTE(実質収支比率等に係る経年分析!J$48,"▲","-")),2)</f>
        <v>4.91</v>
      </c>
    </row>
    <row r="20" spans="1:11" x14ac:dyDescent="0.15">
      <c r="A20" s="174" t="s">
        <v>53</v>
      </c>
      <c r="B20" s="174">
        <f>ROUND(VALUE(SUBSTITUTE(実質収支比率等に係る経年分析!F$47,"▲","-")),2)</f>
        <v>66.11</v>
      </c>
      <c r="C20" s="174">
        <f>ROUND(VALUE(SUBSTITUTE(実質収支比率等に係る経年分析!G$47,"▲","-")),2)</f>
        <v>64.7</v>
      </c>
      <c r="D20" s="174">
        <f>ROUND(VALUE(SUBSTITUTE(実質収支比率等に係る経年分析!H$47,"▲","-")),2)</f>
        <v>63.58</v>
      </c>
      <c r="E20" s="174">
        <f>ROUND(VALUE(SUBSTITUTE(実質収支比率等に係る経年分析!I$47,"▲","-")),2)</f>
        <v>65.91</v>
      </c>
      <c r="F20" s="174">
        <f>ROUND(VALUE(SUBSTITUTE(実質収支比率等に係る経年分析!J$47,"▲","-")),2)</f>
        <v>67.08</v>
      </c>
    </row>
    <row r="21" spans="1:11" x14ac:dyDescent="0.15">
      <c r="A21" s="174" t="s">
        <v>54</v>
      </c>
      <c r="B21" s="174">
        <f>IF(ISNUMBER(VALUE(SUBSTITUTE(実質収支比率等に係る経年分析!F$49,"▲","-"))),ROUND(VALUE(SUBSTITUTE(実質収支比率等に係る経年分析!F$49,"▲","-")),2),NA())</f>
        <v>-1</v>
      </c>
      <c r="C21" s="174">
        <f>IF(ISNUMBER(VALUE(SUBSTITUTE(実質収支比率等に係る経年分析!G$49,"▲","-"))),ROUND(VALUE(SUBSTITUTE(実質収支比率等に係る経年分析!G$49,"▲","-")),2),NA())</f>
        <v>-3.23</v>
      </c>
      <c r="D21" s="174">
        <f>IF(ISNUMBER(VALUE(SUBSTITUTE(実質収支比率等に係る経年分析!H$49,"▲","-"))),ROUND(VALUE(SUBSTITUTE(実質収支比率等に係る経年分析!H$49,"▲","-")),2),NA())</f>
        <v>6.67</v>
      </c>
      <c r="E21" s="174">
        <f>IF(ISNUMBER(VALUE(SUBSTITUTE(実質収支比率等に係る経年分析!I$49,"▲","-"))),ROUND(VALUE(SUBSTITUTE(実質収支比率等に係る経年分析!I$49,"▲","-")),2),NA())</f>
        <v>3.1</v>
      </c>
      <c r="F21" s="174">
        <f>IF(ISNUMBER(VALUE(SUBSTITUTE(実質収支比率等に係る経年分析!J$49,"▲","-"))),ROUND(VALUE(SUBSTITUTE(実質収支比率等に係る経年分析!J$49,"▲","-")),2),NA())</f>
        <v>0.5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矢掛町地域開発事業特別会計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0.34</v>
      </c>
    </row>
    <row r="30" spans="1:11" x14ac:dyDescent="0.15">
      <c r="A30" s="175" t="str">
        <f>IF(連結実質赤字比率に係る赤字・黒字の構成分析!C$40="",NA(),連結実質赤字比率に係る赤字・黒字の構成分析!C$40)</f>
        <v>矢掛町国民健康保険事業特別会計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0.63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0.43</v>
      </c>
    </row>
    <row r="31" spans="1:11" x14ac:dyDescent="0.15">
      <c r="A31" s="175" t="str">
        <f>IF(連結実質赤字比率に係る赤字・黒字の構成分析!C$39="",NA(),連結実質赤字比率に係る赤字・黒字の構成分析!C$39)</f>
        <v>矢掛町介護老人保健施設事業会計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5.5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2.87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2.99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2.2999999999999998</v>
      </c>
    </row>
    <row r="32" spans="1:11" x14ac:dyDescent="0.15">
      <c r="A32" s="175" t="str">
        <f>IF(連結実質赤字比率に係る赤字・黒字の構成分析!C$38="",NA(),連結実質赤字比率に係る赤字・黒字の構成分析!C$38)</f>
        <v>矢掛町介護保険事業特別会計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2.4500000000000002</v>
      </c>
    </row>
    <row r="33" spans="1:16" x14ac:dyDescent="0.15">
      <c r="A33" s="175" t="str">
        <f>IF(連結実質赤字比率に係る赤字・黒字の構成分析!C$37="",NA(),連結実質赤字比率に係る赤字・黒字の構成分析!C$37)</f>
        <v>矢掛町下水道事業会計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4.08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4.91</v>
      </c>
    </row>
    <row r="35" spans="1:16" x14ac:dyDescent="0.15">
      <c r="A35" s="175" t="str">
        <f>IF(連結実質赤字比率に係る赤字・黒字の構成分析!C$35="",NA(),連結実質赤字比率に係る赤字・黒字の構成分析!C$35)</f>
        <v>矢掛町水道事業会計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14.49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9.85</v>
      </c>
    </row>
    <row r="36" spans="1:16" x14ac:dyDescent="0.15">
      <c r="A36" s="175" t="str">
        <f>IF(連結実質赤字比率に係る赤字・黒字の構成分析!C$34="",NA(),連結実質赤字比率に係る赤字・黒字の構成分析!C$34)</f>
        <v>矢掛町病院事業会計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11.55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1029</v>
      </c>
      <c r="E42" s="176"/>
      <c r="F42" s="176"/>
      <c r="G42" s="176">
        <f>'実質公債費比率（分子）の構造'!L$52</f>
        <v>1086</v>
      </c>
      <c r="H42" s="176"/>
      <c r="I42" s="176"/>
      <c r="J42" s="176">
        <f>'実質公債費比率（分子）の構造'!M$52</f>
        <v>1160</v>
      </c>
      <c r="K42" s="176"/>
      <c r="L42" s="176"/>
      <c r="M42" s="176">
        <f>'実質公債費比率（分子）の構造'!N$52</f>
        <v>1206</v>
      </c>
      <c r="N42" s="176"/>
      <c r="O42" s="176"/>
      <c r="P42" s="176">
        <f>'実質公債費比率（分子）の構造'!O$52</f>
        <v>1251</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4</v>
      </c>
      <c r="C44" s="176"/>
      <c r="D44" s="176"/>
      <c r="E44" s="176">
        <f>'実質公債費比率（分子）の構造'!L$50</f>
        <v>3</v>
      </c>
      <c r="F44" s="176"/>
      <c r="G44" s="176"/>
      <c r="H44" s="176">
        <f>'実質公債費比率（分子）の構造'!M$50</f>
        <v>3</v>
      </c>
      <c r="I44" s="176"/>
      <c r="J44" s="176"/>
      <c r="K44" s="176">
        <f>'実質公債費比率（分子）の構造'!N$50</f>
        <v>3</v>
      </c>
      <c r="L44" s="176"/>
      <c r="M44" s="176"/>
      <c r="N44" s="176">
        <f>'実質公債費比率（分子）の構造'!O$50</f>
        <v>2</v>
      </c>
      <c r="O44" s="176"/>
      <c r="P44" s="176"/>
    </row>
    <row r="45" spans="1:16" x14ac:dyDescent="0.15">
      <c r="A45" s="176" t="s">
        <v>63</v>
      </c>
      <c r="B45" s="176">
        <f>'実質公債費比率（分子）の構造'!K$49</f>
        <v>5</v>
      </c>
      <c r="C45" s="176"/>
      <c r="D45" s="176"/>
      <c r="E45" s="176">
        <f>'実質公債費比率（分子）の構造'!L$49</f>
        <v>5</v>
      </c>
      <c r="F45" s="176"/>
      <c r="G45" s="176"/>
      <c r="H45" s="176">
        <f>'実質公債費比率（分子）の構造'!M$49</f>
        <v>6</v>
      </c>
      <c r="I45" s="176"/>
      <c r="J45" s="176"/>
      <c r="K45" s="176">
        <f>'実質公債費比率（分子）の構造'!N$49</f>
        <v>6</v>
      </c>
      <c r="L45" s="176"/>
      <c r="M45" s="176"/>
      <c r="N45" s="176">
        <f>'実質公債費比率（分子）の構造'!O$49</f>
        <v>6</v>
      </c>
      <c r="O45" s="176"/>
      <c r="P45" s="176"/>
    </row>
    <row r="46" spans="1:16" x14ac:dyDescent="0.15">
      <c r="A46" s="176" t="s">
        <v>64</v>
      </c>
      <c r="B46" s="176">
        <f>'実質公債費比率（分子）の構造'!K$48</f>
        <v>594</v>
      </c>
      <c r="C46" s="176"/>
      <c r="D46" s="176"/>
      <c r="E46" s="176">
        <f>'実質公債費比率（分子）の構造'!L$48</f>
        <v>611</v>
      </c>
      <c r="F46" s="176"/>
      <c r="G46" s="176"/>
      <c r="H46" s="176">
        <f>'実質公債費比率（分子）の構造'!M$48</f>
        <v>675</v>
      </c>
      <c r="I46" s="176"/>
      <c r="J46" s="176"/>
      <c r="K46" s="176">
        <f>'実質公債費比率（分子）の構造'!N$48</f>
        <v>639</v>
      </c>
      <c r="L46" s="176"/>
      <c r="M46" s="176"/>
      <c r="N46" s="176">
        <f>'実質公債費比率（分子）の構造'!O$48</f>
        <v>640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785</v>
      </c>
      <c r="C49" s="176"/>
      <c r="D49" s="176"/>
      <c r="E49" s="176">
        <f>'実質公債費比率（分子）の構造'!L$45</f>
        <v>837</v>
      </c>
      <c r="F49" s="176"/>
      <c r="G49" s="176"/>
      <c r="H49" s="176">
        <f>'実質公債費比率（分子）の構造'!M$45</f>
        <v>897</v>
      </c>
      <c r="I49" s="176"/>
      <c r="J49" s="176"/>
      <c r="K49" s="176">
        <f>'実質公債費比率（分子）の構造'!N$45</f>
        <v>920</v>
      </c>
      <c r="L49" s="176"/>
      <c r="M49" s="176"/>
      <c r="N49" s="176">
        <f>'実質公債費比率（分子）の構造'!O$45</f>
        <v>961</v>
      </c>
      <c r="O49" s="176"/>
      <c r="P49" s="176"/>
    </row>
    <row r="50" spans="1:16" x14ac:dyDescent="0.15">
      <c r="A50" s="176" t="s">
        <v>67</v>
      </c>
      <c r="B50" s="176" t="e">
        <f>NA()</f>
        <v>#N/A</v>
      </c>
      <c r="C50" s="176">
        <f>IF(ISNUMBER('実質公債費比率（分子）の構造'!K$53),'実質公債費比率（分子）の構造'!K$53,NA())</f>
        <v>359</v>
      </c>
      <c r="D50" s="176" t="e">
        <f>NA()</f>
        <v>#N/A</v>
      </c>
      <c r="E50" s="176" t="e">
        <f>NA()</f>
        <v>#N/A</v>
      </c>
      <c r="F50" s="176">
        <f>IF(ISNUMBER('実質公債費比率（分子）の構造'!L$53),'実質公債費比率（分子）の構造'!L$53,NA())</f>
        <v>370</v>
      </c>
      <c r="G50" s="176" t="e">
        <f>NA()</f>
        <v>#N/A</v>
      </c>
      <c r="H50" s="176" t="e">
        <f>NA()</f>
        <v>#N/A</v>
      </c>
      <c r="I50" s="176">
        <f>IF(ISNUMBER('実質公債費比率（分子）の構造'!M$53),'実質公債費比率（分子）の構造'!M$53,NA())</f>
        <v>421</v>
      </c>
      <c r="J50" s="176" t="e">
        <f>NA()</f>
        <v>#N/A</v>
      </c>
      <c r="K50" s="176" t="e">
        <f>NA()</f>
        <v>#N/A</v>
      </c>
      <c r="L50" s="176">
        <f>IF(ISNUMBER('実質公債費比率（分子）の構造'!N$53),'実質公債費比率（分子）の構造'!N$53,NA())</f>
        <v>362</v>
      </c>
      <c r="M50" s="176" t="e">
        <f>NA()</f>
        <v>#N/A</v>
      </c>
      <c r="N50" s="176" t="e">
        <f>NA()</f>
        <v>#N/A</v>
      </c>
      <c r="O50" s="176">
        <f>IF(ISNUMBER('実質公債費比率（分子）の構造'!O$53),'実質公債費比率（分子）の構造'!O$53,NA())</f>
        <v>358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12462</v>
      </c>
      <c r="E56" s="175"/>
      <c r="F56" s="175"/>
      <c r="G56" s="175">
        <f>'将来負担比率（分子）の構造'!J$52</f>
        <v>12072</v>
      </c>
      <c r="H56" s="175"/>
      <c r="I56" s="175"/>
      <c r="J56" s="175">
        <f>'将来負担比率（分子）の構造'!K$52</f>
        <v>11583</v>
      </c>
      <c r="K56" s="175"/>
      <c r="L56" s="175"/>
      <c r="M56" s="175">
        <f>'将来負担比率（分子）の構造'!L$52</f>
        <v>11059</v>
      </c>
      <c r="N56" s="175"/>
      <c r="O56" s="175"/>
      <c r="P56" s="175">
        <f>'将来負担比率（分子）の構造'!M$52</f>
        <v>10775</v>
      </c>
    </row>
    <row r="57" spans="1:16" x14ac:dyDescent="0.15">
      <c r="A57" s="175" t="s">
        <v>42</v>
      </c>
      <c r="B57" s="175"/>
      <c r="C57" s="175"/>
      <c r="D57" s="175">
        <f>'将来負担比率（分子）の構造'!I$51</f>
        <v>47</v>
      </c>
      <c r="E57" s="175"/>
      <c r="F57" s="175"/>
      <c r="G57" s="175">
        <f>'将来負担比率（分子）の構造'!J$51</f>
        <v>148</v>
      </c>
      <c r="H57" s="175"/>
      <c r="I57" s="175"/>
      <c r="J57" s="175">
        <f>'将来負担比率（分子）の構造'!K$51</f>
        <v>142</v>
      </c>
      <c r="K57" s="175"/>
      <c r="L57" s="175"/>
      <c r="M57" s="175">
        <f>'将来負担比率（分子）の構造'!L$51</f>
        <v>135</v>
      </c>
      <c r="N57" s="175"/>
      <c r="O57" s="175"/>
      <c r="P57" s="175">
        <f>'将来負担比率（分子）の構造'!M$51</f>
        <v>133</v>
      </c>
    </row>
    <row r="58" spans="1:16" x14ac:dyDescent="0.15">
      <c r="A58" s="175" t="s">
        <v>41</v>
      </c>
      <c r="B58" s="175"/>
      <c r="C58" s="175"/>
      <c r="D58" s="175">
        <f>'将来負担比率（分子）の構造'!I$50</f>
        <v>8419</v>
      </c>
      <c r="E58" s="175"/>
      <c r="F58" s="175"/>
      <c r="G58" s="175">
        <f>'将来負担比率（分子）の構造'!J$50</f>
        <v>8603</v>
      </c>
      <c r="H58" s="175"/>
      <c r="I58" s="175"/>
      <c r="J58" s="175">
        <f>'将来負担比率（分子）の構造'!K$50</f>
        <v>8975</v>
      </c>
      <c r="K58" s="175"/>
      <c r="L58" s="175"/>
      <c r="M58" s="175">
        <f>'将来負担比率（分子）の構造'!L$50</f>
        <v>9340</v>
      </c>
      <c r="N58" s="175"/>
      <c r="O58" s="175"/>
      <c r="P58" s="175">
        <f>'将来負担比率（分子）の構造'!M$50</f>
        <v>9540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f>'将来負担比率（分子）の構造'!K$46</f>
        <v>67</v>
      </c>
      <c r="I61" s="175"/>
      <c r="J61" s="175"/>
      <c r="K61" s="175" t="str">
        <f>'将来負担比率（分子）の構造'!L$46</f>
        <v>-</v>
      </c>
      <c r="L61" s="175"/>
      <c r="M61" s="175"/>
      <c r="N61" s="175">
        <f>'将来負担比率（分子）の構造'!M$46</f>
        <v>457</v>
      </c>
      <c r="O61" s="175"/>
      <c r="P61" s="175"/>
    </row>
    <row r="62" spans="1:16" x14ac:dyDescent="0.15">
      <c r="A62" s="175" t="s">
        <v>35</v>
      </c>
      <c r="B62" s="175">
        <f>'将来負担比率（分子）の構造'!I$45</f>
        <v>764</v>
      </c>
      <c r="C62" s="175"/>
      <c r="D62" s="175"/>
      <c r="E62" s="175">
        <f>'将来負担比率（分子）の構造'!J$45</f>
        <v>680</v>
      </c>
      <c r="F62" s="175"/>
      <c r="G62" s="175"/>
      <c r="H62" s="175">
        <f>'将来負担比率（分子）の構造'!K$45</f>
        <v>607</v>
      </c>
      <c r="I62" s="175"/>
      <c r="J62" s="175"/>
      <c r="K62" s="175">
        <f>'将来負担比率（分子）の構造'!L$45</f>
        <v>597</v>
      </c>
      <c r="L62" s="175"/>
      <c r="M62" s="175"/>
      <c r="N62" s="175">
        <f>'将来負担比率（分子）の構造'!M$45</f>
        <v>604</v>
      </c>
      <c r="O62" s="175"/>
      <c r="P62" s="175"/>
    </row>
    <row r="63" spans="1:16" x14ac:dyDescent="0.15">
      <c r="A63" s="175" t="s">
        <v>34</v>
      </c>
      <c r="B63" s="175">
        <f>'将来負担比率（分子）の構造'!I$44</f>
        <v>59</v>
      </c>
      <c r="C63" s="175"/>
      <c r="D63" s="175"/>
      <c r="E63" s="175">
        <f>'将来負担比率（分子）の構造'!J$44</f>
        <v>56</v>
      </c>
      <c r="F63" s="175"/>
      <c r="G63" s="175"/>
      <c r="H63" s="175">
        <f>'将来負担比率（分子）の構造'!K$44</f>
        <v>52</v>
      </c>
      <c r="I63" s="175"/>
      <c r="J63" s="175"/>
      <c r="K63" s="175">
        <f>'将来負担比率（分子）の構造'!L$44</f>
        <v>47</v>
      </c>
      <c r="L63" s="175"/>
      <c r="M63" s="175"/>
      <c r="N63" s="175">
        <f>'将来負担比率（分子）の構造'!M$44</f>
        <v>40</v>
      </c>
      <c r="O63" s="175"/>
      <c r="P63" s="175"/>
    </row>
    <row r="64" spans="1:16" x14ac:dyDescent="0.15">
      <c r="A64" s="175" t="s">
        <v>33</v>
      </c>
      <c r="B64" s="175">
        <f>'将来負担比率（分子）の構造'!I$43</f>
        <v>7393</v>
      </c>
      <c r="C64" s="175"/>
      <c r="D64" s="175"/>
      <c r="E64" s="175">
        <f>'将来負担比率（分子）の構造'!J$43</f>
        <v>6627</v>
      </c>
      <c r="F64" s="175"/>
      <c r="G64" s="175"/>
      <c r="H64" s="175">
        <f>'将来負担比率（分子）の構造'!K$43</f>
        <v>6406</v>
      </c>
      <c r="I64" s="175"/>
      <c r="J64" s="175"/>
      <c r="K64" s="175">
        <f>'将来負担比率（分子）の構造'!L$43</f>
        <v>5909</v>
      </c>
      <c r="L64" s="175"/>
      <c r="M64" s="175"/>
      <c r="N64" s="175">
        <f>'将来負担比率（分子）の構造'!M$43</f>
        <v>5407</v>
      </c>
      <c r="O64" s="175"/>
      <c r="P64" s="175"/>
    </row>
    <row r="65" spans="1:16" x14ac:dyDescent="0.15">
      <c r="A65" s="175" t="s">
        <v>32</v>
      </c>
      <c r="B65" s="175">
        <f>'将来負担比率（分子）の構造'!I$42</f>
        <v>212</v>
      </c>
      <c r="C65" s="175"/>
      <c r="D65" s="175"/>
      <c r="E65" s="175">
        <f>'将来負担比率（分子）の構造'!J$42</f>
        <v>416</v>
      </c>
      <c r="F65" s="175"/>
      <c r="G65" s="175"/>
      <c r="H65" s="175">
        <f>'将来負担比率（分子）の構造'!K$42</f>
        <v>329</v>
      </c>
      <c r="I65" s="175"/>
      <c r="J65" s="175"/>
      <c r="K65" s="175">
        <f>'将来負担比率（分子）の構造'!L$42</f>
        <v>323</v>
      </c>
      <c r="L65" s="175"/>
      <c r="M65" s="175"/>
      <c r="N65" s="175">
        <f>'将来負担比率（分子）の構造'!M$42</f>
        <v>243</v>
      </c>
      <c r="O65" s="175"/>
      <c r="P65" s="175"/>
    </row>
    <row r="66" spans="1:16" x14ac:dyDescent="0.15">
      <c r="A66" s="175" t="s">
        <v>31</v>
      </c>
      <c r="B66" s="175">
        <f>'将来負担比率（分子）の構造'!I$41</f>
        <v>10309</v>
      </c>
      <c r="C66" s="175"/>
      <c r="D66" s="175"/>
      <c r="E66" s="175">
        <f>'将来負担比率（分子）の構造'!J$41</f>
        <v>10194</v>
      </c>
      <c r="F66" s="175"/>
      <c r="G66" s="175"/>
      <c r="H66" s="175">
        <f>'将来負担比率（分子）の構造'!K$41</f>
        <v>10048</v>
      </c>
      <c r="I66" s="175"/>
      <c r="J66" s="175"/>
      <c r="K66" s="175">
        <f>'将来負担比率（分子）の構造'!L$41</f>
        <v>9473</v>
      </c>
      <c r="L66" s="175"/>
      <c r="M66" s="175"/>
      <c r="N66" s="175">
        <f>'将来負担比率（分子）の構造'!M$41</f>
        <v>9083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3615</v>
      </c>
      <c r="C72" s="179">
        <f>基金残高に係る経年分析!G55</f>
        <v>3723</v>
      </c>
      <c r="D72" s="179">
        <f>基金残高に係る経年分析!H55</f>
        <v>3812</v>
      </c>
    </row>
    <row r="73" spans="1:16" x14ac:dyDescent="0.15">
      <c r="A73" s="178" t="s">
        <v>74</v>
      </c>
      <c r="B73" s="179">
        <f>基金残高に係る経年分析!F56</f>
        <v>1234</v>
      </c>
      <c r="C73" s="179">
        <f>基金残高に係る経年分析!G56</f>
        <v>1208</v>
      </c>
      <c r="D73" s="179">
        <f>基金残高に係る経年分析!H56</f>
        <v>1136</v>
      </c>
    </row>
    <row r="74" spans="1:16" x14ac:dyDescent="0.15">
      <c r="A74" s="178" t="s">
        <v>75</v>
      </c>
      <c r="B74" s="179">
        <f>基金残高に係る経年分析!F57</f>
        <v>3554</v>
      </c>
      <c r="C74" s="179">
        <f>基金残高に係る経年分析!G57</f>
        <v>3874</v>
      </c>
      <c r="D74" s="179">
        <f>基金残高に係る経年分析!H57</f>
        <v>4073</v>
      </c>
    </row>
  </sheetData>
  <sheetProtection algorithmName="SHA-512" hashValue="movLnFH+k+YJw1Jl0//n731dowVFCJsSXfMJAxIdg/UuvAeui6awQ1vxdeBPAY9p2ClOk7CoBmjAxH4craKGSw==" saltValue="Lv7AjeYfsCTpGYePToiq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2025-03-06T05:22:56Z</cp:lastPrinted>
  <dcterms:created xsi:type="dcterms:W3CDTF">2025-02-19T04:11:37Z</dcterms:created>
  <dcterms:modified xsi:type="dcterms:W3CDTF">2025-03-14T01:36:58Z</dcterms:modified>
  <cp:category/>
</cp:coreProperties>
</file>