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4" i="12" l="1"/>
  <c r="AA34" i="12" l="1"/>
  <c r="V34" i="12"/>
  <c r="Q34" i="12"/>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<sst xmlns="http://schemas.openxmlformats.org/spreadsheetml/2006/main" count="1092" uniqueCount="598">
  <si>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</si>
  <si>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</si>
  <si>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</si>
  <si>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</si>
  <si>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</si>
  <si>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</si>
  <si>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</si>
  <si>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</si>
  <si>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</si>
  <si>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</si>
  <si>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</si>
  <si>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</si>
  <si>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</si>
  <si>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</si>
  <si>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</si>
  <si>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</si>
  <si>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</si>
  <si>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</si>
  <si>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</si>
  <si>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</si>
  <si>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</si>
  <si>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</si>
  <si>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</si>
  <si>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</si>
  <si>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</si>
  <si>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</si>
  <si>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</si>
  <si>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</si>
  <si>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</si>
  <si>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</si>
  <si>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</si>
  <si>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</si>
  <si>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</si>
  <si>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</si>
  <si>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</si>
  <si>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</si>
  <si>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</si>
  <si>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</si>
  <si>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</si>
  <si>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</si>
  <si>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</si>
  <si>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</si>
  <si>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</si>
  <si>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</si>
  <si>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</si>
  <si>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</si>
  <si>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</si>
  <si>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</si>
  <si>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</si>
  <si>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</si>
  <si>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</si>
  <si>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</si>
  <si>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</si>
  <si>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</si>
  <si>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</si>
  <si>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</si>
  <si>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</si>
  <si>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</si>
  <si>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</si>
  <si>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</si>
  <si>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</si>
  <si>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</si>
  <si>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</si>
  <si>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</si>
  <si>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</si>
  <si>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</si>
  <si>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</si>
  <si>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</si>
  <si>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</si>
  <si>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</si>
  <si>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</si>
  <si>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</si>
  <si>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</si>
  <si>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</si>
  <si>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</si>
  <si>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</si>
  <si>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</si>
  <si>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</si>
  <si>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</si>
  <si>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</si>
  <si>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</si>
  <si>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</si>
  <si>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</si>
  <si>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</si>
  <si>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</si>
  <si>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</si>
  <si>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</si>
  <si>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</si>
  <si>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</si>
  <si>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</si>
  <si>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</si>
  <si>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</si>
  <si>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</si>
  <si>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</si>
  <si>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</si>
  <si>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</si>
  <si>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</si>
  <si>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</si>
  <si>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</si>
  <si>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</si>
  <si>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</si>
  <si>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</si>
  <si>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</si>
  <si>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</si>
  <si>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</si>
  <si>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</si>
  <si>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</si>
  <si>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</si>
  <si>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</si>
  <si>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</si>
  <si>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</si>
  <si>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</si>
  <si>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</si>
  <si>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</si>
  <si>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</si>
  <si>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</si>
  <si>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</si>
  <si>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</si>
  <si>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</si>
  <si>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</si>
  <si>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</si>
  <si>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</si>
  <si>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</si>
  <si>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</si>
  <si>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</si>
  <si>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</si>
  <si>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</si>
  <si>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</si>
  <si>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</si>
  <si>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</si>
  <si>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</si>
  <si>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</si>
  <si>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</si>
  <si>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</si>
  <si>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</si>
  <si>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</si>
  <si>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</si>
  <si>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</si>
  <si>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</si>
  <si>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</si>
  <si>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</si>
  <si>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</si>
  <si>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</si>
  <si>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</si>
  <si>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</si>
  <si>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</si>
  <si>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</si>
  <si>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</si>
  <si>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</si>
  <si>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</si>
  <si>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</si>
  <si>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</si>
  <si>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</si>
  <si>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</si>
  <si>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</si>
  <si>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</si>
  <si>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</si>
  <si>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</si>
  <si>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</si>
  <si>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</si>
  <si>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</si>
  <si>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</si>
  <si>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</si>
  <si>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</si>
  <si>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</si>
  <si>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</si>
  <si>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</si>
  <si>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</si>
  <si>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</si>
  <si>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</si>
  <si>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</si>
  <si>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</si>
  <si>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</si>
  <si>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</si>
  <si>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</si>
  <si>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</si>
  <si>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</si>
  <si>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</si>
  <si>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</si>
  <si>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</si>
  <si>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</si>
  <si>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</si>
  <si>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</si>
  <si>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</si>
  <si>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</si>
  <si>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</si>
  <si>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</si>
  <si>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</si>
  <si>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</si>
  <si>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</si>
  <si>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</si>
  <si>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</si>
  <si>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</si>
  <si>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</si>
  <si>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</si>
  <si>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</si>
  <si>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</si>
  <si>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</si>
  <si>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</si>
  <si>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</si>
  <si>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</si>
  <si>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</si>
  <si>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</si>
  <si>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岡山県笠岡市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</si>
  <si>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</si>
  <si>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</si>
  <si>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</si>
  <si>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</si>
  <si>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</si>
  <si>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</si>
  <si>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</si>
  <si>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</si>
  <si>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</si>
  <si>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</si>
  <si>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</si>
  <si>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</si>
  <si>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</si>
  <si>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</si>
  <si>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</si>
  <si>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</si>
  <si>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</si>
  <si>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</si>
  <si>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</si>
  <si>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</si>
  <si>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</si>
  <si>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</si>
  <si>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</si>
  <si>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</si>
  <si>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</si>
  <si>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</si>
  <si>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</si>
  <si>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</si>
  <si>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</si>
  <si>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</si>
  <si>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</si>
  <si>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</si>
  <si>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</si>
  <si>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</si>
  <si>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</si>
  <si>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</si>
  <si>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</si>
  <si>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</si>
  <si>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</si>
  <si>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</si>
  <si>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</si>
  <si>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</si>
  <si>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</si>
  <si>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</si>
  <si>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</si>
  <si>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</si>
  <si>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</si>
  <si>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</si>
  <si>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</si>
  <si>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</si>
  <si>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</si>
  <si>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</si>
  <si>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</si>
  <si>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</si>
  <si>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</si>
  <si>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</si>
  <si>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</si>
  <si>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</si>
  <si>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</si>
  <si>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</si>
  <si>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</si>
  <si>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</si>
  <si>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</si>
  <si>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</si>
  <si>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</si>
  <si>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</si>
  <si>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</si>
  <si>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</si>
  <si>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</si>
  <si>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</si>
  <si>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</si>
  <si>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</si>
  <si>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</si>
  <si>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</si>
  <si>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</si>
  <si>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</si>
  <si>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</si>
  <si>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</si>
  <si>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</si>
  <si>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</si>
  <si>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</si>
  <si>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</si>
  <si>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</si>
  <si>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</si>
  <si>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</si>
  <si>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</si>
  <si>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</si>
  <si>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</si>
  <si>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</si>
  <si>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</si>
  <si>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</si>
  <si>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</si>
  <si>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</si>
  <si>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</si>
  <si>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</si>
  <si>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</si>
  <si>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</si>
  <si>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</si>
  <si>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</si>
  <si>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</si>
  <si>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</si>
  <si>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</si>
  <si>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</si>
  <si>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</si>
  <si>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</si>
  <si>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</si>
  <si>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</si>
  <si>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</si>
  <si>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</si>
  <si>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</si>
  <si>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</si>
  <si>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</si>
  <si>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</si>
  <si>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</si>
  <si>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</si>
  <si>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</si>
  <si>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</si>
  <si>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</si>
  <si>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</si>
  <si>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</si>
  <si>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</si>
  <si>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</si>
  <si>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</si>
  <si>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</si>
  <si>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</si>
  <si>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</si>
  <si>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</si>
  <si>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</si>
  <si>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</si>
  <si>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</si>
  <si>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</si>
  <si>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</si>
  <si>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</si>
  <si>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</si>
  <si>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</si>
  <si>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</si>
  <si>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</si>
  <si>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</si>
  <si>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</si>
  <si>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</si>
  <si>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</si>
  <si>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</si>
  <si>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</si>
  <si>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</si>
  <si>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</si>
  <si>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</si>
  <si>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</si>
  <si>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</si>
  <si>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</si>
  <si>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</si>
  <si>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岡山県笠岡市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</si>
  <si>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</si>
  <si>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</si>
  <si>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</si>
  <si>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</si>
  <si>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</si>
  <si>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</si>
  <si>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</si>
  <si>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</si>
  <si>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</si>
  <si>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</si>
  <si>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</si>
  <si>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</si>
  <si>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</si>
  <si>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</si>
  <si>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</si>
  <si>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</si>
  <si>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</si>
  <si>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</si>
  <si>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</si>
  <si>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</si>
  <si>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</si>
  <si>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</si>
  <si>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</si>
  <si>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</si>
  <si>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</si>
  <si>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</si>
  <si>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</si>
  <si>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</si>
  <si>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</si>
  <si>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</si>
  <si>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</si>
  <si>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</si>
  <si>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</si>
  <si>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</si>
  <si>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</si>
  <si>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</si>
  <si>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</si>
  <si>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</si>
  <si>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</si>
  <si>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</si>
  <si>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</si>
  <si>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</si>
  <si>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笠岡市下水道事業会計</t>
    <phoneticPr fontId="5"/>
  </si>
  <si>
    <t>笠岡市土地造成事業特別会計</t>
    <phoneticPr fontId="5"/>
  </si>
  <si>
    <t>法非適用企業</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</si>
  <si>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</si>
  <si>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</si>
  <si>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</si>
  <si>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</si>
  <si>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</si>
  <si>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</si>
  <si>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</si>
  <si>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</si>
  <si>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</si>
  <si>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</si>
  <si>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</si>
  <si>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</si>
  <si>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</si>
  <si>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</si>
  <si>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</si>
  <si>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</si>
  <si>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</si>
  <si>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</si>
  <si>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</si>
  <si>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</si>
  <si>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</si>
  <si>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</si>
  <si>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</si>
  <si>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</si>
  <si>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</si>
  <si>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</si>
  <si>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</si>
  <si>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</si>
  <si>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</si>
  <si>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</si>
  <si>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</si>
  <si>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</si>
  <si>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</si>
  <si>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</si>
  <si>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</si>
  <si>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</si>
  <si>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</si>
  <si>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</si>
  <si>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</si>
  <si>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</si>
  <si>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</si>
  <si>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</si>
  <si>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</si>
  <si>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</si>
  <si>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</si>
  <si>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</si>
  <si>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</si>
  <si>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</si>
  <si>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</si>
  <si>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</si>
  <si>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</si>
  <si>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</si>
  <si>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</si>
  <si>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</si>
  <si>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</si>
  <si>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</si>
  <si>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</si>
  <si>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</si>
  <si>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</si>
  <si>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</si>
  <si>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</si>
  <si>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</si>
  <si>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</si>
  <si>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</si>
  <si>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</si>
  <si>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</si>
  <si>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</si>
  <si>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</si>
  <si>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</si>
  <si>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</si>
  <si>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</si>
  <si>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</si>
  <si>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</si>
  <si>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</si>
  <si>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</si>
  <si>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</si>
  <si>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</si>
  <si>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</si>
  <si>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</si>
  <si>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</si>
  <si>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</si>
  <si>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</si>
  <si>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</si>
  <si>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</si>
  <si>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</si>
  <si>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</si>
  <si>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</si>
  <si>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</si>
  <si>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</si>
  <si>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</si>
  <si>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</si>
  <si>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</si>
  <si>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</si>
  <si>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</si>
  <si>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</si>
  <si>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</si>
  <si>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</si>
  <si>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</si>
  <si>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</si>
  <si>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</si>
  <si>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</si>
  <si>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</si>
  <si>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</si>
  <si>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</si>
  <si>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</si>
  <si>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</si>
  <si>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</si>
  <si>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</si>
  <si>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</si>
  <si>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</si>
  <si>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</si>
  <si>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</si>
  <si>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</si>
  <si>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</si>
  <si>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</si>
  <si>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</si>
  <si>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</si>
  <si>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</si>
  <si>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</si>
  <si>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</si>
  <si>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</si>
  <si>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</si>
  <si>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</si>
  <si>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</si>
  <si>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</si>
  <si>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</si>
  <si>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</si>
  <si>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</si>
  <si>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</si>
  <si>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</si>
  <si>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</si>
  <si>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</si>
  <si>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</si>
  <si>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</si>
  <si>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</si>
  <si>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</si>
  <si>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3.52</t>
  </si>
  <si>
    <t>▲ 3.26</t>
  </si>
  <si>
    <t>▲ 2.11</t>
  </si>
  <si>
    <t>▲ 6.49</t>
  </si>
  <si>
    <t>笠岡市水道事業会計</t>
  </si>
  <si>
    <t>笠岡市病院事業会計</t>
  </si>
  <si>
    <t>▲ 1.58</t>
  </si>
  <si>
    <t>一般会計</t>
  </si>
  <si>
    <t>笠岡市介護保険事業特別会計</t>
  </si>
  <si>
    <t>笠岡市下水道事業会計</t>
  </si>
  <si>
    <t>笠岡市国民健康保険事業特別会計</t>
  </si>
  <si>
    <t>笠岡市後期高齢者医療特別会計</t>
  </si>
  <si>
    <t>笠岡市国民健康保険真鍋島直営診療施設特別会計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</si>
  <si>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</si>
  <si>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</si>
  <si>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</si>
  <si>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</si>
  <si>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</si>
  <si>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</si>
  <si>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</si>
  <si>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</si>
  <si>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</si>
  <si>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</si>
  <si>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</si>
  <si>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</si>
  <si>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</si>
  <si>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</si>
  <si>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</si>
  <si>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</si>
  <si>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</si>
  <si>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</si>
  <si>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</si>
  <si>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岡山県笠岡市・矢掛町中学校組合</t>
    <rPh sb="0" eb="3">
      <t>オカヤマケン</t>
    </rPh>
    <rPh sb="3" eb="6">
      <t>カサオカシ</t>
    </rPh>
    <rPh sb="7" eb="10">
      <t>ヤカゲチョウ</t>
    </rPh>
    <rPh sb="10" eb="13">
      <t>チュウガッコウ</t>
    </rPh>
    <rPh sb="13" eb="15">
      <t>クミアイ</t>
    </rPh>
    <phoneticPr fontId="40"/>
  </si>
  <si>
    <t>岡山県西部衛生施設組合</t>
    <rPh sb="0" eb="3">
      <t>オカヤマケン</t>
    </rPh>
    <rPh sb="3" eb="5">
      <t>セイブ</t>
    </rPh>
    <rPh sb="5" eb="7">
      <t>エイセイ</t>
    </rPh>
    <rPh sb="7" eb="9">
      <t>シセツ</t>
    </rPh>
    <rPh sb="9" eb="11">
      <t>クミアイ</t>
    </rPh>
    <phoneticPr fontId="40"/>
  </si>
  <si>
    <t>岡山県西部環境整備施設組合</t>
    <rPh sb="0" eb="3">
      <t>オカヤマケン</t>
    </rPh>
    <rPh sb="3" eb="5">
      <t>セイブ</t>
    </rPh>
    <rPh sb="5" eb="7">
      <t>カンキョウ</t>
    </rPh>
    <rPh sb="7" eb="9">
      <t>セイビ</t>
    </rPh>
    <rPh sb="9" eb="11">
      <t>シセツ</t>
    </rPh>
    <rPh sb="11" eb="13">
      <t>クミアイ</t>
    </rPh>
    <phoneticPr fontId="40"/>
  </si>
  <si>
    <t>笠岡地区消防組合</t>
    <rPh sb="0" eb="2">
      <t>カサオカ</t>
    </rPh>
    <rPh sb="2" eb="4">
      <t>チク</t>
    </rPh>
    <rPh sb="4" eb="6">
      <t>ショウボウ</t>
    </rPh>
    <rPh sb="6" eb="8">
      <t>クミアイ</t>
    </rPh>
    <phoneticPr fontId="40"/>
  </si>
  <si>
    <t>岡山県西部地区養護老人ホーム組合</t>
    <rPh sb="0" eb="3">
      <t>オカヤマケン</t>
    </rPh>
    <rPh sb="3" eb="5">
      <t>セイブ</t>
    </rPh>
    <rPh sb="5" eb="7">
      <t>チク</t>
    </rPh>
    <rPh sb="7" eb="9">
      <t>ヨウゴ</t>
    </rPh>
    <rPh sb="9" eb="11">
      <t>ロウジン</t>
    </rPh>
    <rPh sb="14" eb="16">
      <t>クミアイ</t>
    </rPh>
    <phoneticPr fontId="40"/>
  </si>
  <si>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40"/>
  </si>
  <si>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40"/>
  </si>
  <si>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40"/>
  </si>
  <si>
    <t>岡山県市町村税整理組合</t>
    <rPh sb="0" eb="3">
      <t>オカヤマケン</t>
    </rPh>
    <rPh sb="3" eb="6">
      <t>シチョウソン</t>
    </rPh>
    <rPh sb="6" eb="7">
      <t>ゼイ</t>
    </rPh>
    <rPh sb="7" eb="9">
      <t>セイリ</t>
    </rPh>
    <rPh sb="9" eb="11">
      <t>クミアイ</t>
    </rPh>
    <phoneticPr fontId="4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</si>
  <si>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4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</si>
  <si>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40"/>
  </si>
  <si>
    <t>岡山県西南水道企業団</t>
    <rPh sb="0" eb="3">
      <t>オカヤマケン</t>
    </rPh>
    <rPh sb="3" eb="5">
      <t>セイナン</t>
    </rPh>
    <rPh sb="5" eb="7">
      <t>スイドウ</t>
    </rPh>
    <rPh sb="7" eb="10">
      <t>キギョウダン</t>
    </rPh>
    <phoneticPr fontId="40"/>
  </si>
  <si>
    <t>-</t>
    <phoneticPr fontId="2"/>
  </si>
  <si>
    <t>-</t>
    <phoneticPr fontId="2"/>
  </si>
  <si>
    <t>-</t>
    <phoneticPr fontId="2"/>
  </si>
  <si>
    <t>-</t>
    <phoneticPr fontId="2"/>
  </si>
  <si>
    <t>-</t>
    <phoneticPr fontId="2"/>
  </si>
  <si>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41"/>
  </si>
  <si>
    <t>笠岡市文化スポーツ振興財団</t>
    <rPh sb="0" eb="3">
      <t>カサオカシ</t>
    </rPh>
    <rPh sb="3" eb="5">
      <t>ブンカ</t>
    </rPh>
    <rPh sb="9" eb="11">
      <t>シンコウ</t>
    </rPh>
    <rPh sb="11" eb="13">
      <t>ザイダン</t>
    </rPh>
    <phoneticPr fontId="41"/>
  </si>
  <si>
    <t>笠岡放送（株）</t>
    <rPh sb="0" eb="2">
      <t>カサオカ</t>
    </rPh>
    <rPh sb="2" eb="4">
      <t>ホウソウ</t>
    </rPh>
    <rPh sb="5" eb="6">
      <t>カブ</t>
    </rPh>
    <phoneticPr fontId="41"/>
  </si>
  <si>
    <t>-</t>
    <phoneticPr fontId="2"/>
  </si>
  <si>
    <t>-</t>
    <phoneticPr fontId="2"/>
  </si>
  <si>
    <t>-</t>
    <phoneticPr fontId="2"/>
  </si>
  <si>
    <t>-</t>
    <phoneticPr fontId="2"/>
  </si>
  <si>
    <t>こども教育振興基金</t>
    <rPh sb="3" eb="9">
      <t>キョウイクシンコウキキン</t>
    </rPh>
    <phoneticPr fontId="5"/>
  </si>
  <si>
    <t>退職手当準備基金</t>
    <rPh sb="0" eb="8">
      <t>タイショクテアテジュンビキキン</t>
    </rPh>
    <phoneticPr fontId="2"/>
  </si>
  <si>
    <t>公共施設整備費引当基金</t>
    <rPh sb="0" eb="7">
      <t>コウキョウシセツセイビヒ</t>
    </rPh>
    <rPh sb="7" eb="11">
      <t>ヒキアテキキン</t>
    </rPh>
    <phoneticPr fontId="2"/>
  </si>
  <si>
    <t>ふるさと笠岡思民基金</t>
    <rPh sb="4" eb="6">
      <t>カサオカ</t>
    </rPh>
    <rPh sb="6" eb="7">
      <t>オモ</t>
    </rPh>
    <rPh sb="7" eb="8">
      <t>ミン</t>
    </rPh>
    <rPh sb="8" eb="10">
      <t>キキン</t>
    </rPh>
    <phoneticPr fontId="2"/>
  </si>
  <si>
    <t>藤井育英会奨学基金</t>
    <rPh sb="0" eb="9">
      <t>フジイイクエイカイショウガクキキン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</si>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</sst>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8"/>
      <color theme="3"/>
      <name val="游ゴシック Light"/>
      <family val="2"/>
      <scheme val="major"/>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E0D3-4C43-9C3F-E9D8D4BAA3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69340</c:v>
                </c:pt>
                <c:pt idx="1">
                  <c:v>63958</c:v>
                </c:pt>
                <c:pt idx="2">
                  <c:v>55004</c:v>
                </c:pt>
                <c:pt idx="3">
                  <c:v>65345</c:v>
                </c:pt>
                <c:pt idx="4">
                  <c:v>57080</c:v>
                </c:pt>
              </c:numCache>
            </c:numRef>
          </c:val>
          <c:smooth val="0"/>
          <c:extLst>
            <c:ext xmlns:c16="http://schemas.microsoft.com/office/drawing/2014/chart" uri="{C3380CC4-5D6E-409C-BE32-E72D297353CC}">
              <c16:uniqueId val="{00000001-E0D3-4C43-9C3F-E9D8D4BAA3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3.88</c:v>
                </c:pt>
                <c:pt idx="1">
                  <c:v>3.46</c:v>
                </c:pt>
                <c:pt idx="2">
                  <c:v>5.86</c:v>
                </c:pt>
                <c:pt idx="3">
                  <c:v>4.8099999999999996</c:v>
                </c:pt>
                <c:pt idx="4">
                  <c:v>2.4900000000000002</c:v>
                </c:pt>
              </c:numCache>
            </c:numRef>
          </c:val>
          <c:extLst>
            <c:ext xmlns:c16="http://schemas.microsoft.com/office/drawing/2014/chart" uri="{C3380CC4-5D6E-409C-BE32-E72D297353CC}">
              <c16:uniqueId val="{00000000-1CD8-433F-AA76-B9FF16E31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5.28</c:v>
                </c:pt>
                <c:pt idx="1">
                  <c:v>3.94</c:v>
                </c:pt>
                <c:pt idx="2">
                  <c:v>7.22</c:v>
                </c:pt>
                <c:pt idx="3">
                  <c:v>9.82</c:v>
                </c:pt>
                <c:pt idx="4">
                  <c:v>8.0399999999999991</c:v>
                </c:pt>
              </c:numCache>
            </c:numRef>
          </c:val>
          <c:extLst>
            <c:ext xmlns:c16="http://schemas.microsoft.com/office/drawing/2014/chart" uri="{C3380CC4-5D6E-409C-BE32-E72D297353CC}">
              <c16:uniqueId val="{00000001-1CD8-433F-AA76-B9FF16E316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-3.52</c:v>
                </c:pt>
                <c:pt idx="1">
                  <c:v>-3.26</c:v>
                </c:pt>
                <c:pt idx="2">
                  <c:v>4.58</c:v>
                </c:pt>
                <c:pt idx="3">
                  <c:v>-2.11</c:v>
                </c:pt>
                <c:pt idx="4">
                  <c:v>-6.49</c:v>
                </c:pt>
              </c:numCache>
            </c:numRef>
          </c:val>
          <c:smooth val="0"/>
          <c:extLst>
            <c:ext xmlns:c16="http://schemas.microsoft.com/office/drawing/2014/chart" uri="{C3380CC4-5D6E-409C-BE32-E72D297353CC}">
              <c16:uniqueId val="{00000002-1CD8-433F-AA76-B9FF16E316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83A1-4F98-8688-65C162A739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1-4F98-8688-65C162A73976}"/>
            </c:ext>
          </c:extLst>
        </c:ser>
        <c:ser>
          <c:idx val="2"/>
          <c:order val="2"/>
          <c:tx>
            <c:strRef>
              <c:f>データシート!$A$29</c:f>
              <c:strCache>
                <c:ptCount val="1"/>
                <c:pt idx="0">
                  <c:v>笠岡市国民健康保険真鍋島直営診療施設特別会計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83A1-4F98-8688-65C162A73976}"/>
            </c:ext>
          </c:extLst>
        </c:ser>
        <c:ser>
          <c:idx val="3"/>
          <c:order val="3"/>
          <c:tx>
            <c:strRef>
              <c:f>データシート!$A$30</c:f>
              <c:strCache>
                <c:ptCount val="1"/>
                <c:pt idx="0">
                  <c:v>笠岡市後期高齢者医療特別会計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3-83A1-4F98-8688-65C162A73976}"/>
            </c:ext>
          </c:extLst>
        </c:ser>
        <c:ser>
          <c:idx val="4"/>
          <c:order val="4"/>
          <c:tx>
            <c:strRef>
              <c:f>データシート!$A$31</c:f>
              <c:strCache>
                <c:ptCount val="1"/>
                <c:pt idx="0">
                  <c:v>笠岡市国民健康保険事業特別会計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0.73</c:v>
                </c:pt>
                <c:pt idx="4">
                  <c:v>#N/A</c:v>
                </c:pt>
                <c:pt idx="5">
                  <c:v>0.91</c:v>
                </c:pt>
                <c:pt idx="6">
                  <c:v>#N/A</c:v>
                </c:pt>
                <c:pt idx="7">
                  <c:v>0.38</c:v>
                </c:pt>
                <c:pt idx="8">
                  <c:v>#N/A</c:v>
                </c:pt>
                <c:pt idx="9">
                  <c:v>0.35</c:v>
                </c:pt>
              </c:numCache>
            </c:numRef>
          </c:val>
          <c:extLst>
            <c:ext xmlns:c16="http://schemas.microsoft.com/office/drawing/2014/chart" uri="{C3380CC4-5D6E-409C-BE32-E72D297353CC}">
              <c16:uniqueId val="{00000004-83A1-4F98-8688-65C162A73976}"/>
            </c:ext>
          </c:extLst>
        </c:ser>
        <c:ser>
          <c:idx val="5"/>
          <c:order val="5"/>
          <c:tx>
            <c:strRef>
              <c:f>データシート!$A$32</c:f>
              <c:strCache>
                <c:ptCount val="1"/>
                <c:pt idx="0">
                  <c:v>笠岡市下水道事業会計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1.66</c:v>
                </c:pt>
                <c:pt idx="2">
                  <c:v>#N/A</c:v>
                </c:pt>
                <c:pt idx="3">
                  <c:v>0.75</c:v>
                </c:pt>
                <c:pt idx="4">
                  <c:v>#N/A</c:v>
                </c:pt>
                <c:pt idx="5">
                  <c:v>0.74</c:v>
                </c:pt>
                <c:pt idx="6">
                  <c:v>#N/A</c:v>
                </c:pt>
                <c:pt idx="7">
                  <c:v>0</c:v>
                </c:pt>
                <c:pt idx="8">
                  <c:v>#N/A</c:v>
                </c:pt>
                <c:pt idx="9">
                  <c:v>0.41</c:v>
                </c:pt>
              </c:numCache>
            </c:numRef>
          </c:val>
          <c:extLst>
            <c:ext xmlns:c16="http://schemas.microsoft.com/office/drawing/2014/chart" uri="{C3380CC4-5D6E-409C-BE32-E72D297353CC}">
              <c16:uniqueId val="{00000005-83A1-4F98-8688-65C162A73976}"/>
            </c:ext>
          </c:extLst>
        </c:ser>
        <c:ser>
          <c:idx val="6"/>
          <c:order val="6"/>
          <c:tx>
            <c:strRef>
              <c:f>データシート!$A$33</c:f>
              <c:strCache>
                <c:ptCount val="1"/>
                <c:pt idx="0">
                  <c:v>笠岡市介護保険事業特別会計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1.46</c:v>
                </c:pt>
                <c:pt idx="2">
                  <c:v>#N/A</c:v>
                </c:pt>
                <c:pt idx="3">
                  <c:v>1.18</c:v>
                </c:pt>
                <c:pt idx="4">
                  <c:v>#N/A</c:v>
                </c:pt>
                <c:pt idx="5">
                  <c:v>1.47</c:v>
                </c:pt>
                <c:pt idx="6">
                  <c:v>#N/A</c:v>
                </c:pt>
                <c:pt idx="7">
                  <c:v>1.65</c:v>
                </c:pt>
                <c:pt idx="8">
                  <c:v>#N/A</c:v>
                </c:pt>
                <c:pt idx="9">
                  <c:v>0.76</c:v>
                </c:pt>
              </c:numCache>
            </c:numRef>
          </c:val>
          <c:extLst>
            <c:ext xmlns:c16="http://schemas.microsoft.com/office/drawing/2014/chart" uri="{C3380CC4-5D6E-409C-BE32-E72D297353CC}">
              <c16:uniqueId val="{00000006-83A1-4F98-8688-65C162A739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3.86</c:v>
                </c:pt>
                <c:pt idx="2">
                  <c:v>#N/A</c:v>
                </c:pt>
                <c:pt idx="3">
                  <c:v>3.45</c:v>
                </c:pt>
                <c:pt idx="4">
                  <c:v>#N/A</c:v>
                </c:pt>
                <c:pt idx="5">
                  <c:v>5.85</c:v>
                </c:pt>
                <c:pt idx="6">
                  <c:v>#N/A</c:v>
                </c:pt>
                <c:pt idx="7">
                  <c:v>4.79</c:v>
                </c:pt>
                <c:pt idx="8">
                  <c:v>#N/A</c:v>
                </c:pt>
                <c:pt idx="9">
                  <c:v>2.48</c:v>
                </c:pt>
              </c:numCache>
            </c:numRef>
          </c:val>
          <c:extLst>
            <c:ext xmlns:c16="http://schemas.microsoft.com/office/drawing/2014/chart" uri="{C3380CC4-5D6E-409C-BE32-E72D297353CC}">
              <c16:uniqueId val="{00000007-83A1-4F98-8688-65C162A73976}"/>
            </c:ext>
          </c:extLst>
        </c:ser>
        <c:ser>
          <c:idx val="8"/>
          <c:order val="8"/>
          <c:tx>
            <c:strRef>
              <c:f>データシート!$A$35</c:f>
              <c:strCache>
                <c:ptCount val="1"/>
                <c:pt idx="0">
                  <c:v>笠岡市病院事業会計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1.58</c:v>
                </c:pt>
                <c:pt idx="1">
                  <c:v>#N/A</c:v>
                </c:pt>
                <c:pt idx="2">
                  <c:v>#N/A</c:v>
                </c:pt>
                <c:pt idx="3">
                  <c:v>0</c:v>
                </c:pt>
                <c:pt idx="4">
                  <c:v>#N/A</c:v>
                </c:pt>
                <c:pt idx="5">
                  <c:v>0</c:v>
                </c:pt>
                <c:pt idx="6">
                  <c:v>#N/A</c:v>
                </c:pt>
                <c:pt idx="7">
                  <c:v>2.92</c:v>
                </c:pt>
                <c:pt idx="8">
                  <c:v>#N/A</c:v>
                </c:pt>
                <c:pt idx="9">
                  <c:v>4.92</c:v>
                </c:pt>
              </c:numCache>
            </c:numRef>
          </c:val>
          <c:extLst>
            <c:ext xmlns:c16="http://schemas.microsoft.com/office/drawing/2014/chart" uri="{C3380CC4-5D6E-409C-BE32-E72D297353CC}">
              <c16:uniqueId val="{00000008-83A1-4F98-8688-65C162A73976}"/>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15.37</c:v>
                </c:pt>
                <c:pt idx="2">
                  <c:v>#N/A</c:v>
                </c:pt>
                <c:pt idx="3">
                  <c:v>12.65</c:v>
                </c:pt>
                <c:pt idx="4">
                  <c:v>#N/A</c:v>
                </c:pt>
                <c:pt idx="5">
                  <c:v>11.79</c:v>
                </c:pt>
                <c:pt idx="6">
                  <c:v>#N/A</c:v>
                </c:pt>
                <c:pt idx="7">
                  <c:v>12.1</c:v>
                </c:pt>
                <c:pt idx="8">
                  <c:v>#N/A</c:v>
                </c:pt>
                <c:pt idx="9">
                  <c:v>10.72</c:v>
                </c:pt>
              </c:numCache>
            </c:numRef>
          </c:val>
          <c:extLst>
            <c:ext xmlns:c16="http://schemas.microsoft.com/office/drawing/2014/chart" uri="{C3380CC4-5D6E-409C-BE32-E72D297353CC}">
              <c16:uniqueId val="{00000009-83A1-4F98-8688-65C162A739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2174</c:v>
                </c:pt>
                <c:pt idx="5">
                  <c:v>2219</c:v>
                </c:pt>
                <c:pt idx="8">
                  <c:v>2196</c:v>
                </c:pt>
                <c:pt idx="11">
                  <c:v>2109</c:v>
                </c:pt>
                <c:pt idx="14">
                  <c:v>2011</c:v>
                </c:pt>
              </c:numCache>
            </c:numRef>
          </c:val>
          <c:extLst>
            <c:ext xmlns:c16="http://schemas.microsoft.com/office/drawing/2014/chart" uri="{C3380CC4-5D6E-409C-BE32-E72D297353CC}">
              <c16:uniqueId val="{00000000-9D5E-4DEA-BBE9-744F4B4F1A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5E-4DEA-BBE9-744F4B4F1A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58</c:v>
                </c:pt>
                <c:pt idx="6">
                  <c:v>57</c:v>
                </c:pt>
                <c:pt idx="9">
                  <c:v>93</c:v>
                </c:pt>
                <c:pt idx="12">
                  <c:v>80</c:v>
                </c:pt>
              </c:numCache>
            </c:numRef>
          </c:val>
          <c:extLst>
            <c:ext xmlns:c16="http://schemas.microsoft.com/office/drawing/2014/chart" uri="{C3380CC4-5D6E-409C-BE32-E72D297353CC}">
              <c16:uniqueId val="{00000002-9D5E-4DEA-BBE9-744F4B4F1A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160</c:v>
                </c:pt>
                <c:pt idx="3">
                  <c:v>163</c:v>
                </c:pt>
                <c:pt idx="6">
                  <c:v>159</c:v>
                </c:pt>
                <c:pt idx="9">
                  <c:v>156</c:v>
                </c:pt>
                <c:pt idx="12">
                  <c:v>142</c:v>
                </c:pt>
              </c:numCache>
            </c:numRef>
          </c:val>
          <c:extLst>
            <c:ext xmlns:c16="http://schemas.microsoft.com/office/drawing/2014/chart" uri="{C3380CC4-5D6E-409C-BE32-E72D297353CC}">
              <c16:uniqueId val="{00000003-9D5E-4DEA-BBE9-744F4B4F1A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677</c:v>
                </c:pt>
                <c:pt idx="3">
                  <c:v>656</c:v>
                </c:pt>
                <c:pt idx="6">
                  <c:v>537</c:v>
                </c:pt>
                <c:pt idx="9">
                  <c:v>523</c:v>
                </c:pt>
                <c:pt idx="12">
                  <c:v>500</c:v>
                </c:pt>
              </c:numCache>
            </c:numRef>
          </c:val>
          <c:extLst>
            <c:ext xmlns:c16="http://schemas.microsoft.com/office/drawing/2014/chart" uri="{C3380CC4-5D6E-409C-BE32-E72D297353CC}">
              <c16:uniqueId val="{00000004-9D5E-4DEA-BBE9-744F4B4F1A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5E-4DEA-BBE9-744F4B4F1A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5E-4DEA-BBE9-744F4B4F1A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1985</c:v>
                </c:pt>
                <c:pt idx="3">
                  <c:v>2106</c:v>
                </c:pt>
                <c:pt idx="6">
                  <c:v>2237</c:v>
                </c:pt>
                <c:pt idx="9">
                  <c:v>2303</c:v>
                </c:pt>
                <c:pt idx="12">
                  <c:v>2305</c:v>
                </c:pt>
              </c:numCache>
            </c:numRef>
          </c:val>
          <c:extLst>
            <c:ext xmlns:c16="http://schemas.microsoft.com/office/drawing/2014/chart" uri="{C3380CC4-5D6E-409C-BE32-E72D297353CC}">
              <c16:uniqueId val="{00000007-9D5E-4DEA-BBE9-744F4B4F1A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701</c:v>
                </c:pt>
                <c:pt idx="2">
                  <c:v>#N/A</c:v>
                </c:pt>
                <c:pt idx="3">
                  <c:v>#N/A</c:v>
                </c:pt>
                <c:pt idx="4">
                  <c:v>764</c:v>
                </c:pt>
                <c:pt idx="5">
                  <c:v>#N/A</c:v>
                </c:pt>
                <c:pt idx="6">
                  <c:v>#N/A</c:v>
                </c:pt>
                <c:pt idx="7">
                  <c:v>794</c:v>
                </c:pt>
                <c:pt idx="8">
                  <c:v>#N/A</c:v>
                </c:pt>
                <c:pt idx="9">
                  <c:v>#N/A</c:v>
                </c:pt>
                <c:pt idx="10">
                  <c:v>966</c:v>
                </c:pt>
                <c:pt idx="11">
                  <c:v>#N/A</c:v>
                </c:pt>
                <c:pt idx="12">
                  <c:v>#N/A</c:v>
                </c:pt>
                <c:pt idx="13">
                  <c:v>1016</c:v>
                </c:pt>
                <c:pt idx="14">
                  <c:v>#N/A</c:v>
                </c:pt>
              </c:numCache>
            </c:numRef>
          </c:val>
          <c:smooth val="0"/>
          <c:extLst>
            <c:ext xmlns:c16="http://schemas.microsoft.com/office/drawing/2014/chart" uri="{C3380CC4-5D6E-409C-BE32-E72D297353CC}">
              <c16:uniqueId val="{00000008-9D5E-4DEA-BBE9-744F4B4F1A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22774</c:v>
                </c:pt>
                <c:pt idx="5">
                  <c:v>22885</c:v>
                </c:pt>
                <c:pt idx="8">
                  <c:v>22165</c:v>
                </c:pt>
                <c:pt idx="11">
                  <c:v>21514</c:v>
                </c:pt>
                <c:pt idx="14">
                  <c:v>21057</c:v>
                </c:pt>
              </c:numCache>
            </c:numRef>
          </c:val>
          <c:extLst>
            <c:ext xmlns:c16="http://schemas.microsoft.com/office/drawing/2014/chart" uri="{C3380CC4-5D6E-409C-BE32-E72D297353CC}">
              <c16:uniqueId val="{00000000-3F28-46AF-A617-9D200B020C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5070</c:v>
                </c:pt>
                <c:pt idx="5">
                  <c:v>5440</c:v>
                </c:pt>
                <c:pt idx="8">
                  <c:v>5607</c:v>
                </c:pt>
                <c:pt idx="11">
                  <c:v>5546</c:v>
                </c:pt>
                <c:pt idx="14">
                  <c:v>6338</c:v>
                </c:pt>
              </c:numCache>
            </c:numRef>
          </c:val>
          <c:extLst>
            <c:ext xmlns:c16="http://schemas.microsoft.com/office/drawing/2014/chart" uri="{C3380CC4-5D6E-409C-BE32-E72D297353CC}">
              <c16:uniqueId val="{00000001-3F28-46AF-A617-9D200B020C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2495</c:v>
                </c:pt>
                <c:pt idx="5">
                  <c:v>2485</c:v>
                </c:pt>
                <c:pt idx="8">
                  <c:v>3577</c:v>
                </c:pt>
                <c:pt idx="11">
                  <c:v>4100</c:v>
                </c:pt>
                <c:pt idx="14">
                  <c:v>3986</c:v>
                </c:pt>
              </c:numCache>
            </c:numRef>
          </c:val>
          <c:extLst>
            <c:ext xmlns:c16="http://schemas.microsoft.com/office/drawing/2014/chart" uri="{C3380CC4-5D6E-409C-BE32-E72D297353CC}">
              <c16:uniqueId val="{00000002-3F28-46AF-A617-9D200B020C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8-46AF-A617-9D200B020C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8-46AF-A617-9D200B020C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0</c:v>
                </c:pt>
                <c:pt idx="6">
                  <c:v>1</c:v>
                </c:pt>
                <c:pt idx="9">
                  <c:v>2</c:v>
                </c:pt>
                <c:pt idx="12">
                  <c:v>3</c:v>
                </c:pt>
              </c:numCache>
            </c:numRef>
          </c:val>
          <c:extLst>
            <c:ext xmlns:c16="http://schemas.microsoft.com/office/drawing/2014/chart" uri="{C3380CC4-5D6E-409C-BE32-E72D297353CC}">
              <c16:uniqueId val="{00000005-3F28-46AF-A617-9D200B020C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2562</c:v>
                </c:pt>
                <c:pt idx="3">
                  <c:v>2936</c:v>
                </c:pt>
                <c:pt idx="6">
                  <c:v>2993</c:v>
                </c:pt>
                <c:pt idx="9">
                  <c:v>3049</c:v>
                </c:pt>
                <c:pt idx="12">
                  <c:v>3066</c:v>
                </c:pt>
              </c:numCache>
            </c:numRef>
          </c:val>
          <c:extLst>
            <c:ext xmlns:c16="http://schemas.microsoft.com/office/drawing/2014/chart" uri="{C3380CC4-5D6E-409C-BE32-E72D297353CC}">
              <c16:uniqueId val="{00000006-3F28-46AF-A617-9D200B020C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720</c:v>
                </c:pt>
                <c:pt idx="3">
                  <c:v>655</c:v>
                </c:pt>
                <c:pt idx="6">
                  <c:v>502</c:v>
                </c:pt>
                <c:pt idx="9">
                  <c:v>384</c:v>
                </c:pt>
                <c:pt idx="12">
                  <c:v>251</c:v>
                </c:pt>
              </c:numCache>
            </c:numRef>
          </c:val>
          <c:extLst>
            <c:ext xmlns:c16="http://schemas.microsoft.com/office/drawing/2014/chart" uri="{C3380CC4-5D6E-409C-BE32-E72D297353CC}">
              <c16:uniqueId val="{00000007-3F28-46AF-A617-9D200B020C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7674</c:v>
                </c:pt>
                <c:pt idx="3">
                  <c:v>6941</c:v>
                </c:pt>
                <c:pt idx="6">
                  <c:v>6123</c:v>
                </c:pt>
                <c:pt idx="9">
                  <c:v>5718</c:v>
                </c:pt>
                <c:pt idx="12">
                  <c:v>5103</c:v>
                </c:pt>
              </c:numCache>
            </c:numRef>
          </c:val>
          <c:extLst>
            <c:ext xmlns:c16="http://schemas.microsoft.com/office/drawing/2014/chart" uri="{C3380CC4-5D6E-409C-BE32-E72D297353CC}">
              <c16:uniqueId val="{00000008-3F28-46AF-A617-9D200B020C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510</c:v>
                </c:pt>
                <c:pt idx="3">
                  <c:v>457</c:v>
                </c:pt>
                <c:pt idx="6">
                  <c:v>419</c:v>
                </c:pt>
                <c:pt idx="9">
                  <c:v>517</c:v>
                </c:pt>
                <c:pt idx="12">
                  <c:v>542</c:v>
                </c:pt>
              </c:numCache>
            </c:numRef>
          </c:val>
          <c:extLst>
            <c:ext xmlns:c16="http://schemas.microsoft.com/office/drawing/2014/chart" uri="{C3380CC4-5D6E-409C-BE32-E72D297353CC}">
              <c16:uniqueId val="{00000009-3F28-46AF-A617-9D200B020C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25956</c:v>
                </c:pt>
                <c:pt idx="3">
                  <c:v>26613</c:v>
                </c:pt>
                <c:pt idx="6">
                  <c:v>27449</c:v>
                </c:pt>
                <c:pt idx="9">
                  <c:v>27442</c:v>
                </c:pt>
                <c:pt idx="12">
                  <c:v>28106</c:v>
                </c:pt>
              </c:numCache>
            </c:numRef>
          </c:val>
          <c:extLst>
            <c:ext xmlns:c16="http://schemas.microsoft.com/office/drawing/2014/chart" uri="{C3380CC4-5D6E-409C-BE32-E72D297353CC}">
              <c16:uniqueId val="{0000000A-3F28-46AF-A617-9D200B020C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7092</c:v>
                </c:pt>
                <c:pt idx="2">
                  <c:v>#N/A</c:v>
                </c:pt>
                <c:pt idx="3">
                  <c:v>#N/A</c:v>
                </c:pt>
                <c:pt idx="4">
                  <c:v>6792</c:v>
                </c:pt>
                <c:pt idx="5">
                  <c:v>#N/A</c:v>
                </c:pt>
                <c:pt idx="6">
                  <c:v>#N/A</c:v>
                </c:pt>
                <c:pt idx="7">
                  <c:v>6138</c:v>
                </c:pt>
                <c:pt idx="8">
                  <c:v>#N/A</c:v>
                </c:pt>
                <c:pt idx="9">
                  <c:v>#N/A</c:v>
                </c:pt>
                <c:pt idx="10">
                  <c:v>5954</c:v>
                </c:pt>
                <c:pt idx="11">
                  <c:v>#N/A</c:v>
                </c:pt>
                <c:pt idx="12">
                  <c:v>#N/A</c:v>
                </c:pt>
                <c:pt idx="13">
                  <c:v>5690</c:v>
                </c:pt>
                <c:pt idx="14">
                  <c:v>#N/A</c:v>
                </c:pt>
              </c:numCache>
            </c:numRef>
          </c:val>
          <c:smooth val="0"/>
          <c:extLst>
            <c:ext xmlns:c16="http://schemas.microsoft.com/office/drawing/2014/chart" uri="{C3380CC4-5D6E-409C-BE32-E72D297353CC}">
              <c16:uniqueId val="{0000000B-3F28-46AF-A617-9D200B020C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1004</c:v>
                </c:pt>
                <c:pt idx="1">
                  <c:v>1318</c:v>
                </c:pt>
                <c:pt idx="2">
                  <c:v>1089</c:v>
                </c:pt>
              </c:numCache>
            </c:numRef>
          </c:val>
          <c:extLst>
            <c:ext xmlns:c16="http://schemas.microsoft.com/office/drawing/2014/chart" uri="{C3380CC4-5D6E-409C-BE32-E72D297353CC}">
              <c16:uniqueId val="{00000000-E5FC-4360-AD00-58DA82B341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237</c:v>
                </c:pt>
                <c:pt idx="1">
                  <c:v>237</c:v>
                </c:pt>
                <c:pt idx="2">
                  <c:v>299</c:v>
                </c:pt>
              </c:numCache>
            </c:numRef>
          </c:val>
          <c:extLst>
            <c:ext xmlns:c16="http://schemas.microsoft.com/office/drawing/2014/chart" uri="{C3380CC4-5D6E-409C-BE32-E72D297353CC}">
              <c16:uniqueId val="{00000001-E5FC-4360-AD00-58DA82B341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978</c:v>
                </c:pt>
                <c:pt idx="1">
                  <c:v>983</c:v>
                </c:pt>
                <c:pt idx="2">
                  <c:v>1293</c:v>
                </c:pt>
              </c:numCache>
            </c:numRef>
          </c:val>
          <c:extLst>
            <c:ext xmlns:c16="http://schemas.microsoft.com/office/drawing/2014/chart" uri="{C3380CC4-5D6E-409C-BE32-E72D297353CC}">
              <c16:uniqueId val="{00000002-E5FC-4360-AD00-58DA82B341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44,773
43,966
136.07
26,698,472
26,287,188
336,901
13,548,567
28,106,413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製造業の業績回復等により市民税の法人税割額が増加したことなどから，基準財政収入額は前年度から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％増加し，単年度の財政力指数は前年度から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年度に類型が変更されて以降は，類似団体平均を上回っている。今後も引き続き投資的経費の抑制など歳出の見直しを行うとともに，税収の徴収率向上を図り，歳入確保に努める。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臨時財政対策債の減などにより分母が減少したことに加え，物価高騰の影響による物件費の増や一部事務組合への負担金，公営企業への繰出金の増により分子が増加したことで，前年度から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については企業誘致の取組や民間企業の設備投資による固定資産税の増などにより増加しているが，今後も物価高騰による上記の歳出の増加が見込まれることに加え，公債費も増加の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企業誘致等による税収増に向けて取り組む一方で，事業見直しや業務の効率化による歳出の削減にも積極的に取り組む。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66</xdr:row>
      <xdr:rowOff>66463</xdr:rowOff>
    </xdr:to>
    <xdr:cxnSp macro="">
      <xdr:nvCxnSpPr>
        <xdr:cNvPr id="132" name="直線コネクタ 131"/>
        <xdr:cNvCxnSpPr/>
      </xdr:nvCxnSpPr>
      <xdr:spPr>
        <a:xfrm>
          <a:off x="4114800" y="1108456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64</xdr:row>
      <xdr:rowOff>111760</xdr:rowOff>
    </xdr:to>
    <xdr:cxnSp macro="">
      <xdr:nvCxnSpPr>
        <xdr:cNvPr id="135" name="直線コネクタ 134"/>
        <xdr:cNvCxnSpPr/>
      </xdr:nvCxnSpPr>
      <xdr:spPr>
        <a:xfrm>
          <a:off x="3225800" y="1056174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90170</xdr:rowOff>
    </xdr:to>
    <xdr:cxnSp macro="">
      <xdr:nvCxnSpPr>
        <xdr:cNvPr id="138" name="直線コネクタ 137"/>
        <xdr:cNvCxnSpPr/>
      </xdr:nvCxnSpPr>
      <xdr:spPr>
        <a:xfrm flipV="1">
          <a:off x="2336800" y="1056174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98213</xdr:rowOff>
    </xdr:to>
    <xdr:cxnSp macro="">
      <xdr:nvCxnSpPr>
        <xdr:cNvPr id="141" name="直線コネクタ 140"/>
        <xdr:cNvCxnSpPr/>
      </xdr:nvCxnSpPr>
      <xdr:spPr>
        <a:xfrm flipV="1">
          <a:off x="1447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1" name="楕円 150"/>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2"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6" name="テキスト ボックス 155"/>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9" name="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人件費・維持補修費は増加している。物件費については，前年度に大規模な建物除却工事を行ったことや新型コロナワクチン接種事業の縮小により減となったが，経常的な費用は物価高騰の影響も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人口減少と相まって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人当たりの決算額は年々増加しており，今後も人口動向を注視しながら，適正な職員数の配置と内部事務の効率化に努めていく必要がある。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19475</xdr:rowOff>
    </xdr:from>
    <xdr:to>
      <xdr:col>23</xdr:col>
      <xdr:colOff>133350</xdr:colOff>
      <xdr:row>84</xdr:row>
      <xdr:rowOff>42283</xdr:rowOff>
    </xdr:to>
    <xdr:cxnSp macro="">
      <xdr:nvCxnSpPr>
        <xdr:cNvPr id="191" name="直線コネクタ 190"/>
        <xdr:cNvCxnSpPr/>
      </xdr:nvCxnSpPr>
      <xdr:spPr>
        <a:xfrm>
          <a:off x="4114800" y="14421275"/>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154524</xdr:rowOff>
    </xdr:from>
    <xdr:to>
      <xdr:col>19</xdr:col>
      <xdr:colOff>133350</xdr:colOff>
      <xdr:row>84</xdr:row>
      <xdr:rowOff>19475</xdr:rowOff>
    </xdr:to>
    <xdr:cxnSp macro="">
      <xdr:nvCxnSpPr>
        <xdr:cNvPr id="194" name="直線コネクタ 193"/>
        <xdr:cNvCxnSpPr/>
      </xdr:nvCxnSpPr>
      <xdr:spPr>
        <a:xfrm>
          <a:off x="3225800" y="14384874"/>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106505</xdr:rowOff>
    </xdr:from>
    <xdr:to>
      <xdr:col>15</xdr:col>
      <xdr:colOff>82550</xdr:colOff>
      <xdr:row>83</xdr:row>
      <xdr:rowOff>154524</xdr:rowOff>
    </xdr:to>
    <xdr:cxnSp macro="">
      <xdr:nvCxnSpPr>
        <xdr:cNvPr id="197" name="直線コネクタ 196"/>
        <xdr:cNvCxnSpPr/>
      </xdr:nvCxnSpPr>
      <xdr:spPr>
        <a:xfrm>
          <a:off x="2336800" y="14336855"/>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35558</xdr:rowOff>
    </xdr:from>
    <xdr:to>
      <xdr:col>11</xdr:col>
      <xdr:colOff>31750</xdr:colOff>
      <xdr:row>83</xdr:row>
      <xdr:rowOff>106505</xdr:rowOff>
    </xdr:to>
    <xdr:cxnSp macro="">
      <xdr:nvCxnSpPr>
        <xdr:cNvPr id="200" name="直線コネクタ 199"/>
        <xdr:cNvCxnSpPr/>
      </xdr:nvCxnSpPr>
      <xdr:spPr>
        <a:xfrm>
          <a:off x="1447800" y="14265908"/>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162933</xdr:rowOff>
    </xdr:from>
    <xdr:to>
      <xdr:col>23</xdr:col>
      <xdr:colOff>184150</xdr:colOff>
      <xdr:row>84</xdr:row>
      <xdr:rowOff>93083</xdr:rowOff>
    </xdr:to>
    <xdr:sp macro="" textlink="">
      <xdr:nvSpPr>
        <xdr:cNvPr id="210" name="楕円 209"/>
        <xdr:cNvSpPr/>
      </xdr:nvSpPr>
      <xdr:spPr>
        <a:xfrm>
          <a:off x="4902200" y="14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8010</xdr:rowOff>
    </xdr:from>
    <xdr:ext cx="762000" cy="259045"/>
    <xdr:sp macro="" textlink="">
      <xdr:nvSpPr>
        <xdr:cNvPr id="211" name="人件費・物件費等の状況該当値テキスト"/>
        <xdr:cNvSpPr txBox="1"/>
      </xdr:nvSpPr>
      <xdr:spPr>
        <a:xfrm>
          <a:off x="5041900" y="1423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140125</xdr:rowOff>
    </xdr:from>
    <xdr:to>
      <xdr:col>19</xdr:col>
      <xdr:colOff>184150</xdr:colOff>
      <xdr:row>84</xdr:row>
      <xdr:rowOff>70275</xdr:rowOff>
    </xdr:to>
    <xdr:sp macro="" textlink="">
      <xdr:nvSpPr>
        <xdr:cNvPr id="212" name="楕円 211"/>
        <xdr:cNvSpPr/>
      </xdr:nvSpPr>
      <xdr:spPr>
        <a:xfrm>
          <a:off x="4064000" y="143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80452</xdr:rowOff>
    </xdr:from>
    <xdr:ext cx="736600" cy="259045"/>
    <xdr:sp macro="" textlink="">
      <xdr:nvSpPr>
        <xdr:cNvPr id="213" name="テキスト ボックス 212"/>
        <xdr:cNvSpPr txBox="1"/>
      </xdr:nvSpPr>
      <xdr:spPr>
        <a:xfrm>
          <a:off x="3733800" y="1413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103724</xdr:rowOff>
    </xdr:from>
    <xdr:to>
      <xdr:col>15</xdr:col>
      <xdr:colOff>133350</xdr:colOff>
      <xdr:row>84</xdr:row>
      <xdr:rowOff>33874</xdr:rowOff>
    </xdr:to>
    <xdr:sp macro="" textlink="">
      <xdr:nvSpPr>
        <xdr:cNvPr id="214" name="楕円 213"/>
        <xdr:cNvSpPr/>
      </xdr:nvSpPr>
      <xdr:spPr>
        <a:xfrm>
          <a:off x="3175000" y="143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44051</xdr:rowOff>
    </xdr:from>
    <xdr:ext cx="762000" cy="259045"/>
    <xdr:sp macro="" textlink="">
      <xdr:nvSpPr>
        <xdr:cNvPr id="215" name="テキスト ボックス 214"/>
        <xdr:cNvSpPr txBox="1"/>
      </xdr:nvSpPr>
      <xdr:spPr>
        <a:xfrm>
          <a:off x="2844800" y="141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55705</xdr:rowOff>
    </xdr:from>
    <xdr:to>
      <xdr:col>11</xdr:col>
      <xdr:colOff>82550</xdr:colOff>
      <xdr:row>83</xdr:row>
      <xdr:rowOff>157305</xdr:rowOff>
    </xdr:to>
    <xdr:sp macro="" textlink="">
      <xdr:nvSpPr>
        <xdr:cNvPr id="216" name="楕円 215"/>
        <xdr:cNvSpPr/>
      </xdr:nvSpPr>
      <xdr:spPr>
        <a:xfrm>
          <a:off x="2286000" y="14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167482</xdr:rowOff>
    </xdr:from>
    <xdr:ext cx="762000" cy="259045"/>
    <xdr:sp macro="" textlink="">
      <xdr:nvSpPr>
        <xdr:cNvPr id="217" name="テキスト ボックス 216"/>
        <xdr:cNvSpPr txBox="1"/>
      </xdr:nvSpPr>
      <xdr:spPr>
        <a:xfrm>
          <a:off x="1955800" y="140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156208</xdr:rowOff>
    </xdr:from>
    <xdr:to>
      <xdr:col>7</xdr:col>
      <xdr:colOff>31750</xdr:colOff>
      <xdr:row>83</xdr:row>
      <xdr:rowOff>86358</xdr:rowOff>
    </xdr:to>
    <xdr:sp macro="" textlink="">
      <xdr:nvSpPr>
        <xdr:cNvPr id="218" name="楕円 217"/>
        <xdr:cNvSpPr/>
      </xdr:nvSpPr>
      <xdr:spPr>
        <a:xfrm>
          <a:off x="1397000" y="142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71135</xdr:rowOff>
    </xdr:from>
    <xdr:ext cx="762000" cy="259045"/>
    <xdr:sp macro="" textlink="">
      <xdr:nvSpPr>
        <xdr:cNvPr id="219" name="テキスト ボックス 218"/>
        <xdr:cNvSpPr txBox="1"/>
      </xdr:nvSpPr>
      <xdr:spPr>
        <a:xfrm>
          <a:off x="1066800" y="143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給料表の独自見直しを実施するなど適正化に努めており，指数は前年度から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ポイントの減となっている。類似団体と比較しても平均を上回っている状況にあることから，今後も給与の適正化に努める。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116681</xdr:rowOff>
    </xdr:to>
    <xdr:cxnSp macro="">
      <xdr:nvCxnSpPr>
        <xdr:cNvPr id="257" name="直線コネクタ 256"/>
        <xdr:cNvCxnSpPr/>
      </xdr:nvCxnSpPr>
      <xdr:spPr>
        <a:xfrm flipV="1">
          <a:off x="16179800" y="1484630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116681</xdr:rowOff>
    </xdr:from>
    <xdr:to>
      <xdr:col>77</xdr:col>
      <xdr:colOff>44450</xdr:colOff>
      <xdr:row>86</xdr:row>
      <xdr:rowOff>161925</xdr:rowOff>
    </xdr:to>
    <xdr:cxnSp macro="">
      <xdr:nvCxnSpPr>
        <xdr:cNvPr id="260" name="直線コネクタ 259"/>
        <xdr:cNvCxnSpPr/>
      </xdr:nvCxnSpPr>
      <xdr:spPr>
        <a:xfrm flipV="1">
          <a:off x="15290800" y="148613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161925</xdr:rowOff>
    </xdr:to>
    <xdr:cxnSp macro="">
      <xdr:nvCxnSpPr>
        <xdr:cNvPr id="263" name="直線コネクタ 262"/>
        <xdr:cNvCxnSpPr/>
      </xdr:nvCxnSpPr>
      <xdr:spPr>
        <a:xfrm>
          <a:off x="14401800" y="148764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161925</xdr:rowOff>
    </xdr:to>
    <xdr:cxnSp macro="">
      <xdr:nvCxnSpPr>
        <xdr:cNvPr id="266" name="直線コネクタ 265"/>
        <xdr:cNvCxnSpPr/>
      </xdr:nvCxnSpPr>
      <xdr:spPr>
        <a:xfrm flipV="1">
          <a:off x="13512800" y="148764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65881</xdr:rowOff>
    </xdr:from>
    <xdr:to>
      <xdr:col>77</xdr:col>
      <xdr:colOff>95250</xdr:colOff>
      <xdr:row>86</xdr:row>
      <xdr:rowOff>167481</xdr:rowOff>
    </xdr:to>
    <xdr:sp macro="" textlink="">
      <xdr:nvSpPr>
        <xdr:cNvPr id="278" name="楕円 277"/>
        <xdr:cNvSpPr/>
      </xdr:nvSpPr>
      <xdr:spPr>
        <a:xfrm>
          <a:off x="16129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152258</xdr:rowOff>
    </xdr:from>
    <xdr:ext cx="736600" cy="259045"/>
    <xdr:sp macro="" textlink="">
      <xdr:nvSpPr>
        <xdr:cNvPr id="279" name="テキスト ボックス 278"/>
        <xdr:cNvSpPr txBox="1"/>
      </xdr:nvSpPr>
      <xdr:spPr>
        <a:xfrm>
          <a:off x="15798800" y="1489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2" name="楕円 281"/>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3" name="テキスト ボックス 282"/>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4" name="楕円 283"/>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5" name="テキスト ボックス 284"/>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増加している。職員数については，市独自の定員適正化計画に基づく定員管理により，年度間の多寡はあるもののほぼ横ばいで推移しているが，分母となる人口が減少していることにより指標が上昇している。引き続き，適正な定員管理を行うとともに，職員の能力向上のための研修や事務事業の効率化などにより，行政サービスの維持・質の向上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48139</xdr:rowOff>
    </xdr:from>
    <xdr:to>
      <xdr:col>81</xdr:col>
      <xdr:colOff>44450</xdr:colOff>
      <xdr:row>61</xdr:row>
      <xdr:rowOff>84909</xdr:rowOff>
    </xdr:to>
    <xdr:cxnSp macro="">
      <xdr:nvCxnSpPr>
        <xdr:cNvPr id="322" name="直線コネクタ 321"/>
        <xdr:cNvCxnSpPr/>
      </xdr:nvCxnSpPr>
      <xdr:spPr>
        <a:xfrm>
          <a:off x="16179800" y="10506589"/>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48139</xdr:rowOff>
    </xdr:to>
    <xdr:cxnSp macro="">
      <xdr:nvCxnSpPr>
        <xdr:cNvPr id="325" name="直線コネクタ 324"/>
        <xdr:cNvCxnSpPr/>
      </xdr:nvCxnSpPr>
      <xdr:spPr>
        <a:xfrm>
          <a:off x="15290800" y="1050199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43543</xdr:rowOff>
    </xdr:to>
    <xdr:cxnSp macro="">
      <xdr:nvCxnSpPr>
        <xdr:cNvPr id="328" name="直線コネクタ 327"/>
        <xdr:cNvCxnSpPr/>
      </xdr:nvCxnSpPr>
      <xdr:spPr>
        <a:xfrm>
          <a:off x="14401800" y="1048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164435</xdr:rowOff>
    </xdr:from>
    <xdr:to>
      <xdr:col>68</xdr:col>
      <xdr:colOff>152400</xdr:colOff>
      <xdr:row>61</xdr:row>
      <xdr:rowOff>26307</xdr:rowOff>
    </xdr:to>
    <xdr:cxnSp macro="">
      <xdr:nvCxnSpPr>
        <xdr:cNvPr id="331" name="直線コネクタ 330"/>
        <xdr:cNvCxnSpPr/>
      </xdr:nvCxnSpPr>
      <xdr:spPr>
        <a:xfrm>
          <a:off x="13512800" y="1045143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42"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168789</xdr:rowOff>
    </xdr:from>
    <xdr:to>
      <xdr:col>77</xdr:col>
      <xdr:colOff>95250</xdr:colOff>
      <xdr:row>61</xdr:row>
      <xdr:rowOff>98939</xdr:rowOff>
    </xdr:to>
    <xdr:sp macro="" textlink="">
      <xdr:nvSpPr>
        <xdr:cNvPr id="343" name="楕円 342"/>
        <xdr:cNvSpPr/>
      </xdr:nvSpPr>
      <xdr:spPr>
        <a:xfrm>
          <a:off x="16129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109116</xdr:rowOff>
    </xdr:from>
    <xdr:ext cx="736600" cy="259045"/>
    <xdr:sp macro="" textlink="">
      <xdr:nvSpPr>
        <xdr:cNvPr id="344" name="テキスト ボックス 343"/>
        <xdr:cNvSpPr txBox="1"/>
      </xdr:nvSpPr>
      <xdr:spPr>
        <a:xfrm>
          <a:off x="15798800" y="1022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5" name="楕円 344"/>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104520</xdr:rowOff>
    </xdr:from>
    <xdr:ext cx="762000" cy="259045"/>
    <xdr:sp macro="" textlink="">
      <xdr:nvSpPr>
        <xdr:cNvPr id="346" name="テキスト ボックス 345"/>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7" name="楕円 346"/>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48" name="テキスト ボックス 347"/>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49" name="楕円 348"/>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28562</xdr:rowOff>
    </xdr:from>
    <xdr:ext cx="762000" cy="259045"/>
    <xdr:sp macro="" textlink="">
      <xdr:nvSpPr>
        <xdr:cNvPr id="350" name="テキスト ボックス 349"/>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元利償還の繰出基準に基づく公営企業への繰入金や一部事務組合の地方債償還に対する負担金等が減少した一方で，普通交付税に算入される公債費等の額がそれ以上に減少したため，比率は前年度から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類似団体平均を下回っているが，近年，防災・減災事業や自然災害防止事業，最終処分場建設事業等の大規模なハード事業が続いたことにより今後はさらに比率が上昇傾向となる見込みのため，借入額の抑制など債務を増やさない取り組みを継続して実施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86" name="直線コネクタ 385"/>
        <xdr:cNvCxnSpPr/>
      </xdr:nvCxnSpPr>
      <xdr:spPr>
        <a:xfrm>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92528</xdr:rowOff>
    </xdr:to>
    <xdr:cxnSp macro="">
      <xdr:nvCxnSpPr>
        <xdr:cNvPr id="389" name="直線コネクタ 388"/>
        <xdr:cNvCxnSpPr/>
      </xdr:nvCxnSpPr>
      <xdr:spPr>
        <a:xfrm>
          <a:off x="15290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12095</xdr:rowOff>
    </xdr:to>
    <xdr:cxnSp macro="">
      <xdr:nvCxnSpPr>
        <xdr:cNvPr id="392" name="直線コネクタ 391"/>
        <xdr:cNvCxnSpPr/>
      </xdr:nvCxnSpPr>
      <xdr:spPr>
        <a:xfrm>
          <a:off x="14401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46567</xdr:rowOff>
    </xdr:to>
    <xdr:cxnSp macro="">
      <xdr:nvCxnSpPr>
        <xdr:cNvPr id="395" name="直線コネクタ 394"/>
        <xdr:cNvCxnSpPr/>
      </xdr:nvCxnSpPr>
      <xdr:spPr>
        <a:xfrm flipV="1">
          <a:off x="13512800" y="685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5" name="楕円 404"/>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6"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7" name="楕円 40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8" name="テキスト ボックス 40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9" name="楕円 40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0" name="テキスト ボックス 40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14" name="テキスト ボックス 413"/>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下水道事業を主とする公営企業債等への繰入見込額等が減少していることで将来負担額が減少し，比率は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比率は類似団体平均と比して高い水準で推移しており，今後も焼却場建設等のハード事業の実施により市債借入額の増加が見込まれることから，借入額の抑制など債務を増やさない取り組みを継続して実施す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111963</xdr:rowOff>
    </xdr:from>
    <xdr:to>
      <xdr:col>81</xdr:col>
      <xdr:colOff>44450</xdr:colOff>
      <xdr:row>15</xdr:row>
      <xdr:rowOff>126924</xdr:rowOff>
    </xdr:to>
    <xdr:cxnSp macro="">
      <xdr:nvCxnSpPr>
        <xdr:cNvPr id="446" name="直線コネクタ 445"/>
        <xdr:cNvCxnSpPr/>
      </xdr:nvCxnSpPr>
      <xdr:spPr>
        <a:xfrm flipV="1">
          <a:off x="16179800" y="2683713"/>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125476</xdr:rowOff>
    </xdr:from>
    <xdr:to>
      <xdr:col>77</xdr:col>
      <xdr:colOff>44450</xdr:colOff>
      <xdr:row>15</xdr:row>
      <xdr:rowOff>126924</xdr:rowOff>
    </xdr:to>
    <xdr:cxnSp macro="">
      <xdr:nvCxnSpPr>
        <xdr:cNvPr id="449" name="直線コネクタ 448"/>
        <xdr:cNvCxnSpPr/>
      </xdr:nvCxnSpPr>
      <xdr:spPr>
        <a:xfrm>
          <a:off x="15290800" y="26972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15</xdr:row>
      <xdr:rowOff>166497</xdr:rowOff>
    </xdr:to>
    <xdr:cxnSp macro="">
      <xdr:nvCxnSpPr>
        <xdr:cNvPr id="452" name="直線コネクタ 451"/>
        <xdr:cNvCxnSpPr/>
      </xdr:nvCxnSpPr>
      <xdr:spPr>
        <a:xfrm flipV="1">
          <a:off x="14401800" y="269722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166497</xdr:rowOff>
    </xdr:from>
    <xdr:to>
      <xdr:col>68</xdr:col>
      <xdr:colOff>152400</xdr:colOff>
      <xdr:row>16</xdr:row>
      <xdr:rowOff>15316</xdr:rowOff>
    </xdr:to>
    <xdr:cxnSp macro="">
      <xdr:nvCxnSpPr>
        <xdr:cNvPr id="455" name="直線コネクタ 454"/>
        <xdr:cNvCxnSpPr/>
      </xdr:nvCxnSpPr>
      <xdr:spPr>
        <a:xfrm flipV="1">
          <a:off x="13512800" y="273824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8" name="フローチャート: 判断 457"/>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9" name="テキスト ボックス 458"/>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61163</xdr:rowOff>
    </xdr:from>
    <xdr:to>
      <xdr:col>81</xdr:col>
      <xdr:colOff>95250</xdr:colOff>
      <xdr:row>15</xdr:row>
      <xdr:rowOff>162763</xdr:rowOff>
    </xdr:to>
    <xdr:sp macro="" textlink="">
      <xdr:nvSpPr>
        <xdr:cNvPr id="465" name="楕円 464"/>
        <xdr:cNvSpPr/>
      </xdr:nvSpPr>
      <xdr:spPr>
        <a:xfrm>
          <a:off x="169672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33240</xdr:rowOff>
    </xdr:from>
    <xdr:ext cx="762000" cy="259045"/>
    <xdr:sp macro="" textlink="">
      <xdr:nvSpPr>
        <xdr:cNvPr id="466" name="将来負担の状況該当値テキスト"/>
        <xdr:cNvSpPr txBox="1"/>
      </xdr:nvSpPr>
      <xdr:spPr>
        <a:xfrm>
          <a:off x="17106900" y="26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76124</xdr:rowOff>
    </xdr:from>
    <xdr:to>
      <xdr:col>77</xdr:col>
      <xdr:colOff>95250</xdr:colOff>
      <xdr:row>16</xdr:row>
      <xdr:rowOff>6274</xdr:rowOff>
    </xdr:to>
    <xdr:sp macro="" textlink="">
      <xdr:nvSpPr>
        <xdr:cNvPr id="467" name="楕円 466"/>
        <xdr:cNvSpPr/>
      </xdr:nvSpPr>
      <xdr:spPr>
        <a:xfrm>
          <a:off x="16129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162501</xdr:rowOff>
    </xdr:from>
    <xdr:ext cx="736600" cy="259045"/>
    <xdr:sp macro="" textlink="">
      <xdr:nvSpPr>
        <xdr:cNvPr id="468" name="テキスト ボックス 467"/>
        <xdr:cNvSpPr txBox="1"/>
      </xdr:nvSpPr>
      <xdr:spPr>
        <a:xfrm>
          <a:off x="15798800" y="273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9" name="楕円 468"/>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70" name="テキスト ボックス 469"/>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115697</xdr:rowOff>
    </xdr:from>
    <xdr:to>
      <xdr:col>68</xdr:col>
      <xdr:colOff>203200</xdr:colOff>
      <xdr:row>16</xdr:row>
      <xdr:rowOff>45847</xdr:rowOff>
    </xdr:to>
    <xdr:sp macro="" textlink="">
      <xdr:nvSpPr>
        <xdr:cNvPr id="471" name="楕円 470"/>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30624</xdr:rowOff>
    </xdr:from>
    <xdr:ext cx="762000" cy="259045"/>
    <xdr:sp macro="" textlink="">
      <xdr:nvSpPr>
        <xdr:cNvPr id="472" name="テキスト ボックス 471"/>
        <xdr:cNvSpPr txBox="1"/>
      </xdr:nvSpPr>
      <xdr:spPr>
        <a:xfrm>
          <a:off x="14020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135966</xdr:rowOff>
    </xdr:from>
    <xdr:to>
      <xdr:col>64</xdr:col>
      <xdr:colOff>152400</xdr:colOff>
      <xdr:row>16</xdr:row>
      <xdr:rowOff>66116</xdr:rowOff>
    </xdr:to>
    <xdr:sp macro="" textlink="">
      <xdr:nvSpPr>
        <xdr:cNvPr id="473" name="楕円 472"/>
        <xdr:cNvSpPr/>
      </xdr:nvSpPr>
      <xdr:spPr>
        <a:xfrm>
          <a:off x="13462000" y="27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50893</xdr:rowOff>
    </xdr:from>
    <xdr:ext cx="762000" cy="259045"/>
    <xdr:sp macro="" textlink="">
      <xdr:nvSpPr>
        <xdr:cNvPr id="474" name="テキスト ボックス 473"/>
        <xdr:cNvSpPr txBox="1"/>
      </xdr:nvSpPr>
      <xdr:spPr>
        <a:xfrm>
          <a:off x="13131800" y="27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44,773
43,966
136.07
26,698,472
26,287,188
336,901
13,548,567
28,106,413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前年度からの増加幅は類似団体平均と同程度となっているが，比率は類似団体平均を上回っている。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26307</xdr:rowOff>
    </xdr:to>
    <xdr:cxnSp macro="">
      <xdr:nvCxnSpPr>
        <xdr:cNvPr id="68" name="直線コネクタ 67"/>
        <xdr:cNvCxnSpPr/>
      </xdr:nvCxnSpPr>
      <xdr:spPr>
        <a:xfrm>
          <a:off x="3987800" y="633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34472</xdr:rowOff>
    </xdr:from>
    <xdr:to>
      <xdr:col>19</xdr:col>
      <xdr:colOff>187325</xdr:colOff>
      <xdr:row>36</xdr:row>
      <xdr:rowOff>165100</xdr:rowOff>
    </xdr:to>
    <xdr:cxnSp macro="">
      <xdr:nvCxnSpPr>
        <xdr:cNvPr id="71" name="直線コネクタ 70"/>
        <xdr:cNvCxnSpPr/>
      </xdr:nvCxnSpPr>
      <xdr:spPr>
        <a:xfrm>
          <a:off x="3098800" y="6206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34472</xdr:rowOff>
    </xdr:from>
    <xdr:to>
      <xdr:col>15</xdr:col>
      <xdr:colOff>98425</xdr:colOff>
      <xdr:row>37</xdr:row>
      <xdr:rowOff>58964</xdr:rowOff>
    </xdr:to>
    <xdr:cxnSp macro="">
      <xdr:nvCxnSpPr>
        <xdr:cNvPr id="74" name="直線コネクタ 73"/>
        <xdr:cNvCxnSpPr/>
      </xdr:nvCxnSpPr>
      <xdr:spPr>
        <a:xfrm flipV="1">
          <a:off x="2209800" y="62066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37</xdr:row>
      <xdr:rowOff>58964</xdr:rowOff>
    </xdr:to>
    <xdr:cxnSp macro="">
      <xdr:nvCxnSpPr>
        <xdr:cNvPr id="77" name="直線コネクタ 76"/>
        <xdr:cNvCxnSpPr/>
      </xdr:nvCxnSpPr>
      <xdr:spPr>
        <a:xfrm>
          <a:off x="1320800" y="6021614"/>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81" name="テキスト ボックス 80"/>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0" name="テキスト ボックス 8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155122</xdr:rowOff>
    </xdr:from>
    <xdr:to>
      <xdr:col>15</xdr:col>
      <xdr:colOff>149225</xdr:colOff>
      <xdr:row>36</xdr:row>
      <xdr:rowOff>85272</xdr:rowOff>
    </xdr:to>
    <xdr:sp macro="" textlink="">
      <xdr:nvSpPr>
        <xdr:cNvPr id="91" name="楕円 90"/>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70049</xdr:rowOff>
    </xdr:from>
    <xdr:ext cx="762000" cy="259045"/>
    <xdr:sp macro="" textlink="">
      <xdr:nvSpPr>
        <xdr:cNvPr id="92" name="テキスト ボックス 91"/>
        <xdr:cNvSpPr txBox="1"/>
      </xdr:nvSpPr>
      <xdr:spPr>
        <a:xfrm>
          <a:off x="2717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94" name="テキスト ボックス 93"/>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95" name="楕円 94"/>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96" name="テキスト ボックス 95"/>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類似団体平均を下回っているが，物価高騰の影響もあり，経常的な物件費は増加傾向にある。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今後も物価高騰の影響は続くものと思われるため，事業見直しや業務の効率化による歳出の削減に積極的に取り組む必要がある。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5080</xdr:rowOff>
    </xdr:to>
    <xdr:cxnSp macro="">
      <xdr:nvCxnSpPr>
        <xdr:cNvPr id="129" name="直線コネクタ 128"/>
        <xdr:cNvCxnSpPr/>
      </xdr:nvCxnSpPr>
      <xdr:spPr>
        <a:xfrm>
          <a:off x="15671800" y="267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107950</xdr:rowOff>
    </xdr:to>
    <xdr:cxnSp macro="">
      <xdr:nvCxnSpPr>
        <xdr:cNvPr id="132" name="直線コネクタ 131"/>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115570</xdr:rowOff>
    </xdr:to>
    <xdr:cxnSp macro="">
      <xdr:nvCxnSpPr>
        <xdr:cNvPr id="135" name="直線コネクタ 134"/>
        <xdr:cNvCxnSpPr/>
      </xdr:nvCxnSpPr>
      <xdr:spPr>
        <a:xfrm flipV="1">
          <a:off x="13893800" y="261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165100</xdr:rowOff>
    </xdr:to>
    <xdr:cxnSp macro="">
      <xdr:nvCxnSpPr>
        <xdr:cNvPr id="138" name="直線コネクタ 137"/>
        <xdr:cNvCxnSpPr/>
      </xdr:nvCxnSpPr>
      <xdr:spPr>
        <a:xfrm flipV="1">
          <a:off x="13004800" y="2687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8" name="楕円 147"/>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9"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2" name="楕円 151"/>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3" name="テキスト ボックス 15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4" name="楕円 153"/>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5" name="テキスト ボックス 154"/>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障害福祉サービスや障害児通所給付等が高い水準で推移しており，比率は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類似団体と比較するとやや高い水準にあり，今後は福祉の低下を招かないようにしながら，生活保護等の資格審査を適切に実施するなどし，適正な給付に努める。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92" name="直線コネクタ 191"/>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1815</xdr:rowOff>
    </xdr:to>
    <xdr:cxnSp macro="">
      <xdr:nvCxnSpPr>
        <xdr:cNvPr id="195" name="直線コネクタ 194"/>
        <xdr:cNvCxnSpPr/>
      </xdr:nvCxnSpPr>
      <xdr:spPr>
        <a:xfrm>
          <a:off x="3098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8" name="直線コネクタ 197"/>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67128</xdr:rowOff>
    </xdr:to>
    <xdr:cxnSp macro="">
      <xdr:nvCxnSpPr>
        <xdr:cNvPr id="201" name="直線コネクタ 200"/>
        <xdr:cNvCxnSpPr/>
      </xdr:nvCxnSpPr>
      <xdr:spPr>
        <a:xfrm flipV="1">
          <a:off x="1320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37392</xdr:rowOff>
    </xdr:from>
    <xdr:ext cx="736600" cy="259045"/>
    <xdr:sp macro="" textlink="">
      <xdr:nvSpPr>
        <xdr:cNvPr id="214" name="テキスト ボックス 213"/>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物価高騰の影響等により，道路等の維持補修費が大幅に増加しており，類似団体平均よりも高い比率となっている。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今後も物価高騰の影響は続くものと思われるため，公共施設やインフラ設備の修繕費用の抑制に積極的に取り組む必要がある。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100330</xdr:rowOff>
    </xdr:to>
    <xdr:cxnSp macro="">
      <xdr:nvCxnSpPr>
        <xdr:cNvPr id="253" name="直線コネクタ 252"/>
        <xdr:cNvCxnSpPr/>
      </xdr:nvCxnSpPr>
      <xdr:spPr>
        <a:xfrm>
          <a:off x="15671800" y="984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56" name="直線コネクタ 255"/>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46990</xdr:rowOff>
    </xdr:to>
    <xdr:cxnSp macro="">
      <xdr:nvCxnSpPr>
        <xdr:cNvPr id="259" name="直線コネクタ 258"/>
        <xdr:cNvCxnSpPr/>
      </xdr:nvCxnSpPr>
      <xdr:spPr>
        <a:xfrm flipV="1">
          <a:off x="13893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77470</xdr:rowOff>
    </xdr:to>
    <xdr:cxnSp macro="">
      <xdr:nvCxnSpPr>
        <xdr:cNvPr id="262" name="直線コネクタ 261"/>
        <xdr:cNvCxnSpPr/>
      </xdr:nvCxnSpPr>
      <xdr:spPr>
        <a:xfrm flipV="1">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2" name="楕円 271"/>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3"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7" name="テキスト ボックス 27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8" name="楕円 27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9" name="テキスト ボックス 278"/>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物価高騰の影響で一部事務組合の負担金や公営企業への繰出金が増加傾向にあり，類似団体平均より高い比率となっている。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今後も物価高騰の影響は続くものと思われるため，事業見直し等による歳出の削減に積極的に取り組む必要がある。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113284</xdr:rowOff>
    </xdr:to>
    <xdr:cxnSp macro="">
      <xdr:nvCxnSpPr>
        <xdr:cNvPr id="311" name="直線コネクタ 310"/>
        <xdr:cNvCxnSpPr/>
      </xdr:nvCxnSpPr>
      <xdr:spPr>
        <a:xfrm>
          <a:off x="15671800" y="65460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30988</xdr:rowOff>
    </xdr:to>
    <xdr:cxnSp macro="">
      <xdr:nvCxnSpPr>
        <xdr:cNvPr id="314" name="直線コネクタ 313"/>
        <xdr:cNvCxnSpPr/>
      </xdr:nvCxnSpPr>
      <xdr:spPr>
        <a:xfrm>
          <a:off x="14782800" y="6486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143002</xdr:rowOff>
    </xdr:to>
    <xdr:cxnSp macro="">
      <xdr:nvCxnSpPr>
        <xdr:cNvPr id="317" name="直線コネクタ 316"/>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143002</xdr:rowOff>
    </xdr:to>
    <xdr:cxnSp macro="">
      <xdr:nvCxnSpPr>
        <xdr:cNvPr id="320" name="直線コネクタ 319"/>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30" name="楕円 329"/>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1"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4" name="楕円 333"/>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5" name="テキスト ボックス 334"/>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6" name="楕円 335"/>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7" name="テキスト ボックス 336"/>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8" name="楕円 337"/>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9" name="テキスト ボックス 338"/>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比率は類似団体平均を下回っているが，近年，防災・減災事業や自然災害防止事業，最終処分場建設事業等の大規模なハード事業が続いたことにより，今後の増加が見込まれている。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今後も借入額の抑制など債務を増やさない取り組みを継続して実施する必要がある。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147574</xdr:rowOff>
    </xdr:to>
    <xdr:cxnSp macro="">
      <xdr:nvCxnSpPr>
        <xdr:cNvPr id="369" name="直線コネクタ 368"/>
        <xdr:cNvCxnSpPr/>
      </xdr:nvCxnSpPr>
      <xdr:spPr>
        <a:xfrm>
          <a:off x="3987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143002</xdr:rowOff>
    </xdr:to>
    <xdr:cxnSp macro="">
      <xdr:nvCxnSpPr>
        <xdr:cNvPr id="372" name="直線コネクタ 371"/>
        <xdr:cNvCxnSpPr/>
      </xdr:nvCxnSpPr>
      <xdr:spPr>
        <a:xfrm>
          <a:off x="3098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97282</xdr:rowOff>
    </xdr:to>
    <xdr:cxnSp macro="">
      <xdr:nvCxnSpPr>
        <xdr:cNvPr id="375" name="直線コネクタ 374"/>
        <xdr:cNvCxnSpPr/>
      </xdr:nvCxnSpPr>
      <xdr:spPr>
        <a:xfrm flipV="1">
          <a:off x="2209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97282</xdr:rowOff>
    </xdr:to>
    <xdr:cxnSp macro="">
      <xdr:nvCxnSpPr>
        <xdr:cNvPr id="378" name="直線コネクタ 377"/>
        <xdr:cNvCxnSpPr/>
      </xdr:nvCxnSpPr>
      <xdr:spPr>
        <a:xfrm>
          <a:off x="1320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8" name="楕円 387"/>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113301</xdr:rowOff>
    </xdr:from>
    <xdr:ext cx="762000" cy="259045"/>
    <xdr:sp macro="" textlink="">
      <xdr:nvSpPr>
        <xdr:cNvPr id="389"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0" name="楕円 389"/>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91" name="テキスト ボックス 390"/>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3" name="テキスト ボックス 39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4" name="楕円 393"/>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5" name="テキスト ボックス 394"/>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物価高騰の影響による物件費の増や一部事務組合への負担金，公営企業への繰出金の増が大きく，類似団体平均よりかなり高い比率となっている。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企業誘致等による固定資産税のさらなる増収に向けて取り組み経常一般財源を確保する一方で，事業見直しや業務の効率化による歳出の削減にも積極的に取り組む必要がある。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77</xdr:row>
      <xdr:rowOff>104139</xdr:rowOff>
    </xdr:to>
    <xdr:cxnSp macro="">
      <xdr:nvCxnSpPr>
        <xdr:cNvPr id="426" name="直線コネクタ 425"/>
        <xdr:cNvCxnSpPr/>
      </xdr:nvCxnSpPr>
      <xdr:spPr>
        <a:xfrm>
          <a:off x="15671800" y="1310005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76</xdr:row>
      <xdr:rowOff>69850</xdr:rowOff>
    </xdr:to>
    <xdr:cxnSp macro="">
      <xdr:nvCxnSpPr>
        <xdr:cNvPr id="429" name="直線コネクタ 428"/>
        <xdr:cNvCxnSpPr/>
      </xdr:nvCxnSpPr>
      <xdr:spPr>
        <a:xfrm>
          <a:off x="14782800" y="128085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121285</xdr:rowOff>
    </xdr:from>
    <xdr:to>
      <xdr:col>73</xdr:col>
      <xdr:colOff>180975</xdr:colOff>
      <xdr:row>75</xdr:row>
      <xdr:rowOff>161289</xdr:rowOff>
    </xdr:to>
    <xdr:cxnSp macro="">
      <xdr:nvCxnSpPr>
        <xdr:cNvPr id="432" name="直線コネクタ 431"/>
        <xdr:cNvCxnSpPr/>
      </xdr:nvCxnSpPr>
      <xdr:spPr>
        <a:xfrm flipV="1">
          <a:off x="13893800" y="12808585"/>
          <a:ext cx="88900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41275</xdr:rowOff>
    </xdr:to>
    <xdr:cxnSp macro="">
      <xdr:nvCxnSpPr>
        <xdr:cNvPr id="435" name="直線コネクタ 434"/>
        <xdr:cNvCxnSpPr/>
      </xdr:nvCxnSpPr>
      <xdr:spPr>
        <a:xfrm flipV="1">
          <a:off x="13004800" y="130200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5" name="楕円 444"/>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6"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7" name="楕円 446"/>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105427</xdr:rowOff>
    </xdr:from>
    <xdr:ext cx="736600" cy="259045"/>
    <xdr:sp macro="" textlink="">
      <xdr:nvSpPr>
        <xdr:cNvPr id="448" name="テキスト ボックス 447"/>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49" name="楕円 448"/>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156862</xdr:rowOff>
    </xdr:from>
    <xdr:ext cx="762000" cy="259045"/>
    <xdr:sp macro="" textlink="">
      <xdr:nvSpPr>
        <xdr:cNvPr id="450" name="テキスト ボックス 449"/>
        <xdr:cNvSpPr txBox="1"/>
      </xdr:nvSpPr>
      <xdr:spPr>
        <a:xfrm>
          <a:off x="144018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2" name="テキスト ボックス 451"/>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3" name="楕円 452"/>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54" name="テキスト ボックス 453"/>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91719</xdr:rowOff>
    </xdr:from>
    <xdr:to>
      <xdr:col>29</xdr:col>
      <xdr:colOff>127000</xdr:colOff>
      <xdr:row>15</xdr:row>
      <xdr:rowOff>143718</xdr:rowOff>
    </xdr:to>
    <xdr:cxnSp macro="">
      <xdr:nvCxnSpPr>
        <xdr:cNvPr id="48" name="直線コネクタ 47"/>
        <xdr:cNvCxnSpPr/>
      </xdr:nvCxnSpPr>
      <xdr:spPr bwMode="auto">
        <a:xfrm flipV="1">
          <a:off x="5003800" y="2711094"/>
          <a:ext cx="647700" cy="5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143718</xdr:rowOff>
    </xdr:from>
    <xdr:to>
      <xdr:col>26</xdr:col>
      <xdr:colOff>50800</xdr:colOff>
      <xdr:row>15</xdr:row>
      <xdr:rowOff>151293</xdr:rowOff>
    </xdr:to>
    <xdr:cxnSp macro="">
      <xdr:nvCxnSpPr>
        <xdr:cNvPr id="51" name="直線コネクタ 50"/>
        <xdr:cNvCxnSpPr/>
      </xdr:nvCxnSpPr>
      <xdr:spPr bwMode="auto">
        <a:xfrm flipV="1">
          <a:off x="4305300" y="2763093"/>
          <a:ext cx="698500" cy="7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151293</xdr:rowOff>
    </xdr:from>
    <xdr:to>
      <xdr:col>22</xdr:col>
      <xdr:colOff>114300</xdr:colOff>
      <xdr:row>16</xdr:row>
      <xdr:rowOff>17226</xdr:rowOff>
    </xdr:to>
    <xdr:cxnSp macro="">
      <xdr:nvCxnSpPr>
        <xdr:cNvPr id="54" name="直線コネクタ 53"/>
        <xdr:cNvCxnSpPr/>
      </xdr:nvCxnSpPr>
      <xdr:spPr bwMode="auto">
        <a:xfrm flipV="1">
          <a:off x="3606800" y="2770668"/>
          <a:ext cx="698500" cy="3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17226</xdr:rowOff>
    </xdr:from>
    <xdr:to>
      <xdr:col>18</xdr:col>
      <xdr:colOff>177800</xdr:colOff>
      <xdr:row>16</xdr:row>
      <xdr:rowOff>143352</xdr:rowOff>
    </xdr:to>
    <xdr:cxnSp macro="">
      <xdr:nvCxnSpPr>
        <xdr:cNvPr id="57" name="直線コネクタ 56"/>
        <xdr:cNvCxnSpPr/>
      </xdr:nvCxnSpPr>
      <xdr:spPr bwMode="auto">
        <a:xfrm flipV="1">
          <a:off x="2908300" y="2808051"/>
          <a:ext cx="698500" cy="1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40919</xdr:rowOff>
    </xdr:from>
    <xdr:to>
      <xdr:col>29</xdr:col>
      <xdr:colOff>177800</xdr:colOff>
      <xdr:row>15</xdr:row>
      <xdr:rowOff>142519</xdr:rowOff>
    </xdr:to>
    <xdr:sp macro="" textlink="">
      <xdr:nvSpPr>
        <xdr:cNvPr id="67" name="楕円 66"/>
        <xdr:cNvSpPr/>
      </xdr:nvSpPr>
      <xdr:spPr bwMode="auto">
        <a:xfrm>
          <a:off x="5600700" y="266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57446</xdr:rowOff>
    </xdr:from>
    <xdr:ext cx="762000" cy="259045"/>
    <xdr:sp macro="" textlink="">
      <xdr:nvSpPr>
        <xdr:cNvPr id="68" name="人口1人当たり決算額の推移該当値テキスト130"/>
        <xdr:cNvSpPr txBox="1"/>
      </xdr:nvSpPr>
      <xdr:spPr>
        <a:xfrm>
          <a:off x="5740400" y="250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92918</xdr:rowOff>
    </xdr:from>
    <xdr:to>
      <xdr:col>26</xdr:col>
      <xdr:colOff>101600</xdr:colOff>
      <xdr:row>16</xdr:row>
      <xdr:rowOff>23068</xdr:rowOff>
    </xdr:to>
    <xdr:sp macro="" textlink="">
      <xdr:nvSpPr>
        <xdr:cNvPr id="69" name="楕円 68"/>
        <xdr:cNvSpPr/>
      </xdr:nvSpPr>
      <xdr:spPr bwMode="auto">
        <a:xfrm>
          <a:off x="4953000" y="271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33245</xdr:rowOff>
    </xdr:from>
    <xdr:ext cx="736600" cy="259045"/>
    <xdr:sp macro="" textlink="">
      <xdr:nvSpPr>
        <xdr:cNvPr id="70" name="テキスト ボックス 69"/>
        <xdr:cNvSpPr txBox="1"/>
      </xdr:nvSpPr>
      <xdr:spPr>
        <a:xfrm>
          <a:off x="4622800" y="248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100493</xdr:rowOff>
    </xdr:from>
    <xdr:to>
      <xdr:col>22</xdr:col>
      <xdr:colOff>165100</xdr:colOff>
      <xdr:row>16</xdr:row>
      <xdr:rowOff>30643</xdr:rowOff>
    </xdr:to>
    <xdr:sp macro="" textlink="">
      <xdr:nvSpPr>
        <xdr:cNvPr id="71" name="楕円 70"/>
        <xdr:cNvSpPr/>
      </xdr:nvSpPr>
      <xdr:spPr bwMode="auto">
        <a:xfrm>
          <a:off x="4254500" y="271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40820</xdr:rowOff>
    </xdr:from>
    <xdr:ext cx="762000" cy="259045"/>
    <xdr:sp macro="" textlink="">
      <xdr:nvSpPr>
        <xdr:cNvPr id="72" name="テキスト ボックス 71"/>
        <xdr:cNvSpPr txBox="1"/>
      </xdr:nvSpPr>
      <xdr:spPr>
        <a:xfrm>
          <a:off x="3924300" y="24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137876</xdr:rowOff>
    </xdr:from>
    <xdr:to>
      <xdr:col>19</xdr:col>
      <xdr:colOff>38100</xdr:colOff>
      <xdr:row>16</xdr:row>
      <xdr:rowOff>68026</xdr:rowOff>
    </xdr:to>
    <xdr:sp macro="" textlink="">
      <xdr:nvSpPr>
        <xdr:cNvPr id="73" name="楕円 72"/>
        <xdr:cNvSpPr/>
      </xdr:nvSpPr>
      <xdr:spPr bwMode="auto">
        <a:xfrm>
          <a:off x="3556000" y="275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78203</xdr:rowOff>
    </xdr:from>
    <xdr:ext cx="762000" cy="259045"/>
    <xdr:sp macro="" textlink="">
      <xdr:nvSpPr>
        <xdr:cNvPr id="74" name="テキスト ボックス 73"/>
        <xdr:cNvSpPr txBox="1"/>
      </xdr:nvSpPr>
      <xdr:spPr>
        <a:xfrm>
          <a:off x="3225800" y="252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92552</xdr:rowOff>
    </xdr:from>
    <xdr:to>
      <xdr:col>15</xdr:col>
      <xdr:colOff>101600</xdr:colOff>
      <xdr:row>17</xdr:row>
      <xdr:rowOff>22702</xdr:rowOff>
    </xdr:to>
    <xdr:sp macro="" textlink="">
      <xdr:nvSpPr>
        <xdr:cNvPr id="75" name="楕円 74"/>
        <xdr:cNvSpPr/>
      </xdr:nvSpPr>
      <xdr:spPr bwMode="auto">
        <a:xfrm>
          <a:off x="2857500" y="288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32879</xdr:rowOff>
    </xdr:from>
    <xdr:ext cx="762000" cy="259045"/>
    <xdr:sp macro="" textlink="">
      <xdr:nvSpPr>
        <xdr:cNvPr id="76" name="テキスト ボックス 75"/>
        <xdr:cNvSpPr txBox="1"/>
      </xdr:nvSpPr>
      <xdr:spPr>
        <a:xfrm>
          <a:off x="2527300" y="265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258772</xdr:rowOff>
    </xdr:from>
    <xdr:to>
      <xdr:col>29</xdr:col>
      <xdr:colOff>127000</xdr:colOff>
      <xdr:row>35</xdr:row>
      <xdr:rowOff>307660</xdr:rowOff>
    </xdr:to>
    <xdr:cxnSp macro="">
      <xdr:nvCxnSpPr>
        <xdr:cNvPr id="112" name="直線コネクタ 111"/>
        <xdr:cNvCxnSpPr/>
      </xdr:nvCxnSpPr>
      <xdr:spPr bwMode="auto">
        <a:xfrm flipV="1">
          <a:off x="5003800" y="6869122"/>
          <a:ext cx="6477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307660</xdr:rowOff>
    </xdr:from>
    <xdr:to>
      <xdr:col>26</xdr:col>
      <xdr:colOff>50800</xdr:colOff>
      <xdr:row>36</xdr:row>
      <xdr:rowOff>96727</xdr:rowOff>
    </xdr:to>
    <xdr:cxnSp macro="">
      <xdr:nvCxnSpPr>
        <xdr:cNvPr id="115" name="直線コネクタ 114"/>
        <xdr:cNvCxnSpPr/>
      </xdr:nvCxnSpPr>
      <xdr:spPr bwMode="auto">
        <a:xfrm flipV="1">
          <a:off x="4305300" y="6918010"/>
          <a:ext cx="698500" cy="1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96727</xdr:rowOff>
    </xdr:from>
    <xdr:to>
      <xdr:col>22</xdr:col>
      <xdr:colOff>114300</xdr:colOff>
      <xdr:row>36</xdr:row>
      <xdr:rowOff>129678</xdr:rowOff>
    </xdr:to>
    <xdr:cxnSp macro="">
      <xdr:nvCxnSpPr>
        <xdr:cNvPr id="118" name="直線コネクタ 117"/>
        <xdr:cNvCxnSpPr/>
      </xdr:nvCxnSpPr>
      <xdr:spPr bwMode="auto">
        <a:xfrm flipV="1">
          <a:off x="3606800" y="7049977"/>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129678</xdr:rowOff>
    </xdr:from>
    <xdr:to>
      <xdr:col>18</xdr:col>
      <xdr:colOff>177800</xdr:colOff>
      <xdr:row>37</xdr:row>
      <xdr:rowOff>8357</xdr:rowOff>
    </xdr:to>
    <xdr:cxnSp macro="">
      <xdr:nvCxnSpPr>
        <xdr:cNvPr id="121" name="直線コネクタ 120"/>
        <xdr:cNvCxnSpPr/>
      </xdr:nvCxnSpPr>
      <xdr:spPr bwMode="auto">
        <a:xfrm flipV="1">
          <a:off x="2908300" y="7082928"/>
          <a:ext cx="698500" cy="5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95369</xdr:rowOff>
    </xdr:from>
    <xdr:ext cx="762000" cy="259045"/>
    <xdr:sp macro="" textlink="">
      <xdr:nvSpPr>
        <xdr:cNvPr id="125" name="テキスト ボックス 124"/>
        <xdr:cNvSpPr txBox="1"/>
      </xdr:nvSpPr>
      <xdr:spPr>
        <a:xfrm>
          <a:off x="25273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207972</xdr:rowOff>
    </xdr:from>
    <xdr:to>
      <xdr:col>29</xdr:col>
      <xdr:colOff>177800</xdr:colOff>
      <xdr:row>35</xdr:row>
      <xdr:rowOff>309572</xdr:rowOff>
    </xdr:to>
    <xdr:sp macro="" textlink="">
      <xdr:nvSpPr>
        <xdr:cNvPr id="131" name="楕円 130"/>
        <xdr:cNvSpPr/>
      </xdr:nvSpPr>
      <xdr:spPr bwMode="auto">
        <a:xfrm>
          <a:off x="5600700" y="681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180049</xdr:rowOff>
    </xdr:from>
    <xdr:ext cx="762000" cy="259045"/>
    <xdr:sp macro="" textlink="">
      <xdr:nvSpPr>
        <xdr:cNvPr id="132" name="人口1人当たり決算額の推移該当値テキスト445"/>
        <xdr:cNvSpPr txBox="1"/>
      </xdr:nvSpPr>
      <xdr:spPr>
        <a:xfrm>
          <a:off x="5740400" y="679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256860</xdr:rowOff>
    </xdr:from>
    <xdr:to>
      <xdr:col>26</xdr:col>
      <xdr:colOff>101600</xdr:colOff>
      <xdr:row>36</xdr:row>
      <xdr:rowOff>15560</xdr:rowOff>
    </xdr:to>
    <xdr:sp macro="" textlink="">
      <xdr:nvSpPr>
        <xdr:cNvPr id="133" name="楕円 132"/>
        <xdr:cNvSpPr/>
      </xdr:nvSpPr>
      <xdr:spPr bwMode="auto">
        <a:xfrm>
          <a:off x="4953000" y="686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337</xdr:rowOff>
    </xdr:from>
    <xdr:ext cx="736600" cy="259045"/>
    <xdr:sp macro="" textlink="">
      <xdr:nvSpPr>
        <xdr:cNvPr id="134" name="テキスト ボックス 133"/>
        <xdr:cNvSpPr txBox="1"/>
      </xdr:nvSpPr>
      <xdr:spPr>
        <a:xfrm>
          <a:off x="4622800" y="695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45927</xdr:rowOff>
    </xdr:from>
    <xdr:to>
      <xdr:col>22</xdr:col>
      <xdr:colOff>165100</xdr:colOff>
      <xdr:row>36</xdr:row>
      <xdr:rowOff>147527</xdr:rowOff>
    </xdr:to>
    <xdr:sp macro="" textlink="">
      <xdr:nvSpPr>
        <xdr:cNvPr id="135" name="楕円 134"/>
        <xdr:cNvSpPr/>
      </xdr:nvSpPr>
      <xdr:spPr bwMode="auto">
        <a:xfrm>
          <a:off x="42545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132304</xdr:rowOff>
    </xdr:from>
    <xdr:ext cx="762000" cy="259045"/>
    <xdr:sp macro="" textlink="">
      <xdr:nvSpPr>
        <xdr:cNvPr id="136" name="テキスト ボックス 135"/>
        <xdr:cNvSpPr txBox="1"/>
      </xdr:nvSpPr>
      <xdr:spPr>
        <a:xfrm>
          <a:off x="3924300" y="70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78878</xdr:rowOff>
    </xdr:from>
    <xdr:to>
      <xdr:col>19</xdr:col>
      <xdr:colOff>38100</xdr:colOff>
      <xdr:row>37</xdr:row>
      <xdr:rowOff>9028</xdr:rowOff>
    </xdr:to>
    <xdr:sp macro="" textlink="">
      <xdr:nvSpPr>
        <xdr:cNvPr id="137" name="楕円 136"/>
        <xdr:cNvSpPr/>
      </xdr:nvSpPr>
      <xdr:spPr bwMode="auto">
        <a:xfrm>
          <a:off x="3556000" y="703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165255</xdr:rowOff>
    </xdr:from>
    <xdr:ext cx="762000" cy="259045"/>
    <xdr:sp macro="" textlink="">
      <xdr:nvSpPr>
        <xdr:cNvPr id="138" name="テキスト ボックス 137"/>
        <xdr:cNvSpPr txBox="1"/>
      </xdr:nvSpPr>
      <xdr:spPr>
        <a:xfrm>
          <a:off x="3225800" y="711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129007</xdr:rowOff>
    </xdr:from>
    <xdr:to>
      <xdr:col>15</xdr:col>
      <xdr:colOff>101600</xdr:colOff>
      <xdr:row>37</xdr:row>
      <xdr:rowOff>59157</xdr:rowOff>
    </xdr:to>
    <xdr:sp macro="" textlink="">
      <xdr:nvSpPr>
        <xdr:cNvPr id="139" name="楕円 138"/>
        <xdr:cNvSpPr/>
      </xdr:nvSpPr>
      <xdr:spPr bwMode="auto">
        <a:xfrm>
          <a:off x="2857500" y="70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240784</xdr:rowOff>
    </xdr:from>
    <xdr:ext cx="762000" cy="259045"/>
    <xdr:sp macro="" textlink="">
      <xdr:nvSpPr>
        <xdr:cNvPr id="140" name="テキスト ボックス 139"/>
        <xdr:cNvSpPr txBox="1"/>
      </xdr:nvSpPr>
      <xdr:spPr>
        <a:xfrm>
          <a:off x="2527300" y="685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44,773
43,966
136.07
26,698,472
26,287,188
336,901
13,548,567
28,106,413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104140</xdr:rowOff>
    </xdr:from>
    <xdr:to>
      <xdr:col>24</xdr:col>
      <xdr:colOff>63500</xdr:colOff>
      <xdr:row>34</xdr:row>
      <xdr:rowOff>145961</xdr:rowOff>
    </xdr:to>
    <xdr:cxnSp macro="">
      <xdr:nvCxnSpPr>
        <xdr:cNvPr id="61" name="直線コネクタ 60"/>
        <xdr:cNvCxnSpPr/>
      </xdr:nvCxnSpPr>
      <xdr:spPr>
        <a:xfrm flipV="1">
          <a:off x="3797300" y="5933440"/>
          <a:ext cx="8382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145961</xdr:rowOff>
    </xdr:from>
    <xdr:to>
      <xdr:col>19</xdr:col>
      <xdr:colOff>177800</xdr:colOff>
      <xdr:row>34</xdr:row>
      <xdr:rowOff>152476</xdr:rowOff>
    </xdr:to>
    <xdr:cxnSp macro="">
      <xdr:nvCxnSpPr>
        <xdr:cNvPr id="64" name="直線コネクタ 63"/>
        <xdr:cNvCxnSpPr/>
      </xdr:nvCxnSpPr>
      <xdr:spPr>
        <a:xfrm flipV="1">
          <a:off x="2908300" y="597526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152476</xdr:rowOff>
    </xdr:from>
    <xdr:to>
      <xdr:col>15</xdr:col>
      <xdr:colOff>50800</xdr:colOff>
      <xdr:row>35</xdr:row>
      <xdr:rowOff>16231</xdr:rowOff>
    </xdr:to>
    <xdr:cxnSp macro="">
      <xdr:nvCxnSpPr>
        <xdr:cNvPr id="67" name="直線コネクタ 66"/>
        <xdr:cNvCxnSpPr/>
      </xdr:nvCxnSpPr>
      <xdr:spPr>
        <a:xfrm flipV="1">
          <a:off x="2019300" y="598177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16231</xdr:rowOff>
    </xdr:from>
    <xdr:to>
      <xdr:col>10</xdr:col>
      <xdr:colOff>114300</xdr:colOff>
      <xdr:row>36</xdr:row>
      <xdr:rowOff>85090</xdr:rowOff>
    </xdr:to>
    <xdr:cxnSp macro="">
      <xdr:nvCxnSpPr>
        <xdr:cNvPr id="70" name="直線コネクタ 69"/>
        <xdr:cNvCxnSpPr/>
      </xdr:nvCxnSpPr>
      <xdr:spPr>
        <a:xfrm flipV="1">
          <a:off x="1130300" y="6016981"/>
          <a:ext cx="889000" cy="2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53340</xdr:rowOff>
    </xdr:from>
    <xdr:to>
      <xdr:col>24</xdr:col>
      <xdr:colOff>114300</xdr:colOff>
      <xdr:row>34</xdr:row>
      <xdr:rowOff>154940</xdr:rowOff>
    </xdr:to>
    <xdr:sp macro="" textlink="">
      <xdr:nvSpPr>
        <xdr:cNvPr id="80" name="楕円 79"/>
        <xdr:cNvSpPr/>
      </xdr:nvSpPr>
      <xdr:spPr>
        <a:xfrm>
          <a:off x="45847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76217</xdr:rowOff>
    </xdr:from>
    <xdr:ext cx="534377" cy="259045"/>
    <xdr:sp macro="" textlink="">
      <xdr:nvSpPr>
        <xdr:cNvPr id="81" name="人件費該当値テキスト"/>
        <xdr:cNvSpPr txBox="1"/>
      </xdr:nvSpPr>
      <xdr:spPr>
        <a:xfrm>
          <a:off x="4686300" y="57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95161</xdr:rowOff>
    </xdr:from>
    <xdr:to>
      <xdr:col>20</xdr:col>
      <xdr:colOff>38100</xdr:colOff>
      <xdr:row>35</xdr:row>
      <xdr:rowOff>25311</xdr:rowOff>
    </xdr:to>
    <xdr:sp macro="" textlink="">
      <xdr:nvSpPr>
        <xdr:cNvPr id="82" name="楕円 81"/>
        <xdr:cNvSpPr/>
      </xdr:nvSpPr>
      <xdr:spPr>
        <a:xfrm>
          <a:off x="3746500" y="59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41838</xdr:rowOff>
    </xdr:from>
    <xdr:ext cx="534377" cy="259045"/>
    <xdr:sp macro="" textlink="">
      <xdr:nvSpPr>
        <xdr:cNvPr id="83" name="テキスト ボックス 82"/>
        <xdr:cNvSpPr txBox="1"/>
      </xdr:nvSpPr>
      <xdr:spPr>
        <a:xfrm>
          <a:off x="3530111" y="56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101676</xdr:rowOff>
    </xdr:from>
    <xdr:to>
      <xdr:col>15</xdr:col>
      <xdr:colOff>101600</xdr:colOff>
      <xdr:row>35</xdr:row>
      <xdr:rowOff>31826</xdr:rowOff>
    </xdr:to>
    <xdr:sp macro="" textlink="">
      <xdr:nvSpPr>
        <xdr:cNvPr id="84" name="楕円 83"/>
        <xdr:cNvSpPr/>
      </xdr:nvSpPr>
      <xdr:spPr>
        <a:xfrm>
          <a:off x="2857500" y="5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48353</xdr:rowOff>
    </xdr:from>
    <xdr:ext cx="534377" cy="259045"/>
    <xdr:sp macro="" textlink="">
      <xdr:nvSpPr>
        <xdr:cNvPr id="85" name="テキスト ボックス 84"/>
        <xdr:cNvSpPr txBox="1"/>
      </xdr:nvSpPr>
      <xdr:spPr>
        <a:xfrm>
          <a:off x="2641111" y="57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136881</xdr:rowOff>
    </xdr:from>
    <xdr:to>
      <xdr:col>10</xdr:col>
      <xdr:colOff>165100</xdr:colOff>
      <xdr:row>35</xdr:row>
      <xdr:rowOff>67031</xdr:rowOff>
    </xdr:to>
    <xdr:sp macro="" textlink="">
      <xdr:nvSpPr>
        <xdr:cNvPr id="86" name="楕円 85"/>
        <xdr:cNvSpPr/>
      </xdr:nvSpPr>
      <xdr:spPr>
        <a:xfrm>
          <a:off x="1968500" y="59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83558</xdr:rowOff>
    </xdr:from>
    <xdr:ext cx="534377" cy="259045"/>
    <xdr:sp macro="" textlink="">
      <xdr:nvSpPr>
        <xdr:cNvPr id="87" name="テキスト ボックス 86"/>
        <xdr:cNvSpPr txBox="1"/>
      </xdr:nvSpPr>
      <xdr:spPr>
        <a:xfrm>
          <a:off x="1752111" y="57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34290</xdr:rowOff>
    </xdr:from>
    <xdr:to>
      <xdr:col>6</xdr:col>
      <xdr:colOff>38100</xdr:colOff>
      <xdr:row>36</xdr:row>
      <xdr:rowOff>135890</xdr:rowOff>
    </xdr:to>
    <xdr:sp macro="" textlink="">
      <xdr:nvSpPr>
        <xdr:cNvPr id="88" name="楕円 87"/>
        <xdr:cNvSpPr/>
      </xdr:nvSpPr>
      <xdr:spPr>
        <a:xfrm>
          <a:off x="1079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152417</xdr:rowOff>
    </xdr:from>
    <xdr:ext cx="534377" cy="259045"/>
    <xdr:sp macro="" textlink="">
      <xdr:nvSpPr>
        <xdr:cNvPr id="89" name="テキスト ボックス 88"/>
        <xdr:cNvSpPr txBox="1"/>
      </xdr:nvSpPr>
      <xdr:spPr>
        <a:xfrm>
          <a:off x="863111" y="59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63503</xdr:rowOff>
    </xdr:from>
    <xdr:to>
      <xdr:col>24</xdr:col>
      <xdr:colOff>63500</xdr:colOff>
      <xdr:row>57</xdr:row>
      <xdr:rowOff>98085</xdr:rowOff>
    </xdr:to>
    <xdr:cxnSp macro="">
      <xdr:nvCxnSpPr>
        <xdr:cNvPr id="117" name="直線コネクタ 116"/>
        <xdr:cNvCxnSpPr/>
      </xdr:nvCxnSpPr>
      <xdr:spPr>
        <a:xfrm>
          <a:off x="3797300" y="9836153"/>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63503</xdr:rowOff>
    </xdr:from>
    <xdr:to>
      <xdr:col>19</xdr:col>
      <xdr:colOff>177800</xdr:colOff>
      <xdr:row>57</xdr:row>
      <xdr:rowOff>104542</xdr:rowOff>
    </xdr:to>
    <xdr:cxnSp macro="">
      <xdr:nvCxnSpPr>
        <xdr:cNvPr id="120" name="直線コネクタ 119"/>
        <xdr:cNvCxnSpPr/>
      </xdr:nvCxnSpPr>
      <xdr:spPr>
        <a:xfrm flipV="1">
          <a:off x="2908300" y="983615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104542</xdr:rowOff>
    </xdr:from>
    <xdr:to>
      <xdr:col>15</xdr:col>
      <xdr:colOff>50800</xdr:colOff>
      <xdr:row>57</xdr:row>
      <xdr:rowOff>152136</xdr:rowOff>
    </xdr:to>
    <xdr:cxnSp macro="">
      <xdr:nvCxnSpPr>
        <xdr:cNvPr id="123" name="直線コネクタ 122"/>
        <xdr:cNvCxnSpPr/>
      </xdr:nvCxnSpPr>
      <xdr:spPr>
        <a:xfrm flipV="1">
          <a:off x="2019300" y="9877192"/>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99869</xdr:rowOff>
    </xdr:from>
    <xdr:to>
      <xdr:col>10</xdr:col>
      <xdr:colOff>114300</xdr:colOff>
      <xdr:row>57</xdr:row>
      <xdr:rowOff>152136</xdr:rowOff>
    </xdr:to>
    <xdr:cxnSp macro="">
      <xdr:nvCxnSpPr>
        <xdr:cNvPr id="126" name="直線コネクタ 125"/>
        <xdr:cNvCxnSpPr/>
      </xdr:nvCxnSpPr>
      <xdr:spPr>
        <a:xfrm>
          <a:off x="1130300" y="9872519"/>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47285</xdr:rowOff>
    </xdr:from>
    <xdr:to>
      <xdr:col>24</xdr:col>
      <xdr:colOff>114300</xdr:colOff>
      <xdr:row>57</xdr:row>
      <xdr:rowOff>148885</xdr:rowOff>
    </xdr:to>
    <xdr:sp macro="" textlink="">
      <xdr:nvSpPr>
        <xdr:cNvPr id="136" name="楕円 135"/>
        <xdr:cNvSpPr/>
      </xdr:nvSpPr>
      <xdr:spPr>
        <a:xfrm>
          <a:off x="4584700" y="98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25712</xdr:rowOff>
    </xdr:from>
    <xdr:ext cx="534377" cy="259045"/>
    <xdr:sp macro="" textlink="">
      <xdr:nvSpPr>
        <xdr:cNvPr id="137" name="物件費該当値テキスト"/>
        <xdr:cNvSpPr txBox="1"/>
      </xdr:nvSpPr>
      <xdr:spPr>
        <a:xfrm>
          <a:off x="4686300" y="97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12703</xdr:rowOff>
    </xdr:from>
    <xdr:to>
      <xdr:col>20</xdr:col>
      <xdr:colOff>38100</xdr:colOff>
      <xdr:row>57</xdr:row>
      <xdr:rowOff>114303</xdr:rowOff>
    </xdr:to>
    <xdr:sp macro="" textlink="">
      <xdr:nvSpPr>
        <xdr:cNvPr id="138" name="楕円 137"/>
        <xdr:cNvSpPr/>
      </xdr:nvSpPr>
      <xdr:spPr>
        <a:xfrm>
          <a:off x="3746500" y="97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105430</xdr:rowOff>
    </xdr:from>
    <xdr:ext cx="534377" cy="259045"/>
    <xdr:sp macro="" textlink="">
      <xdr:nvSpPr>
        <xdr:cNvPr id="139" name="テキスト ボックス 138"/>
        <xdr:cNvSpPr txBox="1"/>
      </xdr:nvSpPr>
      <xdr:spPr>
        <a:xfrm>
          <a:off x="3530111" y="98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53742</xdr:rowOff>
    </xdr:from>
    <xdr:to>
      <xdr:col>15</xdr:col>
      <xdr:colOff>101600</xdr:colOff>
      <xdr:row>57</xdr:row>
      <xdr:rowOff>155342</xdr:rowOff>
    </xdr:to>
    <xdr:sp macro="" textlink="">
      <xdr:nvSpPr>
        <xdr:cNvPr id="140" name="楕円 139"/>
        <xdr:cNvSpPr/>
      </xdr:nvSpPr>
      <xdr:spPr>
        <a:xfrm>
          <a:off x="2857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146469</xdr:rowOff>
    </xdr:from>
    <xdr:ext cx="534377" cy="259045"/>
    <xdr:sp macro="" textlink="">
      <xdr:nvSpPr>
        <xdr:cNvPr id="141" name="テキスト ボックス 140"/>
        <xdr:cNvSpPr txBox="1"/>
      </xdr:nvSpPr>
      <xdr:spPr>
        <a:xfrm>
          <a:off x="2641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101336</xdr:rowOff>
    </xdr:from>
    <xdr:to>
      <xdr:col>10</xdr:col>
      <xdr:colOff>165100</xdr:colOff>
      <xdr:row>58</xdr:row>
      <xdr:rowOff>31486</xdr:rowOff>
    </xdr:to>
    <xdr:sp macro="" textlink="">
      <xdr:nvSpPr>
        <xdr:cNvPr id="142" name="楕円 141"/>
        <xdr:cNvSpPr/>
      </xdr:nvSpPr>
      <xdr:spPr>
        <a:xfrm>
          <a:off x="1968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22613</xdr:rowOff>
    </xdr:from>
    <xdr:ext cx="534377" cy="259045"/>
    <xdr:sp macro="" textlink="">
      <xdr:nvSpPr>
        <xdr:cNvPr id="143" name="テキスト ボックス 142"/>
        <xdr:cNvSpPr txBox="1"/>
      </xdr:nvSpPr>
      <xdr:spPr>
        <a:xfrm>
          <a:off x="1752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49069</xdr:rowOff>
    </xdr:from>
    <xdr:to>
      <xdr:col>6</xdr:col>
      <xdr:colOff>38100</xdr:colOff>
      <xdr:row>57</xdr:row>
      <xdr:rowOff>150669</xdr:rowOff>
    </xdr:to>
    <xdr:sp macro="" textlink="">
      <xdr:nvSpPr>
        <xdr:cNvPr id="144" name="楕円 143"/>
        <xdr:cNvSpPr/>
      </xdr:nvSpPr>
      <xdr:spPr>
        <a:xfrm>
          <a:off x="1079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167196</xdr:rowOff>
    </xdr:from>
    <xdr:ext cx="534377" cy="259045"/>
    <xdr:sp macro="" textlink="">
      <xdr:nvSpPr>
        <xdr:cNvPr id="145" name="テキスト ボックス 144"/>
        <xdr:cNvSpPr txBox="1"/>
      </xdr:nvSpPr>
      <xdr:spPr>
        <a:xfrm>
          <a:off x="863111" y="95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131699</xdr:rowOff>
    </xdr:from>
    <xdr:to>
      <xdr:col>24</xdr:col>
      <xdr:colOff>63500</xdr:colOff>
      <xdr:row>78</xdr:row>
      <xdr:rowOff>4118</xdr:rowOff>
    </xdr:to>
    <xdr:cxnSp macro="">
      <xdr:nvCxnSpPr>
        <xdr:cNvPr id="172" name="直線コネクタ 171"/>
        <xdr:cNvCxnSpPr/>
      </xdr:nvCxnSpPr>
      <xdr:spPr>
        <a:xfrm flipV="1">
          <a:off x="3797300" y="13333349"/>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4118</xdr:rowOff>
    </xdr:from>
    <xdr:to>
      <xdr:col>19</xdr:col>
      <xdr:colOff>177800</xdr:colOff>
      <xdr:row>78</xdr:row>
      <xdr:rowOff>17101</xdr:rowOff>
    </xdr:to>
    <xdr:cxnSp macro="">
      <xdr:nvCxnSpPr>
        <xdr:cNvPr id="175" name="直線コネクタ 174"/>
        <xdr:cNvCxnSpPr/>
      </xdr:nvCxnSpPr>
      <xdr:spPr>
        <a:xfrm flipV="1">
          <a:off x="2908300" y="13377218"/>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17101</xdr:rowOff>
    </xdr:from>
    <xdr:to>
      <xdr:col>15</xdr:col>
      <xdr:colOff>50800</xdr:colOff>
      <xdr:row>78</xdr:row>
      <xdr:rowOff>29674</xdr:rowOff>
    </xdr:to>
    <xdr:cxnSp macro="">
      <xdr:nvCxnSpPr>
        <xdr:cNvPr id="178" name="直線コネクタ 177"/>
        <xdr:cNvCxnSpPr/>
      </xdr:nvCxnSpPr>
      <xdr:spPr>
        <a:xfrm flipV="1">
          <a:off x="2019300" y="1339020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14884</xdr:rowOff>
    </xdr:from>
    <xdr:to>
      <xdr:col>10</xdr:col>
      <xdr:colOff>114300</xdr:colOff>
      <xdr:row>78</xdr:row>
      <xdr:rowOff>29674</xdr:rowOff>
    </xdr:to>
    <xdr:cxnSp macro="">
      <xdr:nvCxnSpPr>
        <xdr:cNvPr id="181" name="直線コネクタ 180"/>
        <xdr:cNvCxnSpPr/>
      </xdr:nvCxnSpPr>
      <xdr:spPr>
        <a:xfrm>
          <a:off x="1130300" y="13387984"/>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80899</xdr:rowOff>
    </xdr:from>
    <xdr:to>
      <xdr:col>24</xdr:col>
      <xdr:colOff>114300</xdr:colOff>
      <xdr:row>78</xdr:row>
      <xdr:rowOff>11049</xdr:rowOff>
    </xdr:to>
    <xdr:sp macro="" textlink="">
      <xdr:nvSpPr>
        <xdr:cNvPr id="191" name="楕円 190"/>
        <xdr:cNvSpPr/>
      </xdr:nvSpPr>
      <xdr:spPr>
        <a:xfrm>
          <a:off x="4584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103776</xdr:rowOff>
    </xdr:from>
    <xdr:ext cx="469744" cy="259045"/>
    <xdr:sp macro="" textlink="">
      <xdr:nvSpPr>
        <xdr:cNvPr id="192" name="維持補修費該当値テキスト"/>
        <xdr:cNvSpPr txBox="1"/>
      </xdr:nvSpPr>
      <xdr:spPr>
        <a:xfrm>
          <a:off x="4686300" y="131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124768</xdr:rowOff>
    </xdr:from>
    <xdr:to>
      <xdr:col>20</xdr:col>
      <xdr:colOff>38100</xdr:colOff>
      <xdr:row>78</xdr:row>
      <xdr:rowOff>54918</xdr:rowOff>
    </xdr:to>
    <xdr:sp macro="" textlink="">
      <xdr:nvSpPr>
        <xdr:cNvPr id="193" name="楕円 192"/>
        <xdr:cNvSpPr/>
      </xdr:nvSpPr>
      <xdr:spPr>
        <a:xfrm>
          <a:off x="3746500" y="133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46045</xdr:rowOff>
    </xdr:from>
    <xdr:ext cx="469744" cy="259045"/>
    <xdr:sp macro="" textlink="">
      <xdr:nvSpPr>
        <xdr:cNvPr id="194" name="テキスト ボックス 193"/>
        <xdr:cNvSpPr txBox="1"/>
      </xdr:nvSpPr>
      <xdr:spPr>
        <a:xfrm>
          <a:off x="3562428" y="1341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137751</xdr:rowOff>
    </xdr:from>
    <xdr:to>
      <xdr:col>15</xdr:col>
      <xdr:colOff>101600</xdr:colOff>
      <xdr:row>78</xdr:row>
      <xdr:rowOff>67901</xdr:rowOff>
    </xdr:to>
    <xdr:sp macro="" textlink="">
      <xdr:nvSpPr>
        <xdr:cNvPr id="195" name="楕円 194"/>
        <xdr:cNvSpPr/>
      </xdr:nvSpPr>
      <xdr:spPr>
        <a:xfrm>
          <a:off x="2857500" y="133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59028</xdr:rowOff>
    </xdr:from>
    <xdr:ext cx="469744" cy="259045"/>
    <xdr:sp macro="" textlink="">
      <xdr:nvSpPr>
        <xdr:cNvPr id="196" name="テキスト ボックス 195"/>
        <xdr:cNvSpPr txBox="1"/>
      </xdr:nvSpPr>
      <xdr:spPr>
        <a:xfrm>
          <a:off x="2673428" y="134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150324</xdr:rowOff>
    </xdr:from>
    <xdr:to>
      <xdr:col>10</xdr:col>
      <xdr:colOff>165100</xdr:colOff>
      <xdr:row>78</xdr:row>
      <xdr:rowOff>80474</xdr:rowOff>
    </xdr:to>
    <xdr:sp macro="" textlink="">
      <xdr:nvSpPr>
        <xdr:cNvPr id="197" name="楕円 196"/>
        <xdr:cNvSpPr/>
      </xdr:nvSpPr>
      <xdr:spPr>
        <a:xfrm>
          <a:off x="19685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71601</xdr:rowOff>
    </xdr:from>
    <xdr:ext cx="469744" cy="259045"/>
    <xdr:sp macro="" textlink="">
      <xdr:nvSpPr>
        <xdr:cNvPr id="198" name="テキスト ボックス 197"/>
        <xdr:cNvSpPr txBox="1"/>
      </xdr:nvSpPr>
      <xdr:spPr>
        <a:xfrm>
          <a:off x="1784428" y="134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135534</xdr:rowOff>
    </xdr:from>
    <xdr:to>
      <xdr:col>6</xdr:col>
      <xdr:colOff>38100</xdr:colOff>
      <xdr:row>78</xdr:row>
      <xdr:rowOff>65684</xdr:rowOff>
    </xdr:to>
    <xdr:sp macro="" textlink="">
      <xdr:nvSpPr>
        <xdr:cNvPr id="199" name="楕円 198"/>
        <xdr:cNvSpPr/>
      </xdr:nvSpPr>
      <xdr:spPr>
        <a:xfrm>
          <a:off x="1079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82211</xdr:rowOff>
    </xdr:from>
    <xdr:ext cx="469744" cy="259045"/>
    <xdr:sp macro="" textlink="">
      <xdr:nvSpPr>
        <xdr:cNvPr id="200" name="テキスト ボックス 199"/>
        <xdr:cNvSpPr txBox="1"/>
      </xdr:nvSpPr>
      <xdr:spPr>
        <a:xfrm>
          <a:off x="895428" y="13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85573</xdr:rowOff>
    </xdr:from>
    <xdr:to>
      <xdr:col>24</xdr:col>
      <xdr:colOff>63500</xdr:colOff>
      <xdr:row>96</xdr:row>
      <xdr:rowOff>32728</xdr:rowOff>
    </xdr:to>
    <xdr:cxnSp macro="">
      <xdr:nvCxnSpPr>
        <xdr:cNvPr id="230" name="直線コネクタ 229"/>
        <xdr:cNvCxnSpPr/>
      </xdr:nvCxnSpPr>
      <xdr:spPr>
        <a:xfrm flipV="1">
          <a:off x="3797300" y="16373323"/>
          <a:ext cx="8382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35637</xdr:rowOff>
    </xdr:from>
    <xdr:to>
      <xdr:col>19</xdr:col>
      <xdr:colOff>177800</xdr:colOff>
      <xdr:row>96</xdr:row>
      <xdr:rowOff>32728</xdr:rowOff>
    </xdr:to>
    <xdr:cxnSp macro="">
      <xdr:nvCxnSpPr>
        <xdr:cNvPr id="233" name="直線コネクタ 232"/>
        <xdr:cNvCxnSpPr/>
      </xdr:nvCxnSpPr>
      <xdr:spPr>
        <a:xfrm>
          <a:off x="2908300" y="16323387"/>
          <a:ext cx="889000" cy="1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35637</xdr:rowOff>
    </xdr:from>
    <xdr:to>
      <xdr:col>15</xdr:col>
      <xdr:colOff>50800</xdr:colOff>
      <xdr:row>97</xdr:row>
      <xdr:rowOff>27115</xdr:rowOff>
    </xdr:to>
    <xdr:cxnSp macro="">
      <xdr:nvCxnSpPr>
        <xdr:cNvPr id="236" name="直線コネクタ 235"/>
        <xdr:cNvCxnSpPr/>
      </xdr:nvCxnSpPr>
      <xdr:spPr>
        <a:xfrm flipV="1">
          <a:off x="2019300" y="16323387"/>
          <a:ext cx="889000" cy="3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27115</xdr:rowOff>
    </xdr:from>
    <xdr:to>
      <xdr:col>10</xdr:col>
      <xdr:colOff>114300</xdr:colOff>
      <xdr:row>97</xdr:row>
      <xdr:rowOff>37046</xdr:rowOff>
    </xdr:to>
    <xdr:cxnSp macro="">
      <xdr:nvCxnSpPr>
        <xdr:cNvPr id="239" name="直線コネクタ 238"/>
        <xdr:cNvCxnSpPr/>
      </xdr:nvCxnSpPr>
      <xdr:spPr>
        <a:xfrm flipV="1">
          <a:off x="1130300" y="1665776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43" name="テキスト ボックス 242"/>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34773</xdr:rowOff>
    </xdr:from>
    <xdr:to>
      <xdr:col>24</xdr:col>
      <xdr:colOff>114300</xdr:colOff>
      <xdr:row>95</xdr:row>
      <xdr:rowOff>136373</xdr:rowOff>
    </xdr:to>
    <xdr:sp macro="" textlink="">
      <xdr:nvSpPr>
        <xdr:cNvPr id="249" name="楕円 248"/>
        <xdr:cNvSpPr/>
      </xdr:nvSpPr>
      <xdr:spPr>
        <a:xfrm>
          <a:off x="4584700" y="163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57650</xdr:rowOff>
    </xdr:from>
    <xdr:ext cx="599010" cy="259045"/>
    <xdr:sp macro="" textlink="">
      <xdr:nvSpPr>
        <xdr:cNvPr id="250" name="扶助費該当値テキスト"/>
        <xdr:cNvSpPr txBox="1"/>
      </xdr:nvSpPr>
      <xdr:spPr>
        <a:xfrm>
          <a:off x="4686300" y="1617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153378</xdr:rowOff>
    </xdr:from>
    <xdr:to>
      <xdr:col>20</xdr:col>
      <xdr:colOff>38100</xdr:colOff>
      <xdr:row>96</xdr:row>
      <xdr:rowOff>83528</xdr:rowOff>
    </xdr:to>
    <xdr:sp macro="" textlink="">
      <xdr:nvSpPr>
        <xdr:cNvPr id="251" name="楕円 250"/>
        <xdr:cNvSpPr/>
      </xdr:nvSpPr>
      <xdr:spPr>
        <a:xfrm>
          <a:off x="37465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100055</xdr:rowOff>
    </xdr:from>
    <xdr:ext cx="599010" cy="259045"/>
    <xdr:sp macro="" textlink="">
      <xdr:nvSpPr>
        <xdr:cNvPr id="252" name="テキスト ボックス 251"/>
        <xdr:cNvSpPr txBox="1"/>
      </xdr:nvSpPr>
      <xdr:spPr>
        <a:xfrm>
          <a:off x="3497795" y="1621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156287</xdr:rowOff>
    </xdr:from>
    <xdr:to>
      <xdr:col>15</xdr:col>
      <xdr:colOff>101600</xdr:colOff>
      <xdr:row>95</xdr:row>
      <xdr:rowOff>86437</xdr:rowOff>
    </xdr:to>
    <xdr:sp macro="" textlink="">
      <xdr:nvSpPr>
        <xdr:cNvPr id="253" name="楕円 252"/>
        <xdr:cNvSpPr/>
      </xdr:nvSpPr>
      <xdr:spPr>
        <a:xfrm>
          <a:off x="2857500" y="162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102964</xdr:rowOff>
    </xdr:from>
    <xdr:ext cx="599010" cy="259045"/>
    <xdr:sp macro="" textlink="">
      <xdr:nvSpPr>
        <xdr:cNvPr id="254" name="テキスト ボックス 253"/>
        <xdr:cNvSpPr txBox="1"/>
      </xdr:nvSpPr>
      <xdr:spPr>
        <a:xfrm>
          <a:off x="2608795" y="1604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147765</xdr:rowOff>
    </xdr:from>
    <xdr:to>
      <xdr:col>10</xdr:col>
      <xdr:colOff>165100</xdr:colOff>
      <xdr:row>97</xdr:row>
      <xdr:rowOff>77915</xdr:rowOff>
    </xdr:to>
    <xdr:sp macro="" textlink="">
      <xdr:nvSpPr>
        <xdr:cNvPr id="255" name="楕円 254"/>
        <xdr:cNvSpPr/>
      </xdr:nvSpPr>
      <xdr:spPr>
        <a:xfrm>
          <a:off x="1968500" y="166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94442</xdr:rowOff>
    </xdr:from>
    <xdr:ext cx="534377" cy="259045"/>
    <xdr:sp macro="" textlink="">
      <xdr:nvSpPr>
        <xdr:cNvPr id="256" name="テキスト ボックス 255"/>
        <xdr:cNvSpPr txBox="1"/>
      </xdr:nvSpPr>
      <xdr:spPr>
        <a:xfrm>
          <a:off x="1752111" y="163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157696</xdr:rowOff>
    </xdr:from>
    <xdr:to>
      <xdr:col>6</xdr:col>
      <xdr:colOff>38100</xdr:colOff>
      <xdr:row>97</xdr:row>
      <xdr:rowOff>87846</xdr:rowOff>
    </xdr:to>
    <xdr:sp macro="" textlink="">
      <xdr:nvSpPr>
        <xdr:cNvPr id="257" name="楕円 256"/>
        <xdr:cNvSpPr/>
      </xdr:nvSpPr>
      <xdr:spPr>
        <a:xfrm>
          <a:off x="1079500" y="166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104373</xdr:rowOff>
    </xdr:from>
    <xdr:ext cx="534377" cy="259045"/>
    <xdr:sp macro="" textlink="">
      <xdr:nvSpPr>
        <xdr:cNvPr id="258" name="テキスト ボックス 257"/>
        <xdr:cNvSpPr txBox="1"/>
      </xdr:nvSpPr>
      <xdr:spPr>
        <a:xfrm>
          <a:off x="863111" y="163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24120</xdr:rowOff>
    </xdr:from>
    <xdr:to>
      <xdr:col>55</xdr:col>
      <xdr:colOff>0</xdr:colOff>
      <xdr:row>36</xdr:row>
      <xdr:rowOff>83108</xdr:rowOff>
    </xdr:to>
    <xdr:cxnSp macro="">
      <xdr:nvCxnSpPr>
        <xdr:cNvPr id="286" name="直線コネクタ 285"/>
        <xdr:cNvCxnSpPr/>
      </xdr:nvCxnSpPr>
      <xdr:spPr>
        <a:xfrm flipV="1">
          <a:off x="9639300" y="6196320"/>
          <a:ext cx="838200" cy="5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29121</xdr:rowOff>
    </xdr:from>
    <xdr:to>
      <xdr:col>50</xdr:col>
      <xdr:colOff>114300</xdr:colOff>
      <xdr:row>36</xdr:row>
      <xdr:rowOff>83108</xdr:rowOff>
    </xdr:to>
    <xdr:cxnSp macro="">
      <xdr:nvCxnSpPr>
        <xdr:cNvPr id="289" name="直線コネクタ 288"/>
        <xdr:cNvCxnSpPr/>
      </xdr:nvCxnSpPr>
      <xdr:spPr>
        <a:xfrm>
          <a:off x="8750300" y="6201321"/>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63210</xdr:rowOff>
    </xdr:from>
    <xdr:to>
      <xdr:col>45</xdr:col>
      <xdr:colOff>177800</xdr:colOff>
      <xdr:row>36</xdr:row>
      <xdr:rowOff>29121</xdr:rowOff>
    </xdr:to>
    <xdr:cxnSp macro="">
      <xdr:nvCxnSpPr>
        <xdr:cNvPr id="292" name="直線コネクタ 291"/>
        <xdr:cNvCxnSpPr/>
      </xdr:nvCxnSpPr>
      <xdr:spPr>
        <a:xfrm>
          <a:off x="7861300" y="5378160"/>
          <a:ext cx="889000" cy="8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63210</xdr:rowOff>
    </xdr:from>
    <xdr:to>
      <xdr:col>41</xdr:col>
      <xdr:colOff>50800</xdr:colOff>
      <xdr:row>37</xdr:row>
      <xdr:rowOff>58858</xdr:rowOff>
    </xdr:to>
    <xdr:cxnSp macro="">
      <xdr:nvCxnSpPr>
        <xdr:cNvPr id="295" name="直線コネクタ 294"/>
        <xdr:cNvCxnSpPr/>
      </xdr:nvCxnSpPr>
      <xdr:spPr>
        <a:xfrm flipV="1">
          <a:off x="6972300" y="5378160"/>
          <a:ext cx="889000" cy="10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94688</xdr:rowOff>
    </xdr:from>
    <xdr:to>
      <xdr:col>36</xdr:col>
      <xdr:colOff>165100</xdr:colOff>
      <xdr:row>39</xdr:row>
      <xdr:rowOff>24838</xdr:rowOff>
    </xdr:to>
    <xdr:sp macro="" textlink="">
      <xdr:nvSpPr>
        <xdr:cNvPr id="298" name="フローチャート: 判断 297"/>
        <xdr:cNvSpPr/>
      </xdr:nvSpPr>
      <xdr:spPr>
        <a:xfrm>
          <a:off x="6921500" y="660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15965</xdr:rowOff>
    </xdr:from>
    <xdr:ext cx="534377" cy="259045"/>
    <xdr:sp macro="" textlink="">
      <xdr:nvSpPr>
        <xdr:cNvPr id="299" name="テキスト ボックス 298"/>
        <xdr:cNvSpPr txBox="1"/>
      </xdr:nvSpPr>
      <xdr:spPr>
        <a:xfrm>
          <a:off x="6705111" y="67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144770</xdr:rowOff>
    </xdr:from>
    <xdr:to>
      <xdr:col>55</xdr:col>
      <xdr:colOff>50800</xdr:colOff>
      <xdr:row>36</xdr:row>
      <xdr:rowOff>74920</xdr:rowOff>
    </xdr:to>
    <xdr:sp macro="" textlink="">
      <xdr:nvSpPr>
        <xdr:cNvPr id="305" name="楕円 304"/>
        <xdr:cNvSpPr/>
      </xdr:nvSpPr>
      <xdr:spPr>
        <a:xfrm>
          <a:off x="10426700" y="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167647</xdr:rowOff>
    </xdr:from>
    <xdr:ext cx="599010" cy="259045"/>
    <xdr:sp macro="" textlink="">
      <xdr:nvSpPr>
        <xdr:cNvPr id="306" name="補助費等該当値テキスト"/>
        <xdr:cNvSpPr txBox="1"/>
      </xdr:nvSpPr>
      <xdr:spPr>
        <a:xfrm>
          <a:off x="10528300" y="599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32308</xdr:rowOff>
    </xdr:from>
    <xdr:to>
      <xdr:col>50</xdr:col>
      <xdr:colOff>165100</xdr:colOff>
      <xdr:row>36</xdr:row>
      <xdr:rowOff>133908</xdr:rowOff>
    </xdr:to>
    <xdr:sp macro="" textlink="">
      <xdr:nvSpPr>
        <xdr:cNvPr id="307" name="楕円 306"/>
        <xdr:cNvSpPr/>
      </xdr:nvSpPr>
      <xdr:spPr>
        <a:xfrm>
          <a:off x="9588500" y="62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150435</xdr:rowOff>
    </xdr:from>
    <xdr:ext cx="534377" cy="259045"/>
    <xdr:sp macro="" textlink="">
      <xdr:nvSpPr>
        <xdr:cNvPr id="308" name="テキスト ボックス 307"/>
        <xdr:cNvSpPr txBox="1"/>
      </xdr:nvSpPr>
      <xdr:spPr>
        <a:xfrm>
          <a:off x="9372111" y="59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149771</xdr:rowOff>
    </xdr:from>
    <xdr:to>
      <xdr:col>46</xdr:col>
      <xdr:colOff>38100</xdr:colOff>
      <xdr:row>36</xdr:row>
      <xdr:rowOff>79921</xdr:rowOff>
    </xdr:to>
    <xdr:sp macro="" textlink="">
      <xdr:nvSpPr>
        <xdr:cNvPr id="309" name="楕円 308"/>
        <xdr:cNvSpPr/>
      </xdr:nvSpPr>
      <xdr:spPr>
        <a:xfrm>
          <a:off x="8699500" y="61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96448</xdr:rowOff>
    </xdr:from>
    <xdr:ext cx="534377" cy="259045"/>
    <xdr:sp macro="" textlink="">
      <xdr:nvSpPr>
        <xdr:cNvPr id="310" name="テキスト ボックス 309"/>
        <xdr:cNvSpPr txBox="1"/>
      </xdr:nvSpPr>
      <xdr:spPr>
        <a:xfrm>
          <a:off x="8483111" y="59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12410</xdr:rowOff>
    </xdr:from>
    <xdr:to>
      <xdr:col>41</xdr:col>
      <xdr:colOff>101600</xdr:colOff>
      <xdr:row>31</xdr:row>
      <xdr:rowOff>114010</xdr:rowOff>
    </xdr:to>
    <xdr:sp macro="" textlink="">
      <xdr:nvSpPr>
        <xdr:cNvPr id="311" name="楕円 310"/>
        <xdr:cNvSpPr/>
      </xdr:nvSpPr>
      <xdr:spPr>
        <a:xfrm>
          <a:off x="7810500" y="53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130537</xdr:rowOff>
    </xdr:from>
    <xdr:ext cx="599010" cy="259045"/>
    <xdr:sp macro="" textlink="">
      <xdr:nvSpPr>
        <xdr:cNvPr id="312" name="テキスト ボックス 311"/>
        <xdr:cNvSpPr txBox="1"/>
      </xdr:nvSpPr>
      <xdr:spPr>
        <a:xfrm>
          <a:off x="7561795" y="51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8058</xdr:rowOff>
    </xdr:from>
    <xdr:to>
      <xdr:col>36</xdr:col>
      <xdr:colOff>165100</xdr:colOff>
      <xdr:row>37</xdr:row>
      <xdr:rowOff>109658</xdr:rowOff>
    </xdr:to>
    <xdr:sp macro="" textlink="">
      <xdr:nvSpPr>
        <xdr:cNvPr id="313" name="楕円 312"/>
        <xdr:cNvSpPr/>
      </xdr:nvSpPr>
      <xdr:spPr>
        <a:xfrm>
          <a:off x="6921500" y="63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126185</xdr:rowOff>
    </xdr:from>
    <xdr:ext cx="534377" cy="259045"/>
    <xdr:sp macro="" textlink="">
      <xdr:nvSpPr>
        <xdr:cNvPr id="314" name="テキスト ボックス 313"/>
        <xdr:cNvSpPr txBox="1"/>
      </xdr:nvSpPr>
      <xdr:spPr>
        <a:xfrm>
          <a:off x="6705111" y="61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14982</xdr:rowOff>
    </xdr:from>
    <xdr:to>
      <xdr:col>55</xdr:col>
      <xdr:colOff>0</xdr:colOff>
      <xdr:row>57</xdr:row>
      <xdr:rowOff>68965</xdr:rowOff>
    </xdr:to>
    <xdr:cxnSp macro="">
      <xdr:nvCxnSpPr>
        <xdr:cNvPr id="345" name="直線コネクタ 344"/>
        <xdr:cNvCxnSpPr/>
      </xdr:nvCxnSpPr>
      <xdr:spPr>
        <a:xfrm>
          <a:off x="9639300" y="9787632"/>
          <a:ext cx="8382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14982</xdr:rowOff>
    </xdr:from>
    <xdr:to>
      <xdr:col>50</xdr:col>
      <xdr:colOff>114300</xdr:colOff>
      <xdr:row>57</xdr:row>
      <xdr:rowOff>82524</xdr:rowOff>
    </xdr:to>
    <xdr:cxnSp macro="">
      <xdr:nvCxnSpPr>
        <xdr:cNvPr id="348" name="直線コネクタ 347"/>
        <xdr:cNvCxnSpPr/>
      </xdr:nvCxnSpPr>
      <xdr:spPr>
        <a:xfrm flipV="1">
          <a:off x="8750300" y="9787632"/>
          <a:ext cx="889000" cy="6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24041</xdr:rowOff>
    </xdr:from>
    <xdr:to>
      <xdr:col>45</xdr:col>
      <xdr:colOff>177800</xdr:colOff>
      <xdr:row>57</xdr:row>
      <xdr:rowOff>82524</xdr:rowOff>
    </xdr:to>
    <xdr:cxnSp macro="">
      <xdr:nvCxnSpPr>
        <xdr:cNvPr id="351" name="直線コネクタ 350"/>
        <xdr:cNvCxnSpPr/>
      </xdr:nvCxnSpPr>
      <xdr:spPr>
        <a:xfrm>
          <a:off x="7861300" y="9796691"/>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160339</xdr:rowOff>
    </xdr:from>
    <xdr:to>
      <xdr:col>41</xdr:col>
      <xdr:colOff>50800</xdr:colOff>
      <xdr:row>57</xdr:row>
      <xdr:rowOff>24041</xdr:rowOff>
    </xdr:to>
    <xdr:cxnSp macro="">
      <xdr:nvCxnSpPr>
        <xdr:cNvPr id="354" name="直線コネクタ 353"/>
        <xdr:cNvCxnSpPr/>
      </xdr:nvCxnSpPr>
      <xdr:spPr>
        <a:xfrm>
          <a:off x="6972300" y="9761539"/>
          <a:ext cx="889000" cy="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57" name="フローチャート: 判断 356"/>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76255</xdr:rowOff>
    </xdr:from>
    <xdr:ext cx="534377" cy="259045"/>
    <xdr:sp macro="" textlink="">
      <xdr:nvSpPr>
        <xdr:cNvPr id="358" name="テキスト ボックス 357"/>
        <xdr:cNvSpPr txBox="1"/>
      </xdr:nvSpPr>
      <xdr:spPr>
        <a:xfrm>
          <a:off x="6705111" y="98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18165</xdr:rowOff>
    </xdr:from>
    <xdr:to>
      <xdr:col>55</xdr:col>
      <xdr:colOff>50800</xdr:colOff>
      <xdr:row>57</xdr:row>
      <xdr:rowOff>119765</xdr:rowOff>
    </xdr:to>
    <xdr:sp macro="" textlink="">
      <xdr:nvSpPr>
        <xdr:cNvPr id="364" name="楕円 363"/>
        <xdr:cNvSpPr/>
      </xdr:nvSpPr>
      <xdr:spPr>
        <a:xfrm>
          <a:off x="10426700" y="9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168042</xdr:rowOff>
    </xdr:from>
    <xdr:ext cx="534377" cy="259045"/>
    <xdr:sp macro="" textlink="">
      <xdr:nvSpPr>
        <xdr:cNvPr id="365" name="普通建設事業費該当値テキスト"/>
        <xdr:cNvSpPr txBox="1"/>
      </xdr:nvSpPr>
      <xdr:spPr>
        <a:xfrm>
          <a:off x="10528300" y="97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135632</xdr:rowOff>
    </xdr:from>
    <xdr:to>
      <xdr:col>50</xdr:col>
      <xdr:colOff>165100</xdr:colOff>
      <xdr:row>57</xdr:row>
      <xdr:rowOff>65782</xdr:rowOff>
    </xdr:to>
    <xdr:sp macro="" textlink="">
      <xdr:nvSpPr>
        <xdr:cNvPr id="366" name="楕円 365"/>
        <xdr:cNvSpPr/>
      </xdr:nvSpPr>
      <xdr:spPr>
        <a:xfrm>
          <a:off x="9588500" y="97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56909</xdr:rowOff>
    </xdr:from>
    <xdr:ext cx="534377" cy="259045"/>
    <xdr:sp macro="" textlink="">
      <xdr:nvSpPr>
        <xdr:cNvPr id="367" name="テキスト ボックス 366"/>
        <xdr:cNvSpPr txBox="1"/>
      </xdr:nvSpPr>
      <xdr:spPr>
        <a:xfrm>
          <a:off x="9372111" y="98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31724</xdr:rowOff>
    </xdr:from>
    <xdr:to>
      <xdr:col>46</xdr:col>
      <xdr:colOff>38100</xdr:colOff>
      <xdr:row>57</xdr:row>
      <xdr:rowOff>133324</xdr:rowOff>
    </xdr:to>
    <xdr:sp macro="" textlink="">
      <xdr:nvSpPr>
        <xdr:cNvPr id="368" name="楕円 367"/>
        <xdr:cNvSpPr/>
      </xdr:nvSpPr>
      <xdr:spPr>
        <a:xfrm>
          <a:off x="8699500" y="98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124451</xdr:rowOff>
    </xdr:from>
    <xdr:ext cx="534377" cy="259045"/>
    <xdr:sp macro="" textlink="">
      <xdr:nvSpPr>
        <xdr:cNvPr id="369" name="テキスト ボックス 368"/>
        <xdr:cNvSpPr txBox="1"/>
      </xdr:nvSpPr>
      <xdr:spPr>
        <a:xfrm>
          <a:off x="8483111" y="98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144691</xdr:rowOff>
    </xdr:from>
    <xdr:to>
      <xdr:col>41</xdr:col>
      <xdr:colOff>101600</xdr:colOff>
      <xdr:row>57</xdr:row>
      <xdr:rowOff>74841</xdr:rowOff>
    </xdr:to>
    <xdr:sp macro="" textlink="">
      <xdr:nvSpPr>
        <xdr:cNvPr id="370" name="楕円 369"/>
        <xdr:cNvSpPr/>
      </xdr:nvSpPr>
      <xdr:spPr>
        <a:xfrm>
          <a:off x="7810500" y="9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65968</xdr:rowOff>
    </xdr:from>
    <xdr:ext cx="534377" cy="259045"/>
    <xdr:sp macro="" textlink="">
      <xdr:nvSpPr>
        <xdr:cNvPr id="371" name="テキスト ボックス 370"/>
        <xdr:cNvSpPr txBox="1"/>
      </xdr:nvSpPr>
      <xdr:spPr>
        <a:xfrm>
          <a:off x="7594111" y="98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109539</xdr:rowOff>
    </xdr:from>
    <xdr:to>
      <xdr:col>36</xdr:col>
      <xdr:colOff>165100</xdr:colOff>
      <xdr:row>57</xdr:row>
      <xdr:rowOff>39689</xdr:rowOff>
    </xdr:to>
    <xdr:sp macro="" textlink="">
      <xdr:nvSpPr>
        <xdr:cNvPr id="372" name="楕円 371"/>
        <xdr:cNvSpPr/>
      </xdr:nvSpPr>
      <xdr:spPr>
        <a:xfrm>
          <a:off x="6921500" y="97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56216</xdr:rowOff>
    </xdr:from>
    <xdr:ext cx="534377" cy="259045"/>
    <xdr:sp macro="" textlink="">
      <xdr:nvSpPr>
        <xdr:cNvPr id="373" name="テキスト ボックス 372"/>
        <xdr:cNvSpPr txBox="1"/>
      </xdr:nvSpPr>
      <xdr:spPr>
        <a:xfrm>
          <a:off x="6705111" y="94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159849</xdr:rowOff>
    </xdr:from>
    <xdr:to>
      <xdr:col>55</xdr:col>
      <xdr:colOff>0</xdr:colOff>
      <xdr:row>79</xdr:row>
      <xdr:rowOff>17083</xdr:rowOff>
    </xdr:to>
    <xdr:cxnSp macro="">
      <xdr:nvCxnSpPr>
        <xdr:cNvPr id="404" name="直線コネクタ 403"/>
        <xdr:cNvCxnSpPr/>
      </xdr:nvCxnSpPr>
      <xdr:spPr>
        <a:xfrm>
          <a:off x="9639300" y="13532949"/>
          <a:ext cx="8382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159849</xdr:rowOff>
    </xdr:from>
    <xdr:to>
      <xdr:col>50</xdr:col>
      <xdr:colOff>114300</xdr:colOff>
      <xdr:row>78</xdr:row>
      <xdr:rowOff>163530</xdr:rowOff>
    </xdr:to>
    <xdr:cxnSp macro="">
      <xdr:nvCxnSpPr>
        <xdr:cNvPr id="407" name="直線コネクタ 406"/>
        <xdr:cNvCxnSpPr/>
      </xdr:nvCxnSpPr>
      <xdr:spPr>
        <a:xfrm flipV="1">
          <a:off x="8750300" y="13532949"/>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163530</xdr:rowOff>
    </xdr:from>
    <xdr:to>
      <xdr:col>45</xdr:col>
      <xdr:colOff>177800</xdr:colOff>
      <xdr:row>78</xdr:row>
      <xdr:rowOff>165119</xdr:rowOff>
    </xdr:to>
    <xdr:cxnSp macro="">
      <xdr:nvCxnSpPr>
        <xdr:cNvPr id="410" name="直線コネクタ 409"/>
        <xdr:cNvCxnSpPr/>
      </xdr:nvCxnSpPr>
      <xdr:spPr>
        <a:xfrm flipV="1">
          <a:off x="7861300" y="13536630"/>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128967</xdr:rowOff>
    </xdr:from>
    <xdr:to>
      <xdr:col>41</xdr:col>
      <xdr:colOff>50800</xdr:colOff>
      <xdr:row>78</xdr:row>
      <xdr:rowOff>165119</xdr:rowOff>
    </xdr:to>
    <xdr:cxnSp macro="">
      <xdr:nvCxnSpPr>
        <xdr:cNvPr id="413" name="直線コネクタ 412"/>
        <xdr:cNvCxnSpPr/>
      </xdr:nvCxnSpPr>
      <xdr:spPr>
        <a:xfrm>
          <a:off x="6972300" y="13502067"/>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16" name="フローチャート: 判断 415"/>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17" name="テキスト ボックス 416"/>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137733</xdr:rowOff>
    </xdr:from>
    <xdr:to>
      <xdr:col>55</xdr:col>
      <xdr:colOff>50800</xdr:colOff>
      <xdr:row>79</xdr:row>
      <xdr:rowOff>67883</xdr:rowOff>
    </xdr:to>
    <xdr:sp macro="" textlink="">
      <xdr:nvSpPr>
        <xdr:cNvPr id="423" name="楕円 422"/>
        <xdr:cNvSpPr/>
      </xdr:nvSpPr>
      <xdr:spPr>
        <a:xfrm>
          <a:off x="10426700" y="135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52660</xdr:rowOff>
    </xdr:from>
    <xdr:ext cx="469744" cy="259045"/>
    <xdr:sp macro="" textlink="">
      <xdr:nvSpPr>
        <xdr:cNvPr id="424" name="普通建設事業費 （ うち新規整備　）該当値テキスト"/>
        <xdr:cNvSpPr txBox="1"/>
      </xdr:nvSpPr>
      <xdr:spPr>
        <a:xfrm>
          <a:off x="10528300" y="134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109049</xdr:rowOff>
    </xdr:from>
    <xdr:to>
      <xdr:col>50</xdr:col>
      <xdr:colOff>165100</xdr:colOff>
      <xdr:row>79</xdr:row>
      <xdr:rowOff>39199</xdr:rowOff>
    </xdr:to>
    <xdr:sp macro="" textlink="">
      <xdr:nvSpPr>
        <xdr:cNvPr id="425" name="楕円 424"/>
        <xdr:cNvSpPr/>
      </xdr:nvSpPr>
      <xdr:spPr>
        <a:xfrm>
          <a:off x="9588500" y="13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30326</xdr:rowOff>
    </xdr:from>
    <xdr:ext cx="534377" cy="259045"/>
    <xdr:sp macro="" textlink="">
      <xdr:nvSpPr>
        <xdr:cNvPr id="426" name="テキスト ボックス 425"/>
        <xdr:cNvSpPr txBox="1"/>
      </xdr:nvSpPr>
      <xdr:spPr>
        <a:xfrm>
          <a:off x="9372111" y="135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112730</xdr:rowOff>
    </xdr:from>
    <xdr:to>
      <xdr:col>46</xdr:col>
      <xdr:colOff>38100</xdr:colOff>
      <xdr:row>79</xdr:row>
      <xdr:rowOff>42880</xdr:rowOff>
    </xdr:to>
    <xdr:sp macro="" textlink="">
      <xdr:nvSpPr>
        <xdr:cNvPr id="427" name="楕円 426"/>
        <xdr:cNvSpPr/>
      </xdr:nvSpPr>
      <xdr:spPr>
        <a:xfrm>
          <a:off x="8699500" y="134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34007</xdr:rowOff>
    </xdr:from>
    <xdr:ext cx="469744" cy="259045"/>
    <xdr:sp macro="" textlink="">
      <xdr:nvSpPr>
        <xdr:cNvPr id="428" name="テキスト ボックス 427"/>
        <xdr:cNvSpPr txBox="1"/>
      </xdr:nvSpPr>
      <xdr:spPr>
        <a:xfrm>
          <a:off x="8515428" y="1357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114319</xdr:rowOff>
    </xdr:from>
    <xdr:to>
      <xdr:col>41</xdr:col>
      <xdr:colOff>101600</xdr:colOff>
      <xdr:row>79</xdr:row>
      <xdr:rowOff>44469</xdr:rowOff>
    </xdr:to>
    <xdr:sp macro="" textlink="">
      <xdr:nvSpPr>
        <xdr:cNvPr id="429" name="楕円 428"/>
        <xdr:cNvSpPr/>
      </xdr:nvSpPr>
      <xdr:spPr>
        <a:xfrm>
          <a:off x="7810500" y="134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35596</xdr:rowOff>
    </xdr:from>
    <xdr:ext cx="469744" cy="259045"/>
    <xdr:sp macro="" textlink="">
      <xdr:nvSpPr>
        <xdr:cNvPr id="430" name="テキスト ボックス 429"/>
        <xdr:cNvSpPr txBox="1"/>
      </xdr:nvSpPr>
      <xdr:spPr>
        <a:xfrm>
          <a:off x="7626428" y="1358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78167</xdr:rowOff>
    </xdr:from>
    <xdr:to>
      <xdr:col>36</xdr:col>
      <xdr:colOff>165100</xdr:colOff>
      <xdr:row>79</xdr:row>
      <xdr:rowOff>8317</xdr:rowOff>
    </xdr:to>
    <xdr:sp macro="" textlink="">
      <xdr:nvSpPr>
        <xdr:cNvPr id="431" name="楕円 430"/>
        <xdr:cNvSpPr/>
      </xdr:nvSpPr>
      <xdr:spPr>
        <a:xfrm>
          <a:off x="6921500" y="134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170894</xdr:rowOff>
    </xdr:from>
    <xdr:ext cx="534377" cy="259045"/>
    <xdr:sp macro="" textlink="">
      <xdr:nvSpPr>
        <xdr:cNvPr id="432" name="テキスト ボックス 431"/>
        <xdr:cNvSpPr txBox="1"/>
      </xdr:nvSpPr>
      <xdr:spPr>
        <a:xfrm>
          <a:off x="6705111" y="135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609</xdr:rowOff>
    </xdr:from>
    <xdr:to>
      <xdr:col>55</xdr:col>
      <xdr:colOff>0</xdr:colOff>
      <xdr:row>96</xdr:row>
      <xdr:rowOff>33122</xdr:rowOff>
    </xdr:to>
    <xdr:cxnSp macro="">
      <xdr:nvCxnSpPr>
        <xdr:cNvPr id="461" name="直線コネクタ 460"/>
        <xdr:cNvCxnSpPr/>
      </xdr:nvCxnSpPr>
      <xdr:spPr>
        <a:xfrm>
          <a:off x="9639300" y="16459809"/>
          <a:ext cx="8382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xdr:rowOff>
    </xdr:from>
    <xdr:to>
      <xdr:col>50</xdr:col>
      <xdr:colOff>114300</xdr:colOff>
      <xdr:row>96</xdr:row>
      <xdr:rowOff>48768</xdr:rowOff>
    </xdr:to>
    <xdr:cxnSp macro="">
      <xdr:nvCxnSpPr>
        <xdr:cNvPr id="464" name="直線コネクタ 463"/>
        <xdr:cNvCxnSpPr/>
      </xdr:nvCxnSpPr>
      <xdr:spPr>
        <a:xfrm flipV="1">
          <a:off x="8750300" y="16459809"/>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112674</xdr:rowOff>
    </xdr:from>
    <xdr:to>
      <xdr:col>45</xdr:col>
      <xdr:colOff>177800</xdr:colOff>
      <xdr:row>96</xdr:row>
      <xdr:rowOff>48768</xdr:rowOff>
    </xdr:to>
    <xdr:cxnSp macro="">
      <xdr:nvCxnSpPr>
        <xdr:cNvPr id="467" name="直線コネクタ 466"/>
        <xdr:cNvCxnSpPr/>
      </xdr:nvCxnSpPr>
      <xdr:spPr>
        <a:xfrm>
          <a:off x="7861300" y="16400424"/>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112674</xdr:rowOff>
    </xdr:from>
    <xdr:to>
      <xdr:col>41</xdr:col>
      <xdr:colOff>50800</xdr:colOff>
      <xdr:row>96</xdr:row>
      <xdr:rowOff>25718</xdr:rowOff>
    </xdr:to>
    <xdr:cxnSp macro="">
      <xdr:nvCxnSpPr>
        <xdr:cNvPr id="470" name="直線コネクタ 469"/>
        <xdr:cNvCxnSpPr/>
      </xdr:nvCxnSpPr>
      <xdr:spPr>
        <a:xfrm flipV="1">
          <a:off x="6972300" y="16400424"/>
          <a:ext cx="889000" cy="8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3" name="フローチャート: 判断 47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74" name="テキスト ボックス 473"/>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153772</xdr:rowOff>
    </xdr:from>
    <xdr:to>
      <xdr:col>55</xdr:col>
      <xdr:colOff>50800</xdr:colOff>
      <xdr:row>96</xdr:row>
      <xdr:rowOff>83922</xdr:rowOff>
    </xdr:to>
    <xdr:sp macro="" textlink="">
      <xdr:nvSpPr>
        <xdr:cNvPr id="480" name="楕円 479"/>
        <xdr:cNvSpPr/>
      </xdr:nvSpPr>
      <xdr:spPr>
        <a:xfrm>
          <a:off x="10426700" y="164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132199</xdr:rowOff>
    </xdr:from>
    <xdr:ext cx="534377" cy="259045"/>
    <xdr:sp macro="" textlink="">
      <xdr:nvSpPr>
        <xdr:cNvPr id="481" name="普通建設事業費 （ うち更新整備　）該当値テキスト"/>
        <xdr:cNvSpPr txBox="1"/>
      </xdr:nvSpPr>
      <xdr:spPr>
        <a:xfrm>
          <a:off x="10528300" y="164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121259</xdr:rowOff>
    </xdr:from>
    <xdr:to>
      <xdr:col>50</xdr:col>
      <xdr:colOff>165100</xdr:colOff>
      <xdr:row>96</xdr:row>
      <xdr:rowOff>51409</xdr:rowOff>
    </xdr:to>
    <xdr:sp macro="" textlink="">
      <xdr:nvSpPr>
        <xdr:cNvPr id="482" name="楕円 481"/>
        <xdr:cNvSpPr/>
      </xdr:nvSpPr>
      <xdr:spPr>
        <a:xfrm>
          <a:off x="9588500" y="164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67936</xdr:rowOff>
    </xdr:from>
    <xdr:ext cx="534377" cy="259045"/>
    <xdr:sp macro="" textlink="">
      <xdr:nvSpPr>
        <xdr:cNvPr id="483" name="テキスト ボックス 482"/>
        <xdr:cNvSpPr txBox="1"/>
      </xdr:nvSpPr>
      <xdr:spPr>
        <a:xfrm>
          <a:off x="9372111" y="161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169418</xdr:rowOff>
    </xdr:from>
    <xdr:to>
      <xdr:col>46</xdr:col>
      <xdr:colOff>38100</xdr:colOff>
      <xdr:row>96</xdr:row>
      <xdr:rowOff>99568</xdr:rowOff>
    </xdr:to>
    <xdr:sp macro="" textlink="">
      <xdr:nvSpPr>
        <xdr:cNvPr id="484" name="楕円 483"/>
        <xdr:cNvSpPr/>
      </xdr:nvSpPr>
      <xdr:spPr>
        <a:xfrm>
          <a:off x="8699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116095</xdr:rowOff>
    </xdr:from>
    <xdr:ext cx="534377" cy="259045"/>
    <xdr:sp macro="" textlink="">
      <xdr:nvSpPr>
        <xdr:cNvPr id="485" name="テキスト ボックス 484"/>
        <xdr:cNvSpPr txBox="1"/>
      </xdr:nvSpPr>
      <xdr:spPr>
        <a:xfrm>
          <a:off x="8483111" y="16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61874</xdr:rowOff>
    </xdr:from>
    <xdr:to>
      <xdr:col>41</xdr:col>
      <xdr:colOff>101600</xdr:colOff>
      <xdr:row>95</xdr:row>
      <xdr:rowOff>163474</xdr:rowOff>
    </xdr:to>
    <xdr:sp macro="" textlink="">
      <xdr:nvSpPr>
        <xdr:cNvPr id="486" name="楕円 485"/>
        <xdr:cNvSpPr/>
      </xdr:nvSpPr>
      <xdr:spPr>
        <a:xfrm>
          <a:off x="7810500" y="163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8551</xdr:rowOff>
    </xdr:from>
    <xdr:ext cx="534377" cy="259045"/>
    <xdr:sp macro="" textlink="">
      <xdr:nvSpPr>
        <xdr:cNvPr id="487" name="テキスト ボックス 486"/>
        <xdr:cNvSpPr txBox="1"/>
      </xdr:nvSpPr>
      <xdr:spPr>
        <a:xfrm>
          <a:off x="7594111" y="161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146368</xdr:rowOff>
    </xdr:from>
    <xdr:to>
      <xdr:col>36</xdr:col>
      <xdr:colOff>165100</xdr:colOff>
      <xdr:row>96</xdr:row>
      <xdr:rowOff>76518</xdr:rowOff>
    </xdr:to>
    <xdr:sp macro="" textlink="">
      <xdr:nvSpPr>
        <xdr:cNvPr id="488" name="楕円 487"/>
        <xdr:cNvSpPr/>
      </xdr:nvSpPr>
      <xdr:spPr>
        <a:xfrm>
          <a:off x="6921500" y="164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93045</xdr:rowOff>
    </xdr:from>
    <xdr:ext cx="534377" cy="259045"/>
    <xdr:sp macro="" textlink="">
      <xdr:nvSpPr>
        <xdr:cNvPr id="489" name="テキスト ボックス 488"/>
        <xdr:cNvSpPr txBox="1"/>
      </xdr:nvSpPr>
      <xdr:spPr>
        <a:xfrm>
          <a:off x="6705111" y="16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142405</xdr:rowOff>
    </xdr:from>
    <xdr:to>
      <xdr:col>85</xdr:col>
      <xdr:colOff>127000</xdr:colOff>
      <xdr:row>39</xdr:row>
      <xdr:rowOff>37554</xdr:rowOff>
    </xdr:to>
    <xdr:cxnSp macro="">
      <xdr:nvCxnSpPr>
        <xdr:cNvPr id="518" name="直線コネクタ 517"/>
        <xdr:cNvCxnSpPr/>
      </xdr:nvCxnSpPr>
      <xdr:spPr>
        <a:xfrm>
          <a:off x="15481300" y="6657505"/>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119011</xdr:rowOff>
    </xdr:from>
    <xdr:to>
      <xdr:col>81</xdr:col>
      <xdr:colOff>50800</xdr:colOff>
      <xdr:row>38</xdr:row>
      <xdr:rowOff>142405</xdr:rowOff>
    </xdr:to>
    <xdr:cxnSp macro="">
      <xdr:nvCxnSpPr>
        <xdr:cNvPr id="521" name="直線コネクタ 520"/>
        <xdr:cNvCxnSpPr/>
      </xdr:nvCxnSpPr>
      <xdr:spPr>
        <a:xfrm>
          <a:off x="14592300" y="663411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119011</xdr:rowOff>
    </xdr:from>
    <xdr:to>
      <xdr:col>76</xdr:col>
      <xdr:colOff>114300</xdr:colOff>
      <xdr:row>38</xdr:row>
      <xdr:rowOff>167589</xdr:rowOff>
    </xdr:to>
    <xdr:cxnSp macro="">
      <xdr:nvCxnSpPr>
        <xdr:cNvPr id="524" name="直線コネクタ 523"/>
        <xdr:cNvCxnSpPr/>
      </xdr:nvCxnSpPr>
      <xdr:spPr>
        <a:xfrm flipV="1">
          <a:off x="13703300" y="663411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38773</xdr:rowOff>
    </xdr:from>
    <xdr:to>
      <xdr:col>71</xdr:col>
      <xdr:colOff>177800</xdr:colOff>
      <xdr:row>38</xdr:row>
      <xdr:rowOff>167589</xdr:rowOff>
    </xdr:to>
    <xdr:cxnSp macro="">
      <xdr:nvCxnSpPr>
        <xdr:cNvPr id="527" name="直線コネクタ 526"/>
        <xdr:cNvCxnSpPr/>
      </xdr:nvCxnSpPr>
      <xdr:spPr>
        <a:xfrm>
          <a:off x="12814300" y="6382423"/>
          <a:ext cx="889000" cy="3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0" name="フローチャート: 判断 529"/>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130801</xdr:rowOff>
    </xdr:from>
    <xdr:ext cx="469744" cy="259045"/>
    <xdr:sp macro="" textlink="">
      <xdr:nvSpPr>
        <xdr:cNvPr id="531" name="テキスト ボックス 530"/>
        <xdr:cNvSpPr txBox="1"/>
      </xdr:nvSpPr>
      <xdr:spPr>
        <a:xfrm>
          <a:off x="12579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158204</xdr:rowOff>
    </xdr:from>
    <xdr:to>
      <xdr:col>85</xdr:col>
      <xdr:colOff>177800</xdr:colOff>
      <xdr:row>39</xdr:row>
      <xdr:rowOff>88354</xdr:rowOff>
    </xdr:to>
    <xdr:sp macro="" textlink="">
      <xdr:nvSpPr>
        <xdr:cNvPr id="537" name="楕円 536"/>
        <xdr:cNvSpPr/>
      </xdr:nvSpPr>
      <xdr:spPr>
        <a:xfrm>
          <a:off x="16268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73131</xdr:rowOff>
    </xdr:from>
    <xdr:ext cx="378565" cy="259045"/>
    <xdr:sp macro="" textlink="">
      <xdr:nvSpPr>
        <xdr:cNvPr id="538" name="災害復旧事業費該当値テキスト"/>
        <xdr:cNvSpPr txBox="1"/>
      </xdr:nvSpPr>
      <xdr:spPr>
        <a:xfrm>
          <a:off x="16370300" y="658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91605</xdr:rowOff>
    </xdr:from>
    <xdr:to>
      <xdr:col>81</xdr:col>
      <xdr:colOff>101600</xdr:colOff>
      <xdr:row>39</xdr:row>
      <xdr:rowOff>21755</xdr:rowOff>
    </xdr:to>
    <xdr:sp macro="" textlink="">
      <xdr:nvSpPr>
        <xdr:cNvPr id="539" name="楕円 538"/>
        <xdr:cNvSpPr/>
      </xdr:nvSpPr>
      <xdr:spPr>
        <a:xfrm>
          <a:off x="15430500" y="66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12882</xdr:rowOff>
    </xdr:from>
    <xdr:ext cx="469744" cy="259045"/>
    <xdr:sp macro="" textlink="">
      <xdr:nvSpPr>
        <xdr:cNvPr id="540" name="テキスト ボックス 539"/>
        <xdr:cNvSpPr txBox="1"/>
      </xdr:nvSpPr>
      <xdr:spPr>
        <a:xfrm>
          <a:off x="15246428" y="66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68211</xdr:rowOff>
    </xdr:from>
    <xdr:to>
      <xdr:col>76</xdr:col>
      <xdr:colOff>165100</xdr:colOff>
      <xdr:row>38</xdr:row>
      <xdr:rowOff>169811</xdr:rowOff>
    </xdr:to>
    <xdr:sp macro="" textlink="">
      <xdr:nvSpPr>
        <xdr:cNvPr id="541" name="楕円 540"/>
        <xdr:cNvSpPr/>
      </xdr:nvSpPr>
      <xdr:spPr>
        <a:xfrm>
          <a:off x="14541500" y="65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160938</xdr:rowOff>
    </xdr:from>
    <xdr:ext cx="469744" cy="259045"/>
    <xdr:sp macro="" textlink="">
      <xdr:nvSpPr>
        <xdr:cNvPr id="542" name="テキスト ボックス 541"/>
        <xdr:cNvSpPr txBox="1"/>
      </xdr:nvSpPr>
      <xdr:spPr>
        <a:xfrm>
          <a:off x="14357428" y="66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116789</xdr:rowOff>
    </xdr:from>
    <xdr:to>
      <xdr:col>72</xdr:col>
      <xdr:colOff>38100</xdr:colOff>
      <xdr:row>39</xdr:row>
      <xdr:rowOff>46939</xdr:rowOff>
    </xdr:to>
    <xdr:sp macro="" textlink="">
      <xdr:nvSpPr>
        <xdr:cNvPr id="543" name="楕円 542"/>
        <xdr:cNvSpPr/>
      </xdr:nvSpPr>
      <xdr:spPr>
        <a:xfrm>
          <a:off x="13652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38066</xdr:rowOff>
    </xdr:from>
    <xdr:ext cx="469744" cy="259045"/>
    <xdr:sp macro="" textlink="">
      <xdr:nvSpPr>
        <xdr:cNvPr id="544" name="テキスト ボックス 543"/>
        <xdr:cNvSpPr txBox="1"/>
      </xdr:nvSpPr>
      <xdr:spPr>
        <a:xfrm>
          <a:off x="13468428"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159423</xdr:rowOff>
    </xdr:from>
    <xdr:to>
      <xdr:col>67</xdr:col>
      <xdr:colOff>101600</xdr:colOff>
      <xdr:row>37</xdr:row>
      <xdr:rowOff>89573</xdr:rowOff>
    </xdr:to>
    <xdr:sp macro="" textlink="">
      <xdr:nvSpPr>
        <xdr:cNvPr id="545" name="楕円 544"/>
        <xdr:cNvSpPr/>
      </xdr:nvSpPr>
      <xdr:spPr>
        <a:xfrm>
          <a:off x="12763500" y="63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106100</xdr:rowOff>
    </xdr:from>
    <xdr:ext cx="469744" cy="259045"/>
    <xdr:sp macro="" textlink="">
      <xdr:nvSpPr>
        <xdr:cNvPr id="546" name="テキスト ボックス 545"/>
        <xdr:cNvSpPr txBox="1"/>
      </xdr:nvSpPr>
      <xdr:spPr>
        <a:xfrm>
          <a:off x="12579428" y="610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76340</xdr:rowOff>
    </xdr:from>
    <xdr:to>
      <xdr:col>85</xdr:col>
      <xdr:colOff>127000</xdr:colOff>
      <xdr:row>75</xdr:row>
      <xdr:rowOff>81699</xdr:rowOff>
    </xdr:to>
    <xdr:cxnSp macro="">
      <xdr:nvCxnSpPr>
        <xdr:cNvPr id="624" name="直線コネクタ 623"/>
        <xdr:cNvCxnSpPr/>
      </xdr:nvCxnSpPr>
      <xdr:spPr>
        <a:xfrm flipV="1">
          <a:off x="15481300" y="12935090"/>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81699</xdr:rowOff>
    </xdr:from>
    <xdr:to>
      <xdr:col>81</xdr:col>
      <xdr:colOff>50800</xdr:colOff>
      <xdr:row>75</xdr:row>
      <xdr:rowOff>107683</xdr:rowOff>
    </xdr:to>
    <xdr:cxnSp macro="">
      <xdr:nvCxnSpPr>
        <xdr:cNvPr id="627" name="直線コネクタ 626"/>
        <xdr:cNvCxnSpPr/>
      </xdr:nvCxnSpPr>
      <xdr:spPr>
        <a:xfrm flipV="1">
          <a:off x="14592300" y="1294044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107683</xdr:rowOff>
    </xdr:from>
    <xdr:to>
      <xdr:col>76</xdr:col>
      <xdr:colOff>114300</xdr:colOff>
      <xdr:row>75</xdr:row>
      <xdr:rowOff>154800</xdr:rowOff>
    </xdr:to>
    <xdr:cxnSp macro="">
      <xdr:nvCxnSpPr>
        <xdr:cNvPr id="630" name="直線コネクタ 629"/>
        <xdr:cNvCxnSpPr/>
      </xdr:nvCxnSpPr>
      <xdr:spPr>
        <a:xfrm flipV="1">
          <a:off x="13703300" y="12966433"/>
          <a:ext cx="889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154800</xdr:rowOff>
    </xdr:from>
    <xdr:to>
      <xdr:col>71</xdr:col>
      <xdr:colOff>177800</xdr:colOff>
      <xdr:row>76</xdr:row>
      <xdr:rowOff>24676</xdr:rowOff>
    </xdr:to>
    <xdr:cxnSp macro="">
      <xdr:nvCxnSpPr>
        <xdr:cNvPr id="633" name="直線コネクタ 632"/>
        <xdr:cNvCxnSpPr/>
      </xdr:nvCxnSpPr>
      <xdr:spPr>
        <a:xfrm flipV="1">
          <a:off x="12814300" y="13013550"/>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6" name="フローチャート: 判断 635"/>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37" name="テキスト ボックス 636"/>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25540</xdr:rowOff>
    </xdr:from>
    <xdr:to>
      <xdr:col>85</xdr:col>
      <xdr:colOff>177800</xdr:colOff>
      <xdr:row>75</xdr:row>
      <xdr:rowOff>127140</xdr:rowOff>
    </xdr:to>
    <xdr:sp macro="" textlink="">
      <xdr:nvSpPr>
        <xdr:cNvPr id="643" name="楕円 642"/>
        <xdr:cNvSpPr/>
      </xdr:nvSpPr>
      <xdr:spPr>
        <a:xfrm>
          <a:off x="16268700" y="12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3967</xdr:rowOff>
    </xdr:from>
    <xdr:ext cx="534377" cy="259045"/>
    <xdr:sp macro="" textlink="">
      <xdr:nvSpPr>
        <xdr:cNvPr id="644" name="公債費該当値テキスト"/>
        <xdr:cNvSpPr txBox="1"/>
      </xdr:nvSpPr>
      <xdr:spPr>
        <a:xfrm>
          <a:off x="16370300" y="128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30899</xdr:rowOff>
    </xdr:from>
    <xdr:to>
      <xdr:col>81</xdr:col>
      <xdr:colOff>101600</xdr:colOff>
      <xdr:row>75</xdr:row>
      <xdr:rowOff>132499</xdr:rowOff>
    </xdr:to>
    <xdr:sp macro="" textlink="">
      <xdr:nvSpPr>
        <xdr:cNvPr id="645" name="楕円 644"/>
        <xdr:cNvSpPr/>
      </xdr:nvSpPr>
      <xdr:spPr>
        <a:xfrm>
          <a:off x="15430500" y="12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123626</xdr:rowOff>
    </xdr:from>
    <xdr:ext cx="534377" cy="259045"/>
    <xdr:sp macro="" textlink="">
      <xdr:nvSpPr>
        <xdr:cNvPr id="646" name="テキスト ボックス 645"/>
        <xdr:cNvSpPr txBox="1"/>
      </xdr:nvSpPr>
      <xdr:spPr>
        <a:xfrm>
          <a:off x="15214111" y="129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56883</xdr:rowOff>
    </xdr:from>
    <xdr:to>
      <xdr:col>76</xdr:col>
      <xdr:colOff>165100</xdr:colOff>
      <xdr:row>75</xdr:row>
      <xdr:rowOff>158483</xdr:rowOff>
    </xdr:to>
    <xdr:sp macro="" textlink="">
      <xdr:nvSpPr>
        <xdr:cNvPr id="647" name="楕円 646"/>
        <xdr:cNvSpPr/>
      </xdr:nvSpPr>
      <xdr:spPr>
        <a:xfrm>
          <a:off x="14541500" y="129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149610</xdr:rowOff>
    </xdr:from>
    <xdr:ext cx="534377" cy="259045"/>
    <xdr:sp macro="" textlink="">
      <xdr:nvSpPr>
        <xdr:cNvPr id="648" name="テキスト ボックス 647"/>
        <xdr:cNvSpPr txBox="1"/>
      </xdr:nvSpPr>
      <xdr:spPr>
        <a:xfrm>
          <a:off x="14325111" y="13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104001</xdr:rowOff>
    </xdr:from>
    <xdr:to>
      <xdr:col>72</xdr:col>
      <xdr:colOff>38100</xdr:colOff>
      <xdr:row>76</xdr:row>
      <xdr:rowOff>34150</xdr:rowOff>
    </xdr:to>
    <xdr:sp macro="" textlink="">
      <xdr:nvSpPr>
        <xdr:cNvPr id="649" name="楕円 648"/>
        <xdr:cNvSpPr/>
      </xdr:nvSpPr>
      <xdr:spPr>
        <a:xfrm>
          <a:off x="13652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25277</xdr:rowOff>
    </xdr:from>
    <xdr:ext cx="534377" cy="259045"/>
    <xdr:sp macro="" textlink="">
      <xdr:nvSpPr>
        <xdr:cNvPr id="650" name="テキスト ボックス 649"/>
        <xdr:cNvSpPr txBox="1"/>
      </xdr:nvSpPr>
      <xdr:spPr>
        <a:xfrm>
          <a:off x="13436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145326</xdr:rowOff>
    </xdr:from>
    <xdr:to>
      <xdr:col>67</xdr:col>
      <xdr:colOff>101600</xdr:colOff>
      <xdr:row>76</xdr:row>
      <xdr:rowOff>75476</xdr:rowOff>
    </xdr:to>
    <xdr:sp macro="" textlink="">
      <xdr:nvSpPr>
        <xdr:cNvPr id="651" name="楕円 650"/>
        <xdr:cNvSpPr/>
      </xdr:nvSpPr>
      <xdr:spPr>
        <a:xfrm>
          <a:off x="12763500" y="130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92003</xdr:rowOff>
    </xdr:from>
    <xdr:ext cx="534377" cy="259045"/>
    <xdr:sp macro="" textlink="">
      <xdr:nvSpPr>
        <xdr:cNvPr id="652" name="テキスト ボックス 651"/>
        <xdr:cNvSpPr txBox="1"/>
      </xdr:nvSpPr>
      <xdr:spPr>
        <a:xfrm>
          <a:off x="12547111" y="127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70845</xdr:rowOff>
    </xdr:from>
    <xdr:to>
      <xdr:col>85</xdr:col>
      <xdr:colOff>127000</xdr:colOff>
      <xdr:row>98</xdr:row>
      <xdr:rowOff>111162</xdr:rowOff>
    </xdr:to>
    <xdr:cxnSp macro="">
      <xdr:nvCxnSpPr>
        <xdr:cNvPr id="679" name="直線コネクタ 678"/>
        <xdr:cNvCxnSpPr/>
      </xdr:nvCxnSpPr>
      <xdr:spPr>
        <a:xfrm flipV="1">
          <a:off x="15481300" y="16872945"/>
          <a:ext cx="838200" cy="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45045</xdr:rowOff>
    </xdr:from>
    <xdr:to>
      <xdr:col>81</xdr:col>
      <xdr:colOff>50800</xdr:colOff>
      <xdr:row>98</xdr:row>
      <xdr:rowOff>111162</xdr:rowOff>
    </xdr:to>
    <xdr:cxnSp macro="">
      <xdr:nvCxnSpPr>
        <xdr:cNvPr id="682" name="直線コネクタ 681"/>
        <xdr:cNvCxnSpPr/>
      </xdr:nvCxnSpPr>
      <xdr:spPr>
        <a:xfrm>
          <a:off x="14592300" y="16847145"/>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45045</xdr:rowOff>
    </xdr:from>
    <xdr:to>
      <xdr:col>76</xdr:col>
      <xdr:colOff>114300</xdr:colOff>
      <xdr:row>98</xdr:row>
      <xdr:rowOff>109045</xdr:rowOff>
    </xdr:to>
    <xdr:cxnSp macro="">
      <xdr:nvCxnSpPr>
        <xdr:cNvPr id="685" name="直線コネクタ 684"/>
        <xdr:cNvCxnSpPr/>
      </xdr:nvCxnSpPr>
      <xdr:spPr>
        <a:xfrm flipV="1">
          <a:off x="13703300" y="16847145"/>
          <a:ext cx="889000" cy="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109045</xdr:rowOff>
    </xdr:from>
    <xdr:to>
      <xdr:col>71</xdr:col>
      <xdr:colOff>177800</xdr:colOff>
      <xdr:row>98</xdr:row>
      <xdr:rowOff>115413</xdr:rowOff>
    </xdr:to>
    <xdr:cxnSp macro="">
      <xdr:nvCxnSpPr>
        <xdr:cNvPr id="688" name="直線コネクタ 687"/>
        <xdr:cNvCxnSpPr/>
      </xdr:nvCxnSpPr>
      <xdr:spPr>
        <a:xfrm flipV="1">
          <a:off x="12814300" y="16911145"/>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1" name="フローチャート: 判断 690"/>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2" name="テキスト ボックス 691"/>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20045</xdr:rowOff>
    </xdr:from>
    <xdr:to>
      <xdr:col>85</xdr:col>
      <xdr:colOff>177800</xdr:colOff>
      <xdr:row>98</xdr:row>
      <xdr:rowOff>121645</xdr:rowOff>
    </xdr:to>
    <xdr:sp macro="" textlink="">
      <xdr:nvSpPr>
        <xdr:cNvPr id="698" name="楕円 697"/>
        <xdr:cNvSpPr/>
      </xdr:nvSpPr>
      <xdr:spPr>
        <a:xfrm>
          <a:off x="162687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699" name="積立金該当値テキスト"/>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60362</xdr:rowOff>
    </xdr:from>
    <xdr:to>
      <xdr:col>81</xdr:col>
      <xdr:colOff>101600</xdr:colOff>
      <xdr:row>98</xdr:row>
      <xdr:rowOff>161962</xdr:rowOff>
    </xdr:to>
    <xdr:sp macro="" textlink="">
      <xdr:nvSpPr>
        <xdr:cNvPr id="700" name="楕円 699"/>
        <xdr:cNvSpPr/>
      </xdr:nvSpPr>
      <xdr:spPr>
        <a:xfrm>
          <a:off x="15430500" y="168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153089</xdr:rowOff>
    </xdr:from>
    <xdr:ext cx="469744" cy="259045"/>
    <xdr:sp macro="" textlink="">
      <xdr:nvSpPr>
        <xdr:cNvPr id="701" name="テキスト ボックス 700"/>
        <xdr:cNvSpPr txBox="1"/>
      </xdr:nvSpPr>
      <xdr:spPr>
        <a:xfrm>
          <a:off x="15246428" y="169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165695</xdr:rowOff>
    </xdr:from>
    <xdr:to>
      <xdr:col>76</xdr:col>
      <xdr:colOff>165100</xdr:colOff>
      <xdr:row>98</xdr:row>
      <xdr:rowOff>95845</xdr:rowOff>
    </xdr:to>
    <xdr:sp macro="" textlink="">
      <xdr:nvSpPr>
        <xdr:cNvPr id="702" name="楕円 701"/>
        <xdr:cNvSpPr/>
      </xdr:nvSpPr>
      <xdr:spPr>
        <a:xfrm>
          <a:off x="14541500" y="16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86972</xdr:rowOff>
    </xdr:from>
    <xdr:ext cx="534377" cy="259045"/>
    <xdr:sp macro="" textlink="">
      <xdr:nvSpPr>
        <xdr:cNvPr id="703" name="テキスト ボックス 702"/>
        <xdr:cNvSpPr txBox="1"/>
      </xdr:nvSpPr>
      <xdr:spPr>
        <a:xfrm>
          <a:off x="14325111" y="1688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58245</xdr:rowOff>
    </xdr:from>
    <xdr:to>
      <xdr:col>72</xdr:col>
      <xdr:colOff>38100</xdr:colOff>
      <xdr:row>98</xdr:row>
      <xdr:rowOff>159845</xdr:rowOff>
    </xdr:to>
    <xdr:sp macro="" textlink="">
      <xdr:nvSpPr>
        <xdr:cNvPr id="704" name="楕円 703"/>
        <xdr:cNvSpPr/>
      </xdr:nvSpPr>
      <xdr:spPr>
        <a:xfrm>
          <a:off x="13652500" y="168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150972</xdr:rowOff>
    </xdr:from>
    <xdr:ext cx="469744" cy="259045"/>
    <xdr:sp macro="" textlink="">
      <xdr:nvSpPr>
        <xdr:cNvPr id="705" name="テキスト ボックス 704"/>
        <xdr:cNvSpPr txBox="1"/>
      </xdr:nvSpPr>
      <xdr:spPr>
        <a:xfrm>
          <a:off x="13468428" y="1695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64613</xdr:rowOff>
    </xdr:from>
    <xdr:to>
      <xdr:col>67</xdr:col>
      <xdr:colOff>101600</xdr:colOff>
      <xdr:row>98</xdr:row>
      <xdr:rowOff>166213</xdr:rowOff>
    </xdr:to>
    <xdr:sp macro="" textlink="">
      <xdr:nvSpPr>
        <xdr:cNvPr id="706" name="楕円 705"/>
        <xdr:cNvSpPr/>
      </xdr:nvSpPr>
      <xdr:spPr>
        <a:xfrm>
          <a:off x="12763500" y="168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157340</xdr:rowOff>
    </xdr:from>
    <xdr:ext cx="469744" cy="259045"/>
    <xdr:sp macro="" textlink="">
      <xdr:nvSpPr>
        <xdr:cNvPr id="707" name="テキスト ボックス 706"/>
        <xdr:cNvSpPr txBox="1"/>
      </xdr:nvSpPr>
      <xdr:spPr>
        <a:xfrm>
          <a:off x="12579428" y="169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10770</xdr:rowOff>
    </xdr:from>
    <xdr:to>
      <xdr:col>116</xdr:col>
      <xdr:colOff>63500</xdr:colOff>
      <xdr:row>39</xdr:row>
      <xdr:rowOff>16452</xdr:rowOff>
    </xdr:to>
    <xdr:cxnSp macro="">
      <xdr:nvCxnSpPr>
        <xdr:cNvPr id="738" name="直線コネクタ 737"/>
        <xdr:cNvCxnSpPr/>
      </xdr:nvCxnSpPr>
      <xdr:spPr>
        <a:xfrm flipV="1">
          <a:off x="21323300" y="6697320"/>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12566</xdr:rowOff>
    </xdr:from>
    <xdr:to>
      <xdr:col>111</xdr:col>
      <xdr:colOff>177800</xdr:colOff>
      <xdr:row>39</xdr:row>
      <xdr:rowOff>16452</xdr:rowOff>
    </xdr:to>
    <xdr:cxnSp macro="">
      <xdr:nvCxnSpPr>
        <xdr:cNvPr id="741" name="直線コネクタ 740"/>
        <xdr:cNvCxnSpPr/>
      </xdr:nvCxnSpPr>
      <xdr:spPr>
        <a:xfrm>
          <a:off x="20434300" y="669911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6296</xdr:rowOff>
    </xdr:from>
    <xdr:to>
      <xdr:col>107</xdr:col>
      <xdr:colOff>50800</xdr:colOff>
      <xdr:row>39</xdr:row>
      <xdr:rowOff>12566</xdr:rowOff>
    </xdr:to>
    <xdr:cxnSp macro="">
      <xdr:nvCxnSpPr>
        <xdr:cNvPr id="744" name="直線コネクタ 743"/>
        <xdr:cNvCxnSpPr/>
      </xdr:nvCxnSpPr>
      <xdr:spPr>
        <a:xfrm>
          <a:off x="19545300" y="669284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160764</xdr:rowOff>
    </xdr:from>
    <xdr:to>
      <xdr:col>102</xdr:col>
      <xdr:colOff>114300</xdr:colOff>
      <xdr:row>39</xdr:row>
      <xdr:rowOff>6296</xdr:rowOff>
    </xdr:to>
    <xdr:cxnSp macro="">
      <xdr:nvCxnSpPr>
        <xdr:cNvPr id="747" name="直線コネクタ 746"/>
        <xdr:cNvCxnSpPr/>
      </xdr:nvCxnSpPr>
      <xdr:spPr>
        <a:xfrm>
          <a:off x="18656300" y="667586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0" name="フローチャート: 判断 749"/>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52207</xdr:rowOff>
    </xdr:from>
    <xdr:ext cx="469744" cy="259045"/>
    <xdr:sp macro="" textlink="">
      <xdr:nvSpPr>
        <xdr:cNvPr id="751" name="テキスト ボックス 750"/>
        <xdr:cNvSpPr txBox="1"/>
      </xdr:nvSpPr>
      <xdr:spPr>
        <a:xfrm>
          <a:off x="18421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131420</xdr:rowOff>
    </xdr:from>
    <xdr:to>
      <xdr:col>116</xdr:col>
      <xdr:colOff>114300</xdr:colOff>
      <xdr:row>39</xdr:row>
      <xdr:rowOff>61570</xdr:rowOff>
    </xdr:to>
    <xdr:sp macro="" textlink="">
      <xdr:nvSpPr>
        <xdr:cNvPr id="757" name="楕円 756"/>
        <xdr:cNvSpPr/>
      </xdr:nvSpPr>
      <xdr:spPr>
        <a:xfrm>
          <a:off x="22110700" y="66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46347</xdr:rowOff>
    </xdr:from>
    <xdr:ext cx="469744" cy="259045"/>
    <xdr:sp macro="" textlink="">
      <xdr:nvSpPr>
        <xdr:cNvPr id="758" name="投資及び出資金該当値テキスト"/>
        <xdr:cNvSpPr txBox="1"/>
      </xdr:nvSpPr>
      <xdr:spPr>
        <a:xfrm>
          <a:off x="22212300" y="65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137102</xdr:rowOff>
    </xdr:from>
    <xdr:to>
      <xdr:col>112</xdr:col>
      <xdr:colOff>38100</xdr:colOff>
      <xdr:row>39</xdr:row>
      <xdr:rowOff>67252</xdr:rowOff>
    </xdr:to>
    <xdr:sp macro="" textlink="">
      <xdr:nvSpPr>
        <xdr:cNvPr id="759" name="楕円 758"/>
        <xdr:cNvSpPr/>
      </xdr:nvSpPr>
      <xdr:spPr>
        <a:xfrm>
          <a:off x="21272500" y="6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58379</xdr:rowOff>
    </xdr:from>
    <xdr:ext cx="469744" cy="259045"/>
    <xdr:sp macro="" textlink="">
      <xdr:nvSpPr>
        <xdr:cNvPr id="760" name="テキスト ボックス 759"/>
        <xdr:cNvSpPr txBox="1"/>
      </xdr:nvSpPr>
      <xdr:spPr>
        <a:xfrm>
          <a:off x="21088428" y="67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133216</xdr:rowOff>
    </xdr:from>
    <xdr:to>
      <xdr:col>107</xdr:col>
      <xdr:colOff>101600</xdr:colOff>
      <xdr:row>39</xdr:row>
      <xdr:rowOff>63366</xdr:rowOff>
    </xdr:to>
    <xdr:sp macro="" textlink="">
      <xdr:nvSpPr>
        <xdr:cNvPr id="761" name="楕円 760"/>
        <xdr:cNvSpPr/>
      </xdr:nvSpPr>
      <xdr:spPr>
        <a:xfrm>
          <a:off x="20383500" y="66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54493</xdr:rowOff>
    </xdr:from>
    <xdr:ext cx="469744" cy="259045"/>
    <xdr:sp macro="" textlink="">
      <xdr:nvSpPr>
        <xdr:cNvPr id="762" name="テキスト ボックス 761"/>
        <xdr:cNvSpPr txBox="1"/>
      </xdr:nvSpPr>
      <xdr:spPr>
        <a:xfrm>
          <a:off x="20199428" y="67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126946</xdr:rowOff>
    </xdr:from>
    <xdr:to>
      <xdr:col>102</xdr:col>
      <xdr:colOff>165100</xdr:colOff>
      <xdr:row>39</xdr:row>
      <xdr:rowOff>57096</xdr:rowOff>
    </xdr:to>
    <xdr:sp macro="" textlink="">
      <xdr:nvSpPr>
        <xdr:cNvPr id="763" name="楕円 762"/>
        <xdr:cNvSpPr/>
      </xdr:nvSpPr>
      <xdr:spPr>
        <a:xfrm>
          <a:off x="19494500" y="66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48223</xdr:rowOff>
    </xdr:from>
    <xdr:ext cx="469744" cy="259045"/>
    <xdr:sp macro="" textlink="">
      <xdr:nvSpPr>
        <xdr:cNvPr id="764" name="テキスト ボックス 763"/>
        <xdr:cNvSpPr txBox="1"/>
      </xdr:nvSpPr>
      <xdr:spPr>
        <a:xfrm>
          <a:off x="19310428" y="67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109964</xdr:rowOff>
    </xdr:from>
    <xdr:to>
      <xdr:col>98</xdr:col>
      <xdr:colOff>38100</xdr:colOff>
      <xdr:row>39</xdr:row>
      <xdr:rowOff>40114</xdr:rowOff>
    </xdr:to>
    <xdr:sp macro="" textlink="">
      <xdr:nvSpPr>
        <xdr:cNvPr id="765" name="楕円 764"/>
        <xdr:cNvSpPr/>
      </xdr:nvSpPr>
      <xdr:spPr>
        <a:xfrm>
          <a:off x="18605500" y="6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56641</xdr:rowOff>
    </xdr:from>
    <xdr:ext cx="469744" cy="259045"/>
    <xdr:sp macro="" textlink="">
      <xdr:nvSpPr>
        <xdr:cNvPr id="766" name="テキスト ボックス 765"/>
        <xdr:cNvSpPr txBox="1"/>
      </xdr:nvSpPr>
      <xdr:spPr>
        <a:xfrm>
          <a:off x="18421428" y="6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162637</xdr:rowOff>
    </xdr:from>
    <xdr:to>
      <xdr:col>116</xdr:col>
      <xdr:colOff>63500</xdr:colOff>
      <xdr:row>59</xdr:row>
      <xdr:rowOff>27724</xdr:rowOff>
    </xdr:to>
    <xdr:cxnSp macro="">
      <xdr:nvCxnSpPr>
        <xdr:cNvPr id="795" name="直線コネクタ 794"/>
        <xdr:cNvCxnSpPr/>
      </xdr:nvCxnSpPr>
      <xdr:spPr>
        <a:xfrm flipV="1">
          <a:off x="21323300" y="9249487"/>
          <a:ext cx="838200" cy="8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38697</xdr:rowOff>
    </xdr:from>
    <xdr:to>
      <xdr:col>111</xdr:col>
      <xdr:colOff>177800</xdr:colOff>
      <xdr:row>59</xdr:row>
      <xdr:rowOff>27724</xdr:rowOff>
    </xdr:to>
    <xdr:cxnSp macro="">
      <xdr:nvCxnSpPr>
        <xdr:cNvPr id="798" name="直線コネクタ 797"/>
        <xdr:cNvCxnSpPr/>
      </xdr:nvCxnSpPr>
      <xdr:spPr>
        <a:xfrm>
          <a:off x="20434300" y="9811347"/>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37478</xdr:rowOff>
    </xdr:from>
    <xdr:to>
      <xdr:col>107</xdr:col>
      <xdr:colOff>50800</xdr:colOff>
      <xdr:row>57</xdr:row>
      <xdr:rowOff>38697</xdr:rowOff>
    </xdr:to>
    <xdr:cxnSp macro="">
      <xdr:nvCxnSpPr>
        <xdr:cNvPr id="801" name="直線コネクタ 800"/>
        <xdr:cNvCxnSpPr/>
      </xdr:nvCxnSpPr>
      <xdr:spPr>
        <a:xfrm>
          <a:off x="19545300" y="981012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37478</xdr:rowOff>
    </xdr:from>
    <xdr:to>
      <xdr:col>102</xdr:col>
      <xdr:colOff>114300</xdr:colOff>
      <xdr:row>57</xdr:row>
      <xdr:rowOff>41364</xdr:rowOff>
    </xdr:to>
    <xdr:cxnSp macro="">
      <xdr:nvCxnSpPr>
        <xdr:cNvPr id="804" name="直線コネクタ 803"/>
        <xdr:cNvCxnSpPr/>
      </xdr:nvCxnSpPr>
      <xdr:spPr>
        <a:xfrm flipV="1">
          <a:off x="18656300" y="981012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6" name="テキスト ボックス 805"/>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7" name="フローチャート: 判断 806"/>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08" name="テキスト ボックス 807"/>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111837</xdr:rowOff>
    </xdr:from>
    <xdr:to>
      <xdr:col>116</xdr:col>
      <xdr:colOff>114300</xdr:colOff>
      <xdr:row>54</xdr:row>
      <xdr:rowOff>41987</xdr:rowOff>
    </xdr:to>
    <xdr:sp macro="" textlink="">
      <xdr:nvSpPr>
        <xdr:cNvPr id="814" name="楕円 813"/>
        <xdr:cNvSpPr/>
      </xdr:nvSpPr>
      <xdr:spPr>
        <a:xfrm>
          <a:off x="221107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134714</xdr:rowOff>
    </xdr:from>
    <xdr:ext cx="534377" cy="259045"/>
    <xdr:sp macro="" textlink="">
      <xdr:nvSpPr>
        <xdr:cNvPr id="815" name="貸付金該当値テキスト"/>
        <xdr:cNvSpPr txBox="1"/>
      </xdr:nvSpPr>
      <xdr:spPr>
        <a:xfrm>
          <a:off x="22212300" y="905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148374</xdr:rowOff>
    </xdr:from>
    <xdr:to>
      <xdr:col>112</xdr:col>
      <xdr:colOff>38100</xdr:colOff>
      <xdr:row>59</xdr:row>
      <xdr:rowOff>78524</xdr:rowOff>
    </xdr:to>
    <xdr:sp macro="" textlink="">
      <xdr:nvSpPr>
        <xdr:cNvPr id="816" name="楕円 815"/>
        <xdr:cNvSpPr/>
      </xdr:nvSpPr>
      <xdr:spPr>
        <a:xfrm>
          <a:off x="21272500" y="10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69651</xdr:rowOff>
    </xdr:from>
    <xdr:ext cx="378565" cy="259045"/>
    <xdr:sp macro="" textlink="">
      <xdr:nvSpPr>
        <xdr:cNvPr id="817" name="テキスト ボックス 816"/>
        <xdr:cNvSpPr txBox="1"/>
      </xdr:nvSpPr>
      <xdr:spPr>
        <a:xfrm>
          <a:off x="21134017" y="1018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159347</xdr:rowOff>
    </xdr:from>
    <xdr:to>
      <xdr:col>107</xdr:col>
      <xdr:colOff>101600</xdr:colOff>
      <xdr:row>57</xdr:row>
      <xdr:rowOff>89497</xdr:rowOff>
    </xdr:to>
    <xdr:sp macro="" textlink="">
      <xdr:nvSpPr>
        <xdr:cNvPr id="818" name="楕円 817"/>
        <xdr:cNvSpPr/>
      </xdr:nvSpPr>
      <xdr:spPr>
        <a:xfrm>
          <a:off x="20383500" y="97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106024</xdr:rowOff>
    </xdr:from>
    <xdr:ext cx="469744" cy="259045"/>
    <xdr:sp macro="" textlink="">
      <xdr:nvSpPr>
        <xdr:cNvPr id="819" name="テキスト ボックス 818"/>
        <xdr:cNvSpPr txBox="1"/>
      </xdr:nvSpPr>
      <xdr:spPr>
        <a:xfrm>
          <a:off x="20199428" y="953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158128</xdr:rowOff>
    </xdr:from>
    <xdr:to>
      <xdr:col>102</xdr:col>
      <xdr:colOff>165100</xdr:colOff>
      <xdr:row>57</xdr:row>
      <xdr:rowOff>88278</xdr:rowOff>
    </xdr:to>
    <xdr:sp macro="" textlink="">
      <xdr:nvSpPr>
        <xdr:cNvPr id="820" name="楕円 819"/>
        <xdr:cNvSpPr/>
      </xdr:nvSpPr>
      <xdr:spPr>
        <a:xfrm>
          <a:off x="19494500" y="97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104805</xdr:rowOff>
    </xdr:from>
    <xdr:ext cx="469744" cy="259045"/>
    <xdr:sp macro="" textlink="">
      <xdr:nvSpPr>
        <xdr:cNvPr id="821" name="テキスト ボックス 820"/>
        <xdr:cNvSpPr txBox="1"/>
      </xdr:nvSpPr>
      <xdr:spPr>
        <a:xfrm>
          <a:off x="19310428" y="953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162014</xdr:rowOff>
    </xdr:from>
    <xdr:to>
      <xdr:col>98</xdr:col>
      <xdr:colOff>38100</xdr:colOff>
      <xdr:row>57</xdr:row>
      <xdr:rowOff>92164</xdr:rowOff>
    </xdr:to>
    <xdr:sp macro="" textlink="">
      <xdr:nvSpPr>
        <xdr:cNvPr id="822" name="楕円 821"/>
        <xdr:cNvSpPr/>
      </xdr:nvSpPr>
      <xdr:spPr>
        <a:xfrm>
          <a:off x="18605500" y="97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108691</xdr:rowOff>
    </xdr:from>
    <xdr:ext cx="469744" cy="259045"/>
    <xdr:sp macro="" textlink="">
      <xdr:nvSpPr>
        <xdr:cNvPr id="823" name="テキスト ボックス 822"/>
        <xdr:cNvSpPr txBox="1"/>
      </xdr:nvSpPr>
      <xdr:spPr>
        <a:xfrm>
          <a:off x="18421428" y="95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123279</xdr:rowOff>
    </xdr:from>
    <xdr:to>
      <xdr:col>116</xdr:col>
      <xdr:colOff>63500</xdr:colOff>
      <xdr:row>75</xdr:row>
      <xdr:rowOff>143548</xdr:rowOff>
    </xdr:to>
    <xdr:cxnSp macro="">
      <xdr:nvCxnSpPr>
        <xdr:cNvPr id="853" name="直線コネクタ 852"/>
        <xdr:cNvCxnSpPr/>
      </xdr:nvCxnSpPr>
      <xdr:spPr>
        <a:xfrm flipV="1">
          <a:off x="21323300" y="12982029"/>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143548</xdr:rowOff>
    </xdr:from>
    <xdr:to>
      <xdr:col>111</xdr:col>
      <xdr:colOff>177800</xdr:colOff>
      <xdr:row>75</xdr:row>
      <xdr:rowOff>158598</xdr:rowOff>
    </xdr:to>
    <xdr:cxnSp macro="">
      <xdr:nvCxnSpPr>
        <xdr:cNvPr id="856" name="直線コネクタ 855"/>
        <xdr:cNvCxnSpPr/>
      </xdr:nvCxnSpPr>
      <xdr:spPr>
        <a:xfrm flipV="1">
          <a:off x="20434300" y="13002298"/>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158598</xdr:rowOff>
    </xdr:from>
    <xdr:to>
      <xdr:col>107</xdr:col>
      <xdr:colOff>50800</xdr:colOff>
      <xdr:row>76</xdr:row>
      <xdr:rowOff>5321</xdr:rowOff>
    </xdr:to>
    <xdr:cxnSp macro="">
      <xdr:nvCxnSpPr>
        <xdr:cNvPr id="859" name="直線コネクタ 858"/>
        <xdr:cNvCxnSpPr/>
      </xdr:nvCxnSpPr>
      <xdr:spPr>
        <a:xfrm flipV="1">
          <a:off x="19545300" y="13017348"/>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5321</xdr:rowOff>
    </xdr:from>
    <xdr:to>
      <xdr:col>102</xdr:col>
      <xdr:colOff>114300</xdr:colOff>
      <xdr:row>76</xdr:row>
      <xdr:rowOff>32105</xdr:rowOff>
    </xdr:to>
    <xdr:cxnSp macro="">
      <xdr:nvCxnSpPr>
        <xdr:cNvPr id="862" name="直線コネクタ 861"/>
        <xdr:cNvCxnSpPr/>
      </xdr:nvCxnSpPr>
      <xdr:spPr>
        <a:xfrm flipV="1">
          <a:off x="18656300" y="1303552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4" name="テキスト ボックス 863"/>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5" name="フローチャート: 判断 864"/>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66" name="テキスト ボックス 865"/>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72479</xdr:rowOff>
    </xdr:from>
    <xdr:to>
      <xdr:col>116</xdr:col>
      <xdr:colOff>114300</xdr:colOff>
      <xdr:row>76</xdr:row>
      <xdr:rowOff>2629</xdr:rowOff>
    </xdr:to>
    <xdr:sp macro="" textlink="">
      <xdr:nvSpPr>
        <xdr:cNvPr id="872" name="楕円 871"/>
        <xdr:cNvSpPr/>
      </xdr:nvSpPr>
      <xdr:spPr>
        <a:xfrm>
          <a:off x="221107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95356</xdr:rowOff>
    </xdr:from>
    <xdr:ext cx="534377" cy="259045"/>
    <xdr:sp macro="" textlink="">
      <xdr:nvSpPr>
        <xdr:cNvPr id="873" name="繰出金該当値テキスト"/>
        <xdr:cNvSpPr txBox="1"/>
      </xdr:nvSpPr>
      <xdr:spPr>
        <a:xfrm>
          <a:off x="22212300" y="127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92748</xdr:rowOff>
    </xdr:from>
    <xdr:to>
      <xdr:col>112</xdr:col>
      <xdr:colOff>38100</xdr:colOff>
      <xdr:row>76</xdr:row>
      <xdr:rowOff>22898</xdr:rowOff>
    </xdr:to>
    <xdr:sp macro="" textlink="">
      <xdr:nvSpPr>
        <xdr:cNvPr id="874" name="楕円 873"/>
        <xdr:cNvSpPr/>
      </xdr:nvSpPr>
      <xdr:spPr>
        <a:xfrm>
          <a:off x="21272500" y="129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39425</xdr:rowOff>
    </xdr:from>
    <xdr:ext cx="534377" cy="259045"/>
    <xdr:sp macro="" textlink="">
      <xdr:nvSpPr>
        <xdr:cNvPr id="875" name="テキスト ボックス 874"/>
        <xdr:cNvSpPr txBox="1"/>
      </xdr:nvSpPr>
      <xdr:spPr>
        <a:xfrm>
          <a:off x="21056111" y="127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107797</xdr:rowOff>
    </xdr:from>
    <xdr:to>
      <xdr:col>107</xdr:col>
      <xdr:colOff>101600</xdr:colOff>
      <xdr:row>76</xdr:row>
      <xdr:rowOff>37948</xdr:rowOff>
    </xdr:to>
    <xdr:sp macro="" textlink="">
      <xdr:nvSpPr>
        <xdr:cNvPr id="876" name="楕円 875"/>
        <xdr:cNvSpPr/>
      </xdr:nvSpPr>
      <xdr:spPr>
        <a:xfrm>
          <a:off x="20383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54474</xdr:rowOff>
    </xdr:from>
    <xdr:ext cx="534377" cy="259045"/>
    <xdr:sp macro="" textlink="">
      <xdr:nvSpPr>
        <xdr:cNvPr id="877" name="テキスト ボックス 876"/>
        <xdr:cNvSpPr txBox="1"/>
      </xdr:nvSpPr>
      <xdr:spPr>
        <a:xfrm>
          <a:off x="20167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125971</xdr:rowOff>
    </xdr:from>
    <xdr:to>
      <xdr:col>102</xdr:col>
      <xdr:colOff>165100</xdr:colOff>
      <xdr:row>76</xdr:row>
      <xdr:rowOff>56121</xdr:rowOff>
    </xdr:to>
    <xdr:sp macro="" textlink="">
      <xdr:nvSpPr>
        <xdr:cNvPr id="878" name="楕円 877"/>
        <xdr:cNvSpPr/>
      </xdr:nvSpPr>
      <xdr:spPr>
        <a:xfrm>
          <a:off x="19494500" y="129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72648</xdr:rowOff>
    </xdr:from>
    <xdr:ext cx="534377" cy="259045"/>
    <xdr:sp macro="" textlink="">
      <xdr:nvSpPr>
        <xdr:cNvPr id="879" name="テキスト ボックス 878"/>
        <xdr:cNvSpPr txBox="1"/>
      </xdr:nvSpPr>
      <xdr:spPr>
        <a:xfrm>
          <a:off x="19278111" y="127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152755</xdr:rowOff>
    </xdr:from>
    <xdr:to>
      <xdr:col>98</xdr:col>
      <xdr:colOff>38100</xdr:colOff>
      <xdr:row>76</xdr:row>
      <xdr:rowOff>82905</xdr:rowOff>
    </xdr:to>
    <xdr:sp macro="" textlink="">
      <xdr:nvSpPr>
        <xdr:cNvPr id="880" name="楕円 879"/>
        <xdr:cNvSpPr/>
      </xdr:nvSpPr>
      <xdr:spPr>
        <a:xfrm>
          <a:off x="18605500" y="13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99433</xdr:rowOff>
    </xdr:from>
    <xdr:ext cx="534377" cy="259045"/>
    <xdr:sp macro="" textlink="">
      <xdr:nvSpPr>
        <xdr:cNvPr id="881" name="テキスト ボックス 880"/>
        <xdr:cNvSpPr txBox="1"/>
      </xdr:nvSpPr>
      <xdr:spPr>
        <a:xfrm>
          <a:off x="18389111" y="127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物価高騰対策としての非課税世帯等への給付を行ったことや，近年障害福祉サービスや障害児通所給付等が右肩上がりで増加していることで，扶助費が</a:t>
          </a:r>
          <a:r>
            <a:rPr kumimoji="1" lang="en-US" altLang="ja-JP" sz="1300">
              <a:latin typeface="ＭＳ Ｐゴシック" panose="020B0600070205080204" pitchFamily="50" charset="-128"/>
              <a:ea typeface="ＭＳ Ｐゴシック" panose="020B0600070205080204" pitchFamily="50" charset="-128"/>
            </a:rPr>
            <a:t>9,339</a:t>
          </a:r>
          <a:r>
            <a:rPr kumimoji="1" lang="ja-JP" altLang="en-US" sz="1300">
              <a:latin typeface="ＭＳ Ｐゴシック" panose="020B0600070205080204" pitchFamily="50" charset="-128"/>
              <a:ea typeface="ＭＳ Ｐゴシック" panose="020B0600070205080204" pitchFamily="50" charset="-128"/>
            </a:rPr>
            <a:t>円の大幅増となっており，類似団体平均を大きく上回っている。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また，一部事務組合への負担金や公営企業への繰出金の大幅増，新型コロナ・物価高騰対策の補助金事業の実施により補助費等も</a:t>
          </a:r>
          <a:r>
            <a:rPr kumimoji="1" lang="en-US" altLang="ja-JP" sz="1300">
              <a:latin typeface="ＭＳ Ｐゴシック" panose="020B0600070205080204" pitchFamily="50" charset="-128"/>
              <a:ea typeface="ＭＳ Ｐゴシック" panose="020B0600070205080204" pitchFamily="50" charset="-128"/>
            </a:rPr>
            <a:t>6,451</a:t>
          </a:r>
          <a:r>
            <a:rPr kumimoji="1" lang="ja-JP" altLang="en-US" sz="1300">
              <a:latin typeface="ＭＳ Ｐゴシック" panose="020B0600070205080204" pitchFamily="50" charset="-128"/>
              <a:ea typeface="ＭＳ Ｐゴシック" panose="020B0600070205080204" pitchFamily="50" charset="-128"/>
            </a:rPr>
            <a:t>円の大幅増となり，こちらも類似団体平均を大きく上回っている。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一方で，普通建設事業費については，民間の認定こども園整備事業への補助金や救急艇購入費が皆減となったこと，令和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年度は学校施設の大規模改修事業がなかったことなどにより，</a:t>
          </a:r>
          <a:r>
            <a:rPr kumimoji="1" lang="en-US" altLang="ja-JP" sz="1300">
              <a:latin typeface="ＭＳ Ｐゴシック" panose="020B0600070205080204" pitchFamily="50" charset="-128"/>
              <a:ea typeface="ＭＳ Ｐゴシック" panose="020B0600070205080204" pitchFamily="50" charset="-128"/>
            </a:rPr>
            <a:t>8,265</a:t>
          </a:r>
          <a:r>
            <a:rPr kumimoji="1" lang="ja-JP" altLang="en-US" sz="1300">
              <a:latin typeface="ＭＳ Ｐゴシック" panose="020B0600070205080204" pitchFamily="50" charset="-128"/>
              <a:ea typeface="ＭＳ Ｐゴシック" panose="020B0600070205080204" pitchFamily="50" charset="-128"/>
            </a:rPr>
            <a:t>円の大幅減となり，類似団体平均を大きく下回った。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貸付金については，地域総合整備資金貸付金事業の実施により一時的に大きく増加している。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44,773
43,966
136.07
26,698,472
26,287,188
336,901
13,548,567
28,106,413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31877</xdr:rowOff>
    </xdr:from>
    <xdr:to>
      <xdr:col>24</xdr:col>
      <xdr:colOff>63500</xdr:colOff>
      <xdr:row>34</xdr:row>
      <xdr:rowOff>100457</xdr:rowOff>
    </xdr:to>
    <xdr:cxnSp macro="">
      <xdr:nvCxnSpPr>
        <xdr:cNvPr id="61" name="直線コネクタ 60"/>
        <xdr:cNvCxnSpPr/>
      </xdr:nvCxnSpPr>
      <xdr:spPr>
        <a:xfrm flipV="1">
          <a:off x="3797300" y="58611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165608</xdr:rowOff>
    </xdr:from>
    <xdr:to>
      <xdr:col>19</xdr:col>
      <xdr:colOff>177800</xdr:colOff>
      <xdr:row>34</xdr:row>
      <xdr:rowOff>100457</xdr:rowOff>
    </xdr:to>
    <xdr:cxnSp macro="">
      <xdr:nvCxnSpPr>
        <xdr:cNvPr id="64" name="直線コネクタ 63"/>
        <xdr:cNvCxnSpPr/>
      </xdr:nvCxnSpPr>
      <xdr:spPr>
        <a:xfrm>
          <a:off x="2908300" y="582345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165608</xdr:rowOff>
    </xdr:from>
    <xdr:to>
      <xdr:col>15</xdr:col>
      <xdr:colOff>50800</xdr:colOff>
      <xdr:row>34</xdr:row>
      <xdr:rowOff>83693</xdr:rowOff>
    </xdr:to>
    <xdr:cxnSp macro="">
      <xdr:nvCxnSpPr>
        <xdr:cNvPr id="67" name="直線コネクタ 66"/>
        <xdr:cNvCxnSpPr/>
      </xdr:nvCxnSpPr>
      <xdr:spPr>
        <a:xfrm flipV="1">
          <a:off x="2019300" y="5823458"/>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93218</xdr:rowOff>
    </xdr:from>
    <xdr:to>
      <xdr:col>10</xdr:col>
      <xdr:colOff>114300</xdr:colOff>
      <xdr:row>34</xdr:row>
      <xdr:rowOff>83693</xdr:rowOff>
    </xdr:to>
    <xdr:cxnSp macro="">
      <xdr:nvCxnSpPr>
        <xdr:cNvPr id="70" name="直線コネクタ 69"/>
        <xdr:cNvCxnSpPr/>
      </xdr:nvCxnSpPr>
      <xdr:spPr>
        <a:xfrm>
          <a:off x="1130300" y="5751068"/>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152527</xdr:rowOff>
    </xdr:from>
    <xdr:to>
      <xdr:col>24</xdr:col>
      <xdr:colOff>114300</xdr:colOff>
      <xdr:row>34</xdr:row>
      <xdr:rowOff>82677</xdr:rowOff>
    </xdr:to>
    <xdr:sp macro="" textlink="">
      <xdr:nvSpPr>
        <xdr:cNvPr id="80" name="楕円 79"/>
        <xdr:cNvSpPr/>
      </xdr:nvSpPr>
      <xdr:spPr>
        <a:xfrm>
          <a:off x="4584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3954</xdr:rowOff>
    </xdr:from>
    <xdr:ext cx="469744" cy="259045"/>
    <xdr:sp macro="" textlink="">
      <xdr:nvSpPr>
        <xdr:cNvPr id="81" name="議会費該当値テキスト"/>
        <xdr:cNvSpPr txBox="1"/>
      </xdr:nvSpPr>
      <xdr:spPr>
        <a:xfrm>
          <a:off x="4686300"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49657</xdr:rowOff>
    </xdr:from>
    <xdr:to>
      <xdr:col>20</xdr:col>
      <xdr:colOff>38100</xdr:colOff>
      <xdr:row>34</xdr:row>
      <xdr:rowOff>151257</xdr:rowOff>
    </xdr:to>
    <xdr:sp macro="" textlink="">
      <xdr:nvSpPr>
        <xdr:cNvPr id="82" name="楕円 81"/>
        <xdr:cNvSpPr/>
      </xdr:nvSpPr>
      <xdr:spPr>
        <a:xfrm>
          <a:off x="3746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167784</xdr:rowOff>
    </xdr:from>
    <xdr:ext cx="469744" cy="259045"/>
    <xdr:sp macro="" textlink="">
      <xdr:nvSpPr>
        <xdr:cNvPr id="83" name="テキスト ボックス 82"/>
        <xdr:cNvSpPr txBox="1"/>
      </xdr:nvSpPr>
      <xdr:spPr>
        <a:xfrm>
          <a:off x="3562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114808</xdr:rowOff>
    </xdr:from>
    <xdr:to>
      <xdr:col>15</xdr:col>
      <xdr:colOff>101600</xdr:colOff>
      <xdr:row>34</xdr:row>
      <xdr:rowOff>44958</xdr:rowOff>
    </xdr:to>
    <xdr:sp macro="" textlink="">
      <xdr:nvSpPr>
        <xdr:cNvPr id="84" name="楕円 83"/>
        <xdr:cNvSpPr/>
      </xdr:nvSpPr>
      <xdr:spPr>
        <a:xfrm>
          <a:off x="2857500" y="57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61485</xdr:rowOff>
    </xdr:from>
    <xdr:ext cx="469744" cy="259045"/>
    <xdr:sp macro="" textlink="">
      <xdr:nvSpPr>
        <xdr:cNvPr id="85" name="テキスト ボックス 84"/>
        <xdr:cNvSpPr txBox="1"/>
      </xdr:nvSpPr>
      <xdr:spPr>
        <a:xfrm>
          <a:off x="2673428" y="554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32893</xdr:rowOff>
    </xdr:from>
    <xdr:to>
      <xdr:col>10</xdr:col>
      <xdr:colOff>165100</xdr:colOff>
      <xdr:row>34</xdr:row>
      <xdr:rowOff>134493</xdr:rowOff>
    </xdr:to>
    <xdr:sp macro="" textlink="">
      <xdr:nvSpPr>
        <xdr:cNvPr id="86" name="楕円 85"/>
        <xdr:cNvSpPr/>
      </xdr:nvSpPr>
      <xdr:spPr>
        <a:xfrm>
          <a:off x="1968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151020</xdr:rowOff>
    </xdr:from>
    <xdr:ext cx="469744" cy="259045"/>
    <xdr:sp macro="" textlink="">
      <xdr:nvSpPr>
        <xdr:cNvPr id="87" name="テキスト ボックス 86"/>
        <xdr:cNvSpPr txBox="1"/>
      </xdr:nvSpPr>
      <xdr:spPr>
        <a:xfrm>
          <a:off x="1784428" y="56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42418</xdr:rowOff>
    </xdr:from>
    <xdr:to>
      <xdr:col>6</xdr:col>
      <xdr:colOff>38100</xdr:colOff>
      <xdr:row>33</xdr:row>
      <xdr:rowOff>144018</xdr:rowOff>
    </xdr:to>
    <xdr:sp macro="" textlink="">
      <xdr:nvSpPr>
        <xdr:cNvPr id="88" name="楕円 87"/>
        <xdr:cNvSpPr/>
      </xdr:nvSpPr>
      <xdr:spPr>
        <a:xfrm>
          <a:off x="1079500" y="5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160545</xdr:rowOff>
    </xdr:from>
    <xdr:ext cx="469744" cy="259045"/>
    <xdr:sp macro="" textlink="">
      <xdr:nvSpPr>
        <xdr:cNvPr id="89" name="テキスト ボックス 88"/>
        <xdr:cNvSpPr txBox="1"/>
      </xdr:nvSpPr>
      <xdr:spPr>
        <a:xfrm>
          <a:off x="895428" y="5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146253</xdr:rowOff>
    </xdr:from>
    <xdr:to>
      <xdr:col>24</xdr:col>
      <xdr:colOff>63500</xdr:colOff>
      <xdr:row>57</xdr:row>
      <xdr:rowOff>148893</xdr:rowOff>
    </xdr:to>
    <xdr:cxnSp macro="">
      <xdr:nvCxnSpPr>
        <xdr:cNvPr id="118" name="直線コネクタ 117"/>
        <xdr:cNvCxnSpPr/>
      </xdr:nvCxnSpPr>
      <xdr:spPr>
        <a:xfrm flipV="1">
          <a:off x="3797300" y="9918903"/>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126015</xdr:rowOff>
    </xdr:from>
    <xdr:to>
      <xdr:col>19</xdr:col>
      <xdr:colOff>177800</xdr:colOff>
      <xdr:row>57</xdr:row>
      <xdr:rowOff>148893</xdr:rowOff>
    </xdr:to>
    <xdr:cxnSp macro="">
      <xdr:nvCxnSpPr>
        <xdr:cNvPr id="121" name="直線コネクタ 120"/>
        <xdr:cNvCxnSpPr/>
      </xdr:nvCxnSpPr>
      <xdr:spPr>
        <a:xfrm>
          <a:off x="2908300" y="9898665"/>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118478</xdr:rowOff>
    </xdr:from>
    <xdr:to>
      <xdr:col>15</xdr:col>
      <xdr:colOff>50800</xdr:colOff>
      <xdr:row>57</xdr:row>
      <xdr:rowOff>126015</xdr:rowOff>
    </xdr:to>
    <xdr:cxnSp macro="">
      <xdr:nvCxnSpPr>
        <xdr:cNvPr id="124" name="直線コネクタ 123"/>
        <xdr:cNvCxnSpPr/>
      </xdr:nvCxnSpPr>
      <xdr:spPr>
        <a:xfrm>
          <a:off x="2019300" y="9548228"/>
          <a:ext cx="889000" cy="3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118478</xdr:rowOff>
    </xdr:from>
    <xdr:to>
      <xdr:col>10</xdr:col>
      <xdr:colOff>114300</xdr:colOff>
      <xdr:row>57</xdr:row>
      <xdr:rowOff>157024</xdr:rowOff>
    </xdr:to>
    <xdr:cxnSp macro="">
      <xdr:nvCxnSpPr>
        <xdr:cNvPr id="127" name="直線コネクタ 126"/>
        <xdr:cNvCxnSpPr/>
      </xdr:nvCxnSpPr>
      <xdr:spPr>
        <a:xfrm flipV="1">
          <a:off x="1130300" y="9548228"/>
          <a:ext cx="889000" cy="3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95453</xdr:rowOff>
    </xdr:from>
    <xdr:to>
      <xdr:col>24</xdr:col>
      <xdr:colOff>114300</xdr:colOff>
      <xdr:row>58</xdr:row>
      <xdr:rowOff>25603</xdr:rowOff>
    </xdr:to>
    <xdr:sp macro="" textlink="">
      <xdr:nvSpPr>
        <xdr:cNvPr id="137" name="楕円 136"/>
        <xdr:cNvSpPr/>
      </xdr:nvSpPr>
      <xdr:spPr>
        <a:xfrm>
          <a:off x="4584700" y="98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10380</xdr:rowOff>
    </xdr:from>
    <xdr:ext cx="534377" cy="259045"/>
    <xdr:sp macro="" textlink="">
      <xdr:nvSpPr>
        <xdr:cNvPr id="138" name="総務費該当値テキスト"/>
        <xdr:cNvSpPr txBox="1"/>
      </xdr:nvSpPr>
      <xdr:spPr>
        <a:xfrm>
          <a:off x="4686300" y="97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98093</xdr:rowOff>
    </xdr:from>
    <xdr:to>
      <xdr:col>20</xdr:col>
      <xdr:colOff>38100</xdr:colOff>
      <xdr:row>58</xdr:row>
      <xdr:rowOff>28243</xdr:rowOff>
    </xdr:to>
    <xdr:sp macro="" textlink="">
      <xdr:nvSpPr>
        <xdr:cNvPr id="139" name="楕円 138"/>
        <xdr:cNvSpPr/>
      </xdr:nvSpPr>
      <xdr:spPr>
        <a:xfrm>
          <a:off x="3746500" y="98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19370</xdr:rowOff>
    </xdr:from>
    <xdr:ext cx="534377" cy="259045"/>
    <xdr:sp macro="" textlink="">
      <xdr:nvSpPr>
        <xdr:cNvPr id="140" name="テキスト ボックス 139"/>
        <xdr:cNvSpPr txBox="1"/>
      </xdr:nvSpPr>
      <xdr:spPr>
        <a:xfrm>
          <a:off x="3530111" y="99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75215</xdr:rowOff>
    </xdr:from>
    <xdr:to>
      <xdr:col>15</xdr:col>
      <xdr:colOff>101600</xdr:colOff>
      <xdr:row>58</xdr:row>
      <xdr:rowOff>5365</xdr:rowOff>
    </xdr:to>
    <xdr:sp macro="" textlink="">
      <xdr:nvSpPr>
        <xdr:cNvPr id="141" name="楕円 140"/>
        <xdr:cNvSpPr/>
      </xdr:nvSpPr>
      <xdr:spPr>
        <a:xfrm>
          <a:off x="2857500" y="98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167942</xdr:rowOff>
    </xdr:from>
    <xdr:ext cx="534377" cy="259045"/>
    <xdr:sp macro="" textlink="">
      <xdr:nvSpPr>
        <xdr:cNvPr id="142" name="テキスト ボックス 141"/>
        <xdr:cNvSpPr txBox="1"/>
      </xdr:nvSpPr>
      <xdr:spPr>
        <a:xfrm>
          <a:off x="2641111" y="99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67678</xdr:rowOff>
    </xdr:from>
    <xdr:to>
      <xdr:col>10</xdr:col>
      <xdr:colOff>165100</xdr:colOff>
      <xdr:row>55</xdr:row>
      <xdr:rowOff>169278</xdr:rowOff>
    </xdr:to>
    <xdr:sp macro="" textlink="">
      <xdr:nvSpPr>
        <xdr:cNvPr id="143" name="楕円 142"/>
        <xdr:cNvSpPr/>
      </xdr:nvSpPr>
      <xdr:spPr>
        <a:xfrm>
          <a:off x="1968500" y="94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160405</xdr:rowOff>
    </xdr:from>
    <xdr:ext cx="599010" cy="259045"/>
    <xdr:sp macro="" textlink="">
      <xdr:nvSpPr>
        <xdr:cNvPr id="144" name="テキスト ボックス 143"/>
        <xdr:cNvSpPr txBox="1"/>
      </xdr:nvSpPr>
      <xdr:spPr>
        <a:xfrm>
          <a:off x="1719795" y="95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106224</xdr:rowOff>
    </xdr:from>
    <xdr:to>
      <xdr:col>6</xdr:col>
      <xdr:colOff>38100</xdr:colOff>
      <xdr:row>58</xdr:row>
      <xdr:rowOff>36374</xdr:rowOff>
    </xdr:to>
    <xdr:sp macro="" textlink="">
      <xdr:nvSpPr>
        <xdr:cNvPr id="145" name="楕円 144"/>
        <xdr:cNvSpPr/>
      </xdr:nvSpPr>
      <xdr:spPr>
        <a:xfrm>
          <a:off x="1079500" y="9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27501</xdr:rowOff>
    </xdr:from>
    <xdr:ext cx="534377" cy="259045"/>
    <xdr:sp macro="" textlink="">
      <xdr:nvSpPr>
        <xdr:cNvPr id="146" name="テキスト ボックス 145"/>
        <xdr:cNvSpPr txBox="1"/>
      </xdr:nvSpPr>
      <xdr:spPr>
        <a:xfrm>
          <a:off x="863111" y="99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140952</xdr:rowOff>
    </xdr:from>
    <xdr:to>
      <xdr:col>24</xdr:col>
      <xdr:colOff>63500</xdr:colOff>
      <xdr:row>75</xdr:row>
      <xdr:rowOff>26598</xdr:rowOff>
    </xdr:to>
    <xdr:cxnSp macro="">
      <xdr:nvCxnSpPr>
        <xdr:cNvPr id="178" name="直線コネクタ 177"/>
        <xdr:cNvCxnSpPr/>
      </xdr:nvCxnSpPr>
      <xdr:spPr>
        <a:xfrm flipV="1">
          <a:off x="3797300" y="12828252"/>
          <a:ext cx="8382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144587</xdr:rowOff>
    </xdr:from>
    <xdr:to>
      <xdr:col>19</xdr:col>
      <xdr:colOff>177800</xdr:colOff>
      <xdr:row>75</xdr:row>
      <xdr:rowOff>26598</xdr:rowOff>
    </xdr:to>
    <xdr:cxnSp macro="">
      <xdr:nvCxnSpPr>
        <xdr:cNvPr id="181" name="直線コネクタ 180"/>
        <xdr:cNvCxnSpPr/>
      </xdr:nvCxnSpPr>
      <xdr:spPr>
        <a:xfrm>
          <a:off x="2908300" y="12831887"/>
          <a:ext cx="889000" cy="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144587</xdr:rowOff>
    </xdr:from>
    <xdr:to>
      <xdr:col>15</xdr:col>
      <xdr:colOff>50800</xdr:colOff>
      <xdr:row>76</xdr:row>
      <xdr:rowOff>93011</xdr:rowOff>
    </xdr:to>
    <xdr:cxnSp macro="">
      <xdr:nvCxnSpPr>
        <xdr:cNvPr id="184" name="直線コネクタ 183"/>
        <xdr:cNvCxnSpPr/>
      </xdr:nvCxnSpPr>
      <xdr:spPr>
        <a:xfrm flipV="1">
          <a:off x="2019300" y="12831887"/>
          <a:ext cx="889000" cy="29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93011</xdr:rowOff>
    </xdr:from>
    <xdr:to>
      <xdr:col>10</xdr:col>
      <xdr:colOff>114300</xdr:colOff>
      <xdr:row>76</xdr:row>
      <xdr:rowOff>107381</xdr:rowOff>
    </xdr:to>
    <xdr:cxnSp macro="">
      <xdr:nvCxnSpPr>
        <xdr:cNvPr id="187" name="直線コネクタ 186"/>
        <xdr:cNvCxnSpPr/>
      </xdr:nvCxnSpPr>
      <xdr:spPr>
        <a:xfrm flipV="1">
          <a:off x="1130300" y="13123211"/>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91" name="テキスト ボックス 190"/>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90152</xdr:rowOff>
    </xdr:from>
    <xdr:to>
      <xdr:col>24</xdr:col>
      <xdr:colOff>114300</xdr:colOff>
      <xdr:row>75</xdr:row>
      <xdr:rowOff>20302</xdr:rowOff>
    </xdr:to>
    <xdr:sp macro="" textlink="">
      <xdr:nvSpPr>
        <xdr:cNvPr id="197" name="楕円 196"/>
        <xdr:cNvSpPr/>
      </xdr:nvSpPr>
      <xdr:spPr>
        <a:xfrm>
          <a:off x="4584700" y="127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113029</xdr:rowOff>
    </xdr:from>
    <xdr:ext cx="599010" cy="259045"/>
    <xdr:sp macro="" textlink="">
      <xdr:nvSpPr>
        <xdr:cNvPr id="198" name="民生費該当値テキスト"/>
        <xdr:cNvSpPr txBox="1"/>
      </xdr:nvSpPr>
      <xdr:spPr>
        <a:xfrm>
          <a:off x="4686300" y="126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147248</xdr:rowOff>
    </xdr:from>
    <xdr:to>
      <xdr:col>20</xdr:col>
      <xdr:colOff>38100</xdr:colOff>
      <xdr:row>75</xdr:row>
      <xdr:rowOff>77398</xdr:rowOff>
    </xdr:to>
    <xdr:sp macro="" textlink="">
      <xdr:nvSpPr>
        <xdr:cNvPr id="199" name="楕円 198"/>
        <xdr:cNvSpPr/>
      </xdr:nvSpPr>
      <xdr:spPr>
        <a:xfrm>
          <a:off x="3746500" y="128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93925</xdr:rowOff>
    </xdr:from>
    <xdr:ext cx="599010" cy="259045"/>
    <xdr:sp macro="" textlink="">
      <xdr:nvSpPr>
        <xdr:cNvPr id="200" name="テキスト ボックス 199"/>
        <xdr:cNvSpPr txBox="1"/>
      </xdr:nvSpPr>
      <xdr:spPr>
        <a:xfrm>
          <a:off x="3497795" y="1260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93787</xdr:rowOff>
    </xdr:from>
    <xdr:to>
      <xdr:col>15</xdr:col>
      <xdr:colOff>101600</xdr:colOff>
      <xdr:row>75</xdr:row>
      <xdr:rowOff>23937</xdr:rowOff>
    </xdr:to>
    <xdr:sp macro="" textlink="">
      <xdr:nvSpPr>
        <xdr:cNvPr id="201" name="楕円 200"/>
        <xdr:cNvSpPr/>
      </xdr:nvSpPr>
      <xdr:spPr>
        <a:xfrm>
          <a:off x="2857500" y="127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40464</xdr:rowOff>
    </xdr:from>
    <xdr:ext cx="599010" cy="259045"/>
    <xdr:sp macro="" textlink="">
      <xdr:nvSpPr>
        <xdr:cNvPr id="202" name="テキスト ボックス 201"/>
        <xdr:cNvSpPr txBox="1"/>
      </xdr:nvSpPr>
      <xdr:spPr>
        <a:xfrm>
          <a:off x="2608795" y="1255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42211</xdr:rowOff>
    </xdr:from>
    <xdr:to>
      <xdr:col>10</xdr:col>
      <xdr:colOff>165100</xdr:colOff>
      <xdr:row>76</xdr:row>
      <xdr:rowOff>143811</xdr:rowOff>
    </xdr:to>
    <xdr:sp macro="" textlink="">
      <xdr:nvSpPr>
        <xdr:cNvPr id="203" name="楕円 202"/>
        <xdr:cNvSpPr/>
      </xdr:nvSpPr>
      <xdr:spPr>
        <a:xfrm>
          <a:off x="1968500" y="13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160338</xdr:rowOff>
    </xdr:from>
    <xdr:ext cx="599010" cy="259045"/>
    <xdr:sp macro="" textlink="">
      <xdr:nvSpPr>
        <xdr:cNvPr id="204" name="テキスト ボックス 203"/>
        <xdr:cNvSpPr txBox="1"/>
      </xdr:nvSpPr>
      <xdr:spPr>
        <a:xfrm>
          <a:off x="1719795" y="1284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56581</xdr:rowOff>
    </xdr:from>
    <xdr:to>
      <xdr:col>6</xdr:col>
      <xdr:colOff>38100</xdr:colOff>
      <xdr:row>76</xdr:row>
      <xdr:rowOff>158181</xdr:rowOff>
    </xdr:to>
    <xdr:sp macro="" textlink="">
      <xdr:nvSpPr>
        <xdr:cNvPr id="205" name="楕円 204"/>
        <xdr:cNvSpPr/>
      </xdr:nvSpPr>
      <xdr:spPr>
        <a:xfrm>
          <a:off x="1079500" y="130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3257</xdr:rowOff>
    </xdr:from>
    <xdr:ext cx="599010" cy="259045"/>
    <xdr:sp macro="" textlink="">
      <xdr:nvSpPr>
        <xdr:cNvPr id="206" name="テキスト ボックス 205"/>
        <xdr:cNvSpPr txBox="1"/>
      </xdr:nvSpPr>
      <xdr:spPr>
        <a:xfrm>
          <a:off x="830795" y="1286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110458</xdr:rowOff>
    </xdr:from>
    <xdr:to>
      <xdr:col>24</xdr:col>
      <xdr:colOff>63500</xdr:colOff>
      <xdr:row>94</xdr:row>
      <xdr:rowOff>138348</xdr:rowOff>
    </xdr:to>
    <xdr:cxnSp macro="">
      <xdr:nvCxnSpPr>
        <xdr:cNvPr id="236" name="直線コネクタ 235"/>
        <xdr:cNvCxnSpPr/>
      </xdr:nvCxnSpPr>
      <xdr:spPr>
        <a:xfrm flipV="1">
          <a:off x="3797300" y="16226758"/>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30944</xdr:rowOff>
    </xdr:from>
    <xdr:to>
      <xdr:col>19</xdr:col>
      <xdr:colOff>177800</xdr:colOff>
      <xdr:row>94</xdr:row>
      <xdr:rowOff>138348</xdr:rowOff>
    </xdr:to>
    <xdr:cxnSp macro="">
      <xdr:nvCxnSpPr>
        <xdr:cNvPr id="239" name="直線コネクタ 238"/>
        <xdr:cNvCxnSpPr/>
      </xdr:nvCxnSpPr>
      <xdr:spPr>
        <a:xfrm>
          <a:off x="2908300" y="15804344"/>
          <a:ext cx="889000" cy="4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30944</xdr:rowOff>
    </xdr:from>
    <xdr:to>
      <xdr:col>15</xdr:col>
      <xdr:colOff>50800</xdr:colOff>
      <xdr:row>94</xdr:row>
      <xdr:rowOff>155454</xdr:rowOff>
    </xdr:to>
    <xdr:cxnSp macro="">
      <xdr:nvCxnSpPr>
        <xdr:cNvPr id="242" name="直線コネクタ 241"/>
        <xdr:cNvCxnSpPr/>
      </xdr:nvCxnSpPr>
      <xdr:spPr>
        <a:xfrm flipV="1">
          <a:off x="2019300" y="15804344"/>
          <a:ext cx="889000" cy="46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155454</xdr:rowOff>
    </xdr:from>
    <xdr:to>
      <xdr:col>10</xdr:col>
      <xdr:colOff>114300</xdr:colOff>
      <xdr:row>95</xdr:row>
      <xdr:rowOff>113430</xdr:rowOff>
    </xdr:to>
    <xdr:cxnSp macro="">
      <xdr:nvCxnSpPr>
        <xdr:cNvPr id="245" name="直線コネクタ 244"/>
        <xdr:cNvCxnSpPr/>
      </xdr:nvCxnSpPr>
      <xdr:spPr>
        <a:xfrm flipV="1">
          <a:off x="1130300" y="16271754"/>
          <a:ext cx="8890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59658</xdr:rowOff>
    </xdr:from>
    <xdr:to>
      <xdr:col>24</xdr:col>
      <xdr:colOff>114300</xdr:colOff>
      <xdr:row>94</xdr:row>
      <xdr:rowOff>161258</xdr:rowOff>
    </xdr:to>
    <xdr:sp macro="" textlink="">
      <xdr:nvSpPr>
        <xdr:cNvPr id="255" name="楕円 254"/>
        <xdr:cNvSpPr/>
      </xdr:nvSpPr>
      <xdr:spPr>
        <a:xfrm>
          <a:off x="45847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82535</xdr:rowOff>
    </xdr:from>
    <xdr:ext cx="534377" cy="259045"/>
    <xdr:sp macro="" textlink="">
      <xdr:nvSpPr>
        <xdr:cNvPr id="256" name="衛生費該当値テキスト"/>
        <xdr:cNvSpPr txBox="1"/>
      </xdr:nvSpPr>
      <xdr:spPr>
        <a:xfrm>
          <a:off x="4686300" y="160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87548</xdr:rowOff>
    </xdr:from>
    <xdr:to>
      <xdr:col>20</xdr:col>
      <xdr:colOff>38100</xdr:colOff>
      <xdr:row>95</xdr:row>
      <xdr:rowOff>17698</xdr:rowOff>
    </xdr:to>
    <xdr:sp macro="" textlink="">
      <xdr:nvSpPr>
        <xdr:cNvPr id="257" name="楕円 256"/>
        <xdr:cNvSpPr/>
      </xdr:nvSpPr>
      <xdr:spPr>
        <a:xfrm>
          <a:off x="3746500" y="162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34225</xdr:rowOff>
    </xdr:from>
    <xdr:ext cx="534377" cy="259045"/>
    <xdr:sp macro="" textlink="">
      <xdr:nvSpPr>
        <xdr:cNvPr id="258" name="テキスト ボックス 257"/>
        <xdr:cNvSpPr txBox="1"/>
      </xdr:nvSpPr>
      <xdr:spPr>
        <a:xfrm>
          <a:off x="3530111" y="15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151594</xdr:rowOff>
    </xdr:from>
    <xdr:to>
      <xdr:col>15</xdr:col>
      <xdr:colOff>101600</xdr:colOff>
      <xdr:row>92</xdr:row>
      <xdr:rowOff>81744</xdr:rowOff>
    </xdr:to>
    <xdr:sp macro="" textlink="">
      <xdr:nvSpPr>
        <xdr:cNvPr id="259" name="楕円 258"/>
        <xdr:cNvSpPr/>
      </xdr:nvSpPr>
      <xdr:spPr>
        <a:xfrm>
          <a:off x="2857500" y="157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98271</xdr:rowOff>
    </xdr:from>
    <xdr:ext cx="534377" cy="259045"/>
    <xdr:sp macro="" textlink="">
      <xdr:nvSpPr>
        <xdr:cNvPr id="260" name="テキスト ボックス 259"/>
        <xdr:cNvSpPr txBox="1"/>
      </xdr:nvSpPr>
      <xdr:spPr>
        <a:xfrm>
          <a:off x="2641111" y="15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104654</xdr:rowOff>
    </xdr:from>
    <xdr:to>
      <xdr:col>10</xdr:col>
      <xdr:colOff>165100</xdr:colOff>
      <xdr:row>95</xdr:row>
      <xdr:rowOff>34804</xdr:rowOff>
    </xdr:to>
    <xdr:sp macro="" textlink="">
      <xdr:nvSpPr>
        <xdr:cNvPr id="261" name="楕円 260"/>
        <xdr:cNvSpPr/>
      </xdr:nvSpPr>
      <xdr:spPr>
        <a:xfrm>
          <a:off x="1968500" y="16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51331</xdr:rowOff>
    </xdr:from>
    <xdr:ext cx="534377" cy="259045"/>
    <xdr:sp macro="" textlink="">
      <xdr:nvSpPr>
        <xdr:cNvPr id="262" name="テキスト ボックス 261"/>
        <xdr:cNvSpPr txBox="1"/>
      </xdr:nvSpPr>
      <xdr:spPr>
        <a:xfrm>
          <a:off x="1752111" y="159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62630</xdr:rowOff>
    </xdr:from>
    <xdr:to>
      <xdr:col>6</xdr:col>
      <xdr:colOff>38100</xdr:colOff>
      <xdr:row>95</xdr:row>
      <xdr:rowOff>164230</xdr:rowOff>
    </xdr:to>
    <xdr:sp macro="" textlink="">
      <xdr:nvSpPr>
        <xdr:cNvPr id="263" name="楕円 262"/>
        <xdr:cNvSpPr/>
      </xdr:nvSpPr>
      <xdr:spPr>
        <a:xfrm>
          <a:off x="1079500" y="16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9307</xdr:rowOff>
    </xdr:from>
    <xdr:ext cx="534377" cy="259045"/>
    <xdr:sp macro="" textlink="">
      <xdr:nvSpPr>
        <xdr:cNvPr id="264" name="テキスト ボックス 263"/>
        <xdr:cNvSpPr txBox="1"/>
      </xdr:nvSpPr>
      <xdr:spPr>
        <a:xfrm>
          <a:off x="863111" y="1612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60343</xdr:rowOff>
    </xdr:from>
    <xdr:to>
      <xdr:col>55</xdr:col>
      <xdr:colOff>0</xdr:colOff>
      <xdr:row>36</xdr:row>
      <xdr:rowOff>66875</xdr:rowOff>
    </xdr:to>
    <xdr:cxnSp macro="">
      <xdr:nvCxnSpPr>
        <xdr:cNvPr id="295" name="直線コネクタ 294"/>
        <xdr:cNvCxnSpPr/>
      </xdr:nvCxnSpPr>
      <xdr:spPr>
        <a:xfrm flipV="1">
          <a:off x="9639300" y="623254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32258</xdr:rowOff>
    </xdr:from>
    <xdr:to>
      <xdr:col>50</xdr:col>
      <xdr:colOff>114300</xdr:colOff>
      <xdr:row>36</xdr:row>
      <xdr:rowOff>66875</xdr:rowOff>
    </xdr:to>
    <xdr:cxnSp macro="">
      <xdr:nvCxnSpPr>
        <xdr:cNvPr id="298" name="直線コネクタ 297"/>
        <xdr:cNvCxnSpPr/>
      </xdr:nvCxnSpPr>
      <xdr:spPr>
        <a:xfrm>
          <a:off x="8750300" y="6204458"/>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32258</xdr:rowOff>
    </xdr:from>
    <xdr:to>
      <xdr:col>45</xdr:col>
      <xdr:colOff>177800</xdr:colOff>
      <xdr:row>36</xdr:row>
      <xdr:rowOff>44015</xdr:rowOff>
    </xdr:to>
    <xdr:cxnSp macro="">
      <xdr:nvCxnSpPr>
        <xdr:cNvPr id="301" name="直線コネクタ 300"/>
        <xdr:cNvCxnSpPr/>
      </xdr:nvCxnSpPr>
      <xdr:spPr>
        <a:xfrm flipV="1">
          <a:off x="7861300" y="6204458"/>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1887</xdr:rowOff>
    </xdr:from>
    <xdr:to>
      <xdr:col>41</xdr:col>
      <xdr:colOff>50800</xdr:colOff>
      <xdr:row>36</xdr:row>
      <xdr:rowOff>44015</xdr:rowOff>
    </xdr:to>
    <xdr:cxnSp macro="">
      <xdr:nvCxnSpPr>
        <xdr:cNvPr id="304" name="直線コネクタ 303"/>
        <xdr:cNvCxnSpPr/>
      </xdr:nvCxnSpPr>
      <xdr:spPr>
        <a:xfrm>
          <a:off x="6972300" y="6174087"/>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38262</xdr:rowOff>
    </xdr:from>
    <xdr:ext cx="469744" cy="259045"/>
    <xdr:sp macro="" textlink="">
      <xdr:nvSpPr>
        <xdr:cNvPr id="308" name="テキスト ボックス 307"/>
        <xdr:cNvSpPr txBox="1"/>
      </xdr:nvSpPr>
      <xdr:spPr>
        <a:xfrm>
          <a:off x="6737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9543</xdr:rowOff>
    </xdr:from>
    <xdr:to>
      <xdr:col>55</xdr:col>
      <xdr:colOff>50800</xdr:colOff>
      <xdr:row>36</xdr:row>
      <xdr:rowOff>111143</xdr:rowOff>
    </xdr:to>
    <xdr:sp macro="" textlink="">
      <xdr:nvSpPr>
        <xdr:cNvPr id="314" name="楕円 313"/>
        <xdr:cNvSpPr/>
      </xdr:nvSpPr>
      <xdr:spPr>
        <a:xfrm>
          <a:off x="10426700" y="61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32420</xdr:rowOff>
    </xdr:from>
    <xdr:ext cx="469744" cy="259045"/>
    <xdr:sp macro="" textlink="">
      <xdr:nvSpPr>
        <xdr:cNvPr id="315" name="労働費該当値テキスト"/>
        <xdr:cNvSpPr txBox="1"/>
      </xdr:nvSpPr>
      <xdr:spPr>
        <a:xfrm>
          <a:off x="10528300" y="603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16075</xdr:rowOff>
    </xdr:from>
    <xdr:to>
      <xdr:col>50</xdr:col>
      <xdr:colOff>165100</xdr:colOff>
      <xdr:row>36</xdr:row>
      <xdr:rowOff>117675</xdr:rowOff>
    </xdr:to>
    <xdr:sp macro="" textlink="">
      <xdr:nvSpPr>
        <xdr:cNvPr id="316" name="楕円 315"/>
        <xdr:cNvSpPr/>
      </xdr:nvSpPr>
      <xdr:spPr>
        <a:xfrm>
          <a:off x="95885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134202</xdr:rowOff>
    </xdr:from>
    <xdr:ext cx="469744" cy="259045"/>
    <xdr:sp macro="" textlink="">
      <xdr:nvSpPr>
        <xdr:cNvPr id="317" name="テキスト ボックス 316"/>
        <xdr:cNvSpPr txBox="1"/>
      </xdr:nvSpPr>
      <xdr:spPr>
        <a:xfrm>
          <a:off x="9404428" y="59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152908</xdr:rowOff>
    </xdr:from>
    <xdr:to>
      <xdr:col>46</xdr:col>
      <xdr:colOff>38100</xdr:colOff>
      <xdr:row>36</xdr:row>
      <xdr:rowOff>83058</xdr:rowOff>
    </xdr:to>
    <xdr:sp macro="" textlink="">
      <xdr:nvSpPr>
        <xdr:cNvPr id="318" name="楕円 317"/>
        <xdr:cNvSpPr/>
      </xdr:nvSpPr>
      <xdr:spPr>
        <a:xfrm>
          <a:off x="869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99585</xdr:rowOff>
    </xdr:from>
    <xdr:ext cx="469744" cy="259045"/>
    <xdr:sp macro="" textlink="">
      <xdr:nvSpPr>
        <xdr:cNvPr id="319" name="テキスト ボックス 318"/>
        <xdr:cNvSpPr txBox="1"/>
      </xdr:nvSpPr>
      <xdr:spPr>
        <a:xfrm>
          <a:off x="8515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164665</xdr:rowOff>
    </xdr:from>
    <xdr:to>
      <xdr:col>41</xdr:col>
      <xdr:colOff>101600</xdr:colOff>
      <xdr:row>36</xdr:row>
      <xdr:rowOff>94815</xdr:rowOff>
    </xdr:to>
    <xdr:sp macro="" textlink="">
      <xdr:nvSpPr>
        <xdr:cNvPr id="320" name="楕円 319"/>
        <xdr:cNvSpPr/>
      </xdr:nvSpPr>
      <xdr:spPr>
        <a:xfrm>
          <a:off x="7810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111342</xdr:rowOff>
    </xdr:from>
    <xdr:ext cx="469744" cy="259045"/>
    <xdr:sp macro="" textlink="">
      <xdr:nvSpPr>
        <xdr:cNvPr id="321" name="テキスト ボックス 320"/>
        <xdr:cNvSpPr txBox="1"/>
      </xdr:nvSpPr>
      <xdr:spPr>
        <a:xfrm>
          <a:off x="7626428" y="59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122537</xdr:rowOff>
    </xdr:from>
    <xdr:to>
      <xdr:col>36</xdr:col>
      <xdr:colOff>165100</xdr:colOff>
      <xdr:row>36</xdr:row>
      <xdr:rowOff>52687</xdr:rowOff>
    </xdr:to>
    <xdr:sp macro="" textlink="">
      <xdr:nvSpPr>
        <xdr:cNvPr id="322" name="楕円 321"/>
        <xdr:cNvSpPr/>
      </xdr:nvSpPr>
      <xdr:spPr>
        <a:xfrm>
          <a:off x="6921500" y="6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69214</xdr:rowOff>
    </xdr:from>
    <xdr:ext cx="469744" cy="259045"/>
    <xdr:sp macro="" textlink="">
      <xdr:nvSpPr>
        <xdr:cNvPr id="323" name="テキスト ボックス 322"/>
        <xdr:cNvSpPr txBox="1"/>
      </xdr:nvSpPr>
      <xdr:spPr>
        <a:xfrm>
          <a:off x="6737428" y="589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93180</xdr:rowOff>
    </xdr:from>
    <xdr:to>
      <xdr:col>55</xdr:col>
      <xdr:colOff>0</xdr:colOff>
      <xdr:row>56</xdr:row>
      <xdr:rowOff>87426</xdr:rowOff>
    </xdr:to>
    <xdr:cxnSp macro="">
      <xdr:nvCxnSpPr>
        <xdr:cNvPr id="352" name="直線コネクタ 351"/>
        <xdr:cNvCxnSpPr/>
      </xdr:nvCxnSpPr>
      <xdr:spPr>
        <a:xfrm flipV="1">
          <a:off x="9639300" y="9180030"/>
          <a:ext cx="838200" cy="5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87426</xdr:rowOff>
    </xdr:from>
    <xdr:to>
      <xdr:col>50</xdr:col>
      <xdr:colOff>114300</xdr:colOff>
      <xdr:row>57</xdr:row>
      <xdr:rowOff>37097</xdr:rowOff>
    </xdr:to>
    <xdr:cxnSp macro="">
      <xdr:nvCxnSpPr>
        <xdr:cNvPr id="355" name="直線コネクタ 354"/>
        <xdr:cNvCxnSpPr/>
      </xdr:nvCxnSpPr>
      <xdr:spPr>
        <a:xfrm flipV="1">
          <a:off x="8750300" y="9688626"/>
          <a:ext cx="8890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35172</xdr:rowOff>
    </xdr:from>
    <xdr:to>
      <xdr:col>45</xdr:col>
      <xdr:colOff>177800</xdr:colOff>
      <xdr:row>57</xdr:row>
      <xdr:rowOff>37097</xdr:rowOff>
    </xdr:to>
    <xdr:cxnSp macro="">
      <xdr:nvCxnSpPr>
        <xdr:cNvPr id="358" name="直線コネクタ 357"/>
        <xdr:cNvCxnSpPr/>
      </xdr:nvCxnSpPr>
      <xdr:spPr>
        <a:xfrm>
          <a:off x="7861300" y="9807822"/>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16561</xdr:rowOff>
    </xdr:from>
    <xdr:to>
      <xdr:col>41</xdr:col>
      <xdr:colOff>50800</xdr:colOff>
      <xdr:row>57</xdr:row>
      <xdr:rowOff>35172</xdr:rowOff>
    </xdr:to>
    <xdr:cxnSp macro="">
      <xdr:nvCxnSpPr>
        <xdr:cNvPr id="361" name="直線コネクタ 360"/>
        <xdr:cNvCxnSpPr/>
      </xdr:nvCxnSpPr>
      <xdr:spPr>
        <a:xfrm>
          <a:off x="6972300" y="978921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5" name="テキスト ボックス 364"/>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42380</xdr:rowOff>
    </xdr:from>
    <xdr:to>
      <xdr:col>55</xdr:col>
      <xdr:colOff>50800</xdr:colOff>
      <xdr:row>53</xdr:row>
      <xdr:rowOff>143980</xdr:rowOff>
    </xdr:to>
    <xdr:sp macro="" textlink="">
      <xdr:nvSpPr>
        <xdr:cNvPr id="371" name="楕円 370"/>
        <xdr:cNvSpPr/>
      </xdr:nvSpPr>
      <xdr:spPr>
        <a:xfrm>
          <a:off x="10426700" y="9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65257</xdr:rowOff>
    </xdr:from>
    <xdr:ext cx="534377" cy="259045"/>
    <xdr:sp macro="" textlink="">
      <xdr:nvSpPr>
        <xdr:cNvPr id="372" name="農林水産業費該当値テキスト"/>
        <xdr:cNvSpPr txBox="1"/>
      </xdr:nvSpPr>
      <xdr:spPr>
        <a:xfrm>
          <a:off x="10528300" y="89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36626</xdr:rowOff>
    </xdr:from>
    <xdr:to>
      <xdr:col>50</xdr:col>
      <xdr:colOff>165100</xdr:colOff>
      <xdr:row>56</xdr:row>
      <xdr:rowOff>138226</xdr:rowOff>
    </xdr:to>
    <xdr:sp macro="" textlink="">
      <xdr:nvSpPr>
        <xdr:cNvPr id="373" name="楕円 372"/>
        <xdr:cNvSpPr/>
      </xdr:nvSpPr>
      <xdr:spPr>
        <a:xfrm>
          <a:off x="9588500" y="96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154753</xdr:rowOff>
    </xdr:from>
    <xdr:ext cx="534377" cy="259045"/>
    <xdr:sp macro="" textlink="">
      <xdr:nvSpPr>
        <xdr:cNvPr id="374" name="テキスト ボックス 373"/>
        <xdr:cNvSpPr txBox="1"/>
      </xdr:nvSpPr>
      <xdr:spPr>
        <a:xfrm>
          <a:off x="9372111" y="94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157747</xdr:rowOff>
    </xdr:from>
    <xdr:to>
      <xdr:col>46</xdr:col>
      <xdr:colOff>38100</xdr:colOff>
      <xdr:row>57</xdr:row>
      <xdr:rowOff>87897</xdr:rowOff>
    </xdr:to>
    <xdr:sp macro="" textlink="">
      <xdr:nvSpPr>
        <xdr:cNvPr id="375" name="楕円 374"/>
        <xdr:cNvSpPr/>
      </xdr:nvSpPr>
      <xdr:spPr>
        <a:xfrm>
          <a:off x="8699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79024</xdr:rowOff>
    </xdr:from>
    <xdr:ext cx="534377" cy="259045"/>
    <xdr:sp macro="" textlink="">
      <xdr:nvSpPr>
        <xdr:cNvPr id="376" name="テキスト ボックス 375"/>
        <xdr:cNvSpPr txBox="1"/>
      </xdr:nvSpPr>
      <xdr:spPr>
        <a:xfrm>
          <a:off x="8483111" y="98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155822</xdr:rowOff>
    </xdr:from>
    <xdr:to>
      <xdr:col>41</xdr:col>
      <xdr:colOff>101600</xdr:colOff>
      <xdr:row>57</xdr:row>
      <xdr:rowOff>85972</xdr:rowOff>
    </xdr:to>
    <xdr:sp macro="" textlink="">
      <xdr:nvSpPr>
        <xdr:cNvPr id="377" name="楕円 376"/>
        <xdr:cNvSpPr/>
      </xdr:nvSpPr>
      <xdr:spPr>
        <a:xfrm>
          <a:off x="78105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77099</xdr:rowOff>
    </xdr:from>
    <xdr:ext cx="534377" cy="259045"/>
    <xdr:sp macro="" textlink="">
      <xdr:nvSpPr>
        <xdr:cNvPr id="378" name="テキスト ボックス 377"/>
        <xdr:cNvSpPr txBox="1"/>
      </xdr:nvSpPr>
      <xdr:spPr>
        <a:xfrm>
          <a:off x="7594111" y="98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137211</xdr:rowOff>
    </xdr:from>
    <xdr:to>
      <xdr:col>36</xdr:col>
      <xdr:colOff>165100</xdr:colOff>
      <xdr:row>57</xdr:row>
      <xdr:rowOff>67361</xdr:rowOff>
    </xdr:to>
    <xdr:sp macro="" textlink="">
      <xdr:nvSpPr>
        <xdr:cNvPr id="379" name="楕円 378"/>
        <xdr:cNvSpPr/>
      </xdr:nvSpPr>
      <xdr:spPr>
        <a:xfrm>
          <a:off x="6921500" y="97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83888</xdr:rowOff>
    </xdr:from>
    <xdr:ext cx="534377" cy="259045"/>
    <xdr:sp macro="" textlink="">
      <xdr:nvSpPr>
        <xdr:cNvPr id="380" name="テキスト ボックス 379"/>
        <xdr:cNvSpPr txBox="1"/>
      </xdr:nvSpPr>
      <xdr:spPr>
        <a:xfrm>
          <a:off x="6705111" y="95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160331</xdr:rowOff>
    </xdr:from>
    <xdr:to>
      <xdr:col>55</xdr:col>
      <xdr:colOff>0</xdr:colOff>
      <xdr:row>78</xdr:row>
      <xdr:rowOff>33840</xdr:rowOff>
    </xdr:to>
    <xdr:cxnSp macro="">
      <xdr:nvCxnSpPr>
        <xdr:cNvPr id="409" name="直線コネクタ 408"/>
        <xdr:cNvCxnSpPr/>
      </xdr:nvCxnSpPr>
      <xdr:spPr>
        <a:xfrm flipV="1">
          <a:off x="9639300" y="13361981"/>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9740</xdr:rowOff>
    </xdr:from>
    <xdr:to>
      <xdr:col>50</xdr:col>
      <xdr:colOff>114300</xdr:colOff>
      <xdr:row>78</xdr:row>
      <xdr:rowOff>33840</xdr:rowOff>
    </xdr:to>
    <xdr:cxnSp macro="">
      <xdr:nvCxnSpPr>
        <xdr:cNvPr id="412" name="直線コネクタ 411"/>
        <xdr:cNvCxnSpPr/>
      </xdr:nvCxnSpPr>
      <xdr:spPr>
        <a:xfrm>
          <a:off x="8750300" y="13382840"/>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82359</xdr:rowOff>
    </xdr:from>
    <xdr:to>
      <xdr:col>45</xdr:col>
      <xdr:colOff>177800</xdr:colOff>
      <xdr:row>78</xdr:row>
      <xdr:rowOff>9740</xdr:rowOff>
    </xdr:to>
    <xdr:cxnSp macro="">
      <xdr:nvCxnSpPr>
        <xdr:cNvPr id="415" name="直線コネクタ 414"/>
        <xdr:cNvCxnSpPr/>
      </xdr:nvCxnSpPr>
      <xdr:spPr>
        <a:xfrm>
          <a:off x="7861300" y="13284009"/>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82359</xdr:rowOff>
    </xdr:from>
    <xdr:to>
      <xdr:col>41</xdr:col>
      <xdr:colOff>50800</xdr:colOff>
      <xdr:row>78</xdr:row>
      <xdr:rowOff>69120</xdr:rowOff>
    </xdr:to>
    <xdr:cxnSp macro="">
      <xdr:nvCxnSpPr>
        <xdr:cNvPr id="418" name="直線コネクタ 417"/>
        <xdr:cNvCxnSpPr/>
      </xdr:nvCxnSpPr>
      <xdr:spPr>
        <a:xfrm flipV="1">
          <a:off x="6972300" y="13284009"/>
          <a:ext cx="889000" cy="1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109531</xdr:rowOff>
    </xdr:from>
    <xdr:to>
      <xdr:col>55</xdr:col>
      <xdr:colOff>50800</xdr:colOff>
      <xdr:row>78</xdr:row>
      <xdr:rowOff>39681</xdr:rowOff>
    </xdr:to>
    <xdr:sp macro="" textlink="">
      <xdr:nvSpPr>
        <xdr:cNvPr id="428" name="楕円 427"/>
        <xdr:cNvSpPr/>
      </xdr:nvSpPr>
      <xdr:spPr>
        <a:xfrm>
          <a:off x="10426700" y="133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87958</xdr:rowOff>
    </xdr:from>
    <xdr:ext cx="534377" cy="259045"/>
    <xdr:sp macro="" textlink="">
      <xdr:nvSpPr>
        <xdr:cNvPr id="429" name="商工費該当値テキスト"/>
        <xdr:cNvSpPr txBox="1"/>
      </xdr:nvSpPr>
      <xdr:spPr>
        <a:xfrm>
          <a:off x="10528300" y="132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154490</xdr:rowOff>
    </xdr:from>
    <xdr:to>
      <xdr:col>50</xdr:col>
      <xdr:colOff>165100</xdr:colOff>
      <xdr:row>78</xdr:row>
      <xdr:rowOff>84640</xdr:rowOff>
    </xdr:to>
    <xdr:sp macro="" textlink="">
      <xdr:nvSpPr>
        <xdr:cNvPr id="430" name="楕円 429"/>
        <xdr:cNvSpPr/>
      </xdr:nvSpPr>
      <xdr:spPr>
        <a:xfrm>
          <a:off x="9588500" y="133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75767</xdr:rowOff>
    </xdr:from>
    <xdr:ext cx="469744" cy="259045"/>
    <xdr:sp macro="" textlink="">
      <xdr:nvSpPr>
        <xdr:cNvPr id="431" name="テキスト ボックス 430"/>
        <xdr:cNvSpPr txBox="1"/>
      </xdr:nvSpPr>
      <xdr:spPr>
        <a:xfrm>
          <a:off x="9404428" y="134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130390</xdr:rowOff>
    </xdr:from>
    <xdr:to>
      <xdr:col>46</xdr:col>
      <xdr:colOff>38100</xdr:colOff>
      <xdr:row>78</xdr:row>
      <xdr:rowOff>60540</xdr:rowOff>
    </xdr:to>
    <xdr:sp macro="" textlink="">
      <xdr:nvSpPr>
        <xdr:cNvPr id="432" name="楕円 431"/>
        <xdr:cNvSpPr/>
      </xdr:nvSpPr>
      <xdr:spPr>
        <a:xfrm>
          <a:off x="8699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51667</xdr:rowOff>
    </xdr:from>
    <xdr:ext cx="534377" cy="259045"/>
    <xdr:sp macro="" textlink="">
      <xdr:nvSpPr>
        <xdr:cNvPr id="433" name="テキスト ボックス 432"/>
        <xdr:cNvSpPr txBox="1"/>
      </xdr:nvSpPr>
      <xdr:spPr>
        <a:xfrm>
          <a:off x="8483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31559</xdr:rowOff>
    </xdr:from>
    <xdr:to>
      <xdr:col>41</xdr:col>
      <xdr:colOff>101600</xdr:colOff>
      <xdr:row>77</xdr:row>
      <xdr:rowOff>133159</xdr:rowOff>
    </xdr:to>
    <xdr:sp macro="" textlink="">
      <xdr:nvSpPr>
        <xdr:cNvPr id="434" name="楕円 433"/>
        <xdr:cNvSpPr/>
      </xdr:nvSpPr>
      <xdr:spPr>
        <a:xfrm>
          <a:off x="7810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124286</xdr:rowOff>
    </xdr:from>
    <xdr:ext cx="534377" cy="259045"/>
    <xdr:sp macro="" textlink="">
      <xdr:nvSpPr>
        <xdr:cNvPr id="435" name="テキスト ボックス 434"/>
        <xdr:cNvSpPr txBox="1"/>
      </xdr:nvSpPr>
      <xdr:spPr>
        <a:xfrm>
          <a:off x="7594111" y="13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18320</xdr:rowOff>
    </xdr:from>
    <xdr:to>
      <xdr:col>36</xdr:col>
      <xdr:colOff>165100</xdr:colOff>
      <xdr:row>78</xdr:row>
      <xdr:rowOff>119920</xdr:rowOff>
    </xdr:to>
    <xdr:sp macro="" textlink="">
      <xdr:nvSpPr>
        <xdr:cNvPr id="436" name="楕円 435"/>
        <xdr:cNvSpPr/>
      </xdr:nvSpPr>
      <xdr:spPr>
        <a:xfrm>
          <a:off x="6921500" y="133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111047</xdr:rowOff>
    </xdr:from>
    <xdr:ext cx="469744" cy="259045"/>
    <xdr:sp macro="" textlink="">
      <xdr:nvSpPr>
        <xdr:cNvPr id="437" name="テキスト ボックス 436"/>
        <xdr:cNvSpPr txBox="1"/>
      </xdr:nvSpPr>
      <xdr:spPr>
        <a:xfrm>
          <a:off x="6737428" y="134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134696</xdr:rowOff>
    </xdr:from>
    <xdr:to>
      <xdr:col>55</xdr:col>
      <xdr:colOff>0</xdr:colOff>
      <xdr:row>96</xdr:row>
      <xdr:rowOff>144602</xdr:rowOff>
    </xdr:to>
    <xdr:cxnSp macro="">
      <xdr:nvCxnSpPr>
        <xdr:cNvPr id="467" name="直線コネクタ 466"/>
        <xdr:cNvCxnSpPr/>
      </xdr:nvCxnSpPr>
      <xdr:spPr>
        <a:xfrm flipV="1">
          <a:off x="9639300" y="1659389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144602</xdr:rowOff>
    </xdr:from>
    <xdr:to>
      <xdr:col>50</xdr:col>
      <xdr:colOff>114300</xdr:colOff>
      <xdr:row>96</xdr:row>
      <xdr:rowOff>164542</xdr:rowOff>
    </xdr:to>
    <xdr:cxnSp macro="">
      <xdr:nvCxnSpPr>
        <xdr:cNvPr id="470" name="直線コネクタ 469"/>
        <xdr:cNvCxnSpPr/>
      </xdr:nvCxnSpPr>
      <xdr:spPr>
        <a:xfrm flipV="1">
          <a:off x="8750300" y="16603802"/>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157823</xdr:rowOff>
    </xdr:from>
    <xdr:to>
      <xdr:col>45</xdr:col>
      <xdr:colOff>177800</xdr:colOff>
      <xdr:row>96</xdr:row>
      <xdr:rowOff>164542</xdr:rowOff>
    </xdr:to>
    <xdr:cxnSp macro="">
      <xdr:nvCxnSpPr>
        <xdr:cNvPr id="473" name="直線コネクタ 472"/>
        <xdr:cNvCxnSpPr/>
      </xdr:nvCxnSpPr>
      <xdr:spPr>
        <a:xfrm>
          <a:off x="7861300" y="16617023"/>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157823</xdr:rowOff>
    </xdr:from>
    <xdr:to>
      <xdr:col>41</xdr:col>
      <xdr:colOff>50800</xdr:colOff>
      <xdr:row>97</xdr:row>
      <xdr:rowOff>10782</xdr:rowOff>
    </xdr:to>
    <xdr:cxnSp macro="">
      <xdr:nvCxnSpPr>
        <xdr:cNvPr id="476" name="直線コネクタ 475"/>
        <xdr:cNvCxnSpPr/>
      </xdr:nvCxnSpPr>
      <xdr:spPr>
        <a:xfrm flipV="1">
          <a:off x="6972300" y="16617023"/>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80167</xdr:rowOff>
    </xdr:from>
    <xdr:ext cx="534377" cy="259045"/>
    <xdr:sp macro="" textlink="">
      <xdr:nvSpPr>
        <xdr:cNvPr id="480" name="テキスト ボックス 479"/>
        <xdr:cNvSpPr txBox="1"/>
      </xdr:nvSpPr>
      <xdr:spPr>
        <a:xfrm>
          <a:off x="6705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83896</xdr:rowOff>
    </xdr:from>
    <xdr:to>
      <xdr:col>55</xdr:col>
      <xdr:colOff>50800</xdr:colOff>
      <xdr:row>97</xdr:row>
      <xdr:rowOff>14046</xdr:rowOff>
    </xdr:to>
    <xdr:sp macro="" textlink="">
      <xdr:nvSpPr>
        <xdr:cNvPr id="486" name="楕円 485"/>
        <xdr:cNvSpPr/>
      </xdr:nvSpPr>
      <xdr:spPr>
        <a:xfrm>
          <a:off x="10426700" y="165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106773</xdr:rowOff>
    </xdr:from>
    <xdr:ext cx="534377" cy="259045"/>
    <xdr:sp macro="" textlink="">
      <xdr:nvSpPr>
        <xdr:cNvPr id="487" name="土木費該当値テキスト"/>
        <xdr:cNvSpPr txBox="1"/>
      </xdr:nvSpPr>
      <xdr:spPr>
        <a:xfrm>
          <a:off x="10528300" y="163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93802</xdr:rowOff>
    </xdr:from>
    <xdr:to>
      <xdr:col>50</xdr:col>
      <xdr:colOff>165100</xdr:colOff>
      <xdr:row>97</xdr:row>
      <xdr:rowOff>23952</xdr:rowOff>
    </xdr:to>
    <xdr:sp macro="" textlink="">
      <xdr:nvSpPr>
        <xdr:cNvPr id="488" name="楕円 487"/>
        <xdr:cNvSpPr/>
      </xdr:nvSpPr>
      <xdr:spPr>
        <a:xfrm>
          <a:off x="9588500" y="165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40479</xdr:rowOff>
    </xdr:from>
    <xdr:ext cx="534377" cy="259045"/>
    <xdr:sp macro="" textlink="">
      <xdr:nvSpPr>
        <xdr:cNvPr id="489" name="テキスト ボックス 488"/>
        <xdr:cNvSpPr txBox="1"/>
      </xdr:nvSpPr>
      <xdr:spPr>
        <a:xfrm>
          <a:off x="9372111" y="163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113742</xdr:rowOff>
    </xdr:from>
    <xdr:to>
      <xdr:col>46</xdr:col>
      <xdr:colOff>38100</xdr:colOff>
      <xdr:row>97</xdr:row>
      <xdr:rowOff>43892</xdr:rowOff>
    </xdr:to>
    <xdr:sp macro="" textlink="">
      <xdr:nvSpPr>
        <xdr:cNvPr id="490" name="楕円 489"/>
        <xdr:cNvSpPr/>
      </xdr:nvSpPr>
      <xdr:spPr>
        <a:xfrm>
          <a:off x="8699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60419</xdr:rowOff>
    </xdr:from>
    <xdr:ext cx="534377" cy="259045"/>
    <xdr:sp macro="" textlink="">
      <xdr:nvSpPr>
        <xdr:cNvPr id="491" name="テキスト ボックス 490"/>
        <xdr:cNvSpPr txBox="1"/>
      </xdr:nvSpPr>
      <xdr:spPr>
        <a:xfrm>
          <a:off x="8483111" y="163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107023</xdr:rowOff>
    </xdr:from>
    <xdr:to>
      <xdr:col>41</xdr:col>
      <xdr:colOff>101600</xdr:colOff>
      <xdr:row>97</xdr:row>
      <xdr:rowOff>37173</xdr:rowOff>
    </xdr:to>
    <xdr:sp macro="" textlink="">
      <xdr:nvSpPr>
        <xdr:cNvPr id="492" name="楕円 491"/>
        <xdr:cNvSpPr/>
      </xdr:nvSpPr>
      <xdr:spPr>
        <a:xfrm>
          <a:off x="7810500" y="165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53700</xdr:rowOff>
    </xdr:from>
    <xdr:ext cx="534377" cy="259045"/>
    <xdr:sp macro="" textlink="">
      <xdr:nvSpPr>
        <xdr:cNvPr id="493" name="テキスト ボックス 492"/>
        <xdr:cNvSpPr txBox="1"/>
      </xdr:nvSpPr>
      <xdr:spPr>
        <a:xfrm>
          <a:off x="7594111" y="163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131432</xdr:rowOff>
    </xdr:from>
    <xdr:to>
      <xdr:col>36</xdr:col>
      <xdr:colOff>165100</xdr:colOff>
      <xdr:row>97</xdr:row>
      <xdr:rowOff>61582</xdr:rowOff>
    </xdr:to>
    <xdr:sp macro="" textlink="">
      <xdr:nvSpPr>
        <xdr:cNvPr id="494" name="楕円 493"/>
        <xdr:cNvSpPr/>
      </xdr:nvSpPr>
      <xdr:spPr>
        <a:xfrm>
          <a:off x="6921500" y="16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78109</xdr:rowOff>
    </xdr:from>
    <xdr:ext cx="534377" cy="259045"/>
    <xdr:sp macro="" textlink="">
      <xdr:nvSpPr>
        <xdr:cNvPr id="495" name="テキスト ボックス 494"/>
        <xdr:cNvSpPr txBox="1"/>
      </xdr:nvSpPr>
      <xdr:spPr>
        <a:xfrm>
          <a:off x="6705111" y="163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21024</xdr:rowOff>
    </xdr:from>
    <xdr:to>
      <xdr:col>85</xdr:col>
      <xdr:colOff>127000</xdr:colOff>
      <xdr:row>38</xdr:row>
      <xdr:rowOff>45179</xdr:rowOff>
    </xdr:to>
    <xdr:cxnSp macro="">
      <xdr:nvCxnSpPr>
        <xdr:cNvPr id="526" name="直線コネクタ 525"/>
        <xdr:cNvCxnSpPr/>
      </xdr:nvCxnSpPr>
      <xdr:spPr>
        <a:xfrm>
          <a:off x="15481300" y="6536124"/>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17138</xdr:rowOff>
    </xdr:from>
    <xdr:to>
      <xdr:col>81</xdr:col>
      <xdr:colOff>50800</xdr:colOff>
      <xdr:row>38</xdr:row>
      <xdr:rowOff>21024</xdr:rowOff>
    </xdr:to>
    <xdr:cxnSp macro="">
      <xdr:nvCxnSpPr>
        <xdr:cNvPr id="529" name="直線コネクタ 528"/>
        <xdr:cNvCxnSpPr/>
      </xdr:nvCxnSpPr>
      <xdr:spPr>
        <a:xfrm>
          <a:off x="14592300" y="653223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15266</xdr:rowOff>
    </xdr:from>
    <xdr:to>
      <xdr:col>76</xdr:col>
      <xdr:colOff>114300</xdr:colOff>
      <xdr:row>38</xdr:row>
      <xdr:rowOff>17138</xdr:rowOff>
    </xdr:to>
    <xdr:cxnSp macro="">
      <xdr:nvCxnSpPr>
        <xdr:cNvPr id="532" name="直線コネクタ 531"/>
        <xdr:cNvCxnSpPr/>
      </xdr:nvCxnSpPr>
      <xdr:spPr>
        <a:xfrm>
          <a:off x="13703300" y="6530366"/>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15266</xdr:rowOff>
    </xdr:from>
    <xdr:to>
      <xdr:col>71</xdr:col>
      <xdr:colOff>177800</xdr:colOff>
      <xdr:row>38</xdr:row>
      <xdr:rowOff>28339</xdr:rowOff>
    </xdr:to>
    <xdr:cxnSp macro="">
      <xdr:nvCxnSpPr>
        <xdr:cNvPr id="535" name="直線コネクタ 534"/>
        <xdr:cNvCxnSpPr/>
      </xdr:nvCxnSpPr>
      <xdr:spPr>
        <a:xfrm flipV="1">
          <a:off x="12814300" y="6530366"/>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165829</xdr:rowOff>
    </xdr:from>
    <xdr:to>
      <xdr:col>85</xdr:col>
      <xdr:colOff>177800</xdr:colOff>
      <xdr:row>38</xdr:row>
      <xdr:rowOff>95979</xdr:rowOff>
    </xdr:to>
    <xdr:sp macro="" textlink="">
      <xdr:nvSpPr>
        <xdr:cNvPr id="545" name="楕円 544"/>
        <xdr:cNvSpPr/>
      </xdr:nvSpPr>
      <xdr:spPr>
        <a:xfrm>
          <a:off x="16268700" y="65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141674</xdr:rowOff>
    </xdr:from>
    <xdr:to>
      <xdr:col>81</xdr:col>
      <xdr:colOff>101600</xdr:colOff>
      <xdr:row>38</xdr:row>
      <xdr:rowOff>71824</xdr:rowOff>
    </xdr:to>
    <xdr:sp macro="" textlink="">
      <xdr:nvSpPr>
        <xdr:cNvPr id="547" name="楕円 546"/>
        <xdr:cNvSpPr/>
      </xdr:nvSpPr>
      <xdr:spPr>
        <a:xfrm>
          <a:off x="15430500" y="6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88351</xdr:rowOff>
    </xdr:from>
    <xdr:ext cx="534377" cy="259045"/>
    <xdr:sp macro="" textlink="">
      <xdr:nvSpPr>
        <xdr:cNvPr id="548" name="テキスト ボックス 547"/>
        <xdr:cNvSpPr txBox="1"/>
      </xdr:nvSpPr>
      <xdr:spPr>
        <a:xfrm>
          <a:off x="15214111" y="62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137788</xdr:rowOff>
    </xdr:from>
    <xdr:to>
      <xdr:col>76</xdr:col>
      <xdr:colOff>165100</xdr:colOff>
      <xdr:row>38</xdr:row>
      <xdr:rowOff>67938</xdr:rowOff>
    </xdr:to>
    <xdr:sp macro="" textlink="">
      <xdr:nvSpPr>
        <xdr:cNvPr id="549" name="楕円 548"/>
        <xdr:cNvSpPr/>
      </xdr:nvSpPr>
      <xdr:spPr>
        <a:xfrm>
          <a:off x="14541500" y="64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84465</xdr:rowOff>
    </xdr:from>
    <xdr:ext cx="534377" cy="259045"/>
    <xdr:sp macro="" textlink="">
      <xdr:nvSpPr>
        <xdr:cNvPr id="550" name="テキスト ボックス 549"/>
        <xdr:cNvSpPr txBox="1"/>
      </xdr:nvSpPr>
      <xdr:spPr>
        <a:xfrm>
          <a:off x="14325111" y="62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135915</xdr:rowOff>
    </xdr:from>
    <xdr:to>
      <xdr:col>72</xdr:col>
      <xdr:colOff>38100</xdr:colOff>
      <xdr:row>38</xdr:row>
      <xdr:rowOff>66066</xdr:rowOff>
    </xdr:to>
    <xdr:sp macro="" textlink="">
      <xdr:nvSpPr>
        <xdr:cNvPr id="551" name="楕円 550"/>
        <xdr:cNvSpPr/>
      </xdr:nvSpPr>
      <xdr:spPr>
        <a:xfrm>
          <a:off x="13652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82592</xdr:rowOff>
    </xdr:from>
    <xdr:ext cx="534377" cy="259045"/>
    <xdr:sp macro="" textlink="">
      <xdr:nvSpPr>
        <xdr:cNvPr id="552" name="テキスト ボックス 551"/>
        <xdr:cNvSpPr txBox="1"/>
      </xdr:nvSpPr>
      <xdr:spPr>
        <a:xfrm>
          <a:off x="13436111" y="62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148989</xdr:rowOff>
    </xdr:from>
    <xdr:to>
      <xdr:col>67</xdr:col>
      <xdr:colOff>101600</xdr:colOff>
      <xdr:row>38</xdr:row>
      <xdr:rowOff>79139</xdr:rowOff>
    </xdr:to>
    <xdr:sp macro="" textlink="">
      <xdr:nvSpPr>
        <xdr:cNvPr id="553" name="楕円 552"/>
        <xdr:cNvSpPr/>
      </xdr:nvSpPr>
      <xdr:spPr>
        <a:xfrm>
          <a:off x="12763500" y="64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95666</xdr:rowOff>
    </xdr:from>
    <xdr:ext cx="534377" cy="259045"/>
    <xdr:sp macro="" textlink="">
      <xdr:nvSpPr>
        <xdr:cNvPr id="554" name="テキスト ボックス 553"/>
        <xdr:cNvSpPr txBox="1"/>
      </xdr:nvSpPr>
      <xdr:spPr>
        <a:xfrm>
          <a:off x="12547111" y="62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100631</xdr:rowOff>
    </xdr:from>
    <xdr:to>
      <xdr:col>85</xdr:col>
      <xdr:colOff>127000</xdr:colOff>
      <xdr:row>58</xdr:row>
      <xdr:rowOff>8985</xdr:rowOff>
    </xdr:to>
    <xdr:cxnSp macro="">
      <xdr:nvCxnSpPr>
        <xdr:cNvPr id="586" name="直線コネクタ 585"/>
        <xdr:cNvCxnSpPr/>
      </xdr:nvCxnSpPr>
      <xdr:spPr>
        <a:xfrm flipV="1">
          <a:off x="15481300" y="9873281"/>
          <a:ext cx="8382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8985</xdr:rowOff>
    </xdr:from>
    <xdr:to>
      <xdr:col>81</xdr:col>
      <xdr:colOff>50800</xdr:colOff>
      <xdr:row>58</xdr:row>
      <xdr:rowOff>39388</xdr:rowOff>
    </xdr:to>
    <xdr:cxnSp macro="">
      <xdr:nvCxnSpPr>
        <xdr:cNvPr id="589" name="直線コネクタ 588"/>
        <xdr:cNvCxnSpPr/>
      </xdr:nvCxnSpPr>
      <xdr:spPr>
        <a:xfrm flipV="1">
          <a:off x="14592300" y="9953085"/>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10062</xdr:rowOff>
    </xdr:from>
    <xdr:to>
      <xdr:col>76</xdr:col>
      <xdr:colOff>114300</xdr:colOff>
      <xdr:row>58</xdr:row>
      <xdr:rowOff>39388</xdr:rowOff>
    </xdr:to>
    <xdr:cxnSp macro="">
      <xdr:nvCxnSpPr>
        <xdr:cNvPr id="592" name="直線コネクタ 591"/>
        <xdr:cNvCxnSpPr/>
      </xdr:nvCxnSpPr>
      <xdr:spPr>
        <a:xfrm>
          <a:off x="13703300" y="9954162"/>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10062</xdr:rowOff>
    </xdr:from>
    <xdr:to>
      <xdr:col>71</xdr:col>
      <xdr:colOff>177800</xdr:colOff>
      <xdr:row>58</xdr:row>
      <xdr:rowOff>52832</xdr:rowOff>
    </xdr:to>
    <xdr:cxnSp macro="">
      <xdr:nvCxnSpPr>
        <xdr:cNvPr id="595" name="直線コネクタ 594"/>
        <xdr:cNvCxnSpPr/>
      </xdr:nvCxnSpPr>
      <xdr:spPr>
        <a:xfrm flipV="1">
          <a:off x="12814300" y="9954162"/>
          <a:ext cx="8890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49831</xdr:rowOff>
    </xdr:from>
    <xdr:to>
      <xdr:col>85</xdr:col>
      <xdr:colOff>177800</xdr:colOff>
      <xdr:row>57</xdr:row>
      <xdr:rowOff>151431</xdr:rowOff>
    </xdr:to>
    <xdr:sp macro="" textlink="">
      <xdr:nvSpPr>
        <xdr:cNvPr id="605" name="楕円 604"/>
        <xdr:cNvSpPr/>
      </xdr:nvSpPr>
      <xdr:spPr>
        <a:xfrm>
          <a:off x="162687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28258</xdr:rowOff>
    </xdr:from>
    <xdr:ext cx="534377" cy="259045"/>
    <xdr:sp macro="" textlink="">
      <xdr:nvSpPr>
        <xdr:cNvPr id="606" name="教育費該当値テキスト"/>
        <xdr:cNvSpPr txBox="1"/>
      </xdr:nvSpPr>
      <xdr:spPr>
        <a:xfrm>
          <a:off x="16370300" y="98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129635</xdr:rowOff>
    </xdr:from>
    <xdr:to>
      <xdr:col>81</xdr:col>
      <xdr:colOff>101600</xdr:colOff>
      <xdr:row>58</xdr:row>
      <xdr:rowOff>59785</xdr:rowOff>
    </xdr:to>
    <xdr:sp macro="" textlink="">
      <xdr:nvSpPr>
        <xdr:cNvPr id="607" name="楕円 606"/>
        <xdr:cNvSpPr/>
      </xdr:nvSpPr>
      <xdr:spPr>
        <a:xfrm>
          <a:off x="15430500" y="99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50912</xdr:rowOff>
    </xdr:from>
    <xdr:ext cx="534377" cy="259045"/>
    <xdr:sp macro="" textlink="">
      <xdr:nvSpPr>
        <xdr:cNvPr id="608" name="テキスト ボックス 607"/>
        <xdr:cNvSpPr txBox="1"/>
      </xdr:nvSpPr>
      <xdr:spPr>
        <a:xfrm>
          <a:off x="15214111" y="99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160038</xdr:rowOff>
    </xdr:from>
    <xdr:to>
      <xdr:col>76</xdr:col>
      <xdr:colOff>165100</xdr:colOff>
      <xdr:row>58</xdr:row>
      <xdr:rowOff>90188</xdr:rowOff>
    </xdr:to>
    <xdr:sp macro="" textlink="">
      <xdr:nvSpPr>
        <xdr:cNvPr id="609" name="楕円 608"/>
        <xdr:cNvSpPr/>
      </xdr:nvSpPr>
      <xdr:spPr>
        <a:xfrm>
          <a:off x="14541500" y="99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81315</xdr:rowOff>
    </xdr:from>
    <xdr:ext cx="534377" cy="259045"/>
    <xdr:sp macro="" textlink="">
      <xdr:nvSpPr>
        <xdr:cNvPr id="610" name="テキスト ボックス 609"/>
        <xdr:cNvSpPr txBox="1"/>
      </xdr:nvSpPr>
      <xdr:spPr>
        <a:xfrm>
          <a:off x="14325111" y="10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130712</xdr:rowOff>
    </xdr:from>
    <xdr:to>
      <xdr:col>72</xdr:col>
      <xdr:colOff>38100</xdr:colOff>
      <xdr:row>58</xdr:row>
      <xdr:rowOff>60862</xdr:rowOff>
    </xdr:to>
    <xdr:sp macro="" textlink="">
      <xdr:nvSpPr>
        <xdr:cNvPr id="611" name="楕円 610"/>
        <xdr:cNvSpPr/>
      </xdr:nvSpPr>
      <xdr:spPr>
        <a:xfrm>
          <a:off x="13652500" y="99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51989</xdr:rowOff>
    </xdr:from>
    <xdr:ext cx="534377" cy="259045"/>
    <xdr:sp macro="" textlink="">
      <xdr:nvSpPr>
        <xdr:cNvPr id="612" name="テキスト ボックス 611"/>
        <xdr:cNvSpPr txBox="1"/>
      </xdr:nvSpPr>
      <xdr:spPr>
        <a:xfrm>
          <a:off x="13436111" y="99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2032</xdr:rowOff>
    </xdr:from>
    <xdr:to>
      <xdr:col>67</xdr:col>
      <xdr:colOff>101600</xdr:colOff>
      <xdr:row>58</xdr:row>
      <xdr:rowOff>103632</xdr:rowOff>
    </xdr:to>
    <xdr:sp macro="" textlink="">
      <xdr:nvSpPr>
        <xdr:cNvPr id="613" name="楕円 612"/>
        <xdr:cNvSpPr/>
      </xdr:nvSpPr>
      <xdr:spPr>
        <a:xfrm>
          <a:off x="12763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94759</xdr:rowOff>
    </xdr:from>
    <xdr:ext cx="534377" cy="259045"/>
    <xdr:sp macro="" textlink="">
      <xdr:nvSpPr>
        <xdr:cNvPr id="614" name="テキスト ボックス 613"/>
        <xdr:cNvSpPr txBox="1"/>
      </xdr:nvSpPr>
      <xdr:spPr>
        <a:xfrm>
          <a:off x="12547111" y="100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139281</xdr:rowOff>
    </xdr:from>
    <xdr:to>
      <xdr:col>85</xdr:col>
      <xdr:colOff>127000</xdr:colOff>
      <xdr:row>79</xdr:row>
      <xdr:rowOff>37554</xdr:rowOff>
    </xdr:to>
    <xdr:cxnSp macro="">
      <xdr:nvCxnSpPr>
        <xdr:cNvPr id="643" name="直線コネクタ 642"/>
        <xdr:cNvCxnSpPr/>
      </xdr:nvCxnSpPr>
      <xdr:spPr>
        <a:xfrm>
          <a:off x="15481300" y="13512381"/>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119011</xdr:rowOff>
    </xdr:from>
    <xdr:to>
      <xdr:col>81</xdr:col>
      <xdr:colOff>50800</xdr:colOff>
      <xdr:row>78</xdr:row>
      <xdr:rowOff>139281</xdr:rowOff>
    </xdr:to>
    <xdr:cxnSp macro="">
      <xdr:nvCxnSpPr>
        <xdr:cNvPr id="646" name="直線コネクタ 645"/>
        <xdr:cNvCxnSpPr/>
      </xdr:nvCxnSpPr>
      <xdr:spPr>
        <a:xfrm>
          <a:off x="14592300" y="13492111"/>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119011</xdr:rowOff>
    </xdr:from>
    <xdr:to>
      <xdr:col>76</xdr:col>
      <xdr:colOff>114300</xdr:colOff>
      <xdr:row>78</xdr:row>
      <xdr:rowOff>167590</xdr:rowOff>
    </xdr:to>
    <xdr:cxnSp macro="">
      <xdr:nvCxnSpPr>
        <xdr:cNvPr id="649" name="直線コネクタ 648"/>
        <xdr:cNvCxnSpPr/>
      </xdr:nvCxnSpPr>
      <xdr:spPr>
        <a:xfrm flipV="1">
          <a:off x="13703300" y="13492111"/>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38773</xdr:rowOff>
    </xdr:from>
    <xdr:to>
      <xdr:col>71</xdr:col>
      <xdr:colOff>177800</xdr:colOff>
      <xdr:row>78</xdr:row>
      <xdr:rowOff>167590</xdr:rowOff>
    </xdr:to>
    <xdr:cxnSp macro="">
      <xdr:nvCxnSpPr>
        <xdr:cNvPr id="652" name="直線コネクタ 651"/>
        <xdr:cNvCxnSpPr/>
      </xdr:nvCxnSpPr>
      <xdr:spPr>
        <a:xfrm>
          <a:off x="12814300" y="13240423"/>
          <a:ext cx="889000" cy="3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130802</xdr:rowOff>
    </xdr:from>
    <xdr:ext cx="469744" cy="259045"/>
    <xdr:sp macro="" textlink="">
      <xdr:nvSpPr>
        <xdr:cNvPr id="656" name="テキスト ボックス 655"/>
        <xdr:cNvSpPr txBox="1"/>
      </xdr:nvSpPr>
      <xdr:spPr>
        <a:xfrm>
          <a:off x="12579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158204</xdr:rowOff>
    </xdr:from>
    <xdr:to>
      <xdr:col>85</xdr:col>
      <xdr:colOff>177800</xdr:colOff>
      <xdr:row>79</xdr:row>
      <xdr:rowOff>88354</xdr:rowOff>
    </xdr:to>
    <xdr:sp macro="" textlink="">
      <xdr:nvSpPr>
        <xdr:cNvPr id="662" name="楕円 661"/>
        <xdr:cNvSpPr/>
      </xdr:nvSpPr>
      <xdr:spPr>
        <a:xfrm>
          <a:off x="162687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73131</xdr:rowOff>
    </xdr:from>
    <xdr:ext cx="378565" cy="259045"/>
    <xdr:sp macro="" textlink="">
      <xdr:nvSpPr>
        <xdr:cNvPr id="663" name="災害復旧費該当値テキスト"/>
        <xdr:cNvSpPr txBox="1"/>
      </xdr:nvSpPr>
      <xdr:spPr>
        <a:xfrm>
          <a:off x="16370300" y="13446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88481</xdr:rowOff>
    </xdr:from>
    <xdr:to>
      <xdr:col>81</xdr:col>
      <xdr:colOff>101600</xdr:colOff>
      <xdr:row>79</xdr:row>
      <xdr:rowOff>18631</xdr:rowOff>
    </xdr:to>
    <xdr:sp macro="" textlink="">
      <xdr:nvSpPr>
        <xdr:cNvPr id="664" name="楕円 663"/>
        <xdr:cNvSpPr/>
      </xdr:nvSpPr>
      <xdr:spPr>
        <a:xfrm>
          <a:off x="15430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9758</xdr:rowOff>
    </xdr:from>
    <xdr:ext cx="469744" cy="259045"/>
    <xdr:sp macro="" textlink="">
      <xdr:nvSpPr>
        <xdr:cNvPr id="665" name="テキスト ボックス 664"/>
        <xdr:cNvSpPr txBox="1"/>
      </xdr:nvSpPr>
      <xdr:spPr>
        <a:xfrm>
          <a:off x="15246428" y="13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68211</xdr:rowOff>
    </xdr:from>
    <xdr:to>
      <xdr:col>76</xdr:col>
      <xdr:colOff>165100</xdr:colOff>
      <xdr:row>78</xdr:row>
      <xdr:rowOff>169811</xdr:rowOff>
    </xdr:to>
    <xdr:sp macro="" textlink="">
      <xdr:nvSpPr>
        <xdr:cNvPr id="666" name="楕円 665"/>
        <xdr:cNvSpPr/>
      </xdr:nvSpPr>
      <xdr:spPr>
        <a:xfrm>
          <a:off x="14541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160938</xdr:rowOff>
    </xdr:from>
    <xdr:ext cx="469744" cy="259045"/>
    <xdr:sp macro="" textlink="">
      <xdr:nvSpPr>
        <xdr:cNvPr id="667" name="テキスト ボックス 666"/>
        <xdr:cNvSpPr txBox="1"/>
      </xdr:nvSpPr>
      <xdr:spPr>
        <a:xfrm>
          <a:off x="14357428" y="135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116790</xdr:rowOff>
    </xdr:from>
    <xdr:to>
      <xdr:col>72</xdr:col>
      <xdr:colOff>38100</xdr:colOff>
      <xdr:row>79</xdr:row>
      <xdr:rowOff>46940</xdr:rowOff>
    </xdr:to>
    <xdr:sp macro="" textlink="">
      <xdr:nvSpPr>
        <xdr:cNvPr id="668" name="楕円 667"/>
        <xdr:cNvSpPr/>
      </xdr:nvSpPr>
      <xdr:spPr>
        <a:xfrm>
          <a:off x="13652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38067</xdr:rowOff>
    </xdr:from>
    <xdr:ext cx="469744" cy="259045"/>
    <xdr:sp macro="" textlink="">
      <xdr:nvSpPr>
        <xdr:cNvPr id="669" name="テキスト ボックス 668"/>
        <xdr:cNvSpPr txBox="1"/>
      </xdr:nvSpPr>
      <xdr:spPr>
        <a:xfrm>
          <a:off x="13468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159423</xdr:rowOff>
    </xdr:from>
    <xdr:to>
      <xdr:col>67</xdr:col>
      <xdr:colOff>101600</xdr:colOff>
      <xdr:row>77</xdr:row>
      <xdr:rowOff>89573</xdr:rowOff>
    </xdr:to>
    <xdr:sp macro="" textlink="">
      <xdr:nvSpPr>
        <xdr:cNvPr id="670" name="楕円 669"/>
        <xdr:cNvSpPr/>
      </xdr:nvSpPr>
      <xdr:spPr>
        <a:xfrm>
          <a:off x="12763500" y="13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106100</xdr:rowOff>
    </xdr:from>
    <xdr:ext cx="469744" cy="259045"/>
    <xdr:sp macro="" textlink="">
      <xdr:nvSpPr>
        <xdr:cNvPr id="671" name="テキスト ボックス 670"/>
        <xdr:cNvSpPr txBox="1"/>
      </xdr:nvSpPr>
      <xdr:spPr>
        <a:xfrm>
          <a:off x="12579428" y="129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76340</xdr:rowOff>
    </xdr:from>
    <xdr:to>
      <xdr:col>85</xdr:col>
      <xdr:colOff>127000</xdr:colOff>
      <xdr:row>95</xdr:row>
      <xdr:rowOff>81686</xdr:rowOff>
    </xdr:to>
    <xdr:cxnSp macro="">
      <xdr:nvCxnSpPr>
        <xdr:cNvPr id="700" name="直線コネクタ 699"/>
        <xdr:cNvCxnSpPr/>
      </xdr:nvCxnSpPr>
      <xdr:spPr>
        <a:xfrm flipV="1">
          <a:off x="15481300" y="16364090"/>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81686</xdr:rowOff>
    </xdr:from>
    <xdr:to>
      <xdr:col>81</xdr:col>
      <xdr:colOff>50800</xdr:colOff>
      <xdr:row>95</xdr:row>
      <xdr:rowOff>107671</xdr:rowOff>
    </xdr:to>
    <xdr:cxnSp macro="">
      <xdr:nvCxnSpPr>
        <xdr:cNvPr id="703" name="直線コネクタ 702"/>
        <xdr:cNvCxnSpPr/>
      </xdr:nvCxnSpPr>
      <xdr:spPr>
        <a:xfrm flipV="1">
          <a:off x="14592300" y="16369436"/>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107671</xdr:rowOff>
    </xdr:from>
    <xdr:to>
      <xdr:col>76</xdr:col>
      <xdr:colOff>114300</xdr:colOff>
      <xdr:row>95</xdr:row>
      <xdr:rowOff>154775</xdr:rowOff>
    </xdr:to>
    <xdr:cxnSp macro="">
      <xdr:nvCxnSpPr>
        <xdr:cNvPr id="706" name="直線コネクタ 705"/>
        <xdr:cNvCxnSpPr/>
      </xdr:nvCxnSpPr>
      <xdr:spPr>
        <a:xfrm flipV="1">
          <a:off x="13703300" y="16395421"/>
          <a:ext cx="8890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154775</xdr:rowOff>
    </xdr:from>
    <xdr:to>
      <xdr:col>71</xdr:col>
      <xdr:colOff>177800</xdr:colOff>
      <xdr:row>96</xdr:row>
      <xdr:rowOff>24664</xdr:rowOff>
    </xdr:to>
    <xdr:cxnSp macro="">
      <xdr:nvCxnSpPr>
        <xdr:cNvPr id="709" name="直線コネクタ 708"/>
        <xdr:cNvCxnSpPr/>
      </xdr:nvCxnSpPr>
      <xdr:spPr>
        <a:xfrm flipV="1">
          <a:off x="12814300" y="164425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25540</xdr:rowOff>
    </xdr:from>
    <xdr:to>
      <xdr:col>85</xdr:col>
      <xdr:colOff>177800</xdr:colOff>
      <xdr:row>95</xdr:row>
      <xdr:rowOff>127140</xdr:rowOff>
    </xdr:to>
    <xdr:sp macro="" textlink="">
      <xdr:nvSpPr>
        <xdr:cNvPr id="719" name="楕円 718"/>
        <xdr:cNvSpPr/>
      </xdr:nvSpPr>
      <xdr:spPr>
        <a:xfrm>
          <a:off x="16268700" y="163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3967</xdr:rowOff>
    </xdr:from>
    <xdr:ext cx="534377" cy="259045"/>
    <xdr:sp macro="" textlink="">
      <xdr:nvSpPr>
        <xdr:cNvPr id="720" name="公債費該当値テキスト"/>
        <xdr:cNvSpPr txBox="1"/>
      </xdr:nvSpPr>
      <xdr:spPr>
        <a:xfrm>
          <a:off x="16370300" y="162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30886</xdr:rowOff>
    </xdr:from>
    <xdr:to>
      <xdr:col>81</xdr:col>
      <xdr:colOff>101600</xdr:colOff>
      <xdr:row>95</xdr:row>
      <xdr:rowOff>132486</xdr:rowOff>
    </xdr:to>
    <xdr:sp macro="" textlink="">
      <xdr:nvSpPr>
        <xdr:cNvPr id="721" name="楕円 720"/>
        <xdr:cNvSpPr/>
      </xdr:nvSpPr>
      <xdr:spPr>
        <a:xfrm>
          <a:off x="15430500" y="163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123613</xdr:rowOff>
    </xdr:from>
    <xdr:ext cx="534377" cy="259045"/>
    <xdr:sp macro="" textlink="">
      <xdr:nvSpPr>
        <xdr:cNvPr id="722" name="テキスト ボックス 721"/>
        <xdr:cNvSpPr txBox="1"/>
      </xdr:nvSpPr>
      <xdr:spPr>
        <a:xfrm>
          <a:off x="15214111" y="164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56871</xdr:rowOff>
    </xdr:from>
    <xdr:to>
      <xdr:col>76</xdr:col>
      <xdr:colOff>165100</xdr:colOff>
      <xdr:row>95</xdr:row>
      <xdr:rowOff>158471</xdr:rowOff>
    </xdr:to>
    <xdr:sp macro="" textlink="">
      <xdr:nvSpPr>
        <xdr:cNvPr id="723" name="楕円 722"/>
        <xdr:cNvSpPr/>
      </xdr:nvSpPr>
      <xdr:spPr>
        <a:xfrm>
          <a:off x="14541500" y="163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149598</xdr:rowOff>
    </xdr:from>
    <xdr:ext cx="534377" cy="259045"/>
    <xdr:sp macro="" textlink="">
      <xdr:nvSpPr>
        <xdr:cNvPr id="724" name="テキスト ボックス 723"/>
        <xdr:cNvSpPr txBox="1"/>
      </xdr:nvSpPr>
      <xdr:spPr>
        <a:xfrm>
          <a:off x="14325111" y="164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103975</xdr:rowOff>
    </xdr:from>
    <xdr:to>
      <xdr:col>72</xdr:col>
      <xdr:colOff>38100</xdr:colOff>
      <xdr:row>96</xdr:row>
      <xdr:rowOff>34125</xdr:rowOff>
    </xdr:to>
    <xdr:sp macro="" textlink="">
      <xdr:nvSpPr>
        <xdr:cNvPr id="725" name="楕円 724"/>
        <xdr:cNvSpPr/>
      </xdr:nvSpPr>
      <xdr:spPr>
        <a:xfrm>
          <a:off x="13652500" y="163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25252</xdr:rowOff>
    </xdr:from>
    <xdr:ext cx="534377" cy="259045"/>
    <xdr:sp macro="" textlink="">
      <xdr:nvSpPr>
        <xdr:cNvPr id="726" name="テキスト ボックス 725"/>
        <xdr:cNvSpPr txBox="1"/>
      </xdr:nvSpPr>
      <xdr:spPr>
        <a:xfrm>
          <a:off x="13436111" y="164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145314</xdr:rowOff>
    </xdr:from>
    <xdr:to>
      <xdr:col>67</xdr:col>
      <xdr:colOff>101600</xdr:colOff>
      <xdr:row>96</xdr:row>
      <xdr:rowOff>75464</xdr:rowOff>
    </xdr:to>
    <xdr:sp macro="" textlink="">
      <xdr:nvSpPr>
        <xdr:cNvPr id="727" name="楕円 726"/>
        <xdr:cNvSpPr/>
      </xdr:nvSpPr>
      <xdr:spPr>
        <a:xfrm>
          <a:off x="12763500" y="16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91991</xdr:rowOff>
    </xdr:from>
    <xdr:ext cx="534377" cy="259045"/>
    <xdr:sp macro="" textlink="">
      <xdr:nvSpPr>
        <xdr:cNvPr id="728" name="テキスト ボックス 727"/>
        <xdr:cNvSpPr txBox="1"/>
      </xdr:nvSpPr>
      <xdr:spPr>
        <a:xfrm>
          <a:off x="12547111" y="162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44450</xdr:rowOff>
    </xdr:to>
    <xdr:cxnSp macro="">
      <xdr:nvCxnSpPr>
        <xdr:cNvPr id="760" name="直線コネクタ 759"/>
        <xdr:cNvCxnSpPr/>
      </xdr:nvCxnSpPr>
      <xdr:spPr>
        <a:xfrm>
          <a:off x="20434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5842</xdr:rowOff>
    </xdr:from>
    <xdr:to>
      <xdr:col>107</xdr:col>
      <xdr:colOff>50800</xdr:colOff>
      <xdr:row>39</xdr:row>
      <xdr:rowOff>43307</xdr:rowOff>
    </xdr:to>
    <xdr:cxnSp macro="">
      <xdr:nvCxnSpPr>
        <xdr:cNvPr id="763" name="直線コネクタ 762"/>
        <xdr:cNvCxnSpPr/>
      </xdr:nvCxnSpPr>
      <xdr:spPr>
        <a:xfrm>
          <a:off x="19545300" y="6692392"/>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5842</xdr:rowOff>
    </xdr:from>
    <xdr:to>
      <xdr:col>102</xdr:col>
      <xdr:colOff>114300</xdr:colOff>
      <xdr:row>39</xdr:row>
      <xdr:rowOff>44450</xdr:rowOff>
    </xdr:to>
    <xdr:cxnSp macro="">
      <xdr:nvCxnSpPr>
        <xdr:cNvPr id="766" name="直線コネクタ 765"/>
        <xdr:cNvCxnSpPr/>
      </xdr:nvCxnSpPr>
      <xdr:spPr>
        <a:xfrm flipV="1">
          <a:off x="18656300" y="6692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68" name="テキスト ボックス 767"/>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80" name="楕円 779"/>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81" name="テキスト ボックス 780"/>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126492</xdr:rowOff>
    </xdr:from>
    <xdr:to>
      <xdr:col>102</xdr:col>
      <xdr:colOff>165100</xdr:colOff>
      <xdr:row>39</xdr:row>
      <xdr:rowOff>56642</xdr:rowOff>
    </xdr:to>
    <xdr:sp macro="" textlink="">
      <xdr:nvSpPr>
        <xdr:cNvPr id="782" name="楕円 781"/>
        <xdr:cNvSpPr/>
      </xdr:nvSpPr>
      <xdr:spPr>
        <a:xfrm>
          <a:off x="194945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73169</xdr:rowOff>
    </xdr:from>
    <xdr:ext cx="378565" cy="259045"/>
    <xdr:sp macro="" textlink="">
      <xdr:nvSpPr>
        <xdr:cNvPr id="783" name="テキスト ボックス 782"/>
        <xdr:cNvSpPr txBox="1"/>
      </xdr:nvSpPr>
      <xdr:spPr>
        <a:xfrm>
          <a:off x="19356017" y="6416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民生費は物価高騰対策としての非課税世帯等への給付を行ったことや，近年障害福祉サービスや障害児通所給付等が右肩上がりで増加していることで，</a:t>
          </a:r>
          <a:r>
            <a:rPr kumimoji="1" lang="en-US" altLang="ja-JP" sz="1300">
              <a:latin typeface="ＭＳ Ｐゴシック" panose="020B0600070205080204" pitchFamily="50" charset="-128"/>
              <a:ea typeface="ＭＳ Ｐゴシック" panose="020B0600070205080204" pitchFamily="50" charset="-128"/>
            </a:rPr>
            <a:t>5,245</a:t>
          </a:r>
          <a:r>
            <a:rPr kumimoji="1" lang="ja-JP" altLang="en-US" sz="1300">
              <a:latin typeface="ＭＳ Ｐゴシック" panose="020B0600070205080204" pitchFamily="50" charset="-128"/>
              <a:ea typeface="ＭＳ Ｐゴシック" panose="020B0600070205080204" pitchFamily="50" charset="-128"/>
            </a:rPr>
            <a:t>円の大幅増となっており，類似団体平均を大きく上回っている。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衛生費は，コロナワクチン接種事業費が大幅減となった一方で，最終処分場の管理費や焼却施設事業の増に伴い一部事務組合への負担金が大幅に増加したことで，</a:t>
          </a:r>
          <a:r>
            <a:rPr kumimoji="1" lang="en-US" altLang="ja-JP" sz="1300">
              <a:latin typeface="ＭＳ Ｐゴシック" panose="020B0600070205080204" pitchFamily="50" charset="-128"/>
              <a:ea typeface="ＭＳ Ｐゴシック" panose="020B0600070205080204" pitchFamily="50" charset="-128"/>
            </a:rPr>
            <a:t>1,464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農林水産業費は地域総合整備資金貸付金事業の実施により一時的に大きく増加した。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土木費は，下水道事業会計補助金の増や道路維持事業費，河川浚渫事業費といった維持補修費の増があったものの，道路整備事業等の普通建設費が減となり，</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教育費は，公立認定こども園の整備や社会教育施設の改修，整備を行ったほか，多額の寄附金を基金に積み立てたことにより</a:t>
          </a:r>
          <a:r>
            <a:rPr kumimoji="1" lang="en-US" altLang="ja-JP" sz="1300">
              <a:latin typeface="ＭＳ Ｐゴシック" panose="020B0600070205080204" pitchFamily="50" charset="-128"/>
              <a:ea typeface="ＭＳ Ｐゴシック" panose="020B0600070205080204" pitchFamily="50" charset="-128"/>
            </a:rPr>
            <a:t>7,331</a:t>
          </a:r>
          <a:r>
            <a:rPr kumimoji="1" lang="ja-JP" altLang="en-US" sz="1300">
              <a:latin typeface="ＭＳ Ｐゴシック" panose="020B0600070205080204" pitchFamily="50" charset="-128"/>
              <a:ea typeface="ＭＳ Ｐゴシック" panose="020B0600070205080204" pitchFamily="50" charset="-128"/>
            </a:rPr>
            <a:t>円の大幅増となった。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年度から財政調整基金残高の目標額を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億円としている</a:t>
          </a:r>
          <a:r>
            <a:rPr kumimoji="1" lang="ja-JP" altLang="en-US" sz="1100">
              <a:solidFill>
                <a:schemeClr val="dk1"/>
              </a:solidFill>
              <a:effectLst/>
              <a:latin typeface="+mn-lt"/>
              <a:ea typeface="+mn-ea"/>
              <a:cs typeface="+mn-cs"/>
            </a:rPr>
            <a:t>が，近年は物価高騰の影響や</a:t>
          </a:r>
          <a:r>
            <a:rPr kumimoji="1" lang="ja-JP" altLang="ja-JP" sz="1100">
              <a:solidFill>
                <a:schemeClr val="dk1"/>
              </a:solidFill>
              <a:effectLst/>
              <a:latin typeface="+mn-lt"/>
              <a:ea typeface="+mn-ea"/>
              <a:cs typeface="+mn-cs"/>
            </a:rPr>
            <a:t>障害福祉サービス等</a:t>
          </a:r>
          <a:r>
            <a:rPr kumimoji="1" lang="ja-JP" altLang="en-US" sz="1100">
              <a:solidFill>
                <a:schemeClr val="dk1"/>
              </a:solidFill>
              <a:effectLst/>
              <a:latin typeface="+mn-lt"/>
              <a:ea typeface="+mn-ea"/>
              <a:cs typeface="+mn-cs"/>
            </a:rPr>
            <a:t>の扶助費の増が大きく，残高は減少傾向となっており，目標額を確保できていない。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今後も一部事務組合の焼却場建設への負担金や大規模ハード事業が予定されているほか，物価高騰の影響も続くものと懸念されるため，</a:t>
          </a:r>
          <a:r>
            <a:rPr kumimoji="1" lang="ja-JP" altLang="ja-JP" sz="1100">
              <a:solidFill>
                <a:schemeClr val="dk1"/>
              </a:solidFill>
              <a:effectLst/>
              <a:latin typeface="+mn-lt"/>
              <a:ea typeface="+mn-ea"/>
              <a:cs typeface="+mn-cs"/>
            </a:rPr>
            <a:t>事業見直しや業務の効率化による歳出の削減に積極的に取り組む必要がある。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年度においては，全体で黒字額は前年度より減少している。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一般会計については，物価高騰の影響や障害福祉サービス等の扶助費の増が大きく，黒字額が減少している。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年度は水道事業会計において，物価高騰対策として水道料金の減免を行ったため，黒字額が減少した。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一般会計等における元利償還金は前年度どほぼ同額であるが，算入公債費等が減となっているため，比率の分子は上昇した。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公営企業債の元利償還金に対する繰入金は，下水道事業において企業債の償還が進んでいることもあり，減少した。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近年，防災・減災事業や自然災害防止事業，最終処分場建設事業等の大規模なハード事業が続いたことに加え，今後も一部事務組合の焼却場建設への負担金や大規模ハード事業が予定されていることから，引き続き借入の抑制等の財政健全化の取組を継続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一般会計等に係る地方債の現在高は前年度から大きく増加したが，これは令和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年度において地域総合整備資金貸付金事業を実施したことによるもので，充当可能特定歳入も同様に増加している。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公営企業債等繰入見込額については，下水道事業において企業債の償還が進んでいることもあり，減少した。</a:t>
          </a:r>
        </a:p>
        <a:p>
          <a:r>
            <a:rPr kumimoji="1" lang="ja-JP" altLang="en-US" sz="1400">
              <a:latin typeface="ＭＳ ゴシック" pitchFamily="49" charset="-128"/>
              <a:ea typeface="ＭＳ ゴシック" pitchFamily="49" charset="-128"/>
            </a:rPr>
            <a:t>　比率の分子は年々減少しているが，地方債の現在高は増加傾向にあり，今後も一部事務組合の焼却場建設への負担金や大規模ハード事業が予定されていることから，引き続き借入の抑制等の財政健全化の取組を継続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岡山県笠岡市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こども教育振興基金へ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百万円の寄附を積み立てたことにより，基金全体での残高は前年度から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しかしながら，財政調整基金の残高は物価高騰や障害福祉サービス等の扶助費の増の影響が大きく，前年度から減少しており．目標額である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億円から大きく離れている。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今後も物価高騰の影響は続くものと思われるため，ふるさと納税の推進等による自主財源の確保，事業見直しや業務の効率化による歳出の削減に積極的に取り組んでいくことで，財政調整基金を目標の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億円に近づける。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こども教育振興基金　：学校等の教育活動の充実を図る。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退職手当準備基金　　：退職手当の平準化を図る。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公共施設整備引当基金：公共施設の長寿命化や更新を計画的に行うことを目的とする。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ふるさと笠岡思民基金：寄附金を財源として寄附者の思いを具体的に事業に生かし，笠岡市の活力ある福祉都市実現に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藤井育英会奨学基金　：基金を原資として奨学資金給付事業を行う。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こども教育振興基金へ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百万円の寄附を積み立てたことにより，残高は大幅に増加した。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退職手当準備基金については，退職手当の支払いにおいて基準より事業費が低かったことにより，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積み立てたため，残高は増加した。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ふるさと笠岡思民基金については，ふるさと納税による寄付額が伸び悩んでいることもあり，減少している。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ふるさと納税の推進により思民基金の増額に努めるとともに，将来の庁舎等の建替えに備え公共施設整備費引当基金への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積立も継続して行っていく。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物価高騰の影響や障害福祉サービス等の扶助費の増が大きく，決算剰余等の積立額を取り崩し額が上回り，残高は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今後も物価高騰の影響は続くものと思われるため，目標額である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べく，これまで同様に決算剰余金の半分以上を財政調整基金へ積み立てるとともに，ふるさと納税の推進等による自主財源の確保，事業見直しや業務の効率化による歳出の削減に積極的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年度における臨時財政対策債の元利償還金の一部を償還するための基金の積立てに要する経費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の財源が普通交付税で措置されたことに伴い，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年度借入の臨時財政対策債の元金償還のために基金への積立を行っていることから，本年度に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積み立てたものとともに，当該臨時財政対策債の償還に合わせて基金の取り崩しを行う。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26698472</v>
      </c>
      <c r="BO4" s="371"/>
      <c r="BP4" s="371"/>
      <c r="BQ4" s="371"/>
      <c r="BR4" s="371"/>
      <c r="BS4" s="371"/>
      <c r="BT4" s="371"/>
      <c r="BU4" s="372"/>
      <c r="BV4" s="370">
        <v>25628587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2.5</v>
      </c>
      <c r="CU4" s="377"/>
      <c r="CV4" s="377"/>
      <c r="CW4" s="377"/>
      <c r="CX4" s="377"/>
      <c r="CY4" s="377"/>
      <c r="CZ4" s="377"/>
      <c r="DA4" s="378"/>
      <c r="DB4" s="376">
        <v>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26287188</v>
      </c>
      <c r="BO5" s="408"/>
      <c r="BP5" s="408"/>
      <c r="BQ5" s="408"/>
      <c r="BR5" s="408"/>
      <c r="BS5" s="408"/>
      <c r="BT5" s="408"/>
      <c r="BU5" s="409"/>
      <c r="BV5" s="407">
        <v>24860587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97.3</v>
      </c>
      <c r="CU5" s="405"/>
      <c r="CV5" s="405"/>
      <c r="CW5" s="405"/>
      <c r="CX5" s="405"/>
      <c r="CY5" s="405"/>
      <c r="CZ5" s="405"/>
      <c r="DA5" s="406"/>
      <c r="DB5" s="404">
        <v>93.6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411284</v>
      </c>
      <c r="BO6" s="408"/>
      <c r="BP6" s="408"/>
      <c r="BQ6" s="408"/>
      <c r="BR6" s="408"/>
      <c r="BS6" s="408"/>
      <c r="BT6" s="408"/>
      <c r="BU6" s="409"/>
      <c r="BV6" s="407">
        <v>768000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95.3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74383</v>
      </c>
      <c r="BO7" s="408"/>
      <c r="BP7" s="408"/>
      <c r="BQ7" s="408"/>
      <c r="BR7" s="408"/>
      <c r="BS7" s="408"/>
      <c r="BT7" s="408"/>
      <c r="BU7" s="409"/>
      <c r="BV7" s="407">
        <v>122536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13548567</v>
      </c>
      <c r="CU7" s="408"/>
      <c r="CV7" s="408"/>
      <c r="CW7" s="408"/>
      <c r="CX7" s="408"/>
      <c r="CY7" s="408"/>
      <c r="CZ7" s="408"/>
      <c r="DA7" s="409"/>
      <c r="DB7" s="407">
        <v>13413490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336901</v>
      </c>
      <c r="BO8" s="408"/>
      <c r="BP8" s="408"/>
      <c r="BQ8" s="408"/>
      <c r="BR8" s="408"/>
      <c r="BS8" s="408"/>
      <c r="BT8" s="408"/>
      <c r="BU8" s="409"/>
      <c r="BV8" s="407">
        <v>645464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46088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-308563</v>
      </c>
      <c r="BO9" s="408"/>
      <c r="BP9" s="408"/>
      <c r="BQ9" s="408"/>
      <c r="BR9" s="408"/>
      <c r="BS9" s="408"/>
      <c r="BT9" s="408"/>
      <c r="BU9" s="409"/>
      <c r="BV9" s="407">
        <v>-168719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50568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7299</v>
      </c>
      <c r="BO10" s="408"/>
      <c r="BP10" s="408"/>
      <c r="BQ10" s="408"/>
      <c r="BR10" s="408"/>
      <c r="BS10" s="408"/>
      <c r="BT10" s="408"/>
      <c r="BU10" s="409"/>
      <c r="BV10" s="407">
        <v>1952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21618</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44773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577694</v>
      </c>
      <c r="BO12" s="408"/>
      <c r="BP12" s="408"/>
      <c r="BQ12" s="408"/>
      <c r="BR12" s="408"/>
      <c r="BS12" s="408"/>
      <c r="BT12" s="408"/>
      <c r="BU12" s="409"/>
      <c r="BV12" s="407">
        <v>137818</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43966</v>
      </c>
      <c r="S13" s="492"/>
      <c r="T13" s="492"/>
      <c r="U13" s="492"/>
      <c r="V13" s="493"/>
      <c r="W13" s="423" t="s">
        <v>130</v>
      </c>
      <c r="X13" s="424"/>
      <c r="Y13" s="424"/>
      <c r="Z13" s="424"/>
      <c r="AA13" s="424"/>
      <c r="AB13" s="414"/>
      <c r="AC13" s="458">
        <v>997</v>
      </c>
      <c r="AD13" s="459"/>
      <c r="AE13" s="459"/>
      <c r="AF13" s="459"/>
      <c r="AG13" s="501"/>
      <c r="AH13" s="458">
        <v>1041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-878958</v>
      </c>
      <c r="BO13" s="408"/>
      <c r="BP13" s="408"/>
      <c r="BQ13" s="408"/>
      <c r="BR13" s="408"/>
      <c r="BS13" s="408"/>
      <c r="BT13" s="408"/>
      <c r="BU13" s="409"/>
      <c r="BV13" s="407">
        <v>-282967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45534</v>
      </c>
      <c r="S14" s="492"/>
      <c r="T14" s="492"/>
      <c r="U14" s="492"/>
      <c r="V14" s="493"/>
      <c r="W14" s="397"/>
      <c r="X14" s="398"/>
      <c r="Y14" s="398"/>
      <c r="Z14" s="398"/>
      <c r="AA14" s="398"/>
      <c r="AB14" s="387"/>
      <c r="AC14" s="494">
        <v>5</v>
      </c>
      <c r="AD14" s="495"/>
      <c r="AE14" s="495"/>
      <c r="AF14" s="495"/>
      <c r="AG14" s="496"/>
      <c r="AH14" s="494">
        <v>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48.2</v>
      </c>
      <c r="CU14" s="506"/>
      <c r="CV14" s="506"/>
      <c r="CW14" s="506"/>
      <c r="CX14" s="506"/>
      <c r="CY14" s="506"/>
      <c r="CZ14" s="506"/>
      <c r="DA14" s="507"/>
      <c r="DB14" s="505">
        <v>51.3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44843</v>
      </c>
      <c r="S15" s="492"/>
      <c r="T15" s="492"/>
      <c r="U15" s="492"/>
      <c r="V15" s="493"/>
      <c r="W15" s="423" t="s">
        <v>137</v>
      </c>
      <c r="X15" s="424"/>
      <c r="Y15" s="424"/>
      <c r="Z15" s="424"/>
      <c r="AA15" s="424"/>
      <c r="AB15" s="414"/>
      <c r="AC15" s="458">
        <v>6428</v>
      </c>
      <c r="AD15" s="459"/>
      <c r="AE15" s="459"/>
      <c r="AF15" s="459"/>
      <c r="AG15" s="501"/>
      <c r="AH15" s="458">
        <v>7054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6596737</v>
      </c>
      <c r="BO15" s="371"/>
      <c r="BP15" s="371"/>
      <c r="BQ15" s="371"/>
      <c r="BR15" s="371"/>
      <c r="BS15" s="371"/>
      <c r="BT15" s="371"/>
      <c r="BU15" s="372"/>
      <c r="BV15" s="370">
        <v>6411479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32.799999999999997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11685261</v>
      </c>
      <c r="BO16" s="408"/>
      <c r="BP16" s="408"/>
      <c r="BQ16" s="408"/>
      <c r="BR16" s="408"/>
      <c r="BS16" s="408"/>
      <c r="BT16" s="408"/>
      <c r="BU16" s="409"/>
      <c r="BV16" s="407">
        <v>11456638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12708</v>
      </c>
      <c r="AD17" s="459"/>
      <c r="AE17" s="459"/>
      <c r="AF17" s="459"/>
      <c r="AG17" s="501"/>
      <c r="AH17" s="458">
        <v>13382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8353777</v>
      </c>
      <c r="BO17" s="408"/>
      <c r="BP17" s="408"/>
      <c r="BQ17" s="408"/>
      <c r="BR17" s="408"/>
      <c r="BS17" s="408"/>
      <c r="BT17" s="408"/>
      <c r="BU17" s="409"/>
      <c r="BV17" s="407">
        <v>8123823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136.07</v>
      </c>
      <c r="M18" s="531"/>
      <c r="N18" s="531"/>
      <c r="O18" s="531"/>
      <c r="P18" s="531"/>
      <c r="Q18" s="531"/>
      <c r="R18" s="532"/>
      <c r="S18" s="532"/>
      <c r="T18" s="532"/>
      <c r="U18" s="532"/>
      <c r="V18" s="533"/>
      <c r="W18" s="425"/>
      <c r="X18" s="426"/>
      <c r="Y18" s="426"/>
      <c r="Z18" s="426"/>
      <c r="AA18" s="426"/>
      <c r="AB18" s="417"/>
      <c r="AC18" s="534">
        <v>63.1</v>
      </c>
      <c r="AD18" s="535"/>
      <c r="AE18" s="535"/>
      <c r="AF18" s="535"/>
      <c r="AG18" s="536"/>
      <c r="AH18" s="534">
        <v>62.3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13333558</v>
      </c>
      <c r="BO18" s="408"/>
      <c r="BP18" s="408"/>
      <c r="BQ18" s="408"/>
      <c r="BR18" s="408"/>
      <c r="BS18" s="408"/>
      <c r="BT18" s="408"/>
      <c r="BU18" s="409"/>
      <c r="BV18" s="407">
        <v>12887588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17678930</v>
      </c>
      <c r="BO19" s="408"/>
      <c r="BP19" s="408"/>
      <c r="BQ19" s="408"/>
      <c r="BR19" s="408"/>
      <c r="BS19" s="408"/>
      <c r="BT19" s="408"/>
      <c r="BU19" s="409"/>
      <c r="BV19" s="407">
        <v>16879623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18466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28106413</v>
      </c>
      <c r="BO22" s="371"/>
      <c r="BP22" s="371"/>
      <c r="BQ22" s="371"/>
      <c r="BR22" s="371"/>
      <c r="BS22" s="371"/>
      <c r="BT22" s="371"/>
      <c r="BU22" s="372"/>
      <c r="BV22" s="370">
        <v>27442216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24774677</v>
      </c>
      <c r="BO23" s="408"/>
      <c r="BP23" s="408"/>
      <c r="BQ23" s="408"/>
      <c r="BR23" s="408"/>
      <c r="BS23" s="408"/>
      <c r="BT23" s="408"/>
      <c r="BU23" s="409"/>
      <c r="BV23" s="407">
        <v>25005186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9300</v>
      </c>
      <c r="R24" s="459"/>
      <c r="S24" s="459"/>
      <c r="T24" s="459"/>
      <c r="U24" s="459"/>
      <c r="V24" s="501"/>
      <c r="W24" s="553"/>
      <c r="X24" s="554"/>
      <c r="Y24" s="555"/>
      <c r="Z24" s="457" t="s">
        <v>162</v>
      </c>
      <c r="AA24" s="437"/>
      <c r="AB24" s="437"/>
      <c r="AC24" s="437"/>
      <c r="AD24" s="437"/>
      <c r="AE24" s="437"/>
      <c r="AF24" s="437"/>
      <c r="AG24" s="438"/>
      <c r="AH24" s="458">
        <v>356</v>
      </c>
      <c r="AI24" s="459"/>
      <c r="AJ24" s="459"/>
      <c r="AK24" s="459"/>
      <c r="AL24" s="501"/>
      <c r="AM24" s="458">
        <v>1163408</v>
      </c>
      <c r="AN24" s="459"/>
      <c r="AO24" s="459"/>
      <c r="AP24" s="459"/>
      <c r="AQ24" s="459"/>
      <c r="AR24" s="501"/>
      <c r="AS24" s="458">
        <v>3268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19667402</v>
      </c>
      <c r="BO24" s="408"/>
      <c r="BP24" s="408"/>
      <c r="BQ24" s="408"/>
      <c r="BR24" s="408"/>
      <c r="BS24" s="408"/>
      <c r="BT24" s="408"/>
      <c r="BU24" s="409"/>
      <c r="BV24" s="407">
        <v>18258597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7550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3736291</v>
      </c>
      <c r="BO25" s="371"/>
      <c r="BP25" s="371"/>
      <c r="BQ25" s="371"/>
      <c r="BR25" s="371"/>
      <c r="BS25" s="371"/>
      <c r="BT25" s="371"/>
      <c r="BU25" s="372"/>
      <c r="BV25" s="370">
        <v>4188328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6750</v>
      </c>
      <c r="R26" s="459"/>
      <c r="S26" s="459"/>
      <c r="T26" s="459"/>
      <c r="U26" s="459"/>
      <c r="V26" s="501"/>
      <c r="W26" s="553"/>
      <c r="X26" s="554"/>
      <c r="Y26" s="555"/>
      <c r="Z26" s="457" t="s">
        <v>168</v>
      </c>
      <c r="AA26" s="559"/>
      <c r="AB26" s="559"/>
      <c r="AC26" s="559"/>
      <c r="AD26" s="559"/>
      <c r="AE26" s="559"/>
      <c r="AF26" s="559"/>
      <c r="AG26" s="560"/>
      <c r="AH26" s="458">
        <v>31</v>
      </c>
      <c r="AI26" s="459"/>
      <c r="AJ26" s="459"/>
      <c r="AK26" s="459"/>
      <c r="AL26" s="501"/>
      <c r="AM26" s="458">
        <v>107291</v>
      </c>
      <c r="AN26" s="459"/>
      <c r="AO26" s="459"/>
      <c r="AP26" s="459"/>
      <c r="AQ26" s="459"/>
      <c r="AR26" s="501"/>
      <c r="AS26" s="458">
        <v>3461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6000</v>
      </c>
      <c r="R27" s="459"/>
      <c r="S27" s="459"/>
      <c r="T27" s="459"/>
      <c r="U27" s="459"/>
      <c r="V27" s="501"/>
      <c r="W27" s="553"/>
      <c r="X27" s="554"/>
      <c r="Y27" s="555"/>
      <c r="Z27" s="457" t="s">
        <v>171</v>
      </c>
      <c r="AA27" s="437"/>
      <c r="AB27" s="437"/>
      <c r="AC27" s="437"/>
      <c r="AD27" s="437"/>
      <c r="AE27" s="437"/>
      <c r="AF27" s="437"/>
      <c r="AG27" s="438"/>
      <c r="AH27" s="458">
        <v>16</v>
      </c>
      <c r="AI27" s="459"/>
      <c r="AJ27" s="459"/>
      <c r="AK27" s="459"/>
      <c r="AL27" s="501"/>
      <c r="AM27" s="458">
        <v>59231</v>
      </c>
      <c r="AN27" s="459"/>
      <c r="AO27" s="459"/>
      <c r="AP27" s="459"/>
      <c r="AQ27" s="459"/>
      <c r="AR27" s="501"/>
      <c r="AS27" s="458">
        <v>3702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648300</v>
      </c>
      <c r="BO27" s="527"/>
      <c r="BP27" s="527"/>
      <c r="BQ27" s="527"/>
      <c r="BR27" s="527"/>
      <c r="BS27" s="527"/>
      <c r="BT27" s="527"/>
      <c r="BU27" s="528"/>
      <c r="BV27" s="526">
        <v>648300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5400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1089383</v>
      </c>
      <c r="BO28" s="371"/>
      <c r="BP28" s="371"/>
      <c r="BQ28" s="371"/>
      <c r="BR28" s="371"/>
      <c r="BS28" s="371"/>
      <c r="BT28" s="371"/>
      <c r="BU28" s="372"/>
      <c r="BV28" s="370">
        <v>1317778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5000</v>
      </c>
      <c r="R29" s="459"/>
      <c r="S29" s="459"/>
      <c r="T29" s="459"/>
      <c r="U29" s="459"/>
      <c r="V29" s="501"/>
      <c r="W29" s="556"/>
      <c r="X29" s="557"/>
      <c r="Y29" s="558"/>
      <c r="Z29" s="457" t="s">
        <v>177</v>
      </c>
      <c r="AA29" s="437"/>
      <c r="AB29" s="437"/>
      <c r="AC29" s="437"/>
      <c r="AD29" s="437"/>
      <c r="AE29" s="437"/>
      <c r="AF29" s="437"/>
      <c r="AG29" s="438"/>
      <c r="AH29" s="458">
        <v>372</v>
      </c>
      <c r="AI29" s="459"/>
      <c r="AJ29" s="459"/>
      <c r="AK29" s="459"/>
      <c r="AL29" s="501"/>
      <c r="AM29" s="458">
        <v>1222639</v>
      </c>
      <c r="AN29" s="459"/>
      <c r="AO29" s="459"/>
      <c r="AP29" s="459"/>
      <c r="AQ29" s="459"/>
      <c r="AR29" s="501"/>
      <c r="AS29" s="458">
        <v>3287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298525</v>
      </c>
      <c r="BO29" s="408"/>
      <c r="BP29" s="408"/>
      <c r="BQ29" s="408"/>
      <c r="BR29" s="408"/>
      <c r="BS29" s="408"/>
      <c r="BT29" s="408"/>
      <c r="BU29" s="409"/>
      <c r="BV29" s="407">
        <v>236915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1292550</v>
      </c>
      <c r="BO30" s="527"/>
      <c r="BP30" s="527"/>
      <c r="BQ30" s="527"/>
      <c r="BR30" s="527"/>
      <c r="BS30" s="527"/>
      <c r="BT30" s="527"/>
      <c r="BU30" s="528"/>
      <c r="BV30" s="526">
        <v>983162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笠岡市国民健康保険事業特別会計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笠岡市水道事業会計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笠岡市土地造成事業特別会計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岡山県笠岡市・矢掛町中学校組合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笠岡市総合福祉事業団吸江社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笠岡市へき地診療施設特別会計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笠岡市国民健康保険真鍋島直営診療施設特別会計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笠岡市病院事業会計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笠岡市工業団地造成事業特別会計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岡山県西部衛生施設組合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笠岡市文化スポーツ振興財団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笠岡市公共用地取得事業特別会計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笠岡市介護保険事業特別会計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笠岡市下水道事業会計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岡山県西部環境整備施設組合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笠岡放送（株）</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笠岡市後期高齢者医療特別会計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笠岡地区消防組合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岡山県西部地区養護老人ホーム組合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岡山県市町村総合事務組合一般会計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岡山県市町村総合事務組合貸付金特別会計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岡山県市町村総合事務組合拠出金事業特別会計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岡山県市町村税整理組合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岡山県後期高齢者医療広域連合一般会計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z9viH1UTXLD3fxe6HgAgjC9VJ0TMGKByIfKZawxGNBkYUY7QGTv04ATOXAiwg+HFgC/ZMbj4j0vl+8y2t2KYg==" saltValue="OyT2AztJ38oyrBn6rxg+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7245275</v>
      </c>
      <c r="S5" s="613"/>
      <c r="T5" s="613"/>
      <c r="U5" s="613"/>
      <c r="V5" s="613"/>
      <c r="W5" s="613"/>
      <c r="X5" s="613"/>
      <c r="Y5" s="614"/>
      <c r="Z5" s="615">
        <v>27.1</v>
      </c>
      <c r="AA5" s="615"/>
      <c r="AB5" s="615"/>
      <c r="AC5" s="615"/>
      <c r="AD5" s="616">
        <v>6809073</v>
      </c>
      <c r="AE5" s="616"/>
      <c r="AF5" s="616"/>
      <c r="AG5" s="616"/>
      <c r="AH5" s="616"/>
      <c r="AI5" s="616"/>
      <c r="AJ5" s="616"/>
      <c r="AK5" s="616"/>
      <c r="AL5" s="617">
        <v>50.1</v>
      </c>
      <c r="AM5" s="618"/>
      <c r="AN5" s="618"/>
      <c r="AO5" s="619"/>
      <c r="AP5" s="609" t="s">
        <v>216</v>
      </c>
      <c r="AQ5" s="610"/>
      <c r="AR5" s="610"/>
      <c r="AS5" s="610"/>
      <c r="AT5" s="610"/>
      <c r="AU5" s="610"/>
      <c r="AV5" s="610"/>
      <c r="AW5" s="610"/>
      <c r="AX5" s="610"/>
      <c r="AY5" s="610"/>
      <c r="AZ5" s="610"/>
      <c r="BA5" s="610"/>
      <c r="BB5" s="610"/>
      <c r="BC5" s="610"/>
      <c r="BD5" s="610"/>
      <c r="BE5" s="610"/>
      <c r="BF5" s="611"/>
      <c r="BG5" s="623">
        <v>6809073</v>
      </c>
      <c r="BH5" s="624"/>
      <c r="BI5" s="624"/>
      <c r="BJ5" s="624"/>
      <c r="BK5" s="624"/>
      <c r="BL5" s="624"/>
      <c r="BM5" s="624"/>
      <c r="BN5" s="625"/>
      <c r="BO5" s="626">
        <v>94</v>
      </c>
      <c r="BP5" s="626"/>
      <c r="BQ5" s="626"/>
      <c r="BR5" s="626"/>
      <c r="BS5" s="627">
        <v>79479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226214</v>
      </c>
      <c r="S6" s="624"/>
      <c r="T6" s="624"/>
      <c r="U6" s="624"/>
      <c r="V6" s="624"/>
      <c r="W6" s="624"/>
      <c r="X6" s="624"/>
      <c r="Y6" s="625"/>
      <c r="Z6" s="626">
        <v>0.8</v>
      </c>
      <c r="AA6" s="626"/>
      <c r="AB6" s="626"/>
      <c r="AC6" s="626"/>
      <c r="AD6" s="627">
        <v>226214</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6809073</v>
      </c>
      <c r="BH6" s="624"/>
      <c r="BI6" s="624"/>
      <c r="BJ6" s="624"/>
      <c r="BK6" s="624"/>
      <c r="BL6" s="624"/>
      <c r="BM6" s="624"/>
      <c r="BN6" s="625"/>
      <c r="BO6" s="626">
        <v>94</v>
      </c>
      <c r="BP6" s="626"/>
      <c r="BQ6" s="626"/>
      <c r="BR6" s="626"/>
      <c r="BS6" s="627">
        <v>79479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236520</v>
      </c>
      <c r="CS6" s="624"/>
      <c r="CT6" s="624"/>
      <c r="CU6" s="624"/>
      <c r="CV6" s="624"/>
      <c r="CW6" s="624"/>
      <c r="CX6" s="624"/>
      <c r="CY6" s="625"/>
      <c r="CZ6" s="617">
        <v>0.9</v>
      </c>
      <c r="DA6" s="618"/>
      <c r="DB6" s="618"/>
      <c r="DC6" s="634"/>
      <c r="DD6" s="632">
        <v>473</v>
      </c>
      <c r="DE6" s="624"/>
      <c r="DF6" s="624"/>
      <c r="DG6" s="624"/>
      <c r="DH6" s="624"/>
      <c r="DI6" s="624"/>
      <c r="DJ6" s="624"/>
      <c r="DK6" s="624"/>
      <c r="DL6" s="624"/>
      <c r="DM6" s="624"/>
      <c r="DN6" s="624"/>
      <c r="DO6" s="624"/>
      <c r="DP6" s="625"/>
      <c r="DQ6" s="632">
        <v>236517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2234</v>
      </c>
      <c r="S7" s="624"/>
      <c r="T7" s="624"/>
      <c r="U7" s="624"/>
      <c r="V7" s="624"/>
      <c r="W7" s="624"/>
      <c r="X7" s="624"/>
      <c r="Y7" s="625"/>
      <c r="Z7" s="626">
        <v>0</v>
      </c>
      <c r="AA7" s="626"/>
      <c r="AB7" s="626"/>
      <c r="AC7" s="626"/>
      <c r="AD7" s="627">
        <v>2234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2392844</v>
      </c>
      <c r="BH7" s="624"/>
      <c r="BI7" s="624"/>
      <c r="BJ7" s="624"/>
      <c r="BK7" s="624"/>
      <c r="BL7" s="624"/>
      <c r="BM7" s="624"/>
      <c r="BN7" s="625"/>
      <c r="BO7" s="626">
        <v>33</v>
      </c>
      <c r="BP7" s="626"/>
      <c r="BQ7" s="626"/>
      <c r="BR7" s="626"/>
      <c r="BS7" s="627">
        <v>79479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2833229</v>
      </c>
      <c r="CS7" s="624"/>
      <c r="CT7" s="624"/>
      <c r="CU7" s="624"/>
      <c r="CV7" s="624"/>
      <c r="CW7" s="624"/>
      <c r="CX7" s="624"/>
      <c r="CY7" s="625"/>
      <c r="CZ7" s="626">
        <v>10.8</v>
      </c>
      <c r="DA7" s="626"/>
      <c r="DB7" s="626"/>
      <c r="DC7" s="626"/>
      <c r="DD7" s="632">
        <v>122060</v>
      </c>
      <c r="DE7" s="624"/>
      <c r="DF7" s="624"/>
      <c r="DG7" s="624"/>
      <c r="DH7" s="624"/>
      <c r="DI7" s="624"/>
      <c r="DJ7" s="624"/>
      <c r="DK7" s="624"/>
      <c r="DL7" s="624"/>
      <c r="DM7" s="624"/>
      <c r="DN7" s="624"/>
      <c r="DO7" s="624"/>
      <c r="DP7" s="625"/>
      <c r="DQ7" s="632">
        <v>1929319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36639</v>
      </c>
      <c r="S8" s="624"/>
      <c r="T8" s="624"/>
      <c r="U8" s="624"/>
      <c r="V8" s="624"/>
      <c r="W8" s="624"/>
      <c r="X8" s="624"/>
      <c r="Y8" s="625"/>
      <c r="Z8" s="626">
        <v>0.1</v>
      </c>
      <c r="AA8" s="626"/>
      <c r="AB8" s="626"/>
      <c r="AC8" s="626"/>
      <c r="AD8" s="627">
        <v>36639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80936</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8725572</v>
      </c>
      <c r="CS8" s="624"/>
      <c r="CT8" s="624"/>
      <c r="CU8" s="624"/>
      <c r="CV8" s="624"/>
      <c r="CW8" s="624"/>
      <c r="CX8" s="624"/>
      <c r="CY8" s="625"/>
      <c r="CZ8" s="626">
        <v>33.200000000000003</v>
      </c>
      <c r="DA8" s="626"/>
      <c r="DB8" s="626"/>
      <c r="DC8" s="626"/>
      <c r="DD8" s="632">
        <v>137513</v>
      </c>
      <c r="DE8" s="624"/>
      <c r="DF8" s="624"/>
      <c r="DG8" s="624"/>
      <c r="DH8" s="624"/>
      <c r="DI8" s="624"/>
      <c r="DJ8" s="624"/>
      <c r="DK8" s="624"/>
      <c r="DL8" s="624"/>
      <c r="DM8" s="624"/>
      <c r="DN8" s="624"/>
      <c r="DO8" s="624"/>
      <c r="DP8" s="625"/>
      <c r="DQ8" s="632">
        <v>4881603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39961</v>
      </c>
      <c r="S9" s="624"/>
      <c r="T9" s="624"/>
      <c r="U9" s="624"/>
      <c r="V9" s="624"/>
      <c r="W9" s="624"/>
      <c r="X9" s="624"/>
      <c r="Y9" s="625"/>
      <c r="Z9" s="626">
        <v>0.1</v>
      </c>
      <c r="AA9" s="626"/>
      <c r="AB9" s="626"/>
      <c r="AC9" s="626"/>
      <c r="AD9" s="627">
        <v>39961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1894241</v>
      </c>
      <c r="BH9" s="624"/>
      <c r="BI9" s="624"/>
      <c r="BJ9" s="624"/>
      <c r="BK9" s="624"/>
      <c r="BL9" s="624"/>
      <c r="BM9" s="624"/>
      <c r="BN9" s="625"/>
      <c r="BO9" s="626">
        <v>26.1</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2755124</v>
      </c>
      <c r="CS9" s="624"/>
      <c r="CT9" s="624"/>
      <c r="CU9" s="624"/>
      <c r="CV9" s="624"/>
      <c r="CW9" s="624"/>
      <c r="CX9" s="624"/>
      <c r="CY9" s="625"/>
      <c r="CZ9" s="626">
        <v>10.5</v>
      </c>
      <c r="DA9" s="626"/>
      <c r="DB9" s="626"/>
      <c r="DC9" s="626"/>
      <c r="DD9" s="632">
        <v>32271</v>
      </c>
      <c r="DE9" s="624"/>
      <c r="DF9" s="624"/>
      <c r="DG9" s="624"/>
      <c r="DH9" s="624"/>
      <c r="DI9" s="624"/>
      <c r="DJ9" s="624"/>
      <c r="DK9" s="624"/>
      <c r="DL9" s="624"/>
      <c r="DM9" s="624"/>
      <c r="DN9" s="624"/>
      <c r="DO9" s="624"/>
      <c r="DP9" s="625"/>
      <c r="DQ9" s="632">
        <v>2139758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138708</v>
      </c>
      <c r="BH10" s="624"/>
      <c r="BI10" s="624"/>
      <c r="BJ10" s="624"/>
      <c r="BK10" s="624"/>
      <c r="BL10" s="624"/>
      <c r="BM10" s="624"/>
      <c r="BN10" s="625"/>
      <c r="BO10" s="626">
        <v>1.9</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75814</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51008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1107436</v>
      </c>
      <c r="S11" s="624"/>
      <c r="T11" s="624"/>
      <c r="U11" s="624"/>
      <c r="V11" s="624"/>
      <c r="W11" s="624"/>
      <c r="X11" s="624"/>
      <c r="Y11" s="625"/>
      <c r="Z11" s="628">
        <v>4.0999999999999996</v>
      </c>
      <c r="AA11" s="629"/>
      <c r="AB11" s="629"/>
      <c r="AC11" s="635"/>
      <c r="AD11" s="632">
        <v>1107436</v>
      </c>
      <c r="AE11" s="624"/>
      <c r="AF11" s="624"/>
      <c r="AG11" s="624"/>
      <c r="AH11" s="624"/>
      <c r="AI11" s="624"/>
      <c r="AJ11" s="624"/>
      <c r="AK11" s="625"/>
      <c r="AL11" s="628">
        <v>8.1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278959</v>
      </c>
      <c r="BH11" s="624"/>
      <c r="BI11" s="624"/>
      <c r="BJ11" s="624"/>
      <c r="BK11" s="624"/>
      <c r="BL11" s="624"/>
      <c r="BM11" s="624"/>
      <c r="BN11" s="625"/>
      <c r="BO11" s="626">
        <v>3.9</v>
      </c>
      <c r="BP11" s="626"/>
      <c r="BQ11" s="626"/>
      <c r="BR11" s="626"/>
      <c r="BS11" s="627">
        <v>79479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2303211</v>
      </c>
      <c r="CS11" s="624"/>
      <c r="CT11" s="624"/>
      <c r="CU11" s="624"/>
      <c r="CV11" s="624"/>
      <c r="CW11" s="624"/>
      <c r="CX11" s="624"/>
      <c r="CY11" s="625"/>
      <c r="CZ11" s="626">
        <v>8.8000000000000007</v>
      </c>
      <c r="DA11" s="626"/>
      <c r="DB11" s="626"/>
      <c r="DC11" s="626"/>
      <c r="DD11" s="632">
        <v>732072</v>
      </c>
      <c r="DE11" s="624"/>
      <c r="DF11" s="624"/>
      <c r="DG11" s="624"/>
      <c r="DH11" s="624"/>
      <c r="DI11" s="624"/>
      <c r="DJ11" s="624"/>
      <c r="DK11" s="624"/>
      <c r="DL11" s="624"/>
      <c r="DM11" s="624"/>
      <c r="DN11" s="624"/>
      <c r="DO11" s="624"/>
      <c r="DP11" s="625"/>
      <c r="DQ11" s="632">
        <v>412993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41277</v>
      </c>
      <c r="S12" s="624"/>
      <c r="T12" s="624"/>
      <c r="U12" s="624"/>
      <c r="V12" s="624"/>
      <c r="W12" s="624"/>
      <c r="X12" s="624"/>
      <c r="Y12" s="625"/>
      <c r="Z12" s="626">
        <v>0.2</v>
      </c>
      <c r="AA12" s="626"/>
      <c r="AB12" s="626"/>
      <c r="AC12" s="626"/>
      <c r="AD12" s="627">
        <v>41277</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3910088</v>
      </c>
      <c r="BH12" s="624"/>
      <c r="BI12" s="624"/>
      <c r="BJ12" s="624"/>
      <c r="BK12" s="624"/>
      <c r="BL12" s="624"/>
      <c r="BM12" s="624"/>
      <c r="BN12" s="625"/>
      <c r="BO12" s="626">
        <v>54</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533572</v>
      </c>
      <c r="CS12" s="624"/>
      <c r="CT12" s="624"/>
      <c r="CU12" s="624"/>
      <c r="CV12" s="624"/>
      <c r="CW12" s="624"/>
      <c r="CX12" s="624"/>
      <c r="CY12" s="625"/>
      <c r="CZ12" s="626">
        <v>2</v>
      </c>
      <c r="DA12" s="626"/>
      <c r="DB12" s="626"/>
      <c r="DC12" s="626"/>
      <c r="DD12" s="632">
        <v>16834</v>
      </c>
      <c r="DE12" s="624"/>
      <c r="DF12" s="624"/>
      <c r="DG12" s="624"/>
      <c r="DH12" s="624"/>
      <c r="DI12" s="624"/>
      <c r="DJ12" s="624"/>
      <c r="DK12" s="624"/>
      <c r="DL12" s="624"/>
      <c r="DM12" s="624"/>
      <c r="DN12" s="624"/>
      <c r="DO12" s="624"/>
      <c r="DP12" s="625"/>
      <c r="DQ12" s="632">
        <v>492095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3902064</v>
      </c>
      <c r="BH13" s="624"/>
      <c r="BI13" s="624"/>
      <c r="BJ13" s="624"/>
      <c r="BK13" s="624"/>
      <c r="BL13" s="624"/>
      <c r="BM13" s="624"/>
      <c r="BN13" s="625"/>
      <c r="BO13" s="626">
        <v>53.9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2838351</v>
      </c>
      <c r="CS13" s="624"/>
      <c r="CT13" s="624"/>
      <c r="CU13" s="624"/>
      <c r="CV13" s="624"/>
      <c r="CW13" s="624"/>
      <c r="CX13" s="624"/>
      <c r="CY13" s="625"/>
      <c r="CZ13" s="626">
        <v>10.8</v>
      </c>
      <c r="DA13" s="626"/>
      <c r="DB13" s="626"/>
      <c r="DC13" s="626"/>
      <c r="DD13" s="632">
        <v>1237452</v>
      </c>
      <c r="DE13" s="624"/>
      <c r="DF13" s="624"/>
      <c r="DG13" s="624"/>
      <c r="DH13" s="624"/>
      <c r="DI13" s="624"/>
      <c r="DJ13" s="624"/>
      <c r="DK13" s="624"/>
      <c r="DL13" s="624"/>
      <c r="DM13" s="624"/>
      <c r="DN13" s="624"/>
      <c r="DO13" s="624"/>
      <c r="DP13" s="625"/>
      <c r="DQ13" s="632">
        <v>1717817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1867</v>
      </c>
      <c r="S14" s="624"/>
      <c r="T14" s="624"/>
      <c r="U14" s="624"/>
      <c r="V14" s="624"/>
      <c r="W14" s="624"/>
      <c r="X14" s="624"/>
      <c r="Y14" s="625"/>
      <c r="Z14" s="626">
        <v>0</v>
      </c>
      <c r="AA14" s="626"/>
      <c r="AB14" s="626"/>
      <c r="AC14" s="626"/>
      <c r="AD14" s="627">
        <v>1867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198665</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926019</v>
      </c>
      <c r="CS14" s="624"/>
      <c r="CT14" s="624"/>
      <c r="CU14" s="624"/>
      <c r="CV14" s="624"/>
      <c r="CW14" s="624"/>
      <c r="CX14" s="624"/>
      <c r="CY14" s="625"/>
      <c r="CZ14" s="626">
        <v>3.5</v>
      </c>
      <c r="DA14" s="626"/>
      <c r="DB14" s="626"/>
      <c r="DC14" s="626"/>
      <c r="DD14" s="632">
        <v>19287</v>
      </c>
      <c r="DE14" s="624"/>
      <c r="DF14" s="624"/>
      <c r="DG14" s="624"/>
      <c r="DH14" s="624"/>
      <c r="DI14" s="624"/>
      <c r="DJ14" s="624"/>
      <c r="DK14" s="624"/>
      <c r="DL14" s="624"/>
      <c r="DM14" s="624"/>
      <c r="DN14" s="624"/>
      <c r="DO14" s="624"/>
      <c r="DP14" s="625"/>
      <c r="DQ14" s="632">
        <v>903180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307476</v>
      </c>
      <c r="BH15" s="624"/>
      <c r="BI15" s="624"/>
      <c r="BJ15" s="624"/>
      <c r="BK15" s="624"/>
      <c r="BL15" s="624"/>
      <c r="BM15" s="624"/>
      <c r="BN15" s="625"/>
      <c r="BO15" s="626">
        <v>4.2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2746339</v>
      </c>
      <c r="CS15" s="624"/>
      <c r="CT15" s="624"/>
      <c r="CU15" s="624"/>
      <c r="CV15" s="624"/>
      <c r="CW15" s="624"/>
      <c r="CX15" s="624"/>
      <c r="CY15" s="625"/>
      <c r="CZ15" s="626">
        <v>10.4</v>
      </c>
      <c r="DA15" s="626"/>
      <c r="DB15" s="626"/>
      <c r="DC15" s="626"/>
      <c r="DD15" s="632">
        <v>257675</v>
      </c>
      <c r="DE15" s="624"/>
      <c r="DF15" s="624"/>
      <c r="DG15" s="624"/>
      <c r="DH15" s="624"/>
      <c r="DI15" s="624"/>
      <c r="DJ15" s="624"/>
      <c r="DK15" s="624"/>
      <c r="DL15" s="624"/>
      <c r="DM15" s="624"/>
      <c r="DN15" s="624"/>
      <c r="DO15" s="624"/>
      <c r="DP15" s="625"/>
      <c r="DQ15" s="632">
        <v>2209388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22947</v>
      </c>
      <c r="S16" s="624"/>
      <c r="T16" s="624"/>
      <c r="U16" s="624"/>
      <c r="V16" s="624"/>
      <c r="W16" s="624"/>
      <c r="X16" s="624"/>
      <c r="Y16" s="625"/>
      <c r="Z16" s="626">
        <v>0.1</v>
      </c>
      <c r="AA16" s="626"/>
      <c r="AB16" s="626"/>
      <c r="AC16" s="626"/>
      <c r="AD16" s="627">
        <v>22947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8112</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2512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98104</v>
      </c>
      <c r="S17" s="624"/>
      <c r="T17" s="624"/>
      <c r="U17" s="624"/>
      <c r="V17" s="624"/>
      <c r="W17" s="624"/>
      <c r="X17" s="624"/>
      <c r="Y17" s="625"/>
      <c r="Z17" s="626">
        <v>0.4</v>
      </c>
      <c r="AA17" s="626"/>
      <c r="AB17" s="626"/>
      <c r="AC17" s="626"/>
      <c r="AD17" s="627">
        <v>98104</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2305325</v>
      </c>
      <c r="CS17" s="624"/>
      <c r="CT17" s="624"/>
      <c r="CU17" s="624"/>
      <c r="CV17" s="624"/>
      <c r="CW17" s="624"/>
      <c r="CX17" s="624"/>
      <c r="CY17" s="625"/>
      <c r="CZ17" s="626">
        <v>8.8000000000000007</v>
      </c>
      <c r="DA17" s="626"/>
      <c r="DB17" s="626"/>
      <c r="DC17" s="626"/>
      <c r="DD17" s="632" t="s">
        <v>121</v>
      </c>
      <c r="DE17" s="624"/>
      <c r="DF17" s="624"/>
      <c r="DG17" s="624"/>
      <c r="DH17" s="624"/>
      <c r="DI17" s="624"/>
      <c r="DJ17" s="624"/>
      <c r="DK17" s="624"/>
      <c r="DL17" s="624"/>
      <c r="DM17" s="624"/>
      <c r="DN17" s="624"/>
      <c r="DO17" s="624"/>
      <c r="DP17" s="625"/>
      <c r="DQ17" s="632">
        <v>2291456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49086</v>
      </c>
      <c r="S18" s="624"/>
      <c r="T18" s="624"/>
      <c r="U18" s="624"/>
      <c r="V18" s="624"/>
      <c r="W18" s="624"/>
      <c r="X18" s="624"/>
      <c r="Y18" s="625"/>
      <c r="Z18" s="626">
        <v>0.2</v>
      </c>
      <c r="AA18" s="626"/>
      <c r="AB18" s="626"/>
      <c r="AC18" s="626"/>
      <c r="AD18" s="627">
        <v>49086</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33346</v>
      </c>
      <c r="S19" s="624"/>
      <c r="T19" s="624"/>
      <c r="U19" s="624"/>
      <c r="V19" s="624"/>
      <c r="W19" s="624"/>
      <c r="X19" s="624"/>
      <c r="Y19" s="625"/>
      <c r="Z19" s="626">
        <v>0.1</v>
      </c>
      <c r="AA19" s="626"/>
      <c r="AB19" s="626"/>
      <c r="AC19" s="626"/>
      <c r="AD19" s="627">
        <v>33346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436202</v>
      </c>
      <c r="BH19" s="624"/>
      <c r="BI19" s="624"/>
      <c r="BJ19" s="624"/>
      <c r="BK19" s="624"/>
      <c r="BL19" s="624"/>
      <c r="BM19" s="624"/>
      <c r="BN19" s="625"/>
      <c r="BO19" s="626">
        <v>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15740</v>
      </c>
      <c r="S20" s="624"/>
      <c r="T20" s="624"/>
      <c r="U20" s="624"/>
      <c r="V20" s="624"/>
      <c r="W20" s="624"/>
      <c r="X20" s="624"/>
      <c r="Y20" s="625"/>
      <c r="Z20" s="626">
        <v>0.1</v>
      </c>
      <c r="AA20" s="626"/>
      <c r="AB20" s="626"/>
      <c r="AC20" s="626"/>
      <c r="AD20" s="627">
        <v>15740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436202</v>
      </c>
      <c r="BH20" s="624"/>
      <c r="BI20" s="624"/>
      <c r="BJ20" s="624"/>
      <c r="BK20" s="624"/>
      <c r="BL20" s="624"/>
      <c r="BM20" s="624"/>
      <c r="BN20" s="625"/>
      <c r="BO20" s="626">
        <v>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26287188</v>
      </c>
      <c r="CS20" s="624"/>
      <c r="CT20" s="624"/>
      <c r="CU20" s="624"/>
      <c r="CV20" s="624"/>
      <c r="CW20" s="624"/>
      <c r="CX20" s="624"/>
      <c r="CY20" s="625"/>
      <c r="CZ20" s="626">
        <v>100</v>
      </c>
      <c r="DA20" s="626"/>
      <c r="DB20" s="626"/>
      <c r="DC20" s="626"/>
      <c r="DD20" s="632">
        <v>2555637</v>
      </c>
      <c r="DE20" s="624"/>
      <c r="DF20" s="624"/>
      <c r="DG20" s="624"/>
      <c r="DH20" s="624"/>
      <c r="DI20" s="624"/>
      <c r="DJ20" s="624"/>
      <c r="DK20" s="624"/>
      <c r="DL20" s="624"/>
      <c r="DM20" s="624"/>
      <c r="DN20" s="624"/>
      <c r="DO20" s="624"/>
      <c r="DP20" s="625"/>
      <c r="DQ20" s="632">
        <v>17267646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6195619</v>
      </c>
      <c r="S21" s="624"/>
      <c r="T21" s="624"/>
      <c r="U21" s="624"/>
      <c r="V21" s="624"/>
      <c r="W21" s="624"/>
      <c r="X21" s="624"/>
      <c r="Y21" s="625"/>
      <c r="Z21" s="626">
        <v>23.2</v>
      </c>
      <c r="AA21" s="626"/>
      <c r="AB21" s="626"/>
      <c r="AC21" s="626"/>
      <c r="AD21" s="627">
        <v>5086513</v>
      </c>
      <c r="AE21" s="627"/>
      <c r="AF21" s="627"/>
      <c r="AG21" s="627"/>
      <c r="AH21" s="627"/>
      <c r="AI21" s="627"/>
      <c r="AJ21" s="627"/>
      <c r="AK21" s="627"/>
      <c r="AL21" s="628">
        <v>37.4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5086513</v>
      </c>
      <c r="S22" s="624"/>
      <c r="T22" s="624"/>
      <c r="U22" s="624"/>
      <c r="V22" s="624"/>
      <c r="W22" s="624"/>
      <c r="X22" s="624"/>
      <c r="Y22" s="625"/>
      <c r="Z22" s="626">
        <v>19.100000000000001</v>
      </c>
      <c r="AA22" s="626"/>
      <c r="AB22" s="626"/>
      <c r="AC22" s="626"/>
      <c r="AD22" s="627">
        <v>5086513</v>
      </c>
      <c r="AE22" s="627"/>
      <c r="AF22" s="627"/>
      <c r="AG22" s="627"/>
      <c r="AH22" s="627"/>
      <c r="AI22" s="627"/>
      <c r="AJ22" s="627"/>
      <c r="AK22" s="627"/>
      <c r="AL22" s="628">
        <v>37.4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1109106</v>
      </c>
      <c r="S23" s="624"/>
      <c r="T23" s="624"/>
      <c r="U23" s="624"/>
      <c r="V23" s="624"/>
      <c r="W23" s="624"/>
      <c r="X23" s="624"/>
      <c r="Y23" s="625"/>
      <c r="Z23" s="626">
        <v>4.2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436202</v>
      </c>
      <c r="BH23" s="624"/>
      <c r="BI23" s="624"/>
      <c r="BJ23" s="624"/>
      <c r="BK23" s="624"/>
      <c r="BL23" s="624"/>
      <c r="BM23" s="624"/>
      <c r="BN23" s="625"/>
      <c r="BO23" s="626">
        <v>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11419371</v>
      </c>
      <c r="CS24" s="613"/>
      <c r="CT24" s="613"/>
      <c r="CU24" s="613"/>
      <c r="CV24" s="613"/>
      <c r="CW24" s="613"/>
      <c r="CX24" s="613"/>
      <c r="CY24" s="614"/>
      <c r="CZ24" s="617">
        <v>43.4</v>
      </c>
      <c r="DA24" s="618"/>
      <c r="DB24" s="618"/>
      <c r="DC24" s="634"/>
      <c r="DD24" s="653">
        <v>7873460</v>
      </c>
      <c r="DE24" s="613"/>
      <c r="DF24" s="613"/>
      <c r="DG24" s="613"/>
      <c r="DH24" s="613"/>
      <c r="DI24" s="613"/>
      <c r="DJ24" s="613"/>
      <c r="DK24" s="614"/>
      <c r="DL24" s="653">
        <v>6894763</v>
      </c>
      <c r="DM24" s="613"/>
      <c r="DN24" s="613"/>
      <c r="DO24" s="613"/>
      <c r="DP24" s="613"/>
      <c r="DQ24" s="613"/>
      <c r="DR24" s="613"/>
      <c r="DS24" s="613"/>
      <c r="DT24" s="613"/>
      <c r="DU24" s="613"/>
      <c r="DV24" s="614"/>
      <c r="DW24" s="617">
        <v>50.3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15066659</v>
      </c>
      <c r="S25" s="624"/>
      <c r="T25" s="624"/>
      <c r="U25" s="624"/>
      <c r="V25" s="624"/>
      <c r="W25" s="624"/>
      <c r="X25" s="624"/>
      <c r="Y25" s="625"/>
      <c r="Z25" s="626">
        <v>56.4</v>
      </c>
      <c r="AA25" s="626"/>
      <c r="AB25" s="626"/>
      <c r="AC25" s="626"/>
      <c r="AD25" s="627">
        <v>13521351</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4154915</v>
      </c>
      <c r="CS25" s="656"/>
      <c r="CT25" s="656"/>
      <c r="CU25" s="656"/>
      <c r="CV25" s="656"/>
      <c r="CW25" s="656"/>
      <c r="CX25" s="656"/>
      <c r="CY25" s="657"/>
      <c r="CZ25" s="628">
        <v>15.8</v>
      </c>
      <c r="DA25" s="654"/>
      <c r="DB25" s="654"/>
      <c r="DC25" s="658"/>
      <c r="DD25" s="632">
        <v>3701509</v>
      </c>
      <c r="DE25" s="656"/>
      <c r="DF25" s="656"/>
      <c r="DG25" s="656"/>
      <c r="DH25" s="656"/>
      <c r="DI25" s="656"/>
      <c r="DJ25" s="656"/>
      <c r="DK25" s="657"/>
      <c r="DL25" s="632">
        <v>3441873</v>
      </c>
      <c r="DM25" s="656"/>
      <c r="DN25" s="656"/>
      <c r="DO25" s="656"/>
      <c r="DP25" s="656"/>
      <c r="DQ25" s="656"/>
      <c r="DR25" s="656"/>
      <c r="DS25" s="656"/>
      <c r="DT25" s="656"/>
      <c r="DU25" s="656"/>
      <c r="DV25" s="657"/>
      <c r="DW25" s="628">
        <v>25.1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3814</v>
      </c>
      <c r="S26" s="624"/>
      <c r="T26" s="624"/>
      <c r="U26" s="624"/>
      <c r="V26" s="624"/>
      <c r="W26" s="624"/>
      <c r="X26" s="624"/>
      <c r="Y26" s="625"/>
      <c r="Z26" s="626">
        <v>0</v>
      </c>
      <c r="AA26" s="626"/>
      <c r="AB26" s="626"/>
      <c r="AC26" s="626"/>
      <c r="AD26" s="627">
        <v>3814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2322726</v>
      </c>
      <c r="CS26" s="624"/>
      <c r="CT26" s="624"/>
      <c r="CU26" s="624"/>
      <c r="CV26" s="624"/>
      <c r="CW26" s="624"/>
      <c r="CX26" s="624"/>
      <c r="CY26" s="625"/>
      <c r="CZ26" s="628">
        <v>8.8000000000000007</v>
      </c>
      <c r="DA26" s="654"/>
      <c r="DB26" s="654"/>
      <c r="DC26" s="658"/>
      <c r="DD26" s="632">
        <v>2072109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208570</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7245275</v>
      </c>
      <c r="BH27" s="624"/>
      <c r="BI27" s="624"/>
      <c r="BJ27" s="624"/>
      <c r="BK27" s="624"/>
      <c r="BL27" s="624"/>
      <c r="BM27" s="624"/>
      <c r="BN27" s="625"/>
      <c r="BO27" s="626">
        <v>100</v>
      </c>
      <c r="BP27" s="626"/>
      <c r="BQ27" s="626"/>
      <c r="BR27" s="626"/>
      <c r="BS27" s="627">
        <v>79479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4959131</v>
      </c>
      <c r="CS27" s="656"/>
      <c r="CT27" s="656"/>
      <c r="CU27" s="656"/>
      <c r="CV27" s="656"/>
      <c r="CW27" s="656"/>
      <c r="CX27" s="656"/>
      <c r="CY27" s="657"/>
      <c r="CZ27" s="628">
        <v>18.899999999999999</v>
      </c>
      <c r="DA27" s="654"/>
      <c r="DB27" s="654"/>
      <c r="DC27" s="658"/>
      <c r="DD27" s="632">
        <v>1880495</v>
      </c>
      <c r="DE27" s="656"/>
      <c r="DF27" s="656"/>
      <c r="DG27" s="656"/>
      <c r="DH27" s="656"/>
      <c r="DI27" s="656"/>
      <c r="DJ27" s="656"/>
      <c r="DK27" s="657"/>
      <c r="DL27" s="632">
        <v>1161434</v>
      </c>
      <c r="DM27" s="656"/>
      <c r="DN27" s="656"/>
      <c r="DO27" s="656"/>
      <c r="DP27" s="656"/>
      <c r="DQ27" s="656"/>
      <c r="DR27" s="656"/>
      <c r="DS27" s="656"/>
      <c r="DT27" s="656"/>
      <c r="DU27" s="656"/>
      <c r="DV27" s="657"/>
      <c r="DW27" s="628">
        <v>8.5</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226422</v>
      </c>
      <c r="S28" s="624"/>
      <c r="T28" s="624"/>
      <c r="U28" s="624"/>
      <c r="V28" s="624"/>
      <c r="W28" s="624"/>
      <c r="X28" s="624"/>
      <c r="Y28" s="625"/>
      <c r="Z28" s="626">
        <v>0.8</v>
      </c>
      <c r="AA28" s="626"/>
      <c r="AB28" s="626"/>
      <c r="AC28" s="626"/>
      <c r="AD28" s="627">
        <v>33532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2305325</v>
      </c>
      <c r="CS28" s="624"/>
      <c r="CT28" s="624"/>
      <c r="CU28" s="624"/>
      <c r="CV28" s="624"/>
      <c r="CW28" s="624"/>
      <c r="CX28" s="624"/>
      <c r="CY28" s="625"/>
      <c r="CZ28" s="628">
        <v>8.8000000000000007</v>
      </c>
      <c r="DA28" s="654"/>
      <c r="DB28" s="654"/>
      <c r="DC28" s="658"/>
      <c r="DD28" s="632">
        <v>2291456</v>
      </c>
      <c r="DE28" s="624"/>
      <c r="DF28" s="624"/>
      <c r="DG28" s="624"/>
      <c r="DH28" s="624"/>
      <c r="DI28" s="624"/>
      <c r="DJ28" s="624"/>
      <c r="DK28" s="625"/>
      <c r="DL28" s="632">
        <v>2291456</v>
      </c>
      <c r="DM28" s="624"/>
      <c r="DN28" s="624"/>
      <c r="DO28" s="624"/>
      <c r="DP28" s="624"/>
      <c r="DQ28" s="624"/>
      <c r="DR28" s="624"/>
      <c r="DS28" s="624"/>
      <c r="DT28" s="624"/>
      <c r="DU28" s="624"/>
      <c r="DV28" s="625"/>
      <c r="DW28" s="628">
        <v>16.7</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121629</v>
      </c>
      <c r="S29" s="624"/>
      <c r="T29" s="624"/>
      <c r="U29" s="624"/>
      <c r="V29" s="624"/>
      <c r="W29" s="624"/>
      <c r="X29" s="624"/>
      <c r="Y29" s="625"/>
      <c r="Z29" s="626">
        <v>0.5</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2304896</v>
      </c>
      <c r="CS29" s="656"/>
      <c r="CT29" s="656"/>
      <c r="CU29" s="656"/>
      <c r="CV29" s="656"/>
      <c r="CW29" s="656"/>
      <c r="CX29" s="656"/>
      <c r="CY29" s="657"/>
      <c r="CZ29" s="628">
        <v>8.8000000000000007</v>
      </c>
      <c r="DA29" s="654"/>
      <c r="DB29" s="654"/>
      <c r="DC29" s="658"/>
      <c r="DD29" s="632">
        <v>2291027</v>
      </c>
      <c r="DE29" s="656"/>
      <c r="DF29" s="656"/>
      <c r="DG29" s="656"/>
      <c r="DH29" s="656"/>
      <c r="DI29" s="656"/>
      <c r="DJ29" s="656"/>
      <c r="DK29" s="657"/>
      <c r="DL29" s="632">
        <v>2291027</v>
      </c>
      <c r="DM29" s="656"/>
      <c r="DN29" s="656"/>
      <c r="DO29" s="656"/>
      <c r="DP29" s="656"/>
      <c r="DQ29" s="656"/>
      <c r="DR29" s="656"/>
      <c r="DS29" s="656"/>
      <c r="DT29" s="656"/>
      <c r="DU29" s="656"/>
      <c r="DV29" s="657"/>
      <c r="DW29" s="628">
        <v>16.7</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4011826</v>
      </c>
      <c r="S30" s="624"/>
      <c r="T30" s="624"/>
      <c r="U30" s="624"/>
      <c r="V30" s="624"/>
      <c r="W30" s="624"/>
      <c r="X30" s="624"/>
      <c r="Y30" s="625"/>
      <c r="Z30" s="626">
        <v>15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2194180</v>
      </c>
      <c r="CS30" s="624"/>
      <c r="CT30" s="624"/>
      <c r="CU30" s="624"/>
      <c r="CV30" s="624"/>
      <c r="CW30" s="624"/>
      <c r="CX30" s="624"/>
      <c r="CY30" s="625"/>
      <c r="CZ30" s="628">
        <v>8.3000000000000007</v>
      </c>
      <c r="DA30" s="654"/>
      <c r="DB30" s="654"/>
      <c r="DC30" s="658"/>
      <c r="DD30" s="632">
        <v>2181566</v>
      </c>
      <c r="DE30" s="624"/>
      <c r="DF30" s="624"/>
      <c r="DG30" s="624"/>
      <c r="DH30" s="624"/>
      <c r="DI30" s="624"/>
      <c r="DJ30" s="624"/>
      <c r="DK30" s="625"/>
      <c r="DL30" s="632">
        <v>2181566</v>
      </c>
      <c r="DM30" s="624"/>
      <c r="DN30" s="624"/>
      <c r="DO30" s="624"/>
      <c r="DP30" s="624"/>
      <c r="DQ30" s="624"/>
      <c r="DR30" s="624"/>
      <c r="DS30" s="624"/>
      <c r="DT30" s="624"/>
      <c r="DU30" s="624"/>
      <c r="DV30" s="625"/>
      <c r="DW30" s="628">
        <v>15.9</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98.4</v>
      </c>
      <c r="BN31" s="667"/>
      <c r="BO31" s="667"/>
      <c r="BP31" s="667"/>
      <c r="BQ31" s="668"/>
      <c r="BR31" s="679">
        <v>99.5</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110716</v>
      </c>
      <c r="CS31" s="656"/>
      <c r="CT31" s="656"/>
      <c r="CU31" s="656"/>
      <c r="CV31" s="656"/>
      <c r="CW31" s="656"/>
      <c r="CX31" s="656"/>
      <c r="CY31" s="657"/>
      <c r="CZ31" s="628">
        <v>0.4</v>
      </c>
      <c r="DA31" s="654"/>
      <c r="DB31" s="654"/>
      <c r="DC31" s="658"/>
      <c r="DD31" s="632">
        <v>109461</v>
      </c>
      <c r="DE31" s="656"/>
      <c r="DF31" s="656"/>
      <c r="DG31" s="656"/>
      <c r="DH31" s="656"/>
      <c r="DI31" s="656"/>
      <c r="DJ31" s="656"/>
      <c r="DK31" s="657"/>
      <c r="DL31" s="632">
        <v>109461</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1776254</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6"/>
      <c r="BI32" s="656"/>
      <c r="BJ32" s="656"/>
      <c r="BK32" s="656"/>
      <c r="BL32" s="656"/>
      <c r="BM32" s="629">
        <v>98.4</v>
      </c>
      <c r="BN32" s="656"/>
      <c r="BO32" s="656"/>
      <c r="BP32" s="656"/>
      <c r="BQ32" s="678"/>
      <c r="BR32" s="680">
        <v>99.4</v>
      </c>
      <c r="BS32" s="656"/>
      <c r="BT32" s="656"/>
      <c r="BU32" s="656"/>
      <c r="BV32" s="656"/>
      <c r="BW32" s="656"/>
      <c r="BX32" s="629">
        <v>98.4</v>
      </c>
      <c r="BY32" s="656"/>
      <c r="BZ32" s="656"/>
      <c r="CA32" s="656"/>
      <c r="CB32" s="678"/>
      <c r="CD32" s="663"/>
      <c r="CE32" s="664"/>
      <c r="CF32" s="620" t="s">
        <v>304</v>
      </c>
      <c r="CG32" s="621"/>
      <c r="CH32" s="621"/>
      <c r="CI32" s="621"/>
      <c r="CJ32" s="621"/>
      <c r="CK32" s="621"/>
      <c r="CL32" s="621"/>
      <c r="CM32" s="621"/>
      <c r="CN32" s="621"/>
      <c r="CO32" s="621"/>
      <c r="CP32" s="621"/>
      <c r="CQ32" s="622"/>
      <c r="CR32" s="623">
        <v>429</v>
      </c>
      <c r="CS32" s="624"/>
      <c r="CT32" s="624"/>
      <c r="CU32" s="624"/>
      <c r="CV32" s="624"/>
      <c r="CW32" s="624"/>
      <c r="CX32" s="624"/>
      <c r="CY32" s="625"/>
      <c r="CZ32" s="628">
        <v>0</v>
      </c>
      <c r="DA32" s="654"/>
      <c r="DB32" s="654"/>
      <c r="DC32" s="658"/>
      <c r="DD32" s="632">
        <v>429</v>
      </c>
      <c r="DE32" s="624"/>
      <c r="DF32" s="624"/>
      <c r="DG32" s="624"/>
      <c r="DH32" s="624"/>
      <c r="DI32" s="624"/>
      <c r="DJ32" s="624"/>
      <c r="DK32" s="625"/>
      <c r="DL32" s="632">
        <v>429</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231182</v>
      </c>
      <c r="S33" s="624"/>
      <c r="T33" s="624"/>
      <c r="U33" s="624"/>
      <c r="V33" s="624"/>
      <c r="W33" s="624"/>
      <c r="X33" s="624"/>
      <c r="Y33" s="625"/>
      <c r="Z33" s="626">
        <v>0.9</v>
      </c>
      <c r="AA33" s="626"/>
      <c r="AB33" s="626"/>
      <c r="AC33" s="626"/>
      <c r="AD33" s="627">
        <v>42378</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98.3</v>
      </c>
      <c r="BN33" s="682"/>
      <c r="BO33" s="682"/>
      <c r="BP33" s="682"/>
      <c r="BQ33" s="684"/>
      <c r="BR33" s="681">
        <v>99.6</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12304068</v>
      </c>
      <c r="CS33" s="656"/>
      <c r="CT33" s="656"/>
      <c r="CU33" s="656"/>
      <c r="CV33" s="656"/>
      <c r="CW33" s="656"/>
      <c r="CX33" s="656"/>
      <c r="CY33" s="657"/>
      <c r="CZ33" s="628">
        <v>46.8</v>
      </c>
      <c r="DA33" s="654"/>
      <c r="DB33" s="654"/>
      <c r="DC33" s="658"/>
      <c r="DD33" s="632">
        <v>8895374</v>
      </c>
      <c r="DE33" s="656"/>
      <c r="DF33" s="656"/>
      <c r="DG33" s="656"/>
      <c r="DH33" s="656"/>
      <c r="DI33" s="656"/>
      <c r="DJ33" s="656"/>
      <c r="DK33" s="657"/>
      <c r="DL33" s="632">
        <v>6438795</v>
      </c>
      <c r="DM33" s="656"/>
      <c r="DN33" s="656"/>
      <c r="DO33" s="656"/>
      <c r="DP33" s="656"/>
      <c r="DQ33" s="656"/>
      <c r="DR33" s="656"/>
      <c r="DS33" s="656"/>
      <c r="DT33" s="656"/>
      <c r="DU33" s="656"/>
      <c r="DV33" s="657"/>
      <c r="DW33" s="628">
        <v>47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506317</v>
      </c>
      <c r="S34" s="624"/>
      <c r="T34" s="624"/>
      <c r="U34" s="624"/>
      <c r="V34" s="624"/>
      <c r="W34" s="624"/>
      <c r="X34" s="624"/>
      <c r="Y34" s="625"/>
      <c r="Z34" s="626">
        <v>1.9</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3281907</v>
      </c>
      <c r="CS34" s="624"/>
      <c r="CT34" s="624"/>
      <c r="CU34" s="624"/>
      <c r="CV34" s="624"/>
      <c r="CW34" s="624"/>
      <c r="CX34" s="624"/>
      <c r="CY34" s="625"/>
      <c r="CZ34" s="628">
        <v>12.5</v>
      </c>
      <c r="DA34" s="654"/>
      <c r="DB34" s="654"/>
      <c r="DC34" s="658"/>
      <c r="DD34" s="632">
        <v>2403434</v>
      </c>
      <c r="DE34" s="624"/>
      <c r="DF34" s="624"/>
      <c r="DG34" s="624"/>
      <c r="DH34" s="624"/>
      <c r="DI34" s="624"/>
      <c r="DJ34" s="624"/>
      <c r="DK34" s="625"/>
      <c r="DL34" s="632">
        <v>1637496</v>
      </c>
      <c r="DM34" s="624"/>
      <c r="DN34" s="624"/>
      <c r="DO34" s="624"/>
      <c r="DP34" s="624"/>
      <c r="DQ34" s="624"/>
      <c r="DR34" s="624"/>
      <c r="DS34" s="624"/>
      <c r="DT34" s="624"/>
      <c r="DU34" s="624"/>
      <c r="DV34" s="625"/>
      <c r="DW34" s="628">
        <v>11.9</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876438</v>
      </c>
      <c r="S35" s="624"/>
      <c r="T35" s="624"/>
      <c r="U35" s="624"/>
      <c r="V35" s="624"/>
      <c r="W35" s="624"/>
      <c r="X35" s="624"/>
      <c r="Y35" s="625"/>
      <c r="Z35" s="626">
        <v>3.3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351487</v>
      </c>
      <c r="CS35" s="656"/>
      <c r="CT35" s="656"/>
      <c r="CU35" s="656"/>
      <c r="CV35" s="656"/>
      <c r="CW35" s="656"/>
      <c r="CX35" s="656"/>
      <c r="CY35" s="657"/>
      <c r="CZ35" s="628">
        <v>1.3</v>
      </c>
      <c r="DA35" s="654"/>
      <c r="DB35" s="654"/>
      <c r="DC35" s="658"/>
      <c r="DD35" s="632">
        <v>272403</v>
      </c>
      <c r="DE35" s="656"/>
      <c r="DF35" s="656"/>
      <c r="DG35" s="656"/>
      <c r="DH35" s="656"/>
      <c r="DI35" s="656"/>
      <c r="DJ35" s="656"/>
      <c r="DK35" s="657"/>
      <c r="DL35" s="632">
        <v>272349</v>
      </c>
      <c r="DM35" s="656"/>
      <c r="DN35" s="656"/>
      <c r="DO35" s="656"/>
      <c r="DP35" s="656"/>
      <c r="DQ35" s="656"/>
      <c r="DR35" s="656"/>
      <c r="DS35" s="656"/>
      <c r="DT35" s="656"/>
      <c r="DU35" s="656"/>
      <c r="DV35" s="657"/>
      <c r="DW35" s="628">
        <v>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438000</v>
      </c>
      <c r="S36" s="624"/>
      <c r="T36" s="624"/>
      <c r="U36" s="624"/>
      <c r="V36" s="624"/>
      <c r="W36" s="624"/>
      <c r="X36" s="624"/>
      <c r="Y36" s="625"/>
      <c r="Z36" s="626">
        <v>1.6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3648957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47567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4483585</v>
      </c>
      <c r="CS36" s="624"/>
      <c r="CT36" s="624"/>
      <c r="CU36" s="624"/>
      <c r="CV36" s="624"/>
      <c r="CW36" s="624"/>
      <c r="CX36" s="624"/>
      <c r="CY36" s="625"/>
      <c r="CZ36" s="628">
        <v>17.100000000000001</v>
      </c>
      <c r="DA36" s="654"/>
      <c r="DB36" s="654"/>
      <c r="DC36" s="658"/>
      <c r="DD36" s="632">
        <v>3796400</v>
      </c>
      <c r="DE36" s="624"/>
      <c r="DF36" s="624"/>
      <c r="DG36" s="624"/>
      <c r="DH36" s="624"/>
      <c r="DI36" s="624"/>
      <c r="DJ36" s="624"/>
      <c r="DK36" s="625"/>
      <c r="DL36" s="632">
        <v>2697931</v>
      </c>
      <c r="DM36" s="624"/>
      <c r="DN36" s="624"/>
      <c r="DO36" s="624"/>
      <c r="DP36" s="624"/>
      <c r="DQ36" s="624"/>
      <c r="DR36" s="624"/>
      <c r="DS36" s="624"/>
      <c r="DT36" s="624"/>
      <c r="DU36" s="624"/>
      <c r="DV36" s="625"/>
      <c r="DW36" s="628">
        <v>19.7</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372984</v>
      </c>
      <c r="S37" s="624"/>
      <c r="T37" s="624"/>
      <c r="U37" s="624"/>
      <c r="V37" s="624"/>
      <c r="W37" s="624"/>
      <c r="X37" s="624"/>
      <c r="Y37" s="625"/>
      <c r="Z37" s="626">
        <v>1.4</v>
      </c>
      <c r="AA37" s="626"/>
      <c r="AB37" s="626"/>
      <c r="AC37" s="626"/>
      <c r="AD37" s="627">
        <v>320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806890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-35272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1706674</v>
      </c>
      <c r="CS37" s="656"/>
      <c r="CT37" s="656"/>
      <c r="CU37" s="656"/>
      <c r="CV37" s="656"/>
      <c r="CW37" s="656"/>
      <c r="CX37" s="656"/>
      <c r="CY37" s="657"/>
      <c r="CZ37" s="628">
        <v>6.5</v>
      </c>
      <c r="DA37" s="654"/>
      <c r="DB37" s="654"/>
      <c r="DC37" s="658"/>
      <c r="DD37" s="632">
        <v>1440125</v>
      </c>
      <c r="DE37" s="656"/>
      <c r="DF37" s="656"/>
      <c r="DG37" s="656"/>
      <c r="DH37" s="656"/>
      <c r="DI37" s="656"/>
      <c r="DJ37" s="656"/>
      <c r="DK37" s="657"/>
      <c r="DL37" s="632">
        <v>1415081</v>
      </c>
      <c r="DM37" s="656"/>
      <c r="DN37" s="656"/>
      <c r="DO37" s="656"/>
      <c r="DP37" s="656"/>
      <c r="DQ37" s="656"/>
      <c r="DR37" s="656"/>
      <c r="DS37" s="656"/>
      <c r="DT37" s="656"/>
      <c r="DU37" s="656"/>
      <c r="DV37" s="657"/>
      <c r="DW37" s="628">
        <v>10.3</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2858377</v>
      </c>
      <c r="S38" s="624"/>
      <c r="T38" s="624"/>
      <c r="U38" s="624"/>
      <c r="V38" s="624"/>
      <c r="W38" s="624"/>
      <c r="X38" s="624"/>
      <c r="Y38" s="625"/>
      <c r="Z38" s="626">
        <v>10.7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503465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6142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2322024</v>
      </c>
      <c r="CS38" s="624"/>
      <c r="CT38" s="624"/>
      <c r="CU38" s="624"/>
      <c r="CV38" s="624"/>
      <c r="CW38" s="624"/>
      <c r="CX38" s="624"/>
      <c r="CY38" s="625"/>
      <c r="CZ38" s="628">
        <v>8.8000000000000007</v>
      </c>
      <c r="DA38" s="654"/>
      <c r="DB38" s="654"/>
      <c r="DC38" s="658"/>
      <c r="DD38" s="632">
        <v>1920077</v>
      </c>
      <c r="DE38" s="624"/>
      <c r="DF38" s="624"/>
      <c r="DG38" s="624"/>
      <c r="DH38" s="624"/>
      <c r="DI38" s="624"/>
      <c r="DJ38" s="624"/>
      <c r="DK38" s="625"/>
      <c r="DL38" s="632">
        <v>1831019</v>
      </c>
      <c r="DM38" s="624"/>
      <c r="DN38" s="624"/>
      <c r="DO38" s="624"/>
      <c r="DP38" s="624"/>
      <c r="DQ38" s="624"/>
      <c r="DR38" s="624"/>
      <c r="DS38" s="624"/>
      <c r="DT38" s="624"/>
      <c r="DU38" s="624"/>
      <c r="DV38" s="625"/>
      <c r="DW38" s="628">
        <v>13.4</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16578</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9003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674276</v>
      </c>
      <c r="CS39" s="656"/>
      <c r="CT39" s="656"/>
      <c r="CU39" s="656"/>
      <c r="CV39" s="656"/>
      <c r="CW39" s="656"/>
      <c r="CX39" s="656"/>
      <c r="CY39" s="657"/>
      <c r="CZ39" s="628">
        <v>2.6</v>
      </c>
      <c r="DA39" s="654"/>
      <c r="DB39" s="654"/>
      <c r="DC39" s="658"/>
      <c r="DD39" s="632">
        <v>382271</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108277</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1190789</v>
      </c>
      <c r="CS40" s="624"/>
      <c r="CT40" s="624"/>
      <c r="CU40" s="624"/>
      <c r="CV40" s="624"/>
      <c r="CW40" s="624"/>
      <c r="CX40" s="624"/>
      <c r="CY40" s="625"/>
      <c r="CZ40" s="628">
        <v>4.5</v>
      </c>
      <c r="DA40" s="654"/>
      <c r="DB40" s="654"/>
      <c r="DC40" s="658"/>
      <c r="DD40" s="632">
        <v>120789</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26698472</v>
      </c>
      <c r="S41" s="696"/>
      <c r="T41" s="696"/>
      <c r="U41" s="696"/>
      <c r="V41" s="696"/>
      <c r="W41" s="696"/>
      <c r="X41" s="696"/>
      <c r="Y41" s="700"/>
      <c r="Z41" s="701">
        <v>100</v>
      </c>
      <c r="AA41" s="701"/>
      <c r="AB41" s="701"/>
      <c r="AC41" s="701"/>
      <c r="AD41" s="702">
        <v>13601395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434082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1887942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2563749</v>
      </c>
      <c r="CS42" s="656"/>
      <c r="CT42" s="656"/>
      <c r="CU42" s="656"/>
      <c r="CV42" s="656"/>
      <c r="CW42" s="656"/>
      <c r="CX42" s="656"/>
      <c r="CY42" s="657"/>
      <c r="CZ42" s="628">
        <v>9.8000000000000007</v>
      </c>
      <c r="DA42" s="654"/>
      <c r="DB42" s="654"/>
      <c r="DC42" s="658"/>
      <c r="DD42" s="632">
        <v>498812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98610</v>
      </c>
      <c r="CS43" s="656"/>
      <c r="CT43" s="656"/>
      <c r="CU43" s="656"/>
      <c r="CV43" s="656"/>
      <c r="CW43" s="656"/>
      <c r="CX43" s="656"/>
      <c r="CY43" s="657"/>
      <c r="CZ43" s="628">
        <v>0.4</v>
      </c>
      <c r="DA43" s="654"/>
      <c r="DB43" s="654"/>
      <c r="DC43" s="658"/>
      <c r="DD43" s="632">
        <v>59279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2555637</v>
      </c>
      <c r="CS44" s="624"/>
      <c r="CT44" s="624"/>
      <c r="CU44" s="624"/>
      <c r="CV44" s="624"/>
      <c r="CW44" s="624"/>
      <c r="CX44" s="624"/>
      <c r="CY44" s="625"/>
      <c r="CZ44" s="628">
        <v>9.6999999999999993</v>
      </c>
      <c r="DA44" s="629"/>
      <c r="DB44" s="629"/>
      <c r="DC44" s="635"/>
      <c r="DD44" s="632">
        <v>496300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880395</v>
      </c>
      <c r="CS45" s="656"/>
      <c r="CT45" s="656"/>
      <c r="CU45" s="656"/>
      <c r="CV45" s="656"/>
      <c r="CW45" s="656"/>
      <c r="CX45" s="656"/>
      <c r="CY45" s="657"/>
      <c r="CZ45" s="628">
        <v>3.3</v>
      </c>
      <c r="DA45" s="654"/>
      <c r="DB45" s="654"/>
      <c r="DC45" s="658"/>
      <c r="DD45" s="632">
        <v>55255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1563786</v>
      </c>
      <c r="CS46" s="624"/>
      <c r="CT46" s="624"/>
      <c r="CU46" s="624"/>
      <c r="CV46" s="624"/>
      <c r="CW46" s="624"/>
      <c r="CX46" s="624"/>
      <c r="CY46" s="625"/>
      <c r="CZ46" s="628">
        <v>5.9</v>
      </c>
      <c r="DA46" s="629"/>
      <c r="DB46" s="629"/>
      <c r="DC46" s="635"/>
      <c r="DD46" s="632">
        <v>387689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8112</v>
      </c>
      <c r="CS47" s="656"/>
      <c r="CT47" s="656"/>
      <c r="CU47" s="656"/>
      <c r="CV47" s="656"/>
      <c r="CW47" s="656"/>
      <c r="CX47" s="656"/>
      <c r="CY47" s="657"/>
      <c r="CZ47" s="628">
        <v>0</v>
      </c>
      <c r="DA47" s="654"/>
      <c r="DB47" s="654"/>
      <c r="DC47" s="658"/>
      <c r="DD47" s="632">
        <v>2512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26287188</v>
      </c>
      <c r="CS49" s="682"/>
      <c r="CT49" s="682"/>
      <c r="CU49" s="682"/>
      <c r="CV49" s="682"/>
      <c r="CW49" s="682"/>
      <c r="CX49" s="682"/>
      <c r="CY49" s="711"/>
      <c r="CZ49" s="703">
        <v>100</v>
      </c>
      <c r="DA49" s="712"/>
      <c r="DB49" s="712"/>
      <c r="DC49" s="713"/>
      <c r="DD49" s="714">
        <v>17267646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jyEkHSJYRPyWQT4q5KniO02xHdwbYBS3lmUEmBwivH4gxnALYcf4N5om7EijaFDNYwouAFklcrFbzcUUSiAFQ==" saltValue="D/CSP6fqyPS1ciS7QjvJ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26710</v>
      </c>
      <c r="R7" s="753"/>
      <c r="S7" s="753"/>
      <c r="T7" s="753"/>
      <c r="U7" s="753"/>
      <c r="V7" s="753">
        <v>26299</v>
      </c>
      <c r="W7" s="753"/>
      <c r="X7" s="753"/>
      <c r="Y7" s="753"/>
      <c r="Z7" s="753"/>
      <c r="AA7" s="753">
        <v>411</v>
      </c>
      <c r="AB7" s="753"/>
      <c r="AC7" s="753"/>
      <c r="AD7" s="753"/>
      <c r="AE7" s="754"/>
      <c r="AF7" s="755">
        <v>337</v>
      </c>
      <c r="AG7" s="756"/>
      <c r="AH7" s="756"/>
      <c r="AI7" s="756"/>
      <c r="AJ7" s="757"/>
      <c r="AK7" s="758">
        <v>876</v>
      </c>
      <c r="AL7" s="759"/>
      <c r="AM7" s="759"/>
      <c r="AN7" s="759"/>
      <c r="AO7" s="759"/>
      <c r="AP7" s="759">
        <v>28103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585</v>
      </c>
      <c r="BT7" s="763"/>
      <c r="BU7" s="763"/>
      <c r="BV7" s="763"/>
      <c r="BW7" s="763"/>
      <c r="BX7" s="763"/>
      <c r="BY7" s="763"/>
      <c r="BZ7" s="763"/>
      <c r="CA7" s="763"/>
      <c r="CB7" s="763"/>
      <c r="CC7" s="763"/>
      <c r="CD7" s="763"/>
      <c r="CE7" s="763"/>
      <c r="CF7" s="763"/>
      <c r="CG7" s="764"/>
      <c r="CH7" s="743">
        <v>-6</v>
      </c>
      <c r="CI7" s="744"/>
      <c r="CJ7" s="744"/>
      <c r="CK7" s="744"/>
      <c r="CL7" s="745"/>
      <c r="CM7" s="743">
        <v>7</v>
      </c>
      <c r="CN7" s="744"/>
      <c r="CO7" s="744"/>
      <c r="CP7" s="744"/>
      <c r="CQ7" s="745"/>
      <c r="CR7" s="743">
        <v>30</v>
      </c>
      <c r="CS7" s="744"/>
      <c r="CT7" s="744"/>
      <c r="CU7" s="744"/>
      <c r="CV7" s="745"/>
      <c r="CW7" s="743" t="s">
        <v>589</v>
      </c>
      <c r="CX7" s="744"/>
      <c r="CY7" s="744"/>
      <c r="CZ7" s="744"/>
      <c r="DA7" s="745"/>
      <c r="DB7" s="743" t="s">
        <v>589</v>
      </c>
      <c r="DC7" s="744"/>
      <c r="DD7" s="744"/>
      <c r="DE7" s="744"/>
      <c r="DF7" s="745"/>
      <c r="DG7" s="743" t="s">
        <v>556</v>
      </c>
      <c r="DH7" s="744"/>
      <c r="DI7" s="744"/>
      <c r="DJ7" s="744"/>
      <c r="DK7" s="745"/>
      <c r="DL7" s="743" t="s">
        <v>561</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84" t="s">
        <v>375</v>
      </c>
      <c r="C8" s="785"/>
      <c r="D8" s="785"/>
      <c r="E8" s="785"/>
      <c r="F8" s="785"/>
      <c r="G8" s="785"/>
      <c r="H8" s="785"/>
      <c r="I8" s="785"/>
      <c r="J8" s="785"/>
      <c r="K8" s="785"/>
      <c r="L8" s="785"/>
      <c r="M8" s="785"/>
      <c r="N8" s="785"/>
      <c r="O8" s="785"/>
      <c r="P8" s="786"/>
      <c r="Q8" s="787">
        <v>19</v>
      </c>
      <c r="R8" s="788"/>
      <c r="S8" s="788"/>
      <c r="T8" s="788"/>
      <c r="U8" s="788"/>
      <c r="V8" s="788">
        <v>19</v>
      </c>
      <c r="W8" s="788"/>
      <c r="X8" s="788"/>
      <c r="Y8" s="788"/>
      <c r="Z8" s="788"/>
      <c r="AA8" s="788" t="s">
        <v>557</v>
      </c>
      <c r="AB8" s="788"/>
      <c r="AC8" s="788"/>
      <c r="AD8" s="788"/>
      <c r="AE8" s="789"/>
      <c r="AF8" s="790" t="s">
        <v>121</v>
      </c>
      <c r="AG8" s="791"/>
      <c r="AH8" s="791"/>
      <c r="AI8" s="791"/>
      <c r="AJ8" s="792"/>
      <c r="AK8" s="771">
        <v>3</v>
      </c>
      <c r="AL8" s="772"/>
      <c r="AM8" s="772"/>
      <c r="AN8" s="772"/>
      <c r="AO8" s="772"/>
      <c r="AP8" s="772">
        <v>4</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t="s">
        <v>586</v>
      </c>
      <c r="BT8" s="776"/>
      <c r="BU8" s="776"/>
      <c r="BV8" s="776"/>
      <c r="BW8" s="776"/>
      <c r="BX8" s="776"/>
      <c r="BY8" s="776"/>
      <c r="BZ8" s="776"/>
      <c r="CA8" s="776"/>
      <c r="CB8" s="776"/>
      <c r="CC8" s="776"/>
      <c r="CD8" s="776"/>
      <c r="CE8" s="776"/>
      <c r="CF8" s="776"/>
      <c r="CG8" s="777"/>
      <c r="CH8" s="778">
        <v>-1</v>
      </c>
      <c r="CI8" s="779"/>
      <c r="CJ8" s="779"/>
      <c r="CK8" s="779"/>
      <c r="CL8" s="780"/>
      <c r="CM8" s="778">
        <v>326</v>
      </c>
      <c r="CN8" s="779"/>
      <c r="CO8" s="779"/>
      <c r="CP8" s="779"/>
      <c r="CQ8" s="780"/>
      <c r="CR8" s="778">
        <v>316</v>
      </c>
      <c r="CS8" s="779"/>
      <c r="CT8" s="779"/>
      <c r="CU8" s="779"/>
      <c r="CV8" s="780"/>
      <c r="CW8" s="778" t="s">
        <v>556</v>
      </c>
      <c r="CX8" s="779"/>
      <c r="CY8" s="779"/>
      <c r="CZ8" s="779"/>
      <c r="DA8" s="780"/>
      <c r="DB8" s="778" t="s">
        <v>562</v>
      </c>
      <c r="DC8" s="779"/>
      <c r="DD8" s="779"/>
      <c r="DE8" s="779"/>
      <c r="DF8" s="780"/>
      <c r="DG8" s="778" t="s">
        <v>556</v>
      </c>
      <c r="DH8" s="779"/>
      <c r="DI8" s="779"/>
      <c r="DJ8" s="779"/>
      <c r="DK8" s="780"/>
      <c r="DL8" s="778" t="s">
        <v>556</v>
      </c>
      <c r="DM8" s="779"/>
      <c r="DN8" s="779"/>
      <c r="DO8" s="779"/>
      <c r="DP8" s="780"/>
      <c r="DQ8" s="778" t="s">
        <v>588</v>
      </c>
      <c r="DR8" s="779"/>
      <c r="DS8" s="779"/>
      <c r="DT8" s="779"/>
      <c r="DU8" s="780"/>
      <c r="DV8" s="781"/>
      <c r="DW8" s="782"/>
      <c r="DX8" s="782"/>
      <c r="DY8" s="782"/>
      <c r="DZ8" s="783"/>
      <c r="EA8" s="234"/>
    </row>
    <row r="9" spans="1:131" s="235" customFormat="1" ht="26.25" customHeight="1" x14ac:dyDescent="0.15">
      <c r="A9" s="238">
        <v>3</v>
      </c>
      <c r="B9" s="784" t="s">
        <v>376</v>
      </c>
      <c r="C9" s="785"/>
      <c r="D9" s="785"/>
      <c r="E9" s="785"/>
      <c r="F9" s="785"/>
      <c r="G9" s="785"/>
      <c r="H9" s="785"/>
      <c r="I9" s="785"/>
      <c r="J9" s="785"/>
      <c r="K9" s="785"/>
      <c r="L9" s="785"/>
      <c r="M9" s="785"/>
      <c r="N9" s="785"/>
      <c r="O9" s="785"/>
      <c r="P9" s="786"/>
      <c r="Q9" s="787">
        <v>24</v>
      </c>
      <c r="R9" s="788"/>
      <c r="S9" s="788"/>
      <c r="T9" s="788"/>
      <c r="U9" s="788"/>
      <c r="V9" s="788">
        <v>24</v>
      </c>
      <c r="W9" s="788"/>
      <c r="X9" s="788"/>
      <c r="Y9" s="788"/>
      <c r="Z9" s="788"/>
      <c r="AA9" s="788" t="s">
        <v>558</v>
      </c>
      <c r="AB9" s="788"/>
      <c r="AC9" s="788"/>
      <c r="AD9" s="788"/>
      <c r="AE9" s="789"/>
      <c r="AF9" s="790" t="s">
        <v>121</v>
      </c>
      <c r="AG9" s="791"/>
      <c r="AH9" s="791"/>
      <c r="AI9" s="791"/>
      <c r="AJ9" s="792"/>
      <c r="AK9" s="771">
        <v>24</v>
      </c>
      <c r="AL9" s="772"/>
      <c r="AM9" s="772"/>
      <c r="AN9" s="772"/>
      <c r="AO9" s="772"/>
      <c r="AP9" s="772" t="s">
        <v>556</v>
      </c>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t="s">
        <v>587</v>
      </c>
      <c r="BT9" s="776"/>
      <c r="BU9" s="776"/>
      <c r="BV9" s="776"/>
      <c r="BW9" s="776"/>
      <c r="BX9" s="776"/>
      <c r="BY9" s="776"/>
      <c r="BZ9" s="776"/>
      <c r="CA9" s="776"/>
      <c r="CB9" s="776"/>
      <c r="CC9" s="776"/>
      <c r="CD9" s="776"/>
      <c r="CE9" s="776"/>
      <c r="CF9" s="776"/>
      <c r="CG9" s="777"/>
      <c r="CH9" s="778">
        <v>15</v>
      </c>
      <c r="CI9" s="779"/>
      <c r="CJ9" s="779"/>
      <c r="CK9" s="779"/>
      <c r="CL9" s="780"/>
      <c r="CM9" s="778">
        <v>55</v>
      </c>
      <c r="CN9" s="779"/>
      <c r="CO9" s="779"/>
      <c r="CP9" s="779"/>
      <c r="CQ9" s="780"/>
      <c r="CR9" s="778">
        <v>2</v>
      </c>
      <c r="CS9" s="779"/>
      <c r="CT9" s="779"/>
      <c r="CU9" s="779"/>
      <c r="CV9" s="780"/>
      <c r="CW9" s="778" t="s">
        <v>556</v>
      </c>
      <c r="CX9" s="779"/>
      <c r="CY9" s="779"/>
      <c r="CZ9" s="779"/>
      <c r="DA9" s="780"/>
      <c r="DB9" s="778" t="s">
        <v>556</v>
      </c>
      <c r="DC9" s="779"/>
      <c r="DD9" s="779"/>
      <c r="DE9" s="779"/>
      <c r="DF9" s="780"/>
      <c r="DG9" s="778" t="s">
        <v>590</v>
      </c>
      <c r="DH9" s="779"/>
      <c r="DI9" s="779"/>
      <c r="DJ9" s="779"/>
      <c r="DK9" s="780"/>
      <c r="DL9" s="778" t="s">
        <v>561</v>
      </c>
      <c r="DM9" s="779"/>
      <c r="DN9" s="779"/>
      <c r="DO9" s="779"/>
      <c r="DP9" s="780"/>
      <c r="DQ9" s="778" t="s">
        <v>556</v>
      </c>
      <c r="DR9" s="779"/>
      <c r="DS9" s="779"/>
      <c r="DT9" s="779"/>
      <c r="DU9" s="780"/>
      <c r="DV9" s="781"/>
      <c r="DW9" s="782"/>
      <c r="DX9" s="782"/>
      <c r="DY9" s="782"/>
      <c r="DZ9" s="783"/>
      <c r="EA9" s="234"/>
    </row>
    <row r="10" spans="1:131" s="235" customFormat="1" ht="26.25" customHeight="1" x14ac:dyDescent="0.15">
      <c r="A10" s="238">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81"/>
      <c r="BT10" s="782"/>
      <c r="BU10" s="782"/>
      <c r="BV10" s="782"/>
      <c r="BW10" s="782"/>
      <c r="BX10" s="782"/>
      <c r="BY10" s="782"/>
      <c r="BZ10" s="782"/>
      <c r="CA10" s="782"/>
      <c r="CB10" s="782"/>
      <c r="CC10" s="782"/>
      <c r="CD10" s="782"/>
      <c r="CE10" s="782"/>
      <c r="CF10" s="782"/>
      <c r="CG10" s="793"/>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81"/>
      <c r="DW10" s="782"/>
      <c r="DX10" s="782"/>
      <c r="DY10" s="782"/>
      <c r="DZ10" s="783"/>
      <c r="EA10" s="234"/>
    </row>
    <row r="11" spans="1:131" s="235" customFormat="1" ht="26.25" customHeight="1" x14ac:dyDescent="0.15">
      <c r="A11" s="238">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81"/>
      <c r="BT11" s="782"/>
      <c r="BU11" s="782"/>
      <c r="BV11" s="782"/>
      <c r="BW11" s="782"/>
      <c r="BX11" s="782"/>
      <c r="BY11" s="782"/>
      <c r="BZ11" s="782"/>
      <c r="CA11" s="782"/>
      <c r="CB11" s="782"/>
      <c r="CC11" s="782"/>
      <c r="CD11" s="782"/>
      <c r="CE11" s="782"/>
      <c r="CF11" s="782"/>
      <c r="CG11" s="793"/>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81"/>
      <c r="DW11" s="782"/>
      <c r="DX11" s="782"/>
      <c r="DY11" s="782"/>
      <c r="DZ11" s="783"/>
      <c r="EA11" s="234"/>
    </row>
    <row r="12" spans="1:131" s="235" customFormat="1" ht="26.25" customHeight="1" x14ac:dyDescent="0.15">
      <c r="A12" s="238">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81"/>
      <c r="BT12" s="782"/>
      <c r="BU12" s="782"/>
      <c r="BV12" s="782"/>
      <c r="BW12" s="782"/>
      <c r="BX12" s="782"/>
      <c r="BY12" s="782"/>
      <c r="BZ12" s="782"/>
      <c r="CA12" s="782"/>
      <c r="CB12" s="782"/>
      <c r="CC12" s="782"/>
      <c r="CD12" s="782"/>
      <c r="CE12" s="782"/>
      <c r="CF12" s="782"/>
      <c r="CG12" s="793"/>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81"/>
      <c r="DW12" s="782"/>
      <c r="DX12" s="782"/>
      <c r="DY12" s="782"/>
      <c r="DZ12" s="783"/>
      <c r="EA12" s="234"/>
    </row>
    <row r="13" spans="1:131" s="235" customFormat="1" ht="26.25" customHeight="1" x14ac:dyDescent="0.15">
      <c r="A13" s="238">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81"/>
      <c r="BT13" s="782"/>
      <c r="BU13" s="782"/>
      <c r="BV13" s="782"/>
      <c r="BW13" s="782"/>
      <c r="BX13" s="782"/>
      <c r="BY13" s="782"/>
      <c r="BZ13" s="782"/>
      <c r="CA13" s="782"/>
      <c r="CB13" s="782"/>
      <c r="CC13" s="782"/>
      <c r="CD13" s="782"/>
      <c r="CE13" s="782"/>
      <c r="CF13" s="782"/>
      <c r="CG13" s="793"/>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81"/>
      <c r="DW13" s="782"/>
      <c r="DX13" s="782"/>
      <c r="DY13" s="782"/>
      <c r="DZ13" s="783"/>
      <c r="EA13" s="234"/>
    </row>
    <row r="14" spans="1:131" s="235" customFormat="1" ht="26.25" customHeight="1" x14ac:dyDescent="0.15">
      <c r="A14" s="238">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81"/>
      <c r="BT14" s="782"/>
      <c r="BU14" s="782"/>
      <c r="BV14" s="782"/>
      <c r="BW14" s="782"/>
      <c r="BX14" s="782"/>
      <c r="BY14" s="782"/>
      <c r="BZ14" s="782"/>
      <c r="CA14" s="782"/>
      <c r="CB14" s="782"/>
      <c r="CC14" s="782"/>
      <c r="CD14" s="782"/>
      <c r="CE14" s="782"/>
      <c r="CF14" s="782"/>
      <c r="CG14" s="793"/>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81"/>
      <c r="DW14" s="782"/>
      <c r="DX14" s="782"/>
      <c r="DY14" s="782"/>
      <c r="DZ14" s="783"/>
      <c r="EA14" s="234"/>
    </row>
    <row r="15" spans="1:131" s="235" customFormat="1" ht="26.25" customHeight="1" x14ac:dyDescent="0.15">
      <c r="A15" s="238">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81"/>
      <c r="BT15" s="782"/>
      <c r="BU15" s="782"/>
      <c r="BV15" s="782"/>
      <c r="BW15" s="782"/>
      <c r="BX15" s="782"/>
      <c r="BY15" s="782"/>
      <c r="BZ15" s="782"/>
      <c r="CA15" s="782"/>
      <c r="CB15" s="782"/>
      <c r="CC15" s="782"/>
      <c r="CD15" s="782"/>
      <c r="CE15" s="782"/>
      <c r="CF15" s="782"/>
      <c r="CG15" s="793"/>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81"/>
      <c r="DW15" s="782"/>
      <c r="DX15" s="782"/>
      <c r="DY15" s="782"/>
      <c r="DZ15" s="783"/>
      <c r="EA15" s="234"/>
    </row>
    <row r="16" spans="1:131" s="235" customFormat="1" ht="26.25" customHeight="1" x14ac:dyDescent="0.15">
      <c r="A16" s="238">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81"/>
      <c r="BT16" s="782"/>
      <c r="BU16" s="782"/>
      <c r="BV16" s="782"/>
      <c r="BW16" s="782"/>
      <c r="BX16" s="782"/>
      <c r="BY16" s="782"/>
      <c r="BZ16" s="782"/>
      <c r="CA16" s="782"/>
      <c r="CB16" s="782"/>
      <c r="CC16" s="782"/>
      <c r="CD16" s="782"/>
      <c r="CE16" s="782"/>
      <c r="CF16" s="782"/>
      <c r="CG16" s="793"/>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81"/>
      <c r="DW16" s="782"/>
      <c r="DX16" s="782"/>
      <c r="DY16" s="782"/>
      <c r="DZ16" s="783"/>
      <c r="EA16" s="234"/>
    </row>
    <row r="17" spans="1:131" s="235" customFormat="1" ht="26.25" customHeight="1" x14ac:dyDescent="0.15">
      <c r="A17" s="238">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81"/>
      <c r="BT17" s="782"/>
      <c r="BU17" s="782"/>
      <c r="BV17" s="782"/>
      <c r="BW17" s="782"/>
      <c r="BX17" s="782"/>
      <c r="BY17" s="782"/>
      <c r="BZ17" s="782"/>
      <c r="CA17" s="782"/>
      <c r="CB17" s="782"/>
      <c r="CC17" s="782"/>
      <c r="CD17" s="782"/>
      <c r="CE17" s="782"/>
      <c r="CF17" s="782"/>
      <c r="CG17" s="793"/>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34"/>
    </row>
    <row r="18" spans="1:131" s="235" customFormat="1" ht="26.25" customHeight="1" x14ac:dyDescent="0.15">
      <c r="A18" s="238">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81"/>
      <c r="BT18" s="782"/>
      <c r="BU18" s="782"/>
      <c r="BV18" s="782"/>
      <c r="BW18" s="782"/>
      <c r="BX18" s="782"/>
      <c r="BY18" s="782"/>
      <c r="BZ18" s="782"/>
      <c r="CA18" s="782"/>
      <c r="CB18" s="782"/>
      <c r="CC18" s="782"/>
      <c r="CD18" s="782"/>
      <c r="CE18" s="782"/>
      <c r="CF18" s="782"/>
      <c r="CG18" s="793"/>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34"/>
    </row>
    <row r="19" spans="1:131" s="235" customFormat="1" ht="26.25" customHeight="1" x14ac:dyDescent="0.15">
      <c r="A19" s="238">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81"/>
      <c r="BT19" s="782"/>
      <c r="BU19" s="782"/>
      <c r="BV19" s="782"/>
      <c r="BW19" s="782"/>
      <c r="BX19" s="782"/>
      <c r="BY19" s="782"/>
      <c r="BZ19" s="782"/>
      <c r="CA19" s="782"/>
      <c r="CB19" s="782"/>
      <c r="CC19" s="782"/>
      <c r="CD19" s="782"/>
      <c r="CE19" s="782"/>
      <c r="CF19" s="782"/>
      <c r="CG19" s="793"/>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34"/>
    </row>
    <row r="20" spans="1:131" s="235" customFormat="1" ht="26.25" customHeight="1" x14ac:dyDescent="0.15">
      <c r="A20" s="238">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81"/>
      <c r="BT20" s="782"/>
      <c r="BU20" s="782"/>
      <c r="BV20" s="782"/>
      <c r="BW20" s="782"/>
      <c r="BX20" s="782"/>
      <c r="BY20" s="782"/>
      <c r="BZ20" s="782"/>
      <c r="CA20" s="782"/>
      <c r="CB20" s="782"/>
      <c r="CC20" s="782"/>
      <c r="CD20" s="782"/>
      <c r="CE20" s="782"/>
      <c r="CF20" s="782"/>
      <c r="CG20" s="793"/>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34"/>
    </row>
    <row r="21" spans="1:131" s="235" customFormat="1" ht="26.25" customHeight="1" thickBot="1" x14ac:dyDescent="0.2">
      <c r="A21" s="238">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81"/>
      <c r="BT21" s="782"/>
      <c r="BU21" s="782"/>
      <c r="BV21" s="782"/>
      <c r="BW21" s="782"/>
      <c r="BX21" s="782"/>
      <c r="BY21" s="782"/>
      <c r="BZ21" s="782"/>
      <c r="CA21" s="782"/>
      <c r="CB21" s="782"/>
      <c r="CC21" s="782"/>
      <c r="CD21" s="782"/>
      <c r="CE21" s="782"/>
      <c r="CF21" s="782"/>
      <c r="CG21" s="793"/>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34"/>
    </row>
    <row r="22" spans="1:131" s="235" customFormat="1" ht="26.25" customHeight="1" x14ac:dyDescent="0.15">
      <c r="A22" s="238">
        <v>16</v>
      </c>
      <c r="B22" s="784"/>
      <c r="C22" s="785"/>
      <c r="D22" s="785"/>
      <c r="E22" s="785"/>
      <c r="F22" s="785"/>
      <c r="G22" s="785"/>
      <c r="H22" s="785"/>
      <c r="I22" s="785"/>
      <c r="J22" s="785"/>
      <c r="K22" s="785"/>
      <c r="L22" s="785"/>
      <c r="M22" s="785"/>
      <c r="N22" s="785"/>
      <c r="O22" s="785"/>
      <c r="P22" s="786"/>
      <c r="Q22" s="804"/>
      <c r="R22" s="805"/>
      <c r="S22" s="805"/>
      <c r="T22" s="805"/>
      <c r="U22" s="805"/>
      <c r="V22" s="805"/>
      <c r="W22" s="805"/>
      <c r="X22" s="805"/>
      <c r="Y22" s="805"/>
      <c r="Z22" s="805"/>
      <c r="AA22" s="805"/>
      <c r="AB22" s="805"/>
      <c r="AC22" s="805"/>
      <c r="AD22" s="805"/>
      <c r="AE22" s="806"/>
      <c r="AF22" s="790"/>
      <c r="AG22" s="791"/>
      <c r="AH22" s="791"/>
      <c r="AI22" s="791"/>
      <c r="AJ22" s="792"/>
      <c r="AK22" s="807"/>
      <c r="AL22" s="808"/>
      <c r="AM22" s="808"/>
      <c r="AN22" s="808"/>
      <c r="AO22" s="808"/>
      <c r="AP22" s="808"/>
      <c r="AQ22" s="808"/>
      <c r="AR22" s="808"/>
      <c r="AS22" s="808"/>
      <c r="AT22" s="808"/>
      <c r="AU22" s="809"/>
      <c r="AV22" s="809"/>
      <c r="AW22" s="809"/>
      <c r="AX22" s="809"/>
      <c r="AY22" s="810"/>
      <c r="AZ22" s="811" t="s">
        <v>377</v>
      </c>
      <c r="BA22" s="811"/>
      <c r="BB22" s="811"/>
      <c r="BC22" s="811"/>
      <c r="BD22" s="812"/>
      <c r="BE22" s="233"/>
      <c r="BF22" s="233"/>
      <c r="BG22" s="233"/>
      <c r="BH22" s="233"/>
      <c r="BI22" s="233"/>
      <c r="BJ22" s="233"/>
      <c r="BK22" s="233"/>
      <c r="BL22" s="233"/>
      <c r="BM22" s="233"/>
      <c r="BN22" s="233"/>
      <c r="BO22" s="233"/>
      <c r="BP22" s="233"/>
      <c r="BQ22" s="238">
        <v>16</v>
      </c>
      <c r="BR22" s="239"/>
      <c r="BS22" s="781"/>
      <c r="BT22" s="782"/>
      <c r="BU22" s="782"/>
      <c r="BV22" s="782"/>
      <c r="BW22" s="782"/>
      <c r="BX22" s="782"/>
      <c r="BY22" s="782"/>
      <c r="BZ22" s="782"/>
      <c r="CA22" s="782"/>
      <c r="CB22" s="782"/>
      <c r="CC22" s="782"/>
      <c r="CD22" s="782"/>
      <c r="CE22" s="782"/>
      <c r="CF22" s="782"/>
      <c r="CG22" s="793"/>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34"/>
    </row>
    <row r="23" spans="1:131" s="235" customFormat="1" ht="26.25" customHeight="1" thickBot="1" x14ac:dyDescent="0.2">
      <c r="A23" s="240" t="s">
        <v>378</v>
      </c>
      <c r="B23" s="794" t="s">
        <v>379</v>
      </c>
      <c r="C23" s="795"/>
      <c r="D23" s="795"/>
      <c r="E23" s="795"/>
      <c r="F23" s="795"/>
      <c r="G23" s="795"/>
      <c r="H23" s="795"/>
      <c r="I23" s="795"/>
      <c r="J23" s="795"/>
      <c r="K23" s="795"/>
      <c r="L23" s="795"/>
      <c r="M23" s="795"/>
      <c r="N23" s="795"/>
      <c r="O23" s="795"/>
      <c r="P23" s="796"/>
      <c r="Q23" s="797">
        <v>26727</v>
      </c>
      <c r="R23" s="798"/>
      <c r="S23" s="798"/>
      <c r="T23" s="798"/>
      <c r="U23" s="798"/>
      <c r="V23" s="798">
        <v>26316</v>
      </c>
      <c r="W23" s="798"/>
      <c r="X23" s="798"/>
      <c r="Y23" s="798"/>
      <c r="Z23" s="798"/>
      <c r="AA23" s="798">
        <v>411</v>
      </c>
      <c r="AB23" s="798"/>
      <c r="AC23" s="798"/>
      <c r="AD23" s="798"/>
      <c r="AE23" s="799"/>
      <c r="AF23" s="800">
        <v>337</v>
      </c>
      <c r="AG23" s="798"/>
      <c r="AH23" s="798"/>
      <c r="AI23" s="798"/>
      <c r="AJ23" s="801"/>
      <c r="AK23" s="802"/>
      <c r="AL23" s="803"/>
      <c r="AM23" s="803"/>
      <c r="AN23" s="803"/>
      <c r="AO23" s="803"/>
      <c r="AP23" s="798">
        <v>28107</v>
      </c>
      <c r="AQ23" s="798"/>
      <c r="AR23" s="798"/>
      <c r="AS23" s="798"/>
      <c r="AT23" s="798"/>
      <c r="AU23" s="814"/>
      <c r="AV23" s="814"/>
      <c r="AW23" s="814"/>
      <c r="AX23" s="814"/>
      <c r="AY23" s="815"/>
      <c r="AZ23" s="816" t="s">
        <v>121</v>
      </c>
      <c r="BA23" s="817"/>
      <c r="BB23" s="817"/>
      <c r="BC23" s="817"/>
      <c r="BD23" s="818"/>
      <c r="BE23" s="233"/>
      <c r="BF23" s="233"/>
      <c r="BG23" s="233"/>
      <c r="BH23" s="233"/>
      <c r="BI23" s="233"/>
      <c r="BJ23" s="233"/>
      <c r="BK23" s="233"/>
      <c r="BL23" s="233"/>
      <c r="BM23" s="233"/>
      <c r="BN23" s="233"/>
      <c r="BO23" s="233"/>
      <c r="BP23" s="233"/>
      <c r="BQ23" s="238">
        <v>17</v>
      </c>
      <c r="BR23" s="239"/>
      <c r="BS23" s="781"/>
      <c r="BT23" s="782"/>
      <c r="BU23" s="782"/>
      <c r="BV23" s="782"/>
      <c r="BW23" s="782"/>
      <c r="BX23" s="782"/>
      <c r="BY23" s="782"/>
      <c r="BZ23" s="782"/>
      <c r="CA23" s="782"/>
      <c r="CB23" s="782"/>
      <c r="CC23" s="782"/>
      <c r="CD23" s="782"/>
      <c r="CE23" s="782"/>
      <c r="CF23" s="782"/>
      <c r="CG23" s="793"/>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34"/>
    </row>
    <row r="24" spans="1:131" s="235" customFormat="1" ht="26.25" customHeight="1" x14ac:dyDescent="0.15">
      <c r="A24" s="813" t="s">
        <v>380</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81"/>
      <c r="BT24" s="782"/>
      <c r="BU24" s="782"/>
      <c r="BV24" s="782"/>
      <c r="BW24" s="782"/>
      <c r="BX24" s="782"/>
      <c r="BY24" s="782"/>
      <c r="BZ24" s="782"/>
      <c r="CA24" s="782"/>
      <c r="CB24" s="782"/>
      <c r="CC24" s="782"/>
      <c r="CD24" s="782"/>
      <c r="CE24" s="782"/>
      <c r="CF24" s="782"/>
      <c r="CG24" s="793"/>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1"/>
      <c r="BT25" s="782"/>
      <c r="BU25" s="782"/>
      <c r="BV25" s="782"/>
      <c r="BW25" s="782"/>
      <c r="BX25" s="782"/>
      <c r="BY25" s="782"/>
      <c r="BZ25" s="782"/>
      <c r="CA25" s="782"/>
      <c r="CB25" s="782"/>
      <c r="CC25" s="782"/>
      <c r="CD25" s="782"/>
      <c r="CE25" s="782"/>
      <c r="CF25" s="782"/>
      <c r="CG25" s="793"/>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9" t="s">
        <v>385</v>
      </c>
      <c r="AG26" s="820"/>
      <c r="AH26" s="820"/>
      <c r="AI26" s="820"/>
      <c r="AJ26" s="821"/>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81"/>
      <c r="BT26" s="782"/>
      <c r="BU26" s="782"/>
      <c r="BV26" s="782"/>
      <c r="BW26" s="782"/>
      <c r="BX26" s="782"/>
      <c r="BY26" s="782"/>
      <c r="BZ26" s="782"/>
      <c r="CA26" s="782"/>
      <c r="CB26" s="782"/>
      <c r="CC26" s="782"/>
      <c r="CD26" s="782"/>
      <c r="CE26" s="782"/>
      <c r="CF26" s="782"/>
      <c r="CG26" s="793"/>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1"/>
      <c r="BT27" s="782"/>
      <c r="BU27" s="782"/>
      <c r="BV27" s="782"/>
      <c r="BW27" s="782"/>
      <c r="BX27" s="782"/>
      <c r="BY27" s="782"/>
      <c r="BZ27" s="782"/>
      <c r="CA27" s="782"/>
      <c r="CB27" s="782"/>
      <c r="CC27" s="782"/>
      <c r="CD27" s="782"/>
      <c r="CE27" s="782"/>
      <c r="CF27" s="782"/>
      <c r="CG27" s="793"/>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7">
        <v>5267</v>
      </c>
      <c r="R28" s="828"/>
      <c r="S28" s="828"/>
      <c r="T28" s="828"/>
      <c r="U28" s="828"/>
      <c r="V28" s="828">
        <v>5219</v>
      </c>
      <c r="W28" s="828"/>
      <c r="X28" s="828"/>
      <c r="Y28" s="828"/>
      <c r="Z28" s="828"/>
      <c r="AA28" s="828">
        <v>48</v>
      </c>
      <c r="AB28" s="828"/>
      <c r="AC28" s="828"/>
      <c r="AD28" s="828"/>
      <c r="AE28" s="829"/>
      <c r="AF28" s="830">
        <v>48</v>
      </c>
      <c r="AG28" s="828"/>
      <c r="AH28" s="828"/>
      <c r="AI28" s="828"/>
      <c r="AJ28" s="831"/>
      <c r="AK28" s="832">
        <v>488</v>
      </c>
      <c r="AL28" s="833"/>
      <c r="AM28" s="833"/>
      <c r="AN28" s="833"/>
      <c r="AO28" s="833"/>
      <c r="AP28" s="833" t="s">
        <v>562</v>
      </c>
      <c r="AQ28" s="833"/>
      <c r="AR28" s="833"/>
      <c r="AS28" s="833"/>
      <c r="AT28" s="833"/>
      <c r="AU28" s="833" t="s">
        <v>556</v>
      </c>
      <c r="AV28" s="833"/>
      <c r="AW28" s="833"/>
      <c r="AX28" s="833"/>
      <c r="AY28" s="833"/>
      <c r="AZ28" s="834" t="s">
        <v>556</v>
      </c>
      <c r="BA28" s="834"/>
      <c r="BB28" s="834"/>
      <c r="BC28" s="834"/>
      <c r="BD28" s="834"/>
      <c r="BE28" s="825"/>
      <c r="BF28" s="825"/>
      <c r="BG28" s="825"/>
      <c r="BH28" s="825"/>
      <c r="BI28" s="826"/>
      <c r="BJ28" s="232"/>
      <c r="BK28" s="232"/>
      <c r="BL28" s="232"/>
      <c r="BM28" s="232"/>
      <c r="BN28" s="232"/>
      <c r="BO28" s="241"/>
      <c r="BP28" s="241"/>
      <c r="BQ28" s="238">
        <v>22</v>
      </c>
      <c r="BR28" s="239"/>
      <c r="BS28" s="781"/>
      <c r="BT28" s="782"/>
      <c r="BU28" s="782"/>
      <c r="BV28" s="782"/>
      <c r="BW28" s="782"/>
      <c r="BX28" s="782"/>
      <c r="BY28" s="782"/>
      <c r="BZ28" s="782"/>
      <c r="CA28" s="782"/>
      <c r="CB28" s="782"/>
      <c r="CC28" s="782"/>
      <c r="CD28" s="782"/>
      <c r="CE28" s="782"/>
      <c r="CF28" s="782"/>
      <c r="CG28" s="793"/>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230"/>
    </row>
    <row r="29" spans="1:131" ht="26.25" customHeight="1" x14ac:dyDescent="0.15">
      <c r="A29" s="242">
        <v>2</v>
      </c>
      <c r="B29" s="784" t="s">
        <v>391</v>
      </c>
      <c r="C29" s="785"/>
      <c r="D29" s="785"/>
      <c r="E29" s="785"/>
      <c r="F29" s="785"/>
      <c r="G29" s="785"/>
      <c r="H29" s="785"/>
      <c r="I29" s="785"/>
      <c r="J29" s="785"/>
      <c r="K29" s="785"/>
      <c r="L29" s="785"/>
      <c r="M29" s="785"/>
      <c r="N29" s="785"/>
      <c r="O29" s="785"/>
      <c r="P29" s="786"/>
      <c r="Q29" s="787">
        <v>27</v>
      </c>
      <c r="R29" s="788"/>
      <c r="S29" s="788"/>
      <c r="T29" s="788"/>
      <c r="U29" s="788"/>
      <c r="V29" s="788">
        <v>25</v>
      </c>
      <c r="W29" s="788"/>
      <c r="X29" s="788"/>
      <c r="Y29" s="788"/>
      <c r="Z29" s="788"/>
      <c r="AA29" s="788">
        <v>2</v>
      </c>
      <c r="AB29" s="788"/>
      <c r="AC29" s="788"/>
      <c r="AD29" s="788"/>
      <c r="AE29" s="789"/>
      <c r="AF29" s="790">
        <v>2</v>
      </c>
      <c r="AG29" s="791"/>
      <c r="AH29" s="791"/>
      <c r="AI29" s="791"/>
      <c r="AJ29" s="792"/>
      <c r="AK29" s="839">
        <v>15</v>
      </c>
      <c r="AL29" s="835"/>
      <c r="AM29" s="835"/>
      <c r="AN29" s="835"/>
      <c r="AO29" s="835"/>
      <c r="AP29" s="835" t="s">
        <v>567</v>
      </c>
      <c r="AQ29" s="835"/>
      <c r="AR29" s="835"/>
      <c r="AS29" s="835"/>
      <c r="AT29" s="835"/>
      <c r="AU29" s="835" t="s">
        <v>564</v>
      </c>
      <c r="AV29" s="835"/>
      <c r="AW29" s="835"/>
      <c r="AX29" s="835"/>
      <c r="AY29" s="835"/>
      <c r="AZ29" s="836" t="s">
        <v>565</v>
      </c>
      <c r="BA29" s="836"/>
      <c r="BB29" s="836"/>
      <c r="BC29" s="836"/>
      <c r="BD29" s="836"/>
      <c r="BE29" s="837"/>
      <c r="BF29" s="837"/>
      <c r="BG29" s="837"/>
      <c r="BH29" s="837"/>
      <c r="BI29" s="838"/>
      <c r="BJ29" s="232"/>
      <c r="BK29" s="232"/>
      <c r="BL29" s="232"/>
      <c r="BM29" s="232"/>
      <c r="BN29" s="232"/>
      <c r="BO29" s="241"/>
      <c r="BP29" s="241"/>
      <c r="BQ29" s="238">
        <v>23</v>
      </c>
      <c r="BR29" s="239"/>
      <c r="BS29" s="781"/>
      <c r="BT29" s="782"/>
      <c r="BU29" s="782"/>
      <c r="BV29" s="782"/>
      <c r="BW29" s="782"/>
      <c r="BX29" s="782"/>
      <c r="BY29" s="782"/>
      <c r="BZ29" s="782"/>
      <c r="CA29" s="782"/>
      <c r="CB29" s="782"/>
      <c r="CC29" s="782"/>
      <c r="CD29" s="782"/>
      <c r="CE29" s="782"/>
      <c r="CF29" s="782"/>
      <c r="CG29" s="793"/>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230"/>
    </row>
    <row r="30" spans="1:131" ht="26.25" customHeight="1" x14ac:dyDescent="0.15">
      <c r="A30" s="242">
        <v>3</v>
      </c>
      <c r="B30" s="784" t="s">
        <v>392</v>
      </c>
      <c r="C30" s="785"/>
      <c r="D30" s="785"/>
      <c r="E30" s="785"/>
      <c r="F30" s="785"/>
      <c r="G30" s="785"/>
      <c r="H30" s="785"/>
      <c r="I30" s="785"/>
      <c r="J30" s="785"/>
      <c r="K30" s="785"/>
      <c r="L30" s="785"/>
      <c r="M30" s="785"/>
      <c r="N30" s="785"/>
      <c r="O30" s="785"/>
      <c r="P30" s="786"/>
      <c r="Q30" s="787">
        <v>6311</v>
      </c>
      <c r="R30" s="788"/>
      <c r="S30" s="788"/>
      <c r="T30" s="788"/>
      <c r="U30" s="788"/>
      <c r="V30" s="788">
        <v>6207</v>
      </c>
      <c r="W30" s="788"/>
      <c r="X30" s="788"/>
      <c r="Y30" s="788"/>
      <c r="Z30" s="788"/>
      <c r="AA30" s="788">
        <v>104</v>
      </c>
      <c r="AB30" s="788"/>
      <c r="AC30" s="788"/>
      <c r="AD30" s="788"/>
      <c r="AE30" s="789"/>
      <c r="AF30" s="790">
        <v>104</v>
      </c>
      <c r="AG30" s="791"/>
      <c r="AH30" s="791"/>
      <c r="AI30" s="791"/>
      <c r="AJ30" s="792"/>
      <c r="AK30" s="839">
        <v>938</v>
      </c>
      <c r="AL30" s="835"/>
      <c r="AM30" s="835"/>
      <c r="AN30" s="835"/>
      <c r="AO30" s="835"/>
      <c r="AP30" s="835" t="s">
        <v>564</v>
      </c>
      <c r="AQ30" s="835"/>
      <c r="AR30" s="835"/>
      <c r="AS30" s="835"/>
      <c r="AT30" s="835"/>
      <c r="AU30" s="835" t="s">
        <v>556</v>
      </c>
      <c r="AV30" s="835"/>
      <c r="AW30" s="835"/>
      <c r="AX30" s="835"/>
      <c r="AY30" s="835"/>
      <c r="AZ30" s="836" t="s">
        <v>562</v>
      </c>
      <c r="BA30" s="836"/>
      <c r="BB30" s="836"/>
      <c r="BC30" s="836"/>
      <c r="BD30" s="836"/>
      <c r="BE30" s="837"/>
      <c r="BF30" s="837"/>
      <c r="BG30" s="837"/>
      <c r="BH30" s="837"/>
      <c r="BI30" s="838"/>
      <c r="BJ30" s="232"/>
      <c r="BK30" s="232"/>
      <c r="BL30" s="232"/>
      <c r="BM30" s="232"/>
      <c r="BN30" s="232"/>
      <c r="BO30" s="241"/>
      <c r="BP30" s="241"/>
      <c r="BQ30" s="238">
        <v>24</v>
      </c>
      <c r="BR30" s="239"/>
      <c r="BS30" s="781"/>
      <c r="BT30" s="782"/>
      <c r="BU30" s="782"/>
      <c r="BV30" s="782"/>
      <c r="BW30" s="782"/>
      <c r="BX30" s="782"/>
      <c r="BY30" s="782"/>
      <c r="BZ30" s="782"/>
      <c r="CA30" s="782"/>
      <c r="CB30" s="782"/>
      <c r="CC30" s="782"/>
      <c r="CD30" s="782"/>
      <c r="CE30" s="782"/>
      <c r="CF30" s="782"/>
      <c r="CG30" s="793"/>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230"/>
    </row>
    <row r="31" spans="1:131" ht="26.25" customHeight="1" x14ac:dyDescent="0.15">
      <c r="A31" s="242">
        <v>4</v>
      </c>
      <c r="B31" s="784" t="s">
        <v>393</v>
      </c>
      <c r="C31" s="785"/>
      <c r="D31" s="785"/>
      <c r="E31" s="785"/>
      <c r="F31" s="785"/>
      <c r="G31" s="785"/>
      <c r="H31" s="785"/>
      <c r="I31" s="785"/>
      <c r="J31" s="785"/>
      <c r="K31" s="785"/>
      <c r="L31" s="785"/>
      <c r="M31" s="785"/>
      <c r="N31" s="785"/>
      <c r="O31" s="785"/>
      <c r="P31" s="786"/>
      <c r="Q31" s="787">
        <v>824</v>
      </c>
      <c r="R31" s="788"/>
      <c r="S31" s="788"/>
      <c r="T31" s="788"/>
      <c r="U31" s="788"/>
      <c r="V31" s="788">
        <v>818</v>
      </c>
      <c r="W31" s="788"/>
      <c r="X31" s="788"/>
      <c r="Y31" s="788"/>
      <c r="Z31" s="788"/>
      <c r="AA31" s="788">
        <v>6</v>
      </c>
      <c r="AB31" s="788"/>
      <c r="AC31" s="788"/>
      <c r="AD31" s="788"/>
      <c r="AE31" s="789"/>
      <c r="AF31" s="790">
        <v>6</v>
      </c>
      <c r="AG31" s="791"/>
      <c r="AH31" s="791"/>
      <c r="AI31" s="791"/>
      <c r="AJ31" s="792"/>
      <c r="AK31" s="839">
        <v>207</v>
      </c>
      <c r="AL31" s="835"/>
      <c r="AM31" s="835"/>
      <c r="AN31" s="835"/>
      <c r="AO31" s="835"/>
      <c r="AP31" s="835" t="s">
        <v>562</v>
      </c>
      <c r="AQ31" s="835"/>
      <c r="AR31" s="835"/>
      <c r="AS31" s="835"/>
      <c r="AT31" s="835"/>
      <c r="AU31" s="835" t="s">
        <v>566</v>
      </c>
      <c r="AV31" s="835"/>
      <c r="AW31" s="835"/>
      <c r="AX31" s="835"/>
      <c r="AY31" s="835"/>
      <c r="AZ31" s="836" t="s">
        <v>556</v>
      </c>
      <c r="BA31" s="836"/>
      <c r="BB31" s="836"/>
      <c r="BC31" s="836"/>
      <c r="BD31" s="836"/>
      <c r="BE31" s="837"/>
      <c r="BF31" s="837"/>
      <c r="BG31" s="837"/>
      <c r="BH31" s="837"/>
      <c r="BI31" s="838"/>
      <c r="BJ31" s="232"/>
      <c r="BK31" s="232"/>
      <c r="BL31" s="232"/>
      <c r="BM31" s="232"/>
      <c r="BN31" s="232"/>
      <c r="BO31" s="241"/>
      <c r="BP31" s="241"/>
      <c r="BQ31" s="238">
        <v>25</v>
      </c>
      <c r="BR31" s="239"/>
      <c r="BS31" s="781"/>
      <c r="BT31" s="782"/>
      <c r="BU31" s="782"/>
      <c r="BV31" s="782"/>
      <c r="BW31" s="782"/>
      <c r="BX31" s="782"/>
      <c r="BY31" s="782"/>
      <c r="BZ31" s="782"/>
      <c r="CA31" s="782"/>
      <c r="CB31" s="782"/>
      <c r="CC31" s="782"/>
      <c r="CD31" s="782"/>
      <c r="CE31" s="782"/>
      <c r="CF31" s="782"/>
      <c r="CG31" s="793"/>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230"/>
    </row>
    <row r="32" spans="1:131" ht="26.25" customHeight="1" x14ac:dyDescent="0.15">
      <c r="A32" s="242">
        <v>5</v>
      </c>
      <c r="B32" s="784" t="s">
        <v>394</v>
      </c>
      <c r="C32" s="785"/>
      <c r="D32" s="785"/>
      <c r="E32" s="785"/>
      <c r="F32" s="785"/>
      <c r="G32" s="785"/>
      <c r="H32" s="785"/>
      <c r="I32" s="785"/>
      <c r="J32" s="785"/>
      <c r="K32" s="785"/>
      <c r="L32" s="785"/>
      <c r="M32" s="785"/>
      <c r="N32" s="785"/>
      <c r="O32" s="785"/>
      <c r="P32" s="786"/>
      <c r="Q32" s="787">
        <v>1070</v>
      </c>
      <c r="R32" s="788"/>
      <c r="S32" s="788"/>
      <c r="T32" s="788"/>
      <c r="U32" s="788"/>
      <c r="V32" s="788">
        <v>1130</v>
      </c>
      <c r="W32" s="788"/>
      <c r="X32" s="788"/>
      <c r="Y32" s="788"/>
      <c r="Z32" s="788"/>
      <c r="AA32" s="788">
        <v>-60</v>
      </c>
      <c r="AB32" s="788"/>
      <c r="AC32" s="788"/>
      <c r="AD32" s="788"/>
      <c r="AE32" s="789"/>
      <c r="AF32" s="790">
        <v>1453</v>
      </c>
      <c r="AG32" s="791"/>
      <c r="AH32" s="791"/>
      <c r="AI32" s="791"/>
      <c r="AJ32" s="792"/>
      <c r="AK32" s="839">
        <v>20</v>
      </c>
      <c r="AL32" s="835"/>
      <c r="AM32" s="835"/>
      <c r="AN32" s="835"/>
      <c r="AO32" s="835"/>
      <c r="AP32" s="835">
        <v>832</v>
      </c>
      <c r="AQ32" s="835"/>
      <c r="AR32" s="835"/>
      <c r="AS32" s="835"/>
      <c r="AT32" s="835"/>
      <c r="AU32" s="835">
        <v>274</v>
      </c>
      <c r="AV32" s="835"/>
      <c r="AW32" s="835"/>
      <c r="AX32" s="835"/>
      <c r="AY32" s="835"/>
      <c r="AZ32" s="836" t="s">
        <v>562</v>
      </c>
      <c r="BA32" s="836"/>
      <c r="BB32" s="836"/>
      <c r="BC32" s="836"/>
      <c r="BD32" s="836"/>
      <c r="BE32" s="837" t="s">
        <v>395</v>
      </c>
      <c r="BF32" s="837"/>
      <c r="BG32" s="837"/>
      <c r="BH32" s="837"/>
      <c r="BI32" s="838"/>
      <c r="BJ32" s="232"/>
      <c r="BK32" s="232"/>
      <c r="BL32" s="232"/>
      <c r="BM32" s="232"/>
      <c r="BN32" s="232"/>
      <c r="BO32" s="241"/>
      <c r="BP32" s="241"/>
      <c r="BQ32" s="238">
        <v>26</v>
      </c>
      <c r="BR32" s="239"/>
      <c r="BS32" s="781"/>
      <c r="BT32" s="782"/>
      <c r="BU32" s="782"/>
      <c r="BV32" s="782"/>
      <c r="BW32" s="782"/>
      <c r="BX32" s="782"/>
      <c r="BY32" s="782"/>
      <c r="BZ32" s="782"/>
      <c r="CA32" s="782"/>
      <c r="CB32" s="782"/>
      <c r="CC32" s="782"/>
      <c r="CD32" s="782"/>
      <c r="CE32" s="782"/>
      <c r="CF32" s="782"/>
      <c r="CG32" s="793"/>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230"/>
    </row>
    <row r="33" spans="1:131" ht="26.25" customHeight="1" x14ac:dyDescent="0.15">
      <c r="A33" s="242">
        <v>6</v>
      </c>
      <c r="B33" s="784" t="s">
        <v>396</v>
      </c>
      <c r="C33" s="785"/>
      <c r="D33" s="785"/>
      <c r="E33" s="785"/>
      <c r="F33" s="785"/>
      <c r="G33" s="785"/>
      <c r="H33" s="785"/>
      <c r="I33" s="785"/>
      <c r="J33" s="785"/>
      <c r="K33" s="785"/>
      <c r="L33" s="785"/>
      <c r="M33" s="785"/>
      <c r="N33" s="785"/>
      <c r="O33" s="785"/>
      <c r="P33" s="786"/>
      <c r="Q33" s="787">
        <v>2264</v>
      </c>
      <c r="R33" s="788"/>
      <c r="S33" s="788"/>
      <c r="T33" s="788"/>
      <c r="U33" s="788"/>
      <c r="V33" s="788">
        <v>1961</v>
      </c>
      <c r="W33" s="788"/>
      <c r="X33" s="788"/>
      <c r="Y33" s="788"/>
      <c r="Z33" s="788"/>
      <c r="AA33" s="788">
        <v>303</v>
      </c>
      <c r="AB33" s="788"/>
      <c r="AC33" s="788"/>
      <c r="AD33" s="788"/>
      <c r="AE33" s="789"/>
      <c r="AF33" s="790">
        <v>667</v>
      </c>
      <c r="AG33" s="791"/>
      <c r="AH33" s="791"/>
      <c r="AI33" s="791"/>
      <c r="AJ33" s="792"/>
      <c r="AK33" s="839">
        <v>503</v>
      </c>
      <c r="AL33" s="835"/>
      <c r="AM33" s="835"/>
      <c r="AN33" s="835"/>
      <c r="AO33" s="835"/>
      <c r="AP33" s="835">
        <v>381</v>
      </c>
      <c r="AQ33" s="835"/>
      <c r="AR33" s="835"/>
      <c r="AS33" s="835"/>
      <c r="AT33" s="835"/>
      <c r="AU33" s="835">
        <v>235</v>
      </c>
      <c r="AV33" s="835"/>
      <c r="AW33" s="835"/>
      <c r="AX33" s="835"/>
      <c r="AY33" s="835"/>
      <c r="AZ33" s="836" t="s">
        <v>556</v>
      </c>
      <c r="BA33" s="836"/>
      <c r="BB33" s="836"/>
      <c r="BC33" s="836"/>
      <c r="BD33" s="836"/>
      <c r="BE33" s="837" t="s">
        <v>395</v>
      </c>
      <c r="BF33" s="837"/>
      <c r="BG33" s="837"/>
      <c r="BH33" s="837"/>
      <c r="BI33" s="838"/>
      <c r="BJ33" s="232"/>
      <c r="BK33" s="232"/>
      <c r="BL33" s="232"/>
      <c r="BM33" s="232"/>
      <c r="BN33" s="232"/>
      <c r="BO33" s="241"/>
      <c r="BP33" s="241"/>
      <c r="BQ33" s="238">
        <v>27</v>
      </c>
      <c r="BR33" s="239"/>
      <c r="BS33" s="781"/>
      <c r="BT33" s="782"/>
      <c r="BU33" s="782"/>
      <c r="BV33" s="782"/>
      <c r="BW33" s="782"/>
      <c r="BX33" s="782"/>
      <c r="BY33" s="782"/>
      <c r="BZ33" s="782"/>
      <c r="CA33" s="782"/>
      <c r="CB33" s="782"/>
      <c r="CC33" s="782"/>
      <c r="CD33" s="782"/>
      <c r="CE33" s="782"/>
      <c r="CF33" s="782"/>
      <c r="CG33" s="793"/>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230"/>
    </row>
    <row r="34" spans="1:131" ht="26.25" customHeight="1" x14ac:dyDescent="0.15">
      <c r="A34" s="242">
        <v>7</v>
      </c>
      <c r="B34" s="784" t="s">
        <v>397</v>
      </c>
      <c r="C34" s="785"/>
      <c r="D34" s="785"/>
      <c r="E34" s="785"/>
      <c r="F34" s="785"/>
      <c r="G34" s="785"/>
      <c r="H34" s="785"/>
      <c r="I34" s="785"/>
      <c r="J34" s="785"/>
      <c r="K34" s="785"/>
      <c r="L34" s="785"/>
      <c r="M34" s="785"/>
      <c r="N34" s="785"/>
      <c r="O34" s="785"/>
      <c r="P34" s="786"/>
      <c r="Q34" s="787">
        <f>1487+65+25</f>
        <v>1577</v>
      </c>
      <c r="R34" s="788"/>
      <c r="S34" s="788"/>
      <c r="T34" s="788"/>
      <c r="U34" s="788"/>
      <c r="V34" s="788">
        <f>1396+80+36</f>
        <v>1512</v>
      </c>
      <c r="W34" s="788"/>
      <c r="X34" s="788"/>
      <c r="Y34" s="788"/>
      <c r="Z34" s="788"/>
      <c r="AA34" s="788">
        <f>91-15-11</f>
        <v>65</v>
      </c>
      <c r="AB34" s="788"/>
      <c r="AC34" s="788"/>
      <c r="AD34" s="788"/>
      <c r="AE34" s="789"/>
      <c r="AF34" s="790">
        <v>57</v>
      </c>
      <c r="AG34" s="791"/>
      <c r="AH34" s="791"/>
      <c r="AI34" s="791"/>
      <c r="AJ34" s="792"/>
      <c r="AK34" s="839">
        <v>811</v>
      </c>
      <c r="AL34" s="835"/>
      <c r="AM34" s="835"/>
      <c r="AN34" s="835"/>
      <c r="AO34" s="835"/>
      <c r="AP34" s="835">
        <f>7993+1545+155</f>
        <v>9693</v>
      </c>
      <c r="AQ34" s="835"/>
      <c r="AR34" s="835"/>
      <c r="AS34" s="835"/>
      <c r="AT34" s="835"/>
      <c r="AU34" s="835">
        <v>4594</v>
      </c>
      <c r="AV34" s="835"/>
      <c r="AW34" s="835"/>
      <c r="AX34" s="835"/>
      <c r="AY34" s="835"/>
      <c r="AZ34" s="836" t="s">
        <v>563</v>
      </c>
      <c r="BA34" s="836"/>
      <c r="BB34" s="836"/>
      <c r="BC34" s="836"/>
      <c r="BD34" s="836"/>
      <c r="BE34" s="837" t="s">
        <v>395</v>
      </c>
      <c r="BF34" s="837"/>
      <c r="BG34" s="837"/>
      <c r="BH34" s="837"/>
      <c r="BI34" s="838"/>
      <c r="BJ34" s="232"/>
      <c r="BK34" s="232"/>
      <c r="BL34" s="232"/>
      <c r="BM34" s="232"/>
      <c r="BN34" s="232"/>
      <c r="BO34" s="241"/>
      <c r="BP34" s="241"/>
      <c r="BQ34" s="238">
        <v>28</v>
      </c>
      <c r="BR34" s="239"/>
      <c r="BS34" s="781"/>
      <c r="BT34" s="782"/>
      <c r="BU34" s="782"/>
      <c r="BV34" s="782"/>
      <c r="BW34" s="782"/>
      <c r="BX34" s="782"/>
      <c r="BY34" s="782"/>
      <c r="BZ34" s="782"/>
      <c r="CA34" s="782"/>
      <c r="CB34" s="782"/>
      <c r="CC34" s="782"/>
      <c r="CD34" s="782"/>
      <c r="CE34" s="782"/>
      <c r="CF34" s="782"/>
      <c r="CG34" s="793"/>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230"/>
    </row>
    <row r="35" spans="1:131" ht="26.25" customHeight="1" x14ac:dyDescent="0.15">
      <c r="A35" s="242">
        <v>8</v>
      </c>
      <c r="B35" s="784" t="s">
        <v>398</v>
      </c>
      <c r="C35" s="785"/>
      <c r="D35" s="785"/>
      <c r="E35" s="785"/>
      <c r="F35" s="785"/>
      <c r="G35" s="785"/>
      <c r="H35" s="785"/>
      <c r="I35" s="785"/>
      <c r="J35" s="785"/>
      <c r="K35" s="785"/>
      <c r="L35" s="785"/>
      <c r="M35" s="785"/>
      <c r="N35" s="785"/>
      <c r="O35" s="785"/>
      <c r="P35" s="786"/>
      <c r="Q35" s="787" t="s">
        <v>559</v>
      </c>
      <c r="R35" s="788"/>
      <c r="S35" s="788"/>
      <c r="T35" s="788"/>
      <c r="U35" s="788"/>
      <c r="V35" s="788" t="s">
        <v>556</v>
      </c>
      <c r="W35" s="788"/>
      <c r="X35" s="788"/>
      <c r="Y35" s="788"/>
      <c r="Z35" s="788"/>
      <c r="AA35" s="788" t="s">
        <v>557</v>
      </c>
      <c r="AB35" s="788"/>
      <c r="AC35" s="788"/>
      <c r="AD35" s="788"/>
      <c r="AE35" s="789"/>
      <c r="AF35" s="790" t="s">
        <v>121</v>
      </c>
      <c r="AG35" s="791"/>
      <c r="AH35" s="791"/>
      <c r="AI35" s="791"/>
      <c r="AJ35" s="792"/>
      <c r="AK35" s="839" t="s">
        <v>560</v>
      </c>
      <c r="AL35" s="835"/>
      <c r="AM35" s="835"/>
      <c r="AN35" s="835"/>
      <c r="AO35" s="835"/>
      <c r="AP35" s="835" t="s">
        <v>560</v>
      </c>
      <c r="AQ35" s="835"/>
      <c r="AR35" s="835"/>
      <c r="AS35" s="835"/>
      <c r="AT35" s="835"/>
      <c r="AU35" s="835" t="s">
        <v>556</v>
      </c>
      <c r="AV35" s="835"/>
      <c r="AW35" s="835"/>
      <c r="AX35" s="835"/>
      <c r="AY35" s="835"/>
      <c r="AZ35" s="836" t="s">
        <v>561</v>
      </c>
      <c r="BA35" s="836"/>
      <c r="BB35" s="836"/>
      <c r="BC35" s="836"/>
      <c r="BD35" s="836"/>
      <c r="BE35" s="837" t="s">
        <v>399</v>
      </c>
      <c r="BF35" s="837"/>
      <c r="BG35" s="837"/>
      <c r="BH35" s="837"/>
      <c r="BI35" s="838"/>
      <c r="BJ35" s="232"/>
      <c r="BK35" s="232"/>
      <c r="BL35" s="232"/>
      <c r="BM35" s="232"/>
      <c r="BN35" s="232"/>
      <c r="BO35" s="241"/>
      <c r="BP35" s="241"/>
      <c r="BQ35" s="238">
        <v>29</v>
      </c>
      <c r="BR35" s="239"/>
      <c r="BS35" s="781"/>
      <c r="BT35" s="782"/>
      <c r="BU35" s="782"/>
      <c r="BV35" s="782"/>
      <c r="BW35" s="782"/>
      <c r="BX35" s="782"/>
      <c r="BY35" s="782"/>
      <c r="BZ35" s="782"/>
      <c r="CA35" s="782"/>
      <c r="CB35" s="782"/>
      <c r="CC35" s="782"/>
      <c r="CD35" s="782"/>
      <c r="CE35" s="782"/>
      <c r="CF35" s="782"/>
      <c r="CG35" s="793"/>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230"/>
    </row>
    <row r="36" spans="1:131" ht="26.25" customHeight="1" x14ac:dyDescent="0.15">
      <c r="A36" s="242">
        <v>9</v>
      </c>
      <c r="B36" s="784" t="s">
        <v>400</v>
      </c>
      <c r="C36" s="785"/>
      <c r="D36" s="785"/>
      <c r="E36" s="785"/>
      <c r="F36" s="785"/>
      <c r="G36" s="785"/>
      <c r="H36" s="785"/>
      <c r="I36" s="785"/>
      <c r="J36" s="785"/>
      <c r="K36" s="785"/>
      <c r="L36" s="785"/>
      <c r="M36" s="785"/>
      <c r="N36" s="785"/>
      <c r="O36" s="785"/>
      <c r="P36" s="786"/>
      <c r="Q36" s="787" t="s">
        <v>556</v>
      </c>
      <c r="R36" s="788"/>
      <c r="S36" s="788"/>
      <c r="T36" s="788"/>
      <c r="U36" s="788"/>
      <c r="V36" s="788" t="s">
        <v>556</v>
      </c>
      <c r="W36" s="788"/>
      <c r="X36" s="788"/>
      <c r="Y36" s="788"/>
      <c r="Z36" s="788"/>
      <c r="AA36" s="788" t="s">
        <v>557</v>
      </c>
      <c r="AB36" s="788"/>
      <c r="AC36" s="788"/>
      <c r="AD36" s="788"/>
      <c r="AE36" s="789"/>
      <c r="AF36" s="790" t="s">
        <v>121</v>
      </c>
      <c r="AG36" s="791"/>
      <c r="AH36" s="791"/>
      <c r="AI36" s="791"/>
      <c r="AJ36" s="792"/>
      <c r="AK36" s="839" t="s">
        <v>557</v>
      </c>
      <c r="AL36" s="835"/>
      <c r="AM36" s="835"/>
      <c r="AN36" s="835"/>
      <c r="AO36" s="835"/>
      <c r="AP36" s="835" t="s">
        <v>561</v>
      </c>
      <c r="AQ36" s="835"/>
      <c r="AR36" s="835"/>
      <c r="AS36" s="835"/>
      <c r="AT36" s="835"/>
      <c r="AU36" s="835" t="s">
        <v>562</v>
      </c>
      <c r="AV36" s="835"/>
      <c r="AW36" s="835"/>
      <c r="AX36" s="835"/>
      <c r="AY36" s="835"/>
      <c r="AZ36" s="836" t="s">
        <v>556</v>
      </c>
      <c r="BA36" s="836"/>
      <c r="BB36" s="836"/>
      <c r="BC36" s="836"/>
      <c r="BD36" s="836"/>
      <c r="BE36" s="837" t="s">
        <v>399</v>
      </c>
      <c r="BF36" s="837"/>
      <c r="BG36" s="837"/>
      <c r="BH36" s="837"/>
      <c r="BI36" s="838"/>
      <c r="BJ36" s="232"/>
      <c r="BK36" s="232"/>
      <c r="BL36" s="232"/>
      <c r="BM36" s="232"/>
      <c r="BN36" s="232"/>
      <c r="BO36" s="241"/>
      <c r="BP36" s="241"/>
      <c r="BQ36" s="238">
        <v>30</v>
      </c>
      <c r="BR36" s="239"/>
      <c r="BS36" s="781"/>
      <c r="BT36" s="782"/>
      <c r="BU36" s="782"/>
      <c r="BV36" s="782"/>
      <c r="BW36" s="782"/>
      <c r="BX36" s="782"/>
      <c r="BY36" s="782"/>
      <c r="BZ36" s="782"/>
      <c r="CA36" s="782"/>
      <c r="CB36" s="782"/>
      <c r="CC36" s="782"/>
      <c r="CD36" s="782"/>
      <c r="CE36" s="782"/>
      <c r="CF36" s="782"/>
      <c r="CG36" s="793"/>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230"/>
    </row>
    <row r="37" spans="1:131" ht="26.25" customHeight="1" x14ac:dyDescent="0.15">
      <c r="A37" s="242">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81"/>
      <c r="BT37" s="782"/>
      <c r="BU37" s="782"/>
      <c r="BV37" s="782"/>
      <c r="BW37" s="782"/>
      <c r="BX37" s="782"/>
      <c r="BY37" s="782"/>
      <c r="BZ37" s="782"/>
      <c r="CA37" s="782"/>
      <c r="CB37" s="782"/>
      <c r="CC37" s="782"/>
      <c r="CD37" s="782"/>
      <c r="CE37" s="782"/>
      <c r="CF37" s="782"/>
      <c r="CG37" s="793"/>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230"/>
    </row>
    <row r="38" spans="1:131" ht="26.25" customHeight="1" x14ac:dyDescent="0.15">
      <c r="A38" s="242">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81"/>
      <c r="BT38" s="782"/>
      <c r="BU38" s="782"/>
      <c r="BV38" s="782"/>
      <c r="BW38" s="782"/>
      <c r="BX38" s="782"/>
      <c r="BY38" s="782"/>
      <c r="BZ38" s="782"/>
      <c r="CA38" s="782"/>
      <c r="CB38" s="782"/>
      <c r="CC38" s="782"/>
      <c r="CD38" s="782"/>
      <c r="CE38" s="782"/>
      <c r="CF38" s="782"/>
      <c r="CG38" s="793"/>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230"/>
    </row>
    <row r="39" spans="1:131" ht="26.25" customHeight="1" x14ac:dyDescent="0.15">
      <c r="A39" s="242">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81"/>
      <c r="BT39" s="782"/>
      <c r="BU39" s="782"/>
      <c r="BV39" s="782"/>
      <c r="BW39" s="782"/>
      <c r="BX39" s="782"/>
      <c r="BY39" s="782"/>
      <c r="BZ39" s="782"/>
      <c r="CA39" s="782"/>
      <c r="CB39" s="782"/>
      <c r="CC39" s="782"/>
      <c r="CD39" s="782"/>
      <c r="CE39" s="782"/>
      <c r="CF39" s="782"/>
      <c r="CG39" s="793"/>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230"/>
    </row>
    <row r="40" spans="1:131" ht="26.25" customHeight="1" x14ac:dyDescent="0.15">
      <c r="A40" s="238">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81"/>
      <c r="BT40" s="782"/>
      <c r="BU40" s="782"/>
      <c r="BV40" s="782"/>
      <c r="BW40" s="782"/>
      <c r="BX40" s="782"/>
      <c r="BY40" s="782"/>
      <c r="BZ40" s="782"/>
      <c r="CA40" s="782"/>
      <c r="CB40" s="782"/>
      <c r="CC40" s="782"/>
      <c r="CD40" s="782"/>
      <c r="CE40" s="782"/>
      <c r="CF40" s="782"/>
      <c r="CG40" s="793"/>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230"/>
    </row>
    <row r="41" spans="1:131" ht="26.25" customHeight="1" x14ac:dyDescent="0.15">
      <c r="A41" s="238">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81"/>
      <c r="BT41" s="782"/>
      <c r="BU41" s="782"/>
      <c r="BV41" s="782"/>
      <c r="BW41" s="782"/>
      <c r="BX41" s="782"/>
      <c r="BY41" s="782"/>
      <c r="BZ41" s="782"/>
      <c r="CA41" s="782"/>
      <c r="CB41" s="782"/>
      <c r="CC41" s="782"/>
      <c r="CD41" s="782"/>
      <c r="CE41" s="782"/>
      <c r="CF41" s="782"/>
      <c r="CG41" s="793"/>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230"/>
    </row>
    <row r="42" spans="1:131" ht="26.25" customHeight="1" x14ac:dyDescent="0.15">
      <c r="A42" s="238">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81"/>
      <c r="BT42" s="782"/>
      <c r="BU42" s="782"/>
      <c r="BV42" s="782"/>
      <c r="BW42" s="782"/>
      <c r="BX42" s="782"/>
      <c r="BY42" s="782"/>
      <c r="BZ42" s="782"/>
      <c r="CA42" s="782"/>
      <c r="CB42" s="782"/>
      <c r="CC42" s="782"/>
      <c r="CD42" s="782"/>
      <c r="CE42" s="782"/>
      <c r="CF42" s="782"/>
      <c r="CG42" s="793"/>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230"/>
    </row>
    <row r="43" spans="1:131" ht="26.25" customHeight="1" x14ac:dyDescent="0.15">
      <c r="A43" s="238">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81"/>
      <c r="BT43" s="782"/>
      <c r="BU43" s="782"/>
      <c r="BV43" s="782"/>
      <c r="BW43" s="782"/>
      <c r="BX43" s="782"/>
      <c r="BY43" s="782"/>
      <c r="BZ43" s="782"/>
      <c r="CA43" s="782"/>
      <c r="CB43" s="782"/>
      <c r="CC43" s="782"/>
      <c r="CD43" s="782"/>
      <c r="CE43" s="782"/>
      <c r="CF43" s="782"/>
      <c r="CG43" s="793"/>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230"/>
    </row>
    <row r="44" spans="1:131" ht="26.25" customHeight="1" x14ac:dyDescent="0.15">
      <c r="A44" s="238">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81"/>
      <c r="BT44" s="782"/>
      <c r="BU44" s="782"/>
      <c r="BV44" s="782"/>
      <c r="BW44" s="782"/>
      <c r="BX44" s="782"/>
      <c r="BY44" s="782"/>
      <c r="BZ44" s="782"/>
      <c r="CA44" s="782"/>
      <c r="CB44" s="782"/>
      <c r="CC44" s="782"/>
      <c r="CD44" s="782"/>
      <c r="CE44" s="782"/>
      <c r="CF44" s="782"/>
      <c r="CG44" s="793"/>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230"/>
    </row>
    <row r="45" spans="1:131" ht="26.25" customHeight="1" x14ac:dyDescent="0.15">
      <c r="A45" s="238">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81"/>
      <c r="BT45" s="782"/>
      <c r="BU45" s="782"/>
      <c r="BV45" s="782"/>
      <c r="BW45" s="782"/>
      <c r="BX45" s="782"/>
      <c r="BY45" s="782"/>
      <c r="BZ45" s="782"/>
      <c r="CA45" s="782"/>
      <c r="CB45" s="782"/>
      <c r="CC45" s="782"/>
      <c r="CD45" s="782"/>
      <c r="CE45" s="782"/>
      <c r="CF45" s="782"/>
      <c r="CG45" s="793"/>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230"/>
    </row>
    <row r="46" spans="1:131" ht="26.25" customHeight="1" x14ac:dyDescent="0.15">
      <c r="A46" s="238">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81"/>
      <c r="BT46" s="782"/>
      <c r="BU46" s="782"/>
      <c r="BV46" s="782"/>
      <c r="BW46" s="782"/>
      <c r="BX46" s="782"/>
      <c r="BY46" s="782"/>
      <c r="BZ46" s="782"/>
      <c r="CA46" s="782"/>
      <c r="CB46" s="782"/>
      <c r="CC46" s="782"/>
      <c r="CD46" s="782"/>
      <c r="CE46" s="782"/>
      <c r="CF46" s="782"/>
      <c r="CG46" s="793"/>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230"/>
    </row>
    <row r="47" spans="1:131" ht="26.25" customHeight="1" x14ac:dyDescent="0.15">
      <c r="A47" s="238">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81"/>
      <c r="BT47" s="782"/>
      <c r="BU47" s="782"/>
      <c r="BV47" s="782"/>
      <c r="BW47" s="782"/>
      <c r="BX47" s="782"/>
      <c r="BY47" s="782"/>
      <c r="BZ47" s="782"/>
      <c r="CA47" s="782"/>
      <c r="CB47" s="782"/>
      <c r="CC47" s="782"/>
      <c r="CD47" s="782"/>
      <c r="CE47" s="782"/>
      <c r="CF47" s="782"/>
      <c r="CG47" s="793"/>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230"/>
    </row>
    <row r="48" spans="1:131" ht="26.25" customHeight="1" x14ac:dyDescent="0.15">
      <c r="A48" s="238">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81"/>
      <c r="BT48" s="782"/>
      <c r="BU48" s="782"/>
      <c r="BV48" s="782"/>
      <c r="BW48" s="782"/>
      <c r="BX48" s="782"/>
      <c r="BY48" s="782"/>
      <c r="BZ48" s="782"/>
      <c r="CA48" s="782"/>
      <c r="CB48" s="782"/>
      <c r="CC48" s="782"/>
      <c r="CD48" s="782"/>
      <c r="CE48" s="782"/>
      <c r="CF48" s="782"/>
      <c r="CG48" s="793"/>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230"/>
    </row>
    <row r="49" spans="1:131" ht="26.25" customHeight="1" x14ac:dyDescent="0.15">
      <c r="A49" s="238">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81"/>
      <c r="BT49" s="782"/>
      <c r="BU49" s="782"/>
      <c r="BV49" s="782"/>
      <c r="BW49" s="782"/>
      <c r="BX49" s="782"/>
      <c r="BY49" s="782"/>
      <c r="BZ49" s="782"/>
      <c r="CA49" s="782"/>
      <c r="CB49" s="782"/>
      <c r="CC49" s="782"/>
      <c r="CD49" s="782"/>
      <c r="CE49" s="782"/>
      <c r="CF49" s="782"/>
      <c r="CG49" s="793"/>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230"/>
    </row>
    <row r="50" spans="1:131" ht="26.25" customHeight="1" x14ac:dyDescent="0.15">
      <c r="A50" s="238">
        <v>23</v>
      </c>
      <c r="B50" s="784"/>
      <c r="C50" s="785"/>
      <c r="D50" s="785"/>
      <c r="E50" s="785"/>
      <c r="F50" s="785"/>
      <c r="G50" s="785"/>
      <c r="H50" s="785"/>
      <c r="I50" s="785"/>
      <c r="J50" s="785"/>
      <c r="K50" s="785"/>
      <c r="L50" s="785"/>
      <c r="M50" s="785"/>
      <c r="N50" s="785"/>
      <c r="O50" s="785"/>
      <c r="P50" s="786"/>
      <c r="Q50" s="840"/>
      <c r="R50" s="841"/>
      <c r="S50" s="841"/>
      <c r="T50" s="841"/>
      <c r="U50" s="841"/>
      <c r="V50" s="841"/>
      <c r="W50" s="841"/>
      <c r="X50" s="841"/>
      <c r="Y50" s="841"/>
      <c r="Z50" s="841"/>
      <c r="AA50" s="841"/>
      <c r="AB50" s="841"/>
      <c r="AC50" s="841"/>
      <c r="AD50" s="841"/>
      <c r="AE50" s="842"/>
      <c r="AF50" s="790"/>
      <c r="AG50" s="791"/>
      <c r="AH50" s="791"/>
      <c r="AI50" s="791"/>
      <c r="AJ50" s="792"/>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81"/>
      <c r="BT50" s="782"/>
      <c r="BU50" s="782"/>
      <c r="BV50" s="782"/>
      <c r="BW50" s="782"/>
      <c r="BX50" s="782"/>
      <c r="BY50" s="782"/>
      <c r="BZ50" s="782"/>
      <c r="CA50" s="782"/>
      <c r="CB50" s="782"/>
      <c r="CC50" s="782"/>
      <c r="CD50" s="782"/>
      <c r="CE50" s="782"/>
      <c r="CF50" s="782"/>
      <c r="CG50" s="793"/>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230"/>
    </row>
    <row r="51" spans="1:131" ht="26.25" customHeight="1" x14ac:dyDescent="0.15">
      <c r="A51" s="238">
        <v>24</v>
      </c>
      <c r="B51" s="784"/>
      <c r="C51" s="785"/>
      <c r="D51" s="785"/>
      <c r="E51" s="785"/>
      <c r="F51" s="785"/>
      <c r="G51" s="785"/>
      <c r="H51" s="785"/>
      <c r="I51" s="785"/>
      <c r="J51" s="785"/>
      <c r="K51" s="785"/>
      <c r="L51" s="785"/>
      <c r="M51" s="785"/>
      <c r="N51" s="785"/>
      <c r="O51" s="785"/>
      <c r="P51" s="786"/>
      <c r="Q51" s="840"/>
      <c r="R51" s="841"/>
      <c r="S51" s="841"/>
      <c r="T51" s="841"/>
      <c r="U51" s="841"/>
      <c r="V51" s="841"/>
      <c r="W51" s="841"/>
      <c r="X51" s="841"/>
      <c r="Y51" s="841"/>
      <c r="Z51" s="841"/>
      <c r="AA51" s="841"/>
      <c r="AB51" s="841"/>
      <c r="AC51" s="841"/>
      <c r="AD51" s="841"/>
      <c r="AE51" s="842"/>
      <c r="AF51" s="790"/>
      <c r="AG51" s="791"/>
      <c r="AH51" s="791"/>
      <c r="AI51" s="791"/>
      <c r="AJ51" s="792"/>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81"/>
      <c r="BT51" s="782"/>
      <c r="BU51" s="782"/>
      <c r="BV51" s="782"/>
      <c r="BW51" s="782"/>
      <c r="BX51" s="782"/>
      <c r="BY51" s="782"/>
      <c r="BZ51" s="782"/>
      <c r="CA51" s="782"/>
      <c r="CB51" s="782"/>
      <c r="CC51" s="782"/>
      <c r="CD51" s="782"/>
      <c r="CE51" s="782"/>
      <c r="CF51" s="782"/>
      <c r="CG51" s="793"/>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230"/>
    </row>
    <row r="52" spans="1:131" ht="26.25" customHeight="1" x14ac:dyDescent="0.15">
      <c r="A52" s="238">
        <v>25</v>
      </c>
      <c r="B52" s="784"/>
      <c r="C52" s="785"/>
      <c r="D52" s="785"/>
      <c r="E52" s="785"/>
      <c r="F52" s="785"/>
      <c r="G52" s="785"/>
      <c r="H52" s="785"/>
      <c r="I52" s="785"/>
      <c r="J52" s="785"/>
      <c r="K52" s="785"/>
      <c r="L52" s="785"/>
      <c r="M52" s="785"/>
      <c r="N52" s="785"/>
      <c r="O52" s="785"/>
      <c r="P52" s="786"/>
      <c r="Q52" s="840"/>
      <c r="R52" s="841"/>
      <c r="S52" s="841"/>
      <c r="T52" s="841"/>
      <c r="U52" s="841"/>
      <c r="V52" s="841"/>
      <c r="W52" s="841"/>
      <c r="X52" s="841"/>
      <c r="Y52" s="841"/>
      <c r="Z52" s="841"/>
      <c r="AA52" s="841"/>
      <c r="AB52" s="841"/>
      <c r="AC52" s="841"/>
      <c r="AD52" s="841"/>
      <c r="AE52" s="842"/>
      <c r="AF52" s="790"/>
      <c r="AG52" s="791"/>
      <c r="AH52" s="791"/>
      <c r="AI52" s="791"/>
      <c r="AJ52" s="792"/>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81"/>
      <c r="BT52" s="782"/>
      <c r="BU52" s="782"/>
      <c r="BV52" s="782"/>
      <c r="BW52" s="782"/>
      <c r="BX52" s="782"/>
      <c r="BY52" s="782"/>
      <c r="BZ52" s="782"/>
      <c r="CA52" s="782"/>
      <c r="CB52" s="782"/>
      <c r="CC52" s="782"/>
      <c r="CD52" s="782"/>
      <c r="CE52" s="782"/>
      <c r="CF52" s="782"/>
      <c r="CG52" s="793"/>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230"/>
    </row>
    <row r="53" spans="1:131" ht="26.25" customHeight="1" x14ac:dyDescent="0.15">
      <c r="A53" s="238">
        <v>26</v>
      </c>
      <c r="B53" s="784"/>
      <c r="C53" s="785"/>
      <c r="D53" s="785"/>
      <c r="E53" s="785"/>
      <c r="F53" s="785"/>
      <c r="G53" s="785"/>
      <c r="H53" s="785"/>
      <c r="I53" s="785"/>
      <c r="J53" s="785"/>
      <c r="K53" s="785"/>
      <c r="L53" s="785"/>
      <c r="M53" s="785"/>
      <c r="N53" s="785"/>
      <c r="O53" s="785"/>
      <c r="P53" s="786"/>
      <c r="Q53" s="840"/>
      <c r="R53" s="841"/>
      <c r="S53" s="841"/>
      <c r="T53" s="841"/>
      <c r="U53" s="841"/>
      <c r="V53" s="841"/>
      <c r="W53" s="841"/>
      <c r="X53" s="841"/>
      <c r="Y53" s="841"/>
      <c r="Z53" s="841"/>
      <c r="AA53" s="841"/>
      <c r="AB53" s="841"/>
      <c r="AC53" s="841"/>
      <c r="AD53" s="841"/>
      <c r="AE53" s="842"/>
      <c r="AF53" s="790"/>
      <c r="AG53" s="791"/>
      <c r="AH53" s="791"/>
      <c r="AI53" s="791"/>
      <c r="AJ53" s="792"/>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81"/>
      <c r="BT53" s="782"/>
      <c r="BU53" s="782"/>
      <c r="BV53" s="782"/>
      <c r="BW53" s="782"/>
      <c r="BX53" s="782"/>
      <c r="BY53" s="782"/>
      <c r="BZ53" s="782"/>
      <c r="CA53" s="782"/>
      <c r="CB53" s="782"/>
      <c r="CC53" s="782"/>
      <c r="CD53" s="782"/>
      <c r="CE53" s="782"/>
      <c r="CF53" s="782"/>
      <c r="CG53" s="793"/>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230"/>
    </row>
    <row r="54" spans="1:131" ht="26.25" customHeight="1" x14ac:dyDescent="0.15">
      <c r="A54" s="238">
        <v>27</v>
      </c>
      <c r="B54" s="784"/>
      <c r="C54" s="785"/>
      <c r="D54" s="785"/>
      <c r="E54" s="785"/>
      <c r="F54" s="785"/>
      <c r="G54" s="785"/>
      <c r="H54" s="785"/>
      <c r="I54" s="785"/>
      <c r="J54" s="785"/>
      <c r="K54" s="785"/>
      <c r="L54" s="785"/>
      <c r="M54" s="785"/>
      <c r="N54" s="785"/>
      <c r="O54" s="785"/>
      <c r="P54" s="786"/>
      <c r="Q54" s="840"/>
      <c r="R54" s="841"/>
      <c r="S54" s="841"/>
      <c r="T54" s="841"/>
      <c r="U54" s="841"/>
      <c r="V54" s="841"/>
      <c r="W54" s="841"/>
      <c r="X54" s="841"/>
      <c r="Y54" s="841"/>
      <c r="Z54" s="841"/>
      <c r="AA54" s="841"/>
      <c r="AB54" s="841"/>
      <c r="AC54" s="841"/>
      <c r="AD54" s="841"/>
      <c r="AE54" s="842"/>
      <c r="AF54" s="790"/>
      <c r="AG54" s="791"/>
      <c r="AH54" s="791"/>
      <c r="AI54" s="791"/>
      <c r="AJ54" s="792"/>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81"/>
      <c r="BT54" s="782"/>
      <c r="BU54" s="782"/>
      <c r="BV54" s="782"/>
      <c r="BW54" s="782"/>
      <c r="BX54" s="782"/>
      <c r="BY54" s="782"/>
      <c r="BZ54" s="782"/>
      <c r="CA54" s="782"/>
      <c r="CB54" s="782"/>
      <c r="CC54" s="782"/>
      <c r="CD54" s="782"/>
      <c r="CE54" s="782"/>
      <c r="CF54" s="782"/>
      <c r="CG54" s="793"/>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230"/>
    </row>
    <row r="55" spans="1:131" ht="26.25" customHeight="1" x14ac:dyDescent="0.15">
      <c r="A55" s="238">
        <v>28</v>
      </c>
      <c r="B55" s="784"/>
      <c r="C55" s="785"/>
      <c r="D55" s="785"/>
      <c r="E55" s="785"/>
      <c r="F55" s="785"/>
      <c r="G55" s="785"/>
      <c r="H55" s="785"/>
      <c r="I55" s="785"/>
      <c r="J55" s="785"/>
      <c r="K55" s="785"/>
      <c r="L55" s="785"/>
      <c r="M55" s="785"/>
      <c r="N55" s="785"/>
      <c r="O55" s="785"/>
      <c r="P55" s="786"/>
      <c r="Q55" s="840"/>
      <c r="R55" s="841"/>
      <c r="S55" s="841"/>
      <c r="T55" s="841"/>
      <c r="U55" s="841"/>
      <c r="V55" s="841"/>
      <c r="W55" s="841"/>
      <c r="X55" s="841"/>
      <c r="Y55" s="841"/>
      <c r="Z55" s="841"/>
      <c r="AA55" s="841"/>
      <c r="AB55" s="841"/>
      <c r="AC55" s="841"/>
      <c r="AD55" s="841"/>
      <c r="AE55" s="842"/>
      <c r="AF55" s="790"/>
      <c r="AG55" s="791"/>
      <c r="AH55" s="791"/>
      <c r="AI55" s="791"/>
      <c r="AJ55" s="792"/>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81"/>
      <c r="BT55" s="782"/>
      <c r="BU55" s="782"/>
      <c r="BV55" s="782"/>
      <c r="BW55" s="782"/>
      <c r="BX55" s="782"/>
      <c r="BY55" s="782"/>
      <c r="BZ55" s="782"/>
      <c r="CA55" s="782"/>
      <c r="CB55" s="782"/>
      <c r="CC55" s="782"/>
      <c r="CD55" s="782"/>
      <c r="CE55" s="782"/>
      <c r="CF55" s="782"/>
      <c r="CG55" s="793"/>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230"/>
    </row>
    <row r="56" spans="1:131" ht="26.25" customHeight="1" x14ac:dyDescent="0.15">
      <c r="A56" s="238">
        <v>29</v>
      </c>
      <c r="B56" s="784"/>
      <c r="C56" s="785"/>
      <c r="D56" s="785"/>
      <c r="E56" s="785"/>
      <c r="F56" s="785"/>
      <c r="G56" s="785"/>
      <c r="H56" s="785"/>
      <c r="I56" s="785"/>
      <c r="J56" s="785"/>
      <c r="K56" s="785"/>
      <c r="L56" s="785"/>
      <c r="M56" s="785"/>
      <c r="N56" s="785"/>
      <c r="O56" s="785"/>
      <c r="P56" s="786"/>
      <c r="Q56" s="840"/>
      <c r="R56" s="841"/>
      <c r="S56" s="841"/>
      <c r="T56" s="841"/>
      <c r="U56" s="841"/>
      <c r="V56" s="841"/>
      <c r="W56" s="841"/>
      <c r="X56" s="841"/>
      <c r="Y56" s="841"/>
      <c r="Z56" s="841"/>
      <c r="AA56" s="841"/>
      <c r="AB56" s="841"/>
      <c r="AC56" s="841"/>
      <c r="AD56" s="841"/>
      <c r="AE56" s="842"/>
      <c r="AF56" s="790"/>
      <c r="AG56" s="791"/>
      <c r="AH56" s="791"/>
      <c r="AI56" s="791"/>
      <c r="AJ56" s="792"/>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81"/>
      <c r="BT56" s="782"/>
      <c r="BU56" s="782"/>
      <c r="BV56" s="782"/>
      <c r="BW56" s="782"/>
      <c r="BX56" s="782"/>
      <c r="BY56" s="782"/>
      <c r="BZ56" s="782"/>
      <c r="CA56" s="782"/>
      <c r="CB56" s="782"/>
      <c r="CC56" s="782"/>
      <c r="CD56" s="782"/>
      <c r="CE56" s="782"/>
      <c r="CF56" s="782"/>
      <c r="CG56" s="793"/>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230"/>
    </row>
    <row r="57" spans="1:131" ht="26.25" customHeight="1" x14ac:dyDescent="0.15">
      <c r="A57" s="238">
        <v>30</v>
      </c>
      <c r="B57" s="784"/>
      <c r="C57" s="785"/>
      <c r="D57" s="785"/>
      <c r="E57" s="785"/>
      <c r="F57" s="785"/>
      <c r="G57" s="785"/>
      <c r="H57" s="785"/>
      <c r="I57" s="785"/>
      <c r="J57" s="785"/>
      <c r="K57" s="785"/>
      <c r="L57" s="785"/>
      <c r="M57" s="785"/>
      <c r="N57" s="785"/>
      <c r="O57" s="785"/>
      <c r="P57" s="786"/>
      <c r="Q57" s="840"/>
      <c r="R57" s="841"/>
      <c r="S57" s="841"/>
      <c r="T57" s="841"/>
      <c r="U57" s="841"/>
      <c r="V57" s="841"/>
      <c r="W57" s="841"/>
      <c r="X57" s="841"/>
      <c r="Y57" s="841"/>
      <c r="Z57" s="841"/>
      <c r="AA57" s="841"/>
      <c r="AB57" s="841"/>
      <c r="AC57" s="841"/>
      <c r="AD57" s="841"/>
      <c r="AE57" s="842"/>
      <c r="AF57" s="790"/>
      <c r="AG57" s="791"/>
      <c r="AH57" s="791"/>
      <c r="AI57" s="791"/>
      <c r="AJ57" s="792"/>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81"/>
      <c r="BT57" s="782"/>
      <c r="BU57" s="782"/>
      <c r="BV57" s="782"/>
      <c r="BW57" s="782"/>
      <c r="BX57" s="782"/>
      <c r="BY57" s="782"/>
      <c r="BZ57" s="782"/>
      <c r="CA57" s="782"/>
      <c r="CB57" s="782"/>
      <c r="CC57" s="782"/>
      <c r="CD57" s="782"/>
      <c r="CE57" s="782"/>
      <c r="CF57" s="782"/>
      <c r="CG57" s="793"/>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230"/>
    </row>
    <row r="58" spans="1:131" ht="26.25" customHeight="1" x14ac:dyDescent="0.15">
      <c r="A58" s="238">
        <v>31</v>
      </c>
      <c r="B58" s="784"/>
      <c r="C58" s="785"/>
      <c r="D58" s="785"/>
      <c r="E58" s="785"/>
      <c r="F58" s="785"/>
      <c r="G58" s="785"/>
      <c r="H58" s="785"/>
      <c r="I58" s="785"/>
      <c r="J58" s="785"/>
      <c r="K58" s="785"/>
      <c r="L58" s="785"/>
      <c r="M58" s="785"/>
      <c r="N58" s="785"/>
      <c r="O58" s="785"/>
      <c r="P58" s="786"/>
      <c r="Q58" s="840"/>
      <c r="R58" s="841"/>
      <c r="S58" s="841"/>
      <c r="T58" s="841"/>
      <c r="U58" s="841"/>
      <c r="V58" s="841"/>
      <c r="W58" s="841"/>
      <c r="X58" s="841"/>
      <c r="Y58" s="841"/>
      <c r="Z58" s="841"/>
      <c r="AA58" s="841"/>
      <c r="AB58" s="841"/>
      <c r="AC58" s="841"/>
      <c r="AD58" s="841"/>
      <c r="AE58" s="842"/>
      <c r="AF58" s="790"/>
      <c r="AG58" s="791"/>
      <c r="AH58" s="791"/>
      <c r="AI58" s="791"/>
      <c r="AJ58" s="792"/>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81"/>
      <c r="BT58" s="782"/>
      <c r="BU58" s="782"/>
      <c r="BV58" s="782"/>
      <c r="BW58" s="782"/>
      <c r="BX58" s="782"/>
      <c r="BY58" s="782"/>
      <c r="BZ58" s="782"/>
      <c r="CA58" s="782"/>
      <c r="CB58" s="782"/>
      <c r="CC58" s="782"/>
      <c r="CD58" s="782"/>
      <c r="CE58" s="782"/>
      <c r="CF58" s="782"/>
      <c r="CG58" s="793"/>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230"/>
    </row>
    <row r="59" spans="1:131" ht="26.25" customHeight="1" x14ac:dyDescent="0.15">
      <c r="A59" s="238">
        <v>32</v>
      </c>
      <c r="B59" s="784"/>
      <c r="C59" s="785"/>
      <c r="D59" s="785"/>
      <c r="E59" s="785"/>
      <c r="F59" s="785"/>
      <c r="G59" s="785"/>
      <c r="H59" s="785"/>
      <c r="I59" s="785"/>
      <c r="J59" s="785"/>
      <c r="K59" s="785"/>
      <c r="L59" s="785"/>
      <c r="M59" s="785"/>
      <c r="N59" s="785"/>
      <c r="O59" s="785"/>
      <c r="P59" s="786"/>
      <c r="Q59" s="840"/>
      <c r="R59" s="841"/>
      <c r="S59" s="841"/>
      <c r="T59" s="841"/>
      <c r="U59" s="841"/>
      <c r="V59" s="841"/>
      <c r="W59" s="841"/>
      <c r="X59" s="841"/>
      <c r="Y59" s="841"/>
      <c r="Z59" s="841"/>
      <c r="AA59" s="841"/>
      <c r="AB59" s="841"/>
      <c r="AC59" s="841"/>
      <c r="AD59" s="841"/>
      <c r="AE59" s="842"/>
      <c r="AF59" s="790"/>
      <c r="AG59" s="791"/>
      <c r="AH59" s="791"/>
      <c r="AI59" s="791"/>
      <c r="AJ59" s="792"/>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81"/>
      <c r="BT59" s="782"/>
      <c r="BU59" s="782"/>
      <c r="BV59" s="782"/>
      <c r="BW59" s="782"/>
      <c r="BX59" s="782"/>
      <c r="BY59" s="782"/>
      <c r="BZ59" s="782"/>
      <c r="CA59" s="782"/>
      <c r="CB59" s="782"/>
      <c r="CC59" s="782"/>
      <c r="CD59" s="782"/>
      <c r="CE59" s="782"/>
      <c r="CF59" s="782"/>
      <c r="CG59" s="793"/>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230"/>
    </row>
    <row r="60" spans="1:131" ht="26.25" customHeight="1" x14ac:dyDescent="0.15">
      <c r="A60" s="238">
        <v>33</v>
      </c>
      <c r="B60" s="784"/>
      <c r="C60" s="785"/>
      <c r="D60" s="785"/>
      <c r="E60" s="785"/>
      <c r="F60" s="785"/>
      <c r="G60" s="785"/>
      <c r="H60" s="785"/>
      <c r="I60" s="785"/>
      <c r="J60" s="785"/>
      <c r="K60" s="785"/>
      <c r="L60" s="785"/>
      <c r="M60" s="785"/>
      <c r="N60" s="785"/>
      <c r="O60" s="785"/>
      <c r="P60" s="786"/>
      <c r="Q60" s="840"/>
      <c r="R60" s="841"/>
      <c r="S60" s="841"/>
      <c r="T60" s="841"/>
      <c r="U60" s="841"/>
      <c r="V60" s="841"/>
      <c r="W60" s="841"/>
      <c r="X60" s="841"/>
      <c r="Y60" s="841"/>
      <c r="Z60" s="841"/>
      <c r="AA60" s="841"/>
      <c r="AB60" s="841"/>
      <c r="AC60" s="841"/>
      <c r="AD60" s="841"/>
      <c r="AE60" s="842"/>
      <c r="AF60" s="790"/>
      <c r="AG60" s="791"/>
      <c r="AH60" s="791"/>
      <c r="AI60" s="791"/>
      <c r="AJ60" s="792"/>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81"/>
      <c r="BT60" s="782"/>
      <c r="BU60" s="782"/>
      <c r="BV60" s="782"/>
      <c r="BW60" s="782"/>
      <c r="BX60" s="782"/>
      <c r="BY60" s="782"/>
      <c r="BZ60" s="782"/>
      <c r="CA60" s="782"/>
      <c r="CB60" s="782"/>
      <c r="CC60" s="782"/>
      <c r="CD60" s="782"/>
      <c r="CE60" s="782"/>
      <c r="CF60" s="782"/>
      <c r="CG60" s="793"/>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230"/>
    </row>
    <row r="61" spans="1:131" ht="26.25" customHeight="1" thickBot="1" x14ac:dyDescent="0.2">
      <c r="A61" s="238">
        <v>34</v>
      </c>
      <c r="B61" s="784"/>
      <c r="C61" s="785"/>
      <c r="D61" s="785"/>
      <c r="E61" s="785"/>
      <c r="F61" s="785"/>
      <c r="G61" s="785"/>
      <c r="H61" s="785"/>
      <c r="I61" s="785"/>
      <c r="J61" s="785"/>
      <c r="K61" s="785"/>
      <c r="L61" s="785"/>
      <c r="M61" s="785"/>
      <c r="N61" s="785"/>
      <c r="O61" s="785"/>
      <c r="P61" s="786"/>
      <c r="Q61" s="840"/>
      <c r="R61" s="841"/>
      <c r="S61" s="841"/>
      <c r="T61" s="841"/>
      <c r="U61" s="841"/>
      <c r="V61" s="841"/>
      <c r="W61" s="841"/>
      <c r="X61" s="841"/>
      <c r="Y61" s="841"/>
      <c r="Z61" s="841"/>
      <c r="AA61" s="841"/>
      <c r="AB61" s="841"/>
      <c r="AC61" s="841"/>
      <c r="AD61" s="841"/>
      <c r="AE61" s="842"/>
      <c r="AF61" s="790"/>
      <c r="AG61" s="791"/>
      <c r="AH61" s="791"/>
      <c r="AI61" s="791"/>
      <c r="AJ61" s="792"/>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81"/>
      <c r="BT61" s="782"/>
      <c r="BU61" s="782"/>
      <c r="BV61" s="782"/>
      <c r="BW61" s="782"/>
      <c r="BX61" s="782"/>
      <c r="BY61" s="782"/>
      <c r="BZ61" s="782"/>
      <c r="CA61" s="782"/>
      <c r="CB61" s="782"/>
      <c r="CC61" s="782"/>
      <c r="CD61" s="782"/>
      <c r="CE61" s="782"/>
      <c r="CF61" s="782"/>
      <c r="CG61" s="793"/>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230"/>
    </row>
    <row r="62" spans="1:131" ht="26.25" customHeight="1" x14ac:dyDescent="0.15">
      <c r="A62" s="238">
        <v>35</v>
      </c>
      <c r="B62" s="784"/>
      <c r="C62" s="785"/>
      <c r="D62" s="785"/>
      <c r="E62" s="785"/>
      <c r="F62" s="785"/>
      <c r="G62" s="785"/>
      <c r="H62" s="785"/>
      <c r="I62" s="785"/>
      <c r="J62" s="785"/>
      <c r="K62" s="785"/>
      <c r="L62" s="785"/>
      <c r="M62" s="785"/>
      <c r="N62" s="785"/>
      <c r="O62" s="785"/>
      <c r="P62" s="786"/>
      <c r="Q62" s="840"/>
      <c r="R62" s="841"/>
      <c r="S62" s="841"/>
      <c r="T62" s="841"/>
      <c r="U62" s="841"/>
      <c r="V62" s="841"/>
      <c r="W62" s="841"/>
      <c r="X62" s="841"/>
      <c r="Y62" s="841"/>
      <c r="Z62" s="841"/>
      <c r="AA62" s="841"/>
      <c r="AB62" s="841"/>
      <c r="AC62" s="841"/>
      <c r="AD62" s="841"/>
      <c r="AE62" s="842"/>
      <c r="AF62" s="790"/>
      <c r="AG62" s="791"/>
      <c r="AH62" s="791"/>
      <c r="AI62" s="791"/>
      <c r="AJ62" s="792"/>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401</v>
      </c>
      <c r="BK62" s="811"/>
      <c r="BL62" s="811"/>
      <c r="BM62" s="811"/>
      <c r="BN62" s="812"/>
      <c r="BO62" s="241"/>
      <c r="BP62" s="241"/>
      <c r="BQ62" s="238">
        <v>56</v>
      </c>
      <c r="BR62" s="239"/>
      <c r="BS62" s="781"/>
      <c r="BT62" s="782"/>
      <c r="BU62" s="782"/>
      <c r="BV62" s="782"/>
      <c r="BW62" s="782"/>
      <c r="BX62" s="782"/>
      <c r="BY62" s="782"/>
      <c r="BZ62" s="782"/>
      <c r="CA62" s="782"/>
      <c r="CB62" s="782"/>
      <c r="CC62" s="782"/>
      <c r="CD62" s="782"/>
      <c r="CE62" s="782"/>
      <c r="CF62" s="782"/>
      <c r="CG62" s="793"/>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230"/>
    </row>
    <row r="63" spans="1:131" ht="26.25" customHeight="1" thickBot="1" x14ac:dyDescent="0.2">
      <c r="A63" s="240" t="s">
        <v>378</v>
      </c>
      <c r="B63" s="794" t="s">
        <v>402</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2336</v>
      </c>
      <c r="AG63" s="849"/>
      <c r="AH63" s="849"/>
      <c r="AI63" s="849"/>
      <c r="AJ63" s="850"/>
      <c r="AK63" s="851"/>
      <c r="AL63" s="846"/>
      <c r="AM63" s="846"/>
      <c r="AN63" s="846"/>
      <c r="AO63" s="846"/>
      <c r="AP63" s="849">
        <v>10906</v>
      </c>
      <c r="AQ63" s="849"/>
      <c r="AR63" s="849"/>
      <c r="AS63" s="849"/>
      <c r="AT63" s="849"/>
      <c r="AU63" s="849">
        <v>5103</v>
      </c>
      <c r="AV63" s="849"/>
      <c r="AW63" s="849"/>
      <c r="AX63" s="849"/>
      <c r="AY63" s="849"/>
      <c r="AZ63" s="853"/>
      <c r="BA63" s="853"/>
      <c r="BB63" s="853"/>
      <c r="BC63" s="853"/>
      <c r="BD63" s="853"/>
      <c r="BE63" s="854"/>
      <c r="BF63" s="854"/>
      <c r="BG63" s="854"/>
      <c r="BH63" s="854"/>
      <c r="BI63" s="855"/>
      <c r="BJ63" s="856" t="s">
        <v>121</v>
      </c>
      <c r="BK63" s="857"/>
      <c r="BL63" s="857"/>
      <c r="BM63" s="857"/>
      <c r="BN63" s="858"/>
      <c r="BO63" s="241"/>
      <c r="BP63" s="241"/>
      <c r="BQ63" s="238">
        <v>57</v>
      </c>
      <c r="BR63" s="239"/>
      <c r="BS63" s="781"/>
      <c r="BT63" s="782"/>
      <c r="BU63" s="782"/>
      <c r="BV63" s="782"/>
      <c r="BW63" s="782"/>
      <c r="BX63" s="782"/>
      <c r="BY63" s="782"/>
      <c r="BZ63" s="782"/>
      <c r="CA63" s="782"/>
      <c r="CB63" s="782"/>
      <c r="CC63" s="782"/>
      <c r="CD63" s="782"/>
      <c r="CE63" s="782"/>
      <c r="CF63" s="782"/>
      <c r="CG63" s="793"/>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1"/>
      <c r="BT64" s="782"/>
      <c r="BU64" s="782"/>
      <c r="BV64" s="782"/>
      <c r="BW64" s="782"/>
      <c r="BX64" s="782"/>
      <c r="BY64" s="782"/>
      <c r="BZ64" s="782"/>
      <c r="CA64" s="782"/>
      <c r="CB64" s="782"/>
      <c r="CC64" s="782"/>
      <c r="CD64" s="782"/>
      <c r="CE64" s="782"/>
      <c r="CF64" s="782"/>
      <c r="CG64" s="793"/>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1"/>
      <c r="BT65" s="782"/>
      <c r="BU65" s="782"/>
      <c r="BV65" s="782"/>
      <c r="BW65" s="782"/>
      <c r="BX65" s="782"/>
      <c r="BY65" s="782"/>
      <c r="BZ65" s="782"/>
      <c r="CA65" s="782"/>
      <c r="CB65" s="782"/>
      <c r="CC65" s="782"/>
      <c r="CD65" s="782"/>
      <c r="CE65" s="782"/>
      <c r="CF65" s="782"/>
      <c r="CG65" s="793"/>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9" t="s">
        <v>385</v>
      </c>
      <c r="AG66" s="820"/>
      <c r="AH66" s="820"/>
      <c r="AI66" s="820"/>
      <c r="AJ66" s="860"/>
      <c r="AK66" s="733" t="s">
        <v>386</v>
      </c>
      <c r="AL66" s="728"/>
      <c r="AM66" s="728"/>
      <c r="AN66" s="728"/>
      <c r="AO66" s="729"/>
      <c r="AP66" s="733" t="s">
        <v>387</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762" t="s">
        <v>568</v>
      </c>
      <c r="C68" s="763"/>
      <c r="D68" s="763"/>
      <c r="E68" s="763"/>
      <c r="F68" s="763"/>
      <c r="G68" s="763"/>
      <c r="H68" s="763"/>
      <c r="I68" s="763"/>
      <c r="J68" s="763"/>
      <c r="K68" s="763"/>
      <c r="L68" s="763"/>
      <c r="M68" s="763"/>
      <c r="N68" s="763"/>
      <c r="O68" s="763"/>
      <c r="P68" s="764"/>
      <c r="Q68" s="874">
        <v>58</v>
      </c>
      <c r="R68" s="871"/>
      <c r="S68" s="871"/>
      <c r="T68" s="871"/>
      <c r="U68" s="871"/>
      <c r="V68" s="871">
        <v>56</v>
      </c>
      <c r="W68" s="871"/>
      <c r="X68" s="871"/>
      <c r="Y68" s="871"/>
      <c r="Z68" s="871"/>
      <c r="AA68" s="871">
        <v>2</v>
      </c>
      <c r="AB68" s="871"/>
      <c r="AC68" s="871"/>
      <c r="AD68" s="871"/>
      <c r="AE68" s="871"/>
      <c r="AF68" s="871">
        <v>2</v>
      </c>
      <c r="AG68" s="871"/>
      <c r="AH68" s="871"/>
      <c r="AI68" s="871"/>
      <c r="AJ68" s="871"/>
      <c r="AK68" s="871" t="s">
        <v>556</v>
      </c>
      <c r="AL68" s="871"/>
      <c r="AM68" s="871"/>
      <c r="AN68" s="871"/>
      <c r="AO68" s="871"/>
      <c r="AP68" s="871">
        <v>57</v>
      </c>
      <c r="AQ68" s="871"/>
      <c r="AR68" s="871"/>
      <c r="AS68" s="871"/>
      <c r="AT68" s="871"/>
      <c r="AU68" s="871">
        <v>44</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775" t="s">
        <v>569</v>
      </c>
      <c r="C69" s="776"/>
      <c r="D69" s="776"/>
      <c r="E69" s="776"/>
      <c r="F69" s="776"/>
      <c r="G69" s="776"/>
      <c r="H69" s="776"/>
      <c r="I69" s="776"/>
      <c r="J69" s="776"/>
      <c r="K69" s="776"/>
      <c r="L69" s="776"/>
      <c r="M69" s="776"/>
      <c r="N69" s="776"/>
      <c r="O69" s="776"/>
      <c r="P69" s="777"/>
      <c r="Q69" s="875">
        <v>1656</v>
      </c>
      <c r="R69" s="835"/>
      <c r="S69" s="835"/>
      <c r="T69" s="835"/>
      <c r="U69" s="835"/>
      <c r="V69" s="835">
        <v>1631</v>
      </c>
      <c r="W69" s="835"/>
      <c r="X69" s="835"/>
      <c r="Y69" s="835"/>
      <c r="Z69" s="835"/>
      <c r="AA69" s="835">
        <v>25</v>
      </c>
      <c r="AB69" s="835"/>
      <c r="AC69" s="835"/>
      <c r="AD69" s="835"/>
      <c r="AE69" s="835"/>
      <c r="AF69" s="835">
        <v>25</v>
      </c>
      <c r="AG69" s="835"/>
      <c r="AH69" s="835"/>
      <c r="AI69" s="835"/>
      <c r="AJ69" s="835"/>
      <c r="AK69" s="835" t="s">
        <v>583</v>
      </c>
      <c r="AL69" s="835"/>
      <c r="AM69" s="835"/>
      <c r="AN69" s="835"/>
      <c r="AO69" s="835"/>
      <c r="AP69" s="835">
        <v>31</v>
      </c>
      <c r="AQ69" s="835"/>
      <c r="AR69" s="835"/>
      <c r="AS69" s="835"/>
      <c r="AT69" s="835"/>
      <c r="AU69" s="835">
        <v>11</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775" t="s">
        <v>570</v>
      </c>
      <c r="C70" s="776"/>
      <c r="D70" s="776"/>
      <c r="E70" s="776"/>
      <c r="F70" s="776"/>
      <c r="G70" s="776"/>
      <c r="H70" s="776"/>
      <c r="I70" s="776"/>
      <c r="J70" s="776"/>
      <c r="K70" s="776"/>
      <c r="L70" s="776"/>
      <c r="M70" s="776"/>
      <c r="N70" s="776"/>
      <c r="O70" s="776"/>
      <c r="P70" s="777"/>
      <c r="Q70" s="875">
        <v>590</v>
      </c>
      <c r="R70" s="835"/>
      <c r="S70" s="835"/>
      <c r="T70" s="835"/>
      <c r="U70" s="835"/>
      <c r="V70" s="835">
        <v>561</v>
      </c>
      <c r="W70" s="835"/>
      <c r="X70" s="835"/>
      <c r="Y70" s="835"/>
      <c r="Z70" s="835"/>
      <c r="AA70" s="835">
        <v>29</v>
      </c>
      <c r="AB70" s="835"/>
      <c r="AC70" s="835"/>
      <c r="AD70" s="835"/>
      <c r="AE70" s="835"/>
      <c r="AF70" s="835">
        <v>29</v>
      </c>
      <c r="AG70" s="835"/>
      <c r="AH70" s="835"/>
      <c r="AI70" s="835"/>
      <c r="AJ70" s="835"/>
      <c r="AK70" s="835" t="s">
        <v>562</v>
      </c>
      <c r="AL70" s="835"/>
      <c r="AM70" s="835"/>
      <c r="AN70" s="835"/>
      <c r="AO70" s="835"/>
      <c r="AP70" s="835">
        <v>47</v>
      </c>
      <c r="AQ70" s="835"/>
      <c r="AR70" s="835"/>
      <c r="AS70" s="835"/>
      <c r="AT70" s="835"/>
      <c r="AU70" s="835">
        <v>29</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775" t="s">
        <v>571</v>
      </c>
      <c r="C71" s="776"/>
      <c r="D71" s="776"/>
      <c r="E71" s="776"/>
      <c r="F71" s="776"/>
      <c r="G71" s="776"/>
      <c r="H71" s="776"/>
      <c r="I71" s="776"/>
      <c r="J71" s="776"/>
      <c r="K71" s="776"/>
      <c r="L71" s="776"/>
      <c r="M71" s="776"/>
      <c r="N71" s="776"/>
      <c r="O71" s="776"/>
      <c r="P71" s="777"/>
      <c r="Q71" s="875">
        <v>1480</v>
      </c>
      <c r="R71" s="835"/>
      <c r="S71" s="835"/>
      <c r="T71" s="835"/>
      <c r="U71" s="835"/>
      <c r="V71" s="835">
        <v>1405</v>
      </c>
      <c r="W71" s="835"/>
      <c r="X71" s="835"/>
      <c r="Y71" s="835"/>
      <c r="Z71" s="835"/>
      <c r="AA71" s="835">
        <v>75</v>
      </c>
      <c r="AB71" s="835"/>
      <c r="AC71" s="835"/>
      <c r="AD71" s="835"/>
      <c r="AE71" s="835"/>
      <c r="AF71" s="835">
        <v>37</v>
      </c>
      <c r="AG71" s="835"/>
      <c r="AH71" s="835"/>
      <c r="AI71" s="835"/>
      <c r="AJ71" s="835"/>
      <c r="AK71" s="835" t="s">
        <v>583</v>
      </c>
      <c r="AL71" s="835"/>
      <c r="AM71" s="835"/>
      <c r="AN71" s="835"/>
      <c r="AO71" s="835"/>
      <c r="AP71" s="835">
        <v>322</v>
      </c>
      <c r="AQ71" s="835"/>
      <c r="AR71" s="835"/>
      <c r="AS71" s="835"/>
      <c r="AT71" s="835"/>
      <c r="AU71" s="835">
        <v>167</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775" t="s">
        <v>572</v>
      </c>
      <c r="C72" s="776"/>
      <c r="D72" s="776"/>
      <c r="E72" s="776"/>
      <c r="F72" s="776"/>
      <c r="G72" s="776"/>
      <c r="H72" s="776"/>
      <c r="I72" s="776"/>
      <c r="J72" s="776"/>
      <c r="K72" s="776"/>
      <c r="L72" s="776"/>
      <c r="M72" s="776"/>
      <c r="N72" s="776"/>
      <c r="O72" s="776"/>
      <c r="P72" s="777"/>
      <c r="Q72" s="875">
        <v>68</v>
      </c>
      <c r="R72" s="835"/>
      <c r="S72" s="835"/>
      <c r="T72" s="835"/>
      <c r="U72" s="835"/>
      <c r="V72" s="835">
        <v>68</v>
      </c>
      <c r="W72" s="835"/>
      <c r="X72" s="835"/>
      <c r="Y72" s="835"/>
      <c r="Z72" s="835"/>
      <c r="AA72" s="835" t="s">
        <v>582</v>
      </c>
      <c r="AB72" s="835"/>
      <c r="AC72" s="835"/>
      <c r="AD72" s="835"/>
      <c r="AE72" s="835"/>
      <c r="AF72" s="835" t="s">
        <v>562</v>
      </c>
      <c r="AG72" s="835"/>
      <c r="AH72" s="835"/>
      <c r="AI72" s="835"/>
      <c r="AJ72" s="835"/>
      <c r="AK72" s="835" t="s">
        <v>562</v>
      </c>
      <c r="AL72" s="835"/>
      <c r="AM72" s="835"/>
      <c r="AN72" s="835"/>
      <c r="AO72" s="835"/>
      <c r="AP72" s="835" t="s">
        <v>556</v>
      </c>
      <c r="AQ72" s="835"/>
      <c r="AR72" s="835"/>
      <c r="AS72" s="835"/>
      <c r="AT72" s="835"/>
      <c r="AU72" s="835" t="s">
        <v>562</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775" t="s">
        <v>573</v>
      </c>
      <c r="C73" s="776"/>
      <c r="D73" s="776"/>
      <c r="E73" s="776"/>
      <c r="F73" s="776"/>
      <c r="G73" s="776"/>
      <c r="H73" s="776"/>
      <c r="I73" s="776"/>
      <c r="J73" s="776"/>
      <c r="K73" s="776"/>
      <c r="L73" s="776"/>
      <c r="M73" s="776"/>
      <c r="N73" s="776"/>
      <c r="O73" s="776"/>
      <c r="P73" s="777"/>
      <c r="Q73" s="875">
        <v>5106</v>
      </c>
      <c r="R73" s="835"/>
      <c r="S73" s="835"/>
      <c r="T73" s="835"/>
      <c r="U73" s="835"/>
      <c r="V73" s="835">
        <v>4768</v>
      </c>
      <c r="W73" s="835"/>
      <c r="X73" s="835"/>
      <c r="Y73" s="835"/>
      <c r="Z73" s="835"/>
      <c r="AA73" s="835">
        <v>338</v>
      </c>
      <c r="AB73" s="835"/>
      <c r="AC73" s="835"/>
      <c r="AD73" s="835"/>
      <c r="AE73" s="835"/>
      <c r="AF73" s="835">
        <v>338</v>
      </c>
      <c r="AG73" s="835"/>
      <c r="AH73" s="835"/>
      <c r="AI73" s="835"/>
      <c r="AJ73" s="835"/>
      <c r="AK73" s="835">
        <v>240</v>
      </c>
      <c r="AL73" s="835"/>
      <c r="AM73" s="835"/>
      <c r="AN73" s="835"/>
      <c r="AO73" s="835"/>
      <c r="AP73" s="835" t="s">
        <v>557</v>
      </c>
      <c r="AQ73" s="835"/>
      <c r="AR73" s="835"/>
      <c r="AS73" s="835"/>
      <c r="AT73" s="835"/>
      <c r="AU73" s="835" t="s">
        <v>556</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775" t="s">
        <v>574</v>
      </c>
      <c r="C74" s="776"/>
      <c r="D74" s="776"/>
      <c r="E74" s="776"/>
      <c r="F74" s="776"/>
      <c r="G74" s="776"/>
      <c r="H74" s="776"/>
      <c r="I74" s="776"/>
      <c r="J74" s="776"/>
      <c r="K74" s="776"/>
      <c r="L74" s="776"/>
      <c r="M74" s="776"/>
      <c r="N74" s="776"/>
      <c r="O74" s="776"/>
      <c r="P74" s="777"/>
      <c r="Q74" s="875">
        <v>940</v>
      </c>
      <c r="R74" s="835"/>
      <c r="S74" s="835"/>
      <c r="T74" s="835"/>
      <c r="U74" s="835"/>
      <c r="V74" s="835">
        <v>691</v>
      </c>
      <c r="W74" s="835"/>
      <c r="X74" s="835"/>
      <c r="Y74" s="835"/>
      <c r="Z74" s="835"/>
      <c r="AA74" s="835">
        <v>249</v>
      </c>
      <c r="AB74" s="835"/>
      <c r="AC74" s="835"/>
      <c r="AD74" s="835"/>
      <c r="AE74" s="835"/>
      <c r="AF74" s="835">
        <v>249</v>
      </c>
      <c r="AG74" s="835"/>
      <c r="AH74" s="835"/>
      <c r="AI74" s="835"/>
      <c r="AJ74" s="835"/>
      <c r="AK74" s="835" t="s">
        <v>562</v>
      </c>
      <c r="AL74" s="835"/>
      <c r="AM74" s="835"/>
      <c r="AN74" s="835"/>
      <c r="AO74" s="835"/>
      <c r="AP74" s="835" t="s">
        <v>562</v>
      </c>
      <c r="AQ74" s="835"/>
      <c r="AR74" s="835"/>
      <c r="AS74" s="835"/>
      <c r="AT74" s="835"/>
      <c r="AU74" s="835" t="s">
        <v>562</v>
      </c>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775" t="s">
        <v>575</v>
      </c>
      <c r="C75" s="776"/>
      <c r="D75" s="776"/>
      <c r="E75" s="776"/>
      <c r="F75" s="776"/>
      <c r="G75" s="776"/>
      <c r="H75" s="776"/>
      <c r="I75" s="776"/>
      <c r="J75" s="776"/>
      <c r="K75" s="776"/>
      <c r="L75" s="776"/>
      <c r="M75" s="776"/>
      <c r="N75" s="776"/>
      <c r="O75" s="776"/>
      <c r="P75" s="777"/>
      <c r="Q75" s="876">
        <v>245</v>
      </c>
      <c r="R75" s="877"/>
      <c r="S75" s="877"/>
      <c r="T75" s="877"/>
      <c r="U75" s="839"/>
      <c r="V75" s="878">
        <v>236</v>
      </c>
      <c r="W75" s="877"/>
      <c r="X75" s="877"/>
      <c r="Y75" s="877"/>
      <c r="Z75" s="839"/>
      <c r="AA75" s="878">
        <v>9</v>
      </c>
      <c r="AB75" s="877"/>
      <c r="AC75" s="877"/>
      <c r="AD75" s="877"/>
      <c r="AE75" s="839"/>
      <c r="AF75" s="878">
        <v>9</v>
      </c>
      <c r="AG75" s="877"/>
      <c r="AH75" s="877"/>
      <c r="AI75" s="877"/>
      <c r="AJ75" s="839"/>
      <c r="AK75" s="878">
        <v>238</v>
      </c>
      <c r="AL75" s="877"/>
      <c r="AM75" s="877"/>
      <c r="AN75" s="877"/>
      <c r="AO75" s="839"/>
      <c r="AP75" s="878" t="s">
        <v>581</v>
      </c>
      <c r="AQ75" s="877"/>
      <c r="AR75" s="877"/>
      <c r="AS75" s="877"/>
      <c r="AT75" s="839"/>
      <c r="AU75" s="878" t="s">
        <v>582</v>
      </c>
      <c r="AV75" s="877"/>
      <c r="AW75" s="877"/>
      <c r="AX75" s="877"/>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775" t="s">
        <v>576</v>
      </c>
      <c r="C76" s="776"/>
      <c r="D76" s="776"/>
      <c r="E76" s="776"/>
      <c r="F76" s="776"/>
      <c r="G76" s="776"/>
      <c r="H76" s="776"/>
      <c r="I76" s="776"/>
      <c r="J76" s="776"/>
      <c r="K76" s="776"/>
      <c r="L76" s="776"/>
      <c r="M76" s="776"/>
      <c r="N76" s="776"/>
      <c r="O76" s="776"/>
      <c r="P76" s="777"/>
      <c r="Q76" s="876">
        <v>85</v>
      </c>
      <c r="R76" s="877"/>
      <c r="S76" s="877"/>
      <c r="T76" s="877"/>
      <c r="U76" s="839"/>
      <c r="V76" s="878">
        <v>72</v>
      </c>
      <c r="W76" s="877"/>
      <c r="X76" s="877"/>
      <c r="Y76" s="877"/>
      <c r="Z76" s="839"/>
      <c r="AA76" s="878">
        <v>13</v>
      </c>
      <c r="AB76" s="877"/>
      <c r="AC76" s="877"/>
      <c r="AD76" s="877"/>
      <c r="AE76" s="839"/>
      <c r="AF76" s="878">
        <v>13</v>
      </c>
      <c r="AG76" s="877"/>
      <c r="AH76" s="877"/>
      <c r="AI76" s="877"/>
      <c r="AJ76" s="839"/>
      <c r="AK76" s="878">
        <v>15</v>
      </c>
      <c r="AL76" s="877"/>
      <c r="AM76" s="877"/>
      <c r="AN76" s="877"/>
      <c r="AO76" s="839"/>
      <c r="AP76" s="878" t="s">
        <v>556</v>
      </c>
      <c r="AQ76" s="877"/>
      <c r="AR76" s="877"/>
      <c r="AS76" s="877"/>
      <c r="AT76" s="839"/>
      <c r="AU76" s="878" t="s">
        <v>581</v>
      </c>
      <c r="AV76" s="877"/>
      <c r="AW76" s="877"/>
      <c r="AX76" s="877"/>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775" t="s">
        <v>577</v>
      </c>
      <c r="C77" s="776"/>
      <c r="D77" s="776"/>
      <c r="E77" s="776"/>
      <c r="F77" s="776"/>
      <c r="G77" s="776"/>
      <c r="H77" s="776"/>
      <c r="I77" s="776"/>
      <c r="J77" s="776"/>
      <c r="K77" s="776"/>
      <c r="L77" s="776"/>
      <c r="M77" s="776"/>
      <c r="N77" s="776"/>
      <c r="O77" s="776"/>
      <c r="P77" s="777"/>
      <c r="Q77" s="876">
        <v>911</v>
      </c>
      <c r="R77" s="877"/>
      <c r="S77" s="877"/>
      <c r="T77" s="877"/>
      <c r="U77" s="839"/>
      <c r="V77" s="878">
        <v>909</v>
      </c>
      <c r="W77" s="877"/>
      <c r="X77" s="877"/>
      <c r="Y77" s="877"/>
      <c r="Z77" s="839"/>
      <c r="AA77" s="878">
        <v>2</v>
      </c>
      <c r="AB77" s="877"/>
      <c r="AC77" s="877"/>
      <c r="AD77" s="877"/>
      <c r="AE77" s="839"/>
      <c r="AF77" s="878">
        <v>2</v>
      </c>
      <c r="AG77" s="877"/>
      <c r="AH77" s="877"/>
      <c r="AI77" s="877"/>
      <c r="AJ77" s="839"/>
      <c r="AK77" s="878" t="s">
        <v>597</v>
      </c>
      <c r="AL77" s="877"/>
      <c r="AM77" s="877"/>
      <c r="AN77" s="877"/>
      <c r="AO77" s="839"/>
      <c r="AP77" s="878" t="s">
        <v>561</v>
      </c>
      <c r="AQ77" s="877"/>
      <c r="AR77" s="877"/>
      <c r="AS77" s="877"/>
      <c r="AT77" s="839"/>
      <c r="AU77" s="878" t="s">
        <v>580</v>
      </c>
      <c r="AV77" s="877"/>
      <c r="AW77" s="877"/>
      <c r="AX77" s="877"/>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775" t="s">
        <v>578</v>
      </c>
      <c r="C78" s="776"/>
      <c r="D78" s="776"/>
      <c r="E78" s="776"/>
      <c r="F78" s="776"/>
      <c r="G78" s="776"/>
      <c r="H78" s="776"/>
      <c r="I78" s="776"/>
      <c r="J78" s="776"/>
      <c r="K78" s="776"/>
      <c r="L78" s="776"/>
      <c r="M78" s="776"/>
      <c r="N78" s="776"/>
      <c r="O78" s="776"/>
      <c r="P78" s="777"/>
      <c r="Q78" s="875">
        <v>303798</v>
      </c>
      <c r="R78" s="835"/>
      <c r="S78" s="835"/>
      <c r="T78" s="835"/>
      <c r="U78" s="835"/>
      <c r="V78" s="835">
        <v>300652</v>
      </c>
      <c r="W78" s="835"/>
      <c r="X78" s="835"/>
      <c r="Y78" s="835"/>
      <c r="Z78" s="835"/>
      <c r="AA78" s="835">
        <v>3146</v>
      </c>
      <c r="AB78" s="835"/>
      <c r="AC78" s="835"/>
      <c r="AD78" s="835"/>
      <c r="AE78" s="835"/>
      <c r="AF78" s="835">
        <v>3146</v>
      </c>
      <c r="AG78" s="835"/>
      <c r="AH78" s="835"/>
      <c r="AI78" s="835"/>
      <c r="AJ78" s="835"/>
      <c r="AK78" s="835">
        <v>5678</v>
      </c>
      <c r="AL78" s="835"/>
      <c r="AM78" s="835"/>
      <c r="AN78" s="835"/>
      <c r="AO78" s="835"/>
      <c r="AP78" s="835" t="s">
        <v>556</v>
      </c>
      <c r="AQ78" s="835"/>
      <c r="AR78" s="835"/>
      <c r="AS78" s="835"/>
      <c r="AT78" s="835"/>
      <c r="AU78" s="835" t="s">
        <v>562</v>
      </c>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775" t="s">
        <v>579</v>
      </c>
      <c r="C79" s="776"/>
      <c r="D79" s="776"/>
      <c r="E79" s="776"/>
      <c r="F79" s="776"/>
      <c r="G79" s="776"/>
      <c r="H79" s="776"/>
      <c r="I79" s="776"/>
      <c r="J79" s="776"/>
      <c r="K79" s="776"/>
      <c r="L79" s="776"/>
      <c r="M79" s="776"/>
      <c r="N79" s="776"/>
      <c r="O79" s="776"/>
      <c r="P79" s="777"/>
      <c r="Q79" s="875">
        <v>847</v>
      </c>
      <c r="R79" s="835"/>
      <c r="S79" s="835"/>
      <c r="T79" s="835"/>
      <c r="U79" s="835"/>
      <c r="V79" s="835">
        <v>520</v>
      </c>
      <c r="W79" s="835"/>
      <c r="X79" s="835"/>
      <c r="Y79" s="835"/>
      <c r="Z79" s="835"/>
      <c r="AA79" s="835">
        <v>327</v>
      </c>
      <c r="AB79" s="835"/>
      <c r="AC79" s="835"/>
      <c r="AD79" s="835"/>
      <c r="AE79" s="835"/>
      <c r="AF79" s="835">
        <v>1742</v>
      </c>
      <c r="AG79" s="835"/>
      <c r="AH79" s="835"/>
      <c r="AI79" s="835"/>
      <c r="AJ79" s="835"/>
      <c r="AK79" s="835" t="s">
        <v>584</v>
      </c>
      <c r="AL79" s="835"/>
      <c r="AM79" s="835"/>
      <c r="AN79" s="835"/>
      <c r="AO79" s="835"/>
      <c r="AP79" s="835">
        <v>395</v>
      </c>
      <c r="AQ79" s="835"/>
      <c r="AR79" s="835"/>
      <c r="AS79" s="835"/>
      <c r="AT79" s="835"/>
      <c r="AU79" s="835" t="s">
        <v>556</v>
      </c>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9"/>
      <c r="C80" s="880"/>
      <c r="D80" s="880"/>
      <c r="E80" s="880"/>
      <c r="F80" s="880"/>
      <c r="G80" s="880"/>
      <c r="H80" s="880"/>
      <c r="I80" s="880"/>
      <c r="J80" s="880"/>
      <c r="K80" s="880"/>
      <c r="L80" s="880"/>
      <c r="M80" s="880"/>
      <c r="N80" s="880"/>
      <c r="O80" s="880"/>
      <c r="P80" s="881"/>
      <c r="Q80" s="87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9"/>
      <c r="C81" s="880"/>
      <c r="D81" s="880"/>
      <c r="E81" s="880"/>
      <c r="F81" s="880"/>
      <c r="G81" s="880"/>
      <c r="H81" s="880"/>
      <c r="I81" s="880"/>
      <c r="J81" s="880"/>
      <c r="K81" s="880"/>
      <c r="L81" s="880"/>
      <c r="M81" s="880"/>
      <c r="N81" s="880"/>
      <c r="O81" s="880"/>
      <c r="P81" s="881"/>
      <c r="Q81" s="87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9"/>
      <c r="C82" s="880"/>
      <c r="D82" s="880"/>
      <c r="E82" s="880"/>
      <c r="F82" s="880"/>
      <c r="G82" s="880"/>
      <c r="H82" s="880"/>
      <c r="I82" s="880"/>
      <c r="J82" s="880"/>
      <c r="K82" s="880"/>
      <c r="L82" s="880"/>
      <c r="M82" s="880"/>
      <c r="N82" s="880"/>
      <c r="O82" s="880"/>
      <c r="P82" s="881"/>
      <c r="Q82" s="87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9"/>
      <c r="C83" s="880"/>
      <c r="D83" s="880"/>
      <c r="E83" s="880"/>
      <c r="F83" s="880"/>
      <c r="G83" s="880"/>
      <c r="H83" s="880"/>
      <c r="I83" s="880"/>
      <c r="J83" s="880"/>
      <c r="K83" s="880"/>
      <c r="L83" s="880"/>
      <c r="M83" s="880"/>
      <c r="N83" s="880"/>
      <c r="O83" s="880"/>
      <c r="P83" s="881"/>
      <c r="Q83" s="87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9"/>
      <c r="C84" s="880"/>
      <c r="D84" s="880"/>
      <c r="E84" s="880"/>
      <c r="F84" s="880"/>
      <c r="G84" s="880"/>
      <c r="H84" s="880"/>
      <c r="I84" s="880"/>
      <c r="J84" s="880"/>
      <c r="K84" s="880"/>
      <c r="L84" s="880"/>
      <c r="M84" s="880"/>
      <c r="N84" s="880"/>
      <c r="O84" s="880"/>
      <c r="P84" s="881"/>
      <c r="Q84" s="87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9"/>
      <c r="C85" s="880"/>
      <c r="D85" s="880"/>
      <c r="E85" s="880"/>
      <c r="F85" s="880"/>
      <c r="G85" s="880"/>
      <c r="H85" s="880"/>
      <c r="I85" s="880"/>
      <c r="J85" s="880"/>
      <c r="K85" s="880"/>
      <c r="L85" s="880"/>
      <c r="M85" s="880"/>
      <c r="N85" s="880"/>
      <c r="O85" s="880"/>
      <c r="P85" s="881"/>
      <c r="Q85" s="87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9"/>
      <c r="C86" s="880"/>
      <c r="D86" s="880"/>
      <c r="E86" s="880"/>
      <c r="F86" s="880"/>
      <c r="G86" s="880"/>
      <c r="H86" s="880"/>
      <c r="I86" s="880"/>
      <c r="J86" s="880"/>
      <c r="K86" s="880"/>
      <c r="L86" s="880"/>
      <c r="M86" s="880"/>
      <c r="N86" s="880"/>
      <c r="O86" s="880"/>
      <c r="P86" s="881"/>
      <c r="Q86" s="87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378</v>
      </c>
      <c r="B88" s="794" t="s">
        <v>406</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5592</v>
      </c>
      <c r="AG88" s="849"/>
      <c r="AH88" s="849"/>
      <c r="AI88" s="849"/>
      <c r="AJ88" s="849"/>
      <c r="AK88" s="846"/>
      <c r="AL88" s="846"/>
      <c r="AM88" s="846"/>
      <c r="AN88" s="846"/>
      <c r="AO88" s="846"/>
      <c r="AP88" s="849">
        <v>853</v>
      </c>
      <c r="AQ88" s="849"/>
      <c r="AR88" s="849"/>
      <c r="AS88" s="849"/>
      <c r="AT88" s="849"/>
      <c r="AU88" s="849">
        <v>251</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4" t="s">
        <v>407</v>
      </c>
      <c r="BS102" s="795"/>
      <c r="BT102" s="795"/>
      <c r="BU102" s="795"/>
      <c r="BV102" s="795"/>
      <c r="BW102" s="795"/>
      <c r="BX102" s="795"/>
      <c r="BY102" s="795"/>
      <c r="BZ102" s="795"/>
      <c r="CA102" s="795"/>
      <c r="CB102" s="795"/>
      <c r="CC102" s="795"/>
      <c r="CD102" s="795"/>
      <c r="CE102" s="795"/>
      <c r="CF102" s="795"/>
      <c r="CG102" s="796"/>
      <c r="CH102" s="889"/>
      <c r="CI102" s="890"/>
      <c r="CJ102" s="890"/>
      <c r="CK102" s="890"/>
      <c r="CL102" s="891"/>
      <c r="CM102" s="889"/>
      <c r="CN102" s="890"/>
      <c r="CO102" s="890"/>
      <c r="CP102" s="890"/>
      <c r="CQ102" s="891"/>
      <c r="CR102" s="892">
        <v>348</v>
      </c>
      <c r="CS102" s="857"/>
      <c r="CT102" s="857"/>
      <c r="CU102" s="857"/>
      <c r="CV102" s="893"/>
      <c r="CW102" s="892" t="s">
        <v>556</v>
      </c>
      <c r="CX102" s="857"/>
      <c r="CY102" s="857"/>
      <c r="CZ102" s="857"/>
      <c r="DA102" s="893"/>
      <c r="DB102" s="892" t="s">
        <v>556</v>
      </c>
      <c r="DC102" s="857"/>
      <c r="DD102" s="857"/>
      <c r="DE102" s="857"/>
      <c r="DF102" s="893"/>
      <c r="DG102" s="892" t="s">
        <v>556</v>
      </c>
      <c r="DH102" s="857"/>
      <c r="DI102" s="857"/>
      <c r="DJ102" s="857"/>
      <c r="DK102" s="893"/>
      <c r="DL102" s="892" t="s">
        <v>562</v>
      </c>
      <c r="DM102" s="857"/>
      <c r="DN102" s="857"/>
      <c r="DO102" s="857"/>
      <c r="DP102" s="893"/>
      <c r="DQ102" s="892" t="s">
        <v>591</v>
      </c>
      <c r="DR102" s="857"/>
      <c r="DS102" s="857"/>
      <c r="DT102" s="857"/>
      <c r="DU102" s="893"/>
      <c r="DV102" s="794"/>
      <c r="DW102" s="795"/>
      <c r="DX102" s="795"/>
      <c r="DY102" s="795"/>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408</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409</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412</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413</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414</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415</v>
      </c>
      <c r="AB109" s="895"/>
      <c r="AC109" s="895"/>
      <c r="AD109" s="895"/>
      <c r="AE109" s="896"/>
      <c r="AF109" s="894" t="s">
        <v>416</v>
      </c>
      <c r="AG109" s="895"/>
      <c r="AH109" s="895"/>
      <c r="AI109" s="895"/>
      <c r="AJ109" s="896"/>
      <c r="AK109" s="894" t="s">
        <v>294</v>
      </c>
      <c r="AL109" s="895"/>
      <c r="AM109" s="895"/>
      <c r="AN109" s="895"/>
      <c r="AO109" s="896"/>
      <c r="AP109" s="894" t="s">
        <v>417</v>
      </c>
      <c r="AQ109" s="895"/>
      <c r="AR109" s="895"/>
      <c r="AS109" s="895"/>
      <c r="AT109" s="897"/>
      <c r="AU109" s="914" t="s">
        <v>414</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415</v>
      </c>
      <c r="BR109" s="895"/>
      <c r="BS109" s="895"/>
      <c r="BT109" s="895"/>
      <c r="BU109" s="896"/>
      <c r="BV109" s="894" t="s">
        <v>416</v>
      </c>
      <c r="BW109" s="895"/>
      <c r="BX109" s="895"/>
      <c r="BY109" s="895"/>
      <c r="BZ109" s="896"/>
      <c r="CA109" s="894" t="s">
        <v>294</v>
      </c>
      <c r="CB109" s="895"/>
      <c r="CC109" s="895"/>
      <c r="CD109" s="895"/>
      <c r="CE109" s="896"/>
      <c r="CF109" s="915" t="s">
        <v>417</v>
      </c>
      <c r="CG109" s="915"/>
      <c r="CH109" s="915"/>
      <c r="CI109" s="915"/>
      <c r="CJ109" s="915"/>
      <c r="CK109" s="894" t="s">
        <v>418</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415</v>
      </c>
      <c r="DH109" s="895"/>
      <c r="DI109" s="895"/>
      <c r="DJ109" s="895"/>
      <c r="DK109" s="896"/>
      <c r="DL109" s="894" t="s">
        <v>416</v>
      </c>
      <c r="DM109" s="895"/>
      <c r="DN109" s="895"/>
      <c r="DO109" s="895"/>
      <c r="DP109" s="896"/>
      <c r="DQ109" s="894" t="s">
        <v>294</v>
      </c>
      <c r="DR109" s="895"/>
      <c r="DS109" s="895"/>
      <c r="DT109" s="895"/>
      <c r="DU109" s="896"/>
      <c r="DV109" s="894" t="s">
        <v>417</v>
      </c>
      <c r="DW109" s="895"/>
      <c r="DX109" s="895"/>
      <c r="DY109" s="895"/>
      <c r="DZ109" s="897"/>
    </row>
    <row r="110" spans="1:131" s="230" customFormat="1" ht="26.25" customHeight="1" x14ac:dyDescent="0.15">
      <c r="A110" s="898" t="s">
        <v>419</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2237385</v>
      </c>
      <c r="AB110" s="902"/>
      <c r="AC110" s="902"/>
      <c r="AD110" s="902"/>
      <c r="AE110" s="903"/>
      <c r="AF110" s="904">
        <v>2303269</v>
      </c>
      <c r="AG110" s="902"/>
      <c r="AH110" s="902"/>
      <c r="AI110" s="902"/>
      <c r="AJ110" s="903"/>
      <c r="AK110" s="904">
        <v>2304896</v>
      </c>
      <c r="AL110" s="902"/>
      <c r="AM110" s="902"/>
      <c r="AN110" s="902"/>
      <c r="AO110" s="903"/>
      <c r="AP110" s="905">
        <v>19.5</v>
      </c>
      <c r="AQ110" s="906"/>
      <c r="AR110" s="906"/>
      <c r="AS110" s="906"/>
      <c r="AT110" s="907"/>
      <c r="AU110" s="908" t="s">
        <v>69</v>
      </c>
      <c r="AV110" s="909"/>
      <c r="AW110" s="909"/>
      <c r="AX110" s="909"/>
      <c r="AY110" s="909"/>
      <c r="AZ110" s="931" t="s">
        <v>420</v>
      </c>
      <c r="BA110" s="899"/>
      <c r="BB110" s="899"/>
      <c r="BC110" s="899"/>
      <c r="BD110" s="899"/>
      <c r="BE110" s="899"/>
      <c r="BF110" s="899"/>
      <c r="BG110" s="899"/>
      <c r="BH110" s="899"/>
      <c r="BI110" s="899"/>
      <c r="BJ110" s="899"/>
      <c r="BK110" s="899"/>
      <c r="BL110" s="899"/>
      <c r="BM110" s="899"/>
      <c r="BN110" s="899"/>
      <c r="BO110" s="899"/>
      <c r="BP110" s="900"/>
      <c r="BQ110" s="932">
        <v>27449329</v>
      </c>
      <c r="BR110" s="933"/>
      <c r="BS110" s="933"/>
      <c r="BT110" s="933"/>
      <c r="BU110" s="933"/>
      <c r="BV110" s="933">
        <v>27442216</v>
      </c>
      <c r="BW110" s="933"/>
      <c r="BX110" s="933"/>
      <c r="BY110" s="933"/>
      <c r="BZ110" s="933"/>
      <c r="CA110" s="933">
        <v>28106413</v>
      </c>
      <c r="CB110" s="933"/>
      <c r="CC110" s="933"/>
      <c r="CD110" s="933"/>
      <c r="CE110" s="933"/>
      <c r="CF110" s="946">
        <v>238.2</v>
      </c>
      <c r="CG110" s="947"/>
      <c r="CH110" s="947"/>
      <c r="CI110" s="947"/>
      <c r="CJ110" s="947"/>
      <c r="CK110" s="948" t="s">
        <v>421</v>
      </c>
      <c r="CL110" s="949"/>
      <c r="CM110" s="931" t="s">
        <v>422</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v>372221</v>
      </c>
      <c r="DH110" s="933"/>
      <c r="DI110" s="933"/>
      <c r="DJ110" s="933"/>
      <c r="DK110" s="933"/>
      <c r="DL110" s="933">
        <v>333884</v>
      </c>
      <c r="DM110" s="933"/>
      <c r="DN110" s="933"/>
      <c r="DO110" s="933"/>
      <c r="DP110" s="933"/>
      <c r="DQ110" s="933">
        <v>295531</v>
      </c>
      <c r="DR110" s="933"/>
      <c r="DS110" s="933"/>
      <c r="DT110" s="933"/>
      <c r="DU110" s="933"/>
      <c r="DV110" s="934">
        <v>2.5</v>
      </c>
      <c r="DW110" s="934"/>
      <c r="DX110" s="934"/>
      <c r="DY110" s="934"/>
      <c r="DZ110" s="935"/>
    </row>
    <row r="111" spans="1:131" s="230" customFormat="1" ht="26.25" customHeight="1" x14ac:dyDescent="0.15">
      <c r="A111" s="936" t="s">
        <v>423</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121</v>
      </c>
      <c r="AB111" s="940"/>
      <c r="AC111" s="940"/>
      <c r="AD111" s="940"/>
      <c r="AE111" s="941"/>
      <c r="AF111" s="942" t="s">
        <v>121</v>
      </c>
      <c r="AG111" s="940"/>
      <c r="AH111" s="940"/>
      <c r="AI111" s="940"/>
      <c r="AJ111" s="941"/>
      <c r="AK111" s="942" t="s">
        <v>121</v>
      </c>
      <c r="AL111" s="940"/>
      <c r="AM111" s="940"/>
      <c r="AN111" s="940"/>
      <c r="AO111" s="941"/>
      <c r="AP111" s="943" t="s">
        <v>121</v>
      </c>
      <c r="AQ111" s="944"/>
      <c r="AR111" s="944"/>
      <c r="AS111" s="944"/>
      <c r="AT111" s="945"/>
      <c r="AU111" s="910"/>
      <c r="AV111" s="911"/>
      <c r="AW111" s="911"/>
      <c r="AX111" s="911"/>
      <c r="AY111" s="911"/>
      <c r="AZ111" s="924" t="s">
        <v>424</v>
      </c>
      <c r="BA111" s="925"/>
      <c r="BB111" s="925"/>
      <c r="BC111" s="925"/>
      <c r="BD111" s="925"/>
      <c r="BE111" s="925"/>
      <c r="BF111" s="925"/>
      <c r="BG111" s="925"/>
      <c r="BH111" s="925"/>
      <c r="BI111" s="925"/>
      <c r="BJ111" s="925"/>
      <c r="BK111" s="925"/>
      <c r="BL111" s="925"/>
      <c r="BM111" s="925"/>
      <c r="BN111" s="925"/>
      <c r="BO111" s="925"/>
      <c r="BP111" s="926"/>
      <c r="BQ111" s="927">
        <v>418573</v>
      </c>
      <c r="BR111" s="928"/>
      <c r="BS111" s="928"/>
      <c r="BT111" s="928"/>
      <c r="BU111" s="928"/>
      <c r="BV111" s="928">
        <v>517121</v>
      </c>
      <c r="BW111" s="928"/>
      <c r="BX111" s="928"/>
      <c r="BY111" s="928"/>
      <c r="BZ111" s="928"/>
      <c r="CA111" s="928">
        <v>542384</v>
      </c>
      <c r="CB111" s="928"/>
      <c r="CC111" s="928"/>
      <c r="CD111" s="928"/>
      <c r="CE111" s="928"/>
      <c r="CF111" s="922">
        <v>4.5999999999999996</v>
      </c>
      <c r="CG111" s="923"/>
      <c r="CH111" s="923"/>
      <c r="CI111" s="923"/>
      <c r="CJ111" s="923"/>
      <c r="CK111" s="950"/>
      <c r="CL111" s="951"/>
      <c r="CM111" s="924" t="s">
        <v>425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121</v>
      </c>
      <c r="DH111" s="928"/>
      <c r="DI111" s="928"/>
      <c r="DJ111" s="928"/>
      <c r="DK111" s="928"/>
      <c r="DL111" s="928" t="s">
        <v>121</v>
      </c>
      <c r="DM111" s="928"/>
      <c r="DN111" s="928"/>
      <c r="DO111" s="928"/>
      <c r="DP111" s="928"/>
      <c r="DQ111" s="928" t="s">
        <v>121</v>
      </c>
      <c r="DR111" s="928"/>
      <c r="DS111" s="928"/>
      <c r="DT111" s="928"/>
      <c r="DU111" s="928"/>
      <c r="DV111" s="929" t="s">
        <v>121</v>
      </c>
      <c r="DW111" s="929"/>
      <c r="DX111" s="929"/>
      <c r="DY111" s="929"/>
      <c r="DZ111" s="930"/>
    </row>
    <row r="112" spans="1:131" s="230" customFormat="1" ht="26.25" customHeight="1" x14ac:dyDescent="0.15">
      <c r="A112" s="954" t="s">
        <v>426</v>
      </c>
      <c r="B112" s="955"/>
      <c r="C112" s="925" t="s">
        <v>427</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121</v>
      </c>
      <c r="AB112" s="961"/>
      <c r="AC112" s="961"/>
      <c r="AD112" s="961"/>
      <c r="AE112" s="962"/>
      <c r="AF112" s="963" t="s">
        <v>121</v>
      </c>
      <c r="AG112" s="961"/>
      <c r="AH112" s="961"/>
      <c r="AI112" s="961"/>
      <c r="AJ112" s="962"/>
      <c r="AK112" s="963" t="s">
        <v>121</v>
      </c>
      <c r="AL112" s="961"/>
      <c r="AM112" s="961"/>
      <c r="AN112" s="961"/>
      <c r="AO112" s="962"/>
      <c r="AP112" s="964" t="s">
        <v>121</v>
      </c>
      <c r="AQ112" s="965"/>
      <c r="AR112" s="965"/>
      <c r="AS112" s="965"/>
      <c r="AT112" s="966"/>
      <c r="AU112" s="910"/>
      <c r="AV112" s="911"/>
      <c r="AW112" s="911"/>
      <c r="AX112" s="911"/>
      <c r="AY112" s="911"/>
      <c r="AZ112" s="924" t="s">
        <v>428</v>
      </c>
      <c r="BA112" s="925"/>
      <c r="BB112" s="925"/>
      <c r="BC112" s="925"/>
      <c r="BD112" s="925"/>
      <c r="BE112" s="925"/>
      <c r="BF112" s="925"/>
      <c r="BG112" s="925"/>
      <c r="BH112" s="925"/>
      <c r="BI112" s="925"/>
      <c r="BJ112" s="925"/>
      <c r="BK112" s="925"/>
      <c r="BL112" s="925"/>
      <c r="BM112" s="925"/>
      <c r="BN112" s="925"/>
      <c r="BO112" s="925"/>
      <c r="BP112" s="926"/>
      <c r="BQ112" s="927">
        <v>6123275</v>
      </c>
      <c r="BR112" s="928"/>
      <c r="BS112" s="928"/>
      <c r="BT112" s="928"/>
      <c r="BU112" s="928"/>
      <c r="BV112" s="928">
        <v>5718287</v>
      </c>
      <c r="BW112" s="928"/>
      <c r="BX112" s="928"/>
      <c r="BY112" s="928"/>
      <c r="BZ112" s="928"/>
      <c r="CA112" s="928">
        <v>5103055</v>
      </c>
      <c r="CB112" s="928"/>
      <c r="CC112" s="928"/>
      <c r="CD112" s="928"/>
      <c r="CE112" s="928"/>
      <c r="CF112" s="922">
        <v>43.2</v>
      </c>
      <c r="CG112" s="923"/>
      <c r="CH112" s="923"/>
      <c r="CI112" s="923"/>
      <c r="CJ112" s="923"/>
      <c r="CK112" s="950"/>
      <c r="CL112" s="951"/>
      <c r="CM112" s="924" t="s">
        <v>429</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121</v>
      </c>
      <c r="DH112" s="928"/>
      <c r="DI112" s="928"/>
      <c r="DJ112" s="928"/>
      <c r="DK112" s="928"/>
      <c r="DL112" s="928" t="s">
        <v>121</v>
      </c>
      <c r="DM112" s="928"/>
      <c r="DN112" s="928"/>
      <c r="DO112" s="928"/>
      <c r="DP112" s="928"/>
      <c r="DQ112" s="928" t="s">
        <v>121</v>
      </c>
      <c r="DR112" s="928"/>
      <c r="DS112" s="928"/>
      <c r="DT112" s="928"/>
      <c r="DU112" s="928"/>
      <c r="DV112" s="929" t="s">
        <v>121</v>
      </c>
      <c r="DW112" s="929"/>
      <c r="DX112" s="929"/>
      <c r="DY112" s="929"/>
      <c r="DZ112" s="930"/>
    </row>
    <row r="113" spans="1:130" s="230" customFormat="1" ht="26.25" customHeight="1" x14ac:dyDescent="0.15">
      <c r="A113" s="956"/>
      <c r="B113" s="957"/>
      <c r="C113" s="925" t="s">
        <v>430</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536809</v>
      </c>
      <c r="AB113" s="940"/>
      <c r="AC113" s="940"/>
      <c r="AD113" s="940"/>
      <c r="AE113" s="941"/>
      <c r="AF113" s="942">
        <v>523377</v>
      </c>
      <c r="AG113" s="940"/>
      <c r="AH113" s="940"/>
      <c r="AI113" s="940"/>
      <c r="AJ113" s="941"/>
      <c r="AK113" s="942">
        <v>500490</v>
      </c>
      <c r="AL113" s="940"/>
      <c r="AM113" s="940"/>
      <c r="AN113" s="940"/>
      <c r="AO113" s="941"/>
      <c r="AP113" s="943">
        <v>4.2</v>
      </c>
      <c r="AQ113" s="944"/>
      <c r="AR113" s="944"/>
      <c r="AS113" s="944"/>
      <c r="AT113" s="945"/>
      <c r="AU113" s="910"/>
      <c r="AV113" s="911"/>
      <c r="AW113" s="911"/>
      <c r="AX113" s="911"/>
      <c r="AY113" s="911"/>
      <c r="AZ113" s="924" t="s">
        <v>431</v>
      </c>
      <c r="BA113" s="925"/>
      <c r="BB113" s="925"/>
      <c r="BC113" s="925"/>
      <c r="BD113" s="925"/>
      <c r="BE113" s="925"/>
      <c r="BF113" s="925"/>
      <c r="BG113" s="925"/>
      <c r="BH113" s="925"/>
      <c r="BI113" s="925"/>
      <c r="BJ113" s="925"/>
      <c r="BK113" s="925"/>
      <c r="BL113" s="925"/>
      <c r="BM113" s="925"/>
      <c r="BN113" s="925"/>
      <c r="BO113" s="925"/>
      <c r="BP113" s="926"/>
      <c r="BQ113" s="927">
        <v>501834</v>
      </c>
      <c r="BR113" s="928"/>
      <c r="BS113" s="928"/>
      <c r="BT113" s="928"/>
      <c r="BU113" s="928"/>
      <c r="BV113" s="928">
        <v>384253</v>
      </c>
      <c r="BW113" s="928"/>
      <c r="BX113" s="928"/>
      <c r="BY113" s="928"/>
      <c r="BZ113" s="928"/>
      <c r="CA113" s="928">
        <v>251360</v>
      </c>
      <c r="CB113" s="928"/>
      <c r="CC113" s="928"/>
      <c r="CD113" s="928"/>
      <c r="CE113" s="928"/>
      <c r="CF113" s="922">
        <v>2.1</v>
      </c>
      <c r="CG113" s="923"/>
      <c r="CH113" s="923"/>
      <c r="CI113" s="923"/>
      <c r="CJ113" s="923"/>
      <c r="CK113" s="950"/>
      <c r="CL113" s="951"/>
      <c r="CM113" s="924" t="s">
        <v>432</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121</v>
      </c>
      <c r="DH113" s="961"/>
      <c r="DI113" s="961"/>
      <c r="DJ113" s="961"/>
      <c r="DK113" s="962"/>
      <c r="DL113" s="963" t="s">
        <v>121</v>
      </c>
      <c r="DM113" s="961"/>
      <c r="DN113" s="961"/>
      <c r="DO113" s="961"/>
      <c r="DP113" s="962"/>
      <c r="DQ113" s="963" t="s">
        <v>121</v>
      </c>
      <c r="DR113" s="961"/>
      <c r="DS113" s="961"/>
      <c r="DT113" s="961"/>
      <c r="DU113" s="962"/>
      <c r="DV113" s="964" t="s">
        <v>121</v>
      </c>
      <c r="DW113" s="965"/>
      <c r="DX113" s="965"/>
      <c r="DY113" s="965"/>
      <c r="DZ113" s="966"/>
    </row>
    <row r="114" spans="1:130" s="230" customFormat="1" ht="26.25" customHeight="1" x14ac:dyDescent="0.15">
      <c r="A114" s="956"/>
      <c r="B114" s="957"/>
      <c r="C114" s="925" t="s">
        <v>433</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159173</v>
      </c>
      <c r="AB114" s="961"/>
      <c r="AC114" s="961"/>
      <c r="AD114" s="961"/>
      <c r="AE114" s="962"/>
      <c r="AF114" s="963">
        <v>155531</v>
      </c>
      <c r="AG114" s="961"/>
      <c r="AH114" s="961"/>
      <c r="AI114" s="961"/>
      <c r="AJ114" s="962"/>
      <c r="AK114" s="963">
        <v>142461</v>
      </c>
      <c r="AL114" s="961"/>
      <c r="AM114" s="961"/>
      <c r="AN114" s="961"/>
      <c r="AO114" s="962"/>
      <c r="AP114" s="964">
        <v>1.2</v>
      </c>
      <c r="AQ114" s="965"/>
      <c r="AR114" s="965"/>
      <c r="AS114" s="965"/>
      <c r="AT114" s="966"/>
      <c r="AU114" s="910"/>
      <c r="AV114" s="911"/>
      <c r="AW114" s="911"/>
      <c r="AX114" s="911"/>
      <c r="AY114" s="911"/>
      <c r="AZ114" s="924" t="s">
        <v>434</v>
      </c>
      <c r="BA114" s="925"/>
      <c r="BB114" s="925"/>
      <c r="BC114" s="925"/>
      <c r="BD114" s="925"/>
      <c r="BE114" s="925"/>
      <c r="BF114" s="925"/>
      <c r="BG114" s="925"/>
      <c r="BH114" s="925"/>
      <c r="BI114" s="925"/>
      <c r="BJ114" s="925"/>
      <c r="BK114" s="925"/>
      <c r="BL114" s="925"/>
      <c r="BM114" s="925"/>
      <c r="BN114" s="925"/>
      <c r="BO114" s="925"/>
      <c r="BP114" s="926"/>
      <c r="BQ114" s="927">
        <v>2992894</v>
      </c>
      <c r="BR114" s="928"/>
      <c r="BS114" s="928"/>
      <c r="BT114" s="928"/>
      <c r="BU114" s="928"/>
      <c r="BV114" s="928">
        <v>3049083</v>
      </c>
      <c r="BW114" s="928"/>
      <c r="BX114" s="928"/>
      <c r="BY114" s="928"/>
      <c r="BZ114" s="928"/>
      <c r="CA114" s="928">
        <v>3065525</v>
      </c>
      <c r="CB114" s="928"/>
      <c r="CC114" s="928"/>
      <c r="CD114" s="928"/>
      <c r="CE114" s="928"/>
      <c r="CF114" s="922">
        <v>26</v>
      </c>
      <c r="CG114" s="923"/>
      <c r="CH114" s="923"/>
      <c r="CI114" s="923"/>
      <c r="CJ114" s="923"/>
      <c r="CK114" s="950"/>
      <c r="CL114" s="951"/>
      <c r="CM114" s="924" t="s">
        <v>435</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121</v>
      </c>
      <c r="DH114" s="961"/>
      <c r="DI114" s="961"/>
      <c r="DJ114" s="961"/>
      <c r="DK114" s="962"/>
      <c r="DL114" s="963" t="s">
        <v>121</v>
      </c>
      <c r="DM114" s="961"/>
      <c r="DN114" s="961"/>
      <c r="DO114" s="961"/>
      <c r="DP114" s="962"/>
      <c r="DQ114" s="963" t="s">
        <v>121</v>
      </c>
      <c r="DR114" s="961"/>
      <c r="DS114" s="961"/>
      <c r="DT114" s="961"/>
      <c r="DU114" s="962"/>
      <c r="DV114" s="964" t="s">
        <v>121</v>
      </c>
      <c r="DW114" s="965"/>
      <c r="DX114" s="965"/>
      <c r="DY114" s="965"/>
      <c r="DZ114" s="966"/>
    </row>
    <row r="115" spans="1:130" s="230" customFormat="1" ht="26.25" customHeight="1" x14ac:dyDescent="0.15">
      <c r="A115" s="956"/>
      <c r="B115" s="957"/>
      <c r="C115" s="925" t="s">
        <v>436</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56546</v>
      </c>
      <c r="AB115" s="940"/>
      <c r="AC115" s="940"/>
      <c r="AD115" s="940"/>
      <c r="AE115" s="941"/>
      <c r="AF115" s="942">
        <v>93020</v>
      </c>
      <c r="AG115" s="940"/>
      <c r="AH115" s="940"/>
      <c r="AI115" s="940"/>
      <c r="AJ115" s="941"/>
      <c r="AK115" s="942">
        <v>79890</v>
      </c>
      <c r="AL115" s="940"/>
      <c r="AM115" s="940"/>
      <c r="AN115" s="940"/>
      <c r="AO115" s="941"/>
      <c r="AP115" s="943">
        <v>0.7</v>
      </c>
      <c r="AQ115" s="944"/>
      <c r="AR115" s="944"/>
      <c r="AS115" s="944"/>
      <c r="AT115" s="945"/>
      <c r="AU115" s="910"/>
      <c r="AV115" s="911"/>
      <c r="AW115" s="911"/>
      <c r="AX115" s="911"/>
      <c r="AY115" s="911"/>
      <c r="AZ115" s="924" t="s">
        <v>437</v>
      </c>
      <c r="BA115" s="925"/>
      <c r="BB115" s="925"/>
      <c r="BC115" s="925"/>
      <c r="BD115" s="925"/>
      <c r="BE115" s="925"/>
      <c r="BF115" s="925"/>
      <c r="BG115" s="925"/>
      <c r="BH115" s="925"/>
      <c r="BI115" s="925"/>
      <c r="BJ115" s="925"/>
      <c r="BK115" s="925"/>
      <c r="BL115" s="925"/>
      <c r="BM115" s="925"/>
      <c r="BN115" s="925"/>
      <c r="BO115" s="925"/>
      <c r="BP115" s="926"/>
      <c r="BQ115" s="927">
        <v>1001</v>
      </c>
      <c r="BR115" s="928"/>
      <c r="BS115" s="928"/>
      <c r="BT115" s="928"/>
      <c r="BU115" s="928"/>
      <c r="BV115" s="928">
        <v>2058</v>
      </c>
      <c r="BW115" s="928"/>
      <c r="BX115" s="928"/>
      <c r="BY115" s="928"/>
      <c r="BZ115" s="928"/>
      <c r="CA115" s="928">
        <v>2898</v>
      </c>
      <c r="CB115" s="928"/>
      <c r="CC115" s="928"/>
      <c r="CD115" s="928"/>
      <c r="CE115" s="928"/>
      <c r="CF115" s="922">
        <v>0</v>
      </c>
      <c r="CG115" s="923"/>
      <c r="CH115" s="923"/>
      <c r="CI115" s="923"/>
      <c r="CJ115" s="923"/>
      <c r="CK115" s="950"/>
      <c r="CL115" s="951"/>
      <c r="CM115" s="924" t="s">
        <v>438</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121</v>
      </c>
      <c r="DH115" s="961"/>
      <c r="DI115" s="961"/>
      <c r="DJ115" s="961"/>
      <c r="DK115" s="962"/>
      <c r="DL115" s="963" t="s">
        <v>121</v>
      </c>
      <c r="DM115" s="961"/>
      <c r="DN115" s="961"/>
      <c r="DO115" s="961"/>
      <c r="DP115" s="962"/>
      <c r="DQ115" s="963" t="s">
        <v>121</v>
      </c>
      <c r="DR115" s="961"/>
      <c r="DS115" s="961"/>
      <c r="DT115" s="961"/>
      <c r="DU115" s="962"/>
      <c r="DV115" s="964" t="s">
        <v>121</v>
      </c>
      <c r="DW115" s="965"/>
      <c r="DX115" s="965"/>
      <c r="DY115" s="965"/>
      <c r="DZ115" s="966"/>
    </row>
    <row r="116" spans="1:130" s="230" customFormat="1" ht="26.25" customHeight="1" x14ac:dyDescent="0.15">
      <c r="A116" s="958"/>
      <c r="B116" s="959"/>
      <c r="C116" s="967" t="s">
        <v>439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121</v>
      </c>
      <c r="AB116" s="961"/>
      <c r="AC116" s="961"/>
      <c r="AD116" s="961"/>
      <c r="AE116" s="962"/>
      <c r="AF116" s="963" t="s">
        <v>121</v>
      </c>
      <c r="AG116" s="961"/>
      <c r="AH116" s="961"/>
      <c r="AI116" s="961"/>
      <c r="AJ116" s="962"/>
      <c r="AK116" s="963" t="s">
        <v>121</v>
      </c>
      <c r="AL116" s="961"/>
      <c r="AM116" s="961"/>
      <c r="AN116" s="961"/>
      <c r="AO116" s="962"/>
      <c r="AP116" s="964" t="s">
        <v>121</v>
      </c>
      <c r="AQ116" s="965"/>
      <c r="AR116" s="965"/>
      <c r="AS116" s="965"/>
      <c r="AT116" s="966"/>
      <c r="AU116" s="910"/>
      <c r="AV116" s="911"/>
      <c r="AW116" s="911"/>
      <c r="AX116" s="911"/>
      <c r="AY116" s="911"/>
      <c r="AZ116" s="969" t="s">
        <v>440</v>
      </c>
      <c r="BA116" s="970"/>
      <c r="BB116" s="970"/>
      <c r="BC116" s="970"/>
      <c r="BD116" s="970"/>
      <c r="BE116" s="970"/>
      <c r="BF116" s="970"/>
      <c r="BG116" s="970"/>
      <c r="BH116" s="970"/>
      <c r="BI116" s="970"/>
      <c r="BJ116" s="970"/>
      <c r="BK116" s="970"/>
      <c r="BL116" s="970"/>
      <c r="BM116" s="970"/>
      <c r="BN116" s="970"/>
      <c r="BO116" s="970"/>
      <c r="BP116" s="971"/>
      <c r="BQ116" s="927" t="s">
        <v>121</v>
      </c>
      <c r="BR116" s="928"/>
      <c r="BS116" s="928"/>
      <c r="BT116" s="928"/>
      <c r="BU116" s="928"/>
      <c r="BV116" s="928" t="s">
        <v>121</v>
      </c>
      <c r="BW116" s="928"/>
      <c r="BX116" s="928"/>
      <c r="BY116" s="928"/>
      <c r="BZ116" s="928"/>
      <c r="CA116" s="928" t="s">
        <v>121</v>
      </c>
      <c r="CB116" s="928"/>
      <c r="CC116" s="928"/>
      <c r="CD116" s="928"/>
      <c r="CE116" s="928"/>
      <c r="CF116" s="922" t="s">
        <v>121</v>
      </c>
      <c r="CG116" s="923"/>
      <c r="CH116" s="923"/>
      <c r="CI116" s="923"/>
      <c r="CJ116" s="923"/>
      <c r="CK116" s="950"/>
      <c r="CL116" s="951"/>
      <c r="CM116" s="924" t="s">
        <v>441</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121</v>
      </c>
      <c r="DH116" s="961"/>
      <c r="DI116" s="961"/>
      <c r="DJ116" s="961"/>
      <c r="DK116" s="962"/>
      <c r="DL116" s="963" t="s">
        <v>121</v>
      </c>
      <c r="DM116" s="961"/>
      <c r="DN116" s="961"/>
      <c r="DO116" s="961"/>
      <c r="DP116" s="962"/>
      <c r="DQ116" s="963" t="s">
        <v>121</v>
      </c>
      <c r="DR116" s="961"/>
      <c r="DS116" s="961"/>
      <c r="DT116" s="961"/>
      <c r="DU116" s="962"/>
      <c r="DV116" s="964" t="s">
        <v>121</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442</v>
      </c>
      <c r="Z117" s="896"/>
      <c r="AA117" s="980">
        <v>2989913</v>
      </c>
      <c r="AB117" s="981"/>
      <c r="AC117" s="981"/>
      <c r="AD117" s="981"/>
      <c r="AE117" s="982"/>
      <c r="AF117" s="983">
        <v>3075197</v>
      </c>
      <c r="AG117" s="981"/>
      <c r="AH117" s="981"/>
      <c r="AI117" s="981"/>
      <c r="AJ117" s="982"/>
      <c r="AK117" s="983">
        <v>3027737</v>
      </c>
      <c r="AL117" s="981"/>
      <c r="AM117" s="981"/>
      <c r="AN117" s="981"/>
      <c r="AO117" s="982"/>
      <c r="AP117" s="984"/>
      <c r="AQ117" s="985"/>
      <c r="AR117" s="985"/>
      <c r="AS117" s="985"/>
      <c r="AT117" s="986"/>
      <c r="AU117" s="910"/>
      <c r="AV117" s="911"/>
      <c r="AW117" s="911"/>
      <c r="AX117" s="911"/>
      <c r="AY117" s="911"/>
      <c r="AZ117" s="976" t="s">
        <v>443</v>
      </c>
      <c r="BA117" s="977"/>
      <c r="BB117" s="977"/>
      <c r="BC117" s="977"/>
      <c r="BD117" s="977"/>
      <c r="BE117" s="977"/>
      <c r="BF117" s="977"/>
      <c r="BG117" s="977"/>
      <c r="BH117" s="977"/>
      <c r="BI117" s="977"/>
      <c r="BJ117" s="977"/>
      <c r="BK117" s="977"/>
      <c r="BL117" s="977"/>
      <c r="BM117" s="977"/>
      <c r="BN117" s="977"/>
      <c r="BO117" s="977"/>
      <c r="BP117" s="978"/>
      <c r="BQ117" s="927" t="s">
        <v>121</v>
      </c>
      <c r="BR117" s="928"/>
      <c r="BS117" s="928"/>
      <c r="BT117" s="928"/>
      <c r="BU117" s="928"/>
      <c r="BV117" s="928" t="s">
        <v>121</v>
      </c>
      <c r="BW117" s="928"/>
      <c r="BX117" s="928"/>
      <c r="BY117" s="928"/>
      <c r="BZ117" s="928"/>
      <c r="CA117" s="928" t="s">
        <v>121</v>
      </c>
      <c r="CB117" s="928"/>
      <c r="CC117" s="928"/>
      <c r="CD117" s="928"/>
      <c r="CE117" s="928"/>
      <c r="CF117" s="922" t="s">
        <v>121</v>
      </c>
      <c r="CG117" s="923"/>
      <c r="CH117" s="923"/>
      <c r="CI117" s="923"/>
      <c r="CJ117" s="923"/>
      <c r="CK117" s="950"/>
      <c r="CL117" s="951"/>
      <c r="CM117" s="924" t="s">
        <v>444</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121</v>
      </c>
      <c r="DH117" s="961"/>
      <c r="DI117" s="961"/>
      <c r="DJ117" s="961"/>
      <c r="DK117" s="962"/>
      <c r="DL117" s="963" t="s">
        <v>121</v>
      </c>
      <c r="DM117" s="961"/>
      <c r="DN117" s="961"/>
      <c r="DO117" s="961"/>
      <c r="DP117" s="962"/>
      <c r="DQ117" s="963" t="s">
        <v>121</v>
      </c>
      <c r="DR117" s="961"/>
      <c r="DS117" s="961"/>
      <c r="DT117" s="961"/>
      <c r="DU117" s="962"/>
      <c r="DV117" s="964" t="s">
        <v>121</v>
      </c>
      <c r="DW117" s="965"/>
      <c r="DX117" s="965"/>
      <c r="DY117" s="965"/>
      <c r="DZ117" s="966"/>
    </row>
    <row r="118" spans="1:130" s="230" customFormat="1" ht="26.25" customHeight="1" x14ac:dyDescent="0.15">
      <c r="A118" s="914" t="s">
        <v>418</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415</v>
      </c>
      <c r="AB118" s="895"/>
      <c r="AC118" s="895"/>
      <c r="AD118" s="895"/>
      <c r="AE118" s="896"/>
      <c r="AF118" s="894" t="s">
        <v>416</v>
      </c>
      <c r="AG118" s="895"/>
      <c r="AH118" s="895"/>
      <c r="AI118" s="895"/>
      <c r="AJ118" s="896"/>
      <c r="AK118" s="894" t="s">
        <v>294</v>
      </c>
      <c r="AL118" s="895"/>
      <c r="AM118" s="895"/>
      <c r="AN118" s="895"/>
      <c r="AO118" s="896"/>
      <c r="AP118" s="972" t="s">
        <v>417</v>
      </c>
      <c r="AQ118" s="973"/>
      <c r="AR118" s="973"/>
      <c r="AS118" s="973"/>
      <c r="AT118" s="974"/>
      <c r="AU118" s="910"/>
      <c r="AV118" s="911"/>
      <c r="AW118" s="911"/>
      <c r="AX118" s="911"/>
      <c r="AY118" s="911"/>
      <c r="AZ118" s="975" t="s">
        <v>445</v>
      </c>
      <c r="BA118" s="967"/>
      <c r="BB118" s="967"/>
      <c r="BC118" s="967"/>
      <c r="BD118" s="967"/>
      <c r="BE118" s="967"/>
      <c r="BF118" s="967"/>
      <c r="BG118" s="967"/>
      <c r="BH118" s="967"/>
      <c r="BI118" s="967"/>
      <c r="BJ118" s="967"/>
      <c r="BK118" s="967"/>
      <c r="BL118" s="967"/>
      <c r="BM118" s="967"/>
      <c r="BN118" s="967"/>
      <c r="BO118" s="967"/>
      <c r="BP118" s="968"/>
      <c r="BQ118" s="1001" t="s">
        <v>121</v>
      </c>
      <c r="BR118" s="1002"/>
      <c r="BS118" s="1002"/>
      <c r="BT118" s="1002"/>
      <c r="BU118" s="1002"/>
      <c r="BV118" s="1002" t="s">
        <v>121</v>
      </c>
      <c r="BW118" s="1002"/>
      <c r="BX118" s="1002"/>
      <c r="BY118" s="1002"/>
      <c r="BZ118" s="1002"/>
      <c r="CA118" s="1002" t="s">
        <v>121</v>
      </c>
      <c r="CB118" s="1002"/>
      <c r="CC118" s="1002"/>
      <c r="CD118" s="1002"/>
      <c r="CE118" s="1002"/>
      <c r="CF118" s="922" t="s">
        <v>121</v>
      </c>
      <c r="CG118" s="923"/>
      <c r="CH118" s="923"/>
      <c r="CI118" s="923"/>
      <c r="CJ118" s="923"/>
      <c r="CK118" s="950"/>
      <c r="CL118" s="951"/>
      <c r="CM118" s="924" t="s">
        <v>446</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121</v>
      </c>
      <c r="DH118" s="961"/>
      <c r="DI118" s="961"/>
      <c r="DJ118" s="961"/>
      <c r="DK118" s="962"/>
      <c r="DL118" s="963" t="s">
        <v>121</v>
      </c>
      <c r="DM118" s="961"/>
      <c r="DN118" s="961"/>
      <c r="DO118" s="961"/>
      <c r="DP118" s="962"/>
      <c r="DQ118" s="963" t="s">
        <v>121</v>
      </c>
      <c r="DR118" s="961"/>
      <c r="DS118" s="961"/>
      <c r="DT118" s="961"/>
      <c r="DU118" s="962"/>
      <c r="DV118" s="964" t="s">
        <v>121</v>
      </c>
      <c r="DW118" s="965"/>
      <c r="DX118" s="965"/>
      <c r="DY118" s="965"/>
      <c r="DZ118" s="966"/>
    </row>
    <row r="119" spans="1:130" s="230" customFormat="1" ht="26.25" customHeight="1" x14ac:dyDescent="0.15">
      <c r="A119" s="1058" t="s">
        <v>421</v>
      </c>
      <c r="B119" s="949"/>
      <c r="C119" s="931" t="s">
        <v>422</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v>38320</v>
      </c>
      <c r="AB119" s="902"/>
      <c r="AC119" s="902"/>
      <c r="AD119" s="902"/>
      <c r="AE119" s="903"/>
      <c r="AF119" s="904">
        <v>38337</v>
      </c>
      <c r="AG119" s="902"/>
      <c r="AH119" s="902"/>
      <c r="AI119" s="902"/>
      <c r="AJ119" s="903"/>
      <c r="AK119" s="904">
        <v>38354</v>
      </c>
      <c r="AL119" s="902"/>
      <c r="AM119" s="902"/>
      <c r="AN119" s="902"/>
      <c r="AO119" s="903"/>
      <c r="AP119" s="905">
        <v>0.3</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447</v>
      </c>
      <c r="BP119" s="1007"/>
      <c r="BQ119" s="1001">
        <v>37486906</v>
      </c>
      <c r="BR119" s="1002"/>
      <c r="BS119" s="1002"/>
      <c r="BT119" s="1002"/>
      <c r="BU119" s="1002"/>
      <c r="BV119" s="1002">
        <v>37113018</v>
      </c>
      <c r="BW119" s="1002"/>
      <c r="BX119" s="1002"/>
      <c r="BY119" s="1002"/>
      <c r="BZ119" s="1002"/>
      <c r="CA119" s="1002">
        <v>37071635</v>
      </c>
      <c r="CB119" s="1002"/>
      <c r="CC119" s="1002"/>
      <c r="CD119" s="1002"/>
      <c r="CE119" s="1002"/>
      <c r="CF119" s="1003"/>
      <c r="CG119" s="1004"/>
      <c r="CH119" s="1004"/>
      <c r="CI119" s="1004"/>
      <c r="CJ119" s="1005"/>
      <c r="CK119" s="952"/>
      <c r="CL119" s="953"/>
      <c r="CM119" s="975" t="s">
        <v>448</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v>46352</v>
      </c>
      <c r="DH119" s="988"/>
      <c r="DI119" s="988"/>
      <c r="DJ119" s="988"/>
      <c r="DK119" s="989"/>
      <c r="DL119" s="987">
        <v>183237</v>
      </c>
      <c r="DM119" s="988"/>
      <c r="DN119" s="988"/>
      <c r="DO119" s="988"/>
      <c r="DP119" s="989"/>
      <c r="DQ119" s="987">
        <v>246853</v>
      </c>
      <c r="DR119" s="988"/>
      <c r="DS119" s="988"/>
      <c r="DT119" s="988"/>
      <c r="DU119" s="989"/>
      <c r="DV119" s="990">
        <v>2.1</v>
      </c>
      <c r="DW119" s="991"/>
      <c r="DX119" s="991"/>
      <c r="DY119" s="991"/>
      <c r="DZ119" s="992"/>
    </row>
    <row r="120" spans="1:130" s="230" customFormat="1" ht="26.25" customHeight="1" x14ac:dyDescent="0.15">
      <c r="A120" s="1059"/>
      <c r="B120" s="951"/>
      <c r="C120" s="924" t="s">
        <v>425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121</v>
      </c>
      <c r="AB120" s="961"/>
      <c r="AC120" s="961"/>
      <c r="AD120" s="961"/>
      <c r="AE120" s="962"/>
      <c r="AF120" s="963" t="s">
        <v>121</v>
      </c>
      <c r="AG120" s="961"/>
      <c r="AH120" s="961"/>
      <c r="AI120" s="961"/>
      <c r="AJ120" s="962"/>
      <c r="AK120" s="963" t="s">
        <v>121</v>
      </c>
      <c r="AL120" s="961"/>
      <c r="AM120" s="961"/>
      <c r="AN120" s="961"/>
      <c r="AO120" s="962"/>
      <c r="AP120" s="964" t="s">
        <v>121</v>
      </c>
      <c r="AQ120" s="965"/>
      <c r="AR120" s="965"/>
      <c r="AS120" s="965"/>
      <c r="AT120" s="966"/>
      <c r="AU120" s="993" t="s">
        <v>449</v>
      </c>
      <c r="AV120" s="994"/>
      <c r="AW120" s="994"/>
      <c r="AX120" s="994"/>
      <c r="AY120" s="995"/>
      <c r="AZ120" s="931" t="s">
        <v>450</v>
      </c>
      <c r="BA120" s="899"/>
      <c r="BB120" s="899"/>
      <c r="BC120" s="899"/>
      <c r="BD120" s="899"/>
      <c r="BE120" s="899"/>
      <c r="BF120" s="899"/>
      <c r="BG120" s="899"/>
      <c r="BH120" s="899"/>
      <c r="BI120" s="899"/>
      <c r="BJ120" s="899"/>
      <c r="BK120" s="899"/>
      <c r="BL120" s="899"/>
      <c r="BM120" s="899"/>
      <c r="BN120" s="899"/>
      <c r="BO120" s="899"/>
      <c r="BP120" s="900"/>
      <c r="BQ120" s="932">
        <v>3576691</v>
      </c>
      <c r="BR120" s="933"/>
      <c r="BS120" s="933"/>
      <c r="BT120" s="933"/>
      <c r="BU120" s="933"/>
      <c r="BV120" s="933">
        <v>4099563</v>
      </c>
      <c r="BW120" s="933"/>
      <c r="BX120" s="933"/>
      <c r="BY120" s="933"/>
      <c r="BZ120" s="933"/>
      <c r="CA120" s="933">
        <v>3986416</v>
      </c>
      <c r="CB120" s="933"/>
      <c r="CC120" s="933"/>
      <c r="CD120" s="933"/>
      <c r="CE120" s="933"/>
      <c r="CF120" s="946">
        <v>33.799999999999997</v>
      </c>
      <c r="CG120" s="947"/>
      <c r="CH120" s="947"/>
      <c r="CI120" s="947"/>
      <c r="CJ120" s="947"/>
      <c r="CK120" s="1008" t="s">
        <v>451</v>
      </c>
      <c r="CL120" s="1009"/>
      <c r="CM120" s="1009"/>
      <c r="CN120" s="1009"/>
      <c r="CO120" s="1010"/>
      <c r="CP120" s="1016" t="s">
        <v>397</v>
      </c>
      <c r="CQ120" s="1017"/>
      <c r="CR120" s="1017"/>
      <c r="CS120" s="1017"/>
      <c r="CT120" s="1017"/>
      <c r="CU120" s="1017"/>
      <c r="CV120" s="1017"/>
      <c r="CW120" s="1017"/>
      <c r="CX120" s="1017"/>
      <c r="CY120" s="1017"/>
      <c r="CZ120" s="1017"/>
      <c r="DA120" s="1017"/>
      <c r="DB120" s="1017"/>
      <c r="DC120" s="1017"/>
      <c r="DD120" s="1017"/>
      <c r="DE120" s="1017"/>
      <c r="DF120" s="1018"/>
      <c r="DG120" s="932">
        <v>5648808</v>
      </c>
      <c r="DH120" s="933"/>
      <c r="DI120" s="933"/>
      <c r="DJ120" s="933"/>
      <c r="DK120" s="933"/>
      <c r="DL120" s="933">
        <v>5099112</v>
      </c>
      <c r="DM120" s="933"/>
      <c r="DN120" s="933"/>
      <c r="DO120" s="933"/>
      <c r="DP120" s="933"/>
      <c r="DQ120" s="933">
        <v>4594447</v>
      </c>
      <c r="DR120" s="933"/>
      <c r="DS120" s="933"/>
      <c r="DT120" s="933"/>
      <c r="DU120" s="933"/>
      <c r="DV120" s="934">
        <v>38.9</v>
      </c>
      <c r="DW120" s="934"/>
      <c r="DX120" s="934"/>
      <c r="DY120" s="934"/>
      <c r="DZ120" s="935"/>
    </row>
    <row r="121" spans="1:130" s="230" customFormat="1" ht="26.25" customHeight="1" x14ac:dyDescent="0.15">
      <c r="A121" s="1059"/>
      <c r="B121" s="951"/>
      <c r="C121" s="976" t="s">
        <v>452</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121</v>
      </c>
      <c r="AB121" s="961"/>
      <c r="AC121" s="961"/>
      <c r="AD121" s="961"/>
      <c r="AE121" s="962"/>
      <c r="AF121" s="963" t="s">
        <v>121</v>
      </c>
      <c r="AG121" s="961"/>
      <c r="AH121" s="961"/>
      <c r="AI121" s="961"/>
      <c r="AJ121" s="962"/>
      <c r="AK121" s="963" t="s">
        <v>121</v>
      </c>
      <c r="AL121" s="961"/>
      <c r="AM121" s="961"/>
      <c r="AN121" s="961"/>
      <c r="AO121" s="962"/>
      <c r="AP121" s="964" t="s">
        <v>121</v>
      </c>
      <c r="AQ121" s="965"/>
      <c r="AR121" s="965"/>
      <c r="AS121" s="965"/>
      <c r="AT121" s="966"/>
      <c r="AU121" s="996"/>
      <c r="AV121" s="997"/>
      <c r="AW121" s="997"/>
      <c r="AX121" s="997"/>
      <c r="AY121" s="998"/>
      <c r="AZ121" s="924" t="s">
        <v>453</v>
      </c>
      <c r="BA121" s="925"/>
      <c r="BB121" s="925"/>
      <c r="BC121" s="925"/>
      <c r="BD121" s="925"/>
      <c r="BE121" s="925"/>
      <c r="BF121" s="925"/>
      <c r="BG121" s="925"/>
      <c r="BH121" s="925"/>
      <c r="BI121" s="925"/>
      <c r="BJ121" s="925"/>
      <c r="BK121" s="925"/>
      <c r="BL121" s="925"/>
      <c r="BM121" s="925"/>
      <c r="BN121" s="925"/>
      <c r="BO121" s="925"/>
      <c r="BP121" s="926"/>
      <c r="BQ121" s="927">
        <v>5607496</v>
      </c>
      <c r="BR121" s="928"/>
      <c r="BS121" s="928"/>
      <c r="BT121" s="928"/>
      <c r="BU121" s="928"/>
      <c r="BV121" s="928">
        <v>5545899</v>
      </c>
      <c r="BW121" s="928"/>
      <c r="BX121" s="928"/>
      <c r="BY121" s="928"/>
      <c r="BZ121" s="928"/>
      <c r="CA121" s="928">
        <v>6338139</v>
      </c>
      <c r="CB121" s="928"/>
      <c r="CC121" s="928"/>
      <c r="CD121" s="928"/>
      <c r="CE121" s="928"/>
      <c r="CF121" s="922">
        <v>53.7</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155436</v>
      </c>
      <c r="DH121" s="928"/>
      <c r="DI121" s="928"/>
      <c r="DJ121" s="928"/>
      <c r="DK121" s="928"/>
      <c r="DL121" s="928">
        <v>278031</v>
      </c>
      <c r="DM121" s="928"/>
      <c r="DN121" s="928"/>
      <c r="DO121" s="928"/>
      <c r="DP121" s="928"/>
      <c r="DQ121" s="928">
        <v>273853</v>
      </c>
      <c r="DR121" s="928"/>
      <c r="DS121" s="928"/>
      <c r="DT121" s="928"/>
      <c r="DU121" s="928"/>
      <c r="DV121" s="929">
        <v>2.2999999999999998</v>
      </c>
      <c r="DW121" s="929"/>
      <c r="DX121" s="929"/>
      <c r="DY121" s="929"/>
      <c r="DZ121" s="930"/>
    </row>
    <row r="122" spans="1:130" s="230" customFormat="1" ht="26.25" customHeight="1" x14ac:dyDescent="0.15">
      <c r="A122" s="1059"/>
      <c r="B122" s="951"/>
      <c r="C122" s="924" t="s">
        <v>435</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121</v>
      </c>
      <c r="AB122" s="961"/>
      <c r="AC122" s="961"/>
      <c r="AD122" s="961"/>
      <c r="AE122" s="962"/>
      <c r="AF122" s="963" t="s">
        <v>121</v>
      </c>
      <c r="AG122" s="961"/>
      <c r="AH122" s="961"/>
      <c r="AI122" s="961"/>
      <c r="AJ122" s="962"/>
      <c r="AK122" s="963" t="s">
        <v>121</v>
      </c>
      <c r="AL122" s="961"/>
      <c r="AM122" s="961"/>
      <c r="AN122" s="961"/>
      <c r="AO122" s="962"/>
      <c r="AP122" s="964" t="s">
        <v>121</v>
      </c>
      <c r="AQ122" s="965"/>
      <c r="AR122" s="965"/>
      <c r="AS122" s="965"/>
      <c r="AT122" s="966"/>
      <c r="AU122" s="996"/>
      <c r="AV122" s="997"/>
      <c r="AW122" s="997"/>
      <c r="AX122" s="997"/>
      <c r="AY122" s="998"/>
      <c r="AZ122" s="975" t="s">
        <v>454</v>
      </c>
      <c r="BA122" s="967"/>
      <c r="BB122" s="967"/>
      <c r="BC122" s="967"/>
      <c r="BD122" s="967"/>
      <c r="BE122" s="967"/>
      <c r="BF122" s="967"/>
      <c r="BG122" s="967"/>
      <c r="BH122" s="967"/>
      <c r="BI122" s="967"/>
      <c r="BJ122" s="967"/>
      <c r="BK122" s="967"/>
      <c r="BL122" s="967"/>
      <c r="BM122" s="967"/>
      <c r="BN122" s="967"/>
      <c r="BO122" s="967"/>
      <c r="BP122" s="968"/>
      <c r="BQ122" s="1001">
        <v>22164671</v>
      </c>
      <c r="BR122" s="1002"/>
      <c r="BS122" s="1002"/>
      <c r="BT122" s="1002"/>
      <c r="BU122" s="1002"/>
      <c r="BV122" s="1002">
        <v>21513773</v>
      </c>
      <c r="BW122" s="1002"/>
      <c r="BX122" s="1002"/>
      <c r="BY122" s="1002"/>
      <c r="BZ122" s="1002"/>
      <c r="CA122" s="1002">
        <v>21056738</v>
      </c>
      <c r="CB122" s="1002"/>
      <c r="CC122" s="1002"/>
      <c r="CD122" s="1002"/>
      <c r="CE122" s="1002"/>
      <c r="CF122" s="1019">
        <v>178.4</v>
      </c>
      <c r="CG122" s="1020"/>
      <c r="CH122" s="1020"/>
      <c r="CI122" s="1020"/>
      <c r="CJ122" s="1020"/>
      <c r="CK122" s="1011"/>
      <c r="CL122" s="1012"/>
      <c r="CM122" s="1012"/>
      <c r="CN122" s="1012"/>
      <c r="CO122" s="1013"/>
      <c r="CP122" s="1021" t="s">
        <v>396</v>
      </c>
      <c r="CQ122" s="1022"/>
      <c r="CR122" s="1022"/>
      <c r="CS122" s="1022"/>
      <c r="CT122" s="1022"/>
      <c r="CU122" s="1022"/>
      <c r="CV122" s="1022"/>
      <c r="CW122" s="1022"/>
      <c r="CX122" s="1022"/>
      <c r="CY122" s="1022"/>
      <c r="CZ122" s="1022"/>
      <c r="DA122" s="1022"/>
      <c r="DB122" s="1022"/>
      <c r="DC122" s="1022"/>
      <c r="DD122" s="1022"/>
      <c r="DE122" s="1022"/>
      <c r="DF122" s="1023"/>
      <c r="DG122" s="927">
        <v>319031</v>
      </c>
      <c r="DH122" s="928"/>
      <c r="DI122" s="928"/>
      <c r="DJ122" s="928"/>
      <c r="DK122" s="928"/>
      <c r="DL122" s="928">
        <v>341144</v>
      </c>
      <c r="DM122" s="928"/>
      <c r="DN122" s="928"/>
      <c r="DO122" s="928"/>
      <c r="DP122" s="928"/>
      <c r="DQ122" s="928">
        <v>234755</v>
      </c>
      <c r="DR122" s="928"/>
      <c r="DS122" s="928"/>
      <c r="DT122" s="928"/>
      <c r="DU122" s="928"/>
      <c r="DV122" s="929">
        <v>2</v>
      </c>
      <c r="DW122" s="929"/>
      <c r="DX122" s="929"/>
      <c r="DY122" s="929"/>
      <c r="DZ122" s="930"/>
    </row>
    <row r="123" spans="1:130" s="230" customFormat="1" ht="26.25" customHeight="1" x14ac:dyDescent="0.15">
      <c r="A123" s="1059"/>
      <c r="B123" s="951"/>
      <c r="C123" s="924" t="s">
        <v>441</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121</v>
      </c>
      <c r="AB123" s="961"/>
      <c r="AC123" s="961"/>
      <c r="AD123" s="961"/>
      <c r="AE123" s="962"/>
      <c r="AF123" s="963" t="s">
        <v>121</v>
      </c>
      <c r="AG123" s="961"/>
      <c r="AH123" s="961"/>
      <c r="AI123" s="961"/>
      <c r="AJ123" s="962"/>
      <c r="AK123" s="963" t="s">
        <v>121</v>
      </c>
      <c r="AL123" s="961"/>
      <c r="AM123" s="961"/>
      <c r="AN123" s="961"/>
      <c r="AO123" s="962"/>
      <c r="AP123" s="964" t="s">
        <v>121</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455</v>
      </c>
      <c r="BP123" s="1007"/>
      <c r="BQ123" s="1065">
        <v>31348858</v>
      </c>
      <c r="BR123" s="1066"/>
      <c r="BS123" s="1066"/>
      <c r="BT123" s="1066"/>
      <c r="BU123" s="1066"/>
      <c r="BV123" s="1066">
        <v>31159235</v>
      </c>
      <c r="BW123" s="1066"/>
      <c r="BX123" s="1066"/>
      <c r="BY123" s="1066"/>
      <c r="BZ123" s="1066"/>
      <c r="CA123" s="1066">
        <v>31381293</v>
      </c>
      <c r="CB123" s="1066"/>
      <c r="CC123" s="1066"/>
      <c r="CD123" s="1066"/>
      <c r="CE123" s="1066"/>
      <c r="CF123" s="1003"/>
      <c r="CG123" s="1004"/>
      <c r="CH123" s="1004"/>
      <c r="CI123" s="1004"/>
      <c r="CJ123" s="1005"/>
      <c r="CK123" s="1011"/>
      <c r="CL123" s="1012"/>
      <c r="CM123" s="1012"/>
      <c r="CN123" s="1012"/>
      <c r="CO123" s="1013"/>
      <c r="CP123" s="1021" t="s">
        <v>392</v>
      </c>
      <c r="CQ123" s="1022"/>
      <c r="CR123" s="1022"/>
      <c r="CS123" s="1022"/>
      <c r="CT123" s="1022"/>
      <c r="CU123" s="1022"/>
      <c r="CV123" s="1022"/>
      <c r="CW123" s="1022"/>
      <c r="CX123" s="1022"/>
      <c r="CY123" s="1022"/>
      <c r="CZ123" s="1022"/>
      <c r="DA123" s="1022"/>
      <c r="DB123" s="1022"/>
      <c r="DC123" s="1022"/>
      <c r="DD123" s="1022"/>
      <c r="DE123" s="1022"/>
      <c r="DF123" s="1023"/>
      <c r="DG123" s="960" t="s">
        <v>121</v>
      </c>
      <c r="DH123" s="961"/>
      <c r="DI123" s="961"/>
      <c r="DJ123" s="961"/>
      <c r="DK123" s="962"/>
      <c r="DL123" s="963" t="s">
        <v>121</v>
      </c>
      <c r="DM123" s="961"/>
      <c r="DN123" s="961"/>
      <c r="DO123" s="961"/>
      <c r="DP123" s="962"/>
      <c r="DQ123" s="963" t="s">
        <v>121</v>
      </c>
      <c r="DR123" s="961"/>
      <c r="DS123" s="961"/>
      <c r="DT123" s="961"/>
      <c r="DU123" s="962"/>
      <c r="DV123" s="964" t="s">
        <v>121</v>
      </c>
      <c r="DW123" s="965"/>
      <c r="DX123" s="965"/>
      <c r="DY123" s="965"/>
      <c r="DZ123" s="966"/>
    </row>
    <row r="124" spans="1:130" s="230" customFormat="1" ht="26.25" customHeight="1" thickBot="1" x14ac:dyDescent="0.2">
      <c r="A124" s="1059"/>
      <c r="B124" s="951"/>
      <c r="C124" s="924" t="s">
        <v>444</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121</v>
      </c>
      <c r="AB124" s="961"/>
      <c r="AC124" s="961"/>
      <c r="AD124" s="961"/>
      <c r="AE124" s="962"/>
      <c r="AF124" s="963" t="s">
        <v>121</v>
      </c>
      <c r="AG124" s="961"/>
      <c r="AH124" s="961"/>
      <c r="AI124" s="961"/>
      <c r="AJ124" s="962"/>
      <c r="AK124" s="963" t="s">
        <v>121</v>
      </c>
      <c r="AL124" s="961"/>
      <c r="AM124" s="961"/>
      <c r="AN124" s="961"/>
      <c r="AO124" s="962"/>
      <c r="AP124" s="964" t="s">
        <v>121</v>
      </c>
      <c r="AQ124" s="965"/>
      <c r="AR124" s="965"/>
      <c r="AS124" s="965"/>
      <c r="AT124" s="966"/>
      <c r="AU124" s="1061" t="s">
        <v>456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51</v>
      </c>
      <c r="BR124" s="1029"/>
      <c r="BS124" s="1029"/>
      <c r="BT124" s="1029"/>
      <c r="BU124" s="1029"/>
      <c r="BV124" s="1029">
        <v>51.3</v>
      </c>
      <c r="BW124" s="1029"/>
      <c r="BX124" s="1029"/>
      <c r="BY124" s="1029"/>
      <c r="BZ124" s="1029"/>
      <c r="CA124" s="1029">
        <v>48.2</v>
      </c>
      <c r="CB124" s="1029"/>
      <c r="CC124" s="1029"/>
      <c r="CD124" s="1029"/>
      <c r="CE124" s="1029"/>
      <c r="CF124" s="1030"/>
      <c r="CG124" s="1031"/>
      <c r="CH124" s="1031"/>
      <c r="CI124" s="1031"/>
      <c r="CJ124" s="1032"/>
      <c r="CK124" s="1014"/>
      <c r="CL124" s="1014"/>
      <c r="CM124" s="1014"/>
      <c r="CN124" s="1014"/>
      <c r="CO124" s="1015"/>
      <c r="CP124" s="1021" t="s">
        <v>457</v>
      </c>
      <c r="CQ124" s="1022"/>
      <c r="CR124" s="1022"/>
      <c r="CS124" s="1022"/>
      <c r="CT124" s="1022"/>
      <c r="CU124" s="1022"/>
      <c r="CV124" s="1022"/>
      <c r="CW124" s="1022"/>
      <c r="CX124" s="1022"/>
      <c r="CY124" s="1022"/>
      <c r="CZ124" s="1022"/>
      <c r="DA124" s="1022"/>
      <c r="DB124" s="1022"/>
      <c r="DC124" s="1022"/>
      <c r="DD124" s="1022"/>
      <c r="DE124" s="1022"/>
      <c r="DF124" s="1023"/>
      <c r="DG124" s="1006" t="s">
        <v>121</v>
      </c>
      <c r="DH124" s="988"/>
      <c r="DI124" s="988"/>
      <c r="DJ124" s="988"/>
      <c r="DK124" s="989"/>
      <c r="DL124" s="987" t="s">
        <v>121</v>
      </c>
      <c r="DM124" s="988"/>
      <c r="DN124" s="988"/>
      <c r="DO124" s="988"/>
      <c r="DP124" s="989"/>
      <c r="DQ124" s="987" t="s">
        <v>121</v>
      </c>
      <c r="DR124" s="988"/>
      <c r="DS124" s="988"/>
      <c r="DT124" s="988"/>
      <c r="DU124" s="989"/>
      <c r="DV124" s="990" t="s">
        <v>121</v>
      </c>
      <c r="DW124" s="991"/>
      <c r="DX124" s="991"/>
      <c r="DY124" s="991"/>
      <c r="DZ124" s="992"/>
    </row>
    <row r="125" spans="1:130" s="230" customFormat="1" ht="26.25" customHeight="1" x14ac:dyDescent="0.15">
      <c r="A125" s="1059"/>
      <c r="B125" s="951"/>
      <c r="C125" s="924" t="s">
        <v>446</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121</v>
      </c>
      <c r="AB125" s="961"/>
      <c r="AC125" s="961"/>
      <c r="AD125" s="961"/>
      <c r="AE125" s="962"/>
      <c r="AF125" s="963" t="s">
        <v>121</v>
      </c>
      <c r="AG125" s="961"/>
      <c r="AH125" s="961"/>
      <c r="AI125" s="961"/>
      <c r="AJ125" s="962"/>
      <c r="AK125" s="963" t="s">
        <v>121</v>
      </c>
      <c r="AL125" s="961"/>
      <c r="AM125" s="961"/>
      <c r="AN125" s="961"/>
      <c r="AO125" s="962"/>
      <c r="AP125" s="964" t="s">
        <v>121</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458</v>
      </c>
      <c r="CL125" s="1009"/>
      <c r="CM125" s="1009"/>
      <c r="CN125" s="1009"/>
      <c r="CO125" s="1010"/>
      <c r="CP125" s="931" t="s">
        <v>459</v>
      </c>
      <c r="CQ125" s="899"/>
      <c r="CR125" s="899"/>
      <c r="CS125" s="899"/>
      <c r="CT125" s="899"/>
      <c r="CU125" s="899"/>
      <c r="CV125" s="899"/>
      <c r="CW125" s="899"/>
      <c r="CX125" s="899"/>
      <c r="CY125" s="899"/>
      <c r="CZ125" s="899"/>
      <c r="DA125" s="899"/>
      <c r="DB125" s="899"/>
      <c r="DC125" s="899"/>
      <c r="DD125" s="899"/>
      <c r="DE125" s="899"/>
      <c r="DF125" s="900"/>
      <c r="DG125" s="932" t="s">
        <v>121</v>
      </c>
      <c r="DH125" s="933"/>
      <c r="DI125" s="933"/>
      <c r="DJ125" s="933"/>
      <c r="DK125" s="933"/>
      <c r="DL125" s="933" t="s">
        <v>121</v>
      </c>
      <c r="DM125" s="933"/>
      <c r="DN125" s="933"/>
      <c r="DO125" s="933"/>
      <c r="DP125" s="933"/>
      <c r="DQ125" s="933" t="s">
        <v>121</v>
      </c>
      <c r="DR125" s="933"/>
      <c r="DS125" s="933"/>
      <c r="DT125" s="933"/>
      <c r="DU125" s="933"/>
      <c r="DV125" s="934" t="s">
        <v>121</v>
      </c>
      <c r="DW125" s="934"/>
      <c r="DX125" s="934"/>
      <c r="DY125" s="934"/>
      <c r="DZ125" s="935"/>
    </row>
    <row r="126" spans="1:130" s="230" customFormat="1" ht="26.25" customHeight="1" thickBot="1" x14ac:dyDescent="0.2">
      <c r="A126" s="1059"/>
      <c r="B126" s="951"/>
      <c r="C126" s="924" t="s">
        <v>448</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v>8974</v>
      </c>
      <c r="AB126" s="961"/>
      <c r="AC126" s="961"/>
      <c r="AD126" s="961"/>
      <c r="AE126" s="962"/>
      <c r="AF126" s="963">
        <v>46578</v>
      </c>
      <c r="AG126" s="961"/>
      <c r="AH126" s="961"/>
      <c r="AI126" s="961"/>
      <c r="AJ126" s="962"/>
      <c r="AK126" s="963">
        <v>33581</v>
      </c>
      <c r="AL126" s="961"/>
      <c r="AM126" s="961"/>
      <c r="AN126" s="961"/>
      <c r="AO126" s="962"/>
      <c r="AP126" s="964">
        <v>0.3</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460</v>
      </c>
      <c r="CQ126" s="925"/>
      <c r="CR126" s="925"/>
      <c r="CS126" s="925"/>
      <c r="CT126" s="925"/>
      <c r="CU126" s="925"/>
      <c r="CV126" s="925"/>
      <c r="CW126" s="925"/>
      <c r="CX126" s="925"/>
      <c r="CY126" s="925"/>
      <c r="CZ126" s="925"/>
      <c r="DA126" s="925"/>
      <c r="DB126" s="925"/>
      <c r="DC126" s="925"/>
      <c r="DD126" s="925"/>
      <c r="DE126" s="925"/>
      <c r="DF126" s="926"/>
      <c r="DG126" s="927" t="s">
        <v>121</v>
      </c>
      <c r="DH126" s="928"/>
      <c r="DI126" s="928"/>
      <c r="DJ126" s="928"/>
      <c r="DK126" s="928"/>
      <c r="DL126" s="928" t="s">
        <v>121</v>
      </c>
      <c r="DM126" s="928"/>
      <c r="DN126" s="928"/>
      <c r="DO126" s="928"/>
      <c r="DP126" s="928"/>
      <c r="DQ126" s="928" t="s">
        <v>121</v>
      </c>
      <c r="DR126" s="928"/>
      <c r="DS126" s="928"/>
      <c r="DT126" s="928"/>
      <c r="DU126" s="928"/>
      <c r="DV126" s="929" t="s">
        <v>121</v>
      </c>
      <c r="DW126" s="929"/>
      <c r="DX126" s="929"/>
      <c r="DY126" s="929"/>
      <c r="DZ126" s="930"/>
    </row>
    <row r="127" spans="1:130" s="230" customFormat="1" ht="26.25" customHeight="1" x14ac:dyDescent="0.15">
      <c r="A127" s="1060"/>
      <c r="B127" s="953"/>
      <c r="C127" s="975" t="s">
        <v>461</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9252</v>
      </c>
      <c r="AB127" s="961"/>
      <c r="AC127" s="961"/>
      <c r="AD127" s="961"/>
      <c r="AE127" s="962"/>
      <c r="AF127" s="963">
        <v>8105</v>
      </c>
      <c r="AG127" s="961"/>
      <c r="AH127" s="961"/>
      <c r="AI127" s="961"/>
      <c r="AJ127" s="962"/>
      <c r="AK127" s="963">
        <v>7955</v>
      </c>
      <c r="AL127" s="961"/>
      <c r="AM127" s="961"/>
      <c r="AN127" s="961"/>
      <c r="AO127" s="962"/>
      <c r="AP127" s="964">
        <v>0.1</v>
      </c>
      <c r="AQ127" s="965"/>
      <c r="AR127" s="965"/>
      <c r="AS127" s="965"/>
      <c r="AT127" s="966"/>
      <c r="AU127" s="232"/>
      <c r="AV127" s="232"/>
      <c r="AW127" s="232"/>
      <c r="AX127" s="1033" t="s">
        <v>462</v>
      </c>
      <c r="AY127" s="1034"/>
      <c r="AZ127" s="1034"/>
      <c r="BA127" s="1034"/>
      <c r="BB127" s="1034"/>
      <c r="BC127" s="1034"/>
      <c r="BD127" s="1034"/>
      <c r="BE127" s="1035"/>
      <c r="BF127" s="1036" t="s">
        <v>463</v>
      </c>
      <c r="BG127" s="1034"/>
      <c r="BH127" s="1034"/>
      <c r="BI127" s="1034"/>
      <c r="BJ127" s="1034"/>
      <c r="BK127" s="1034"/>
      <c r="BL127" s="1035"/>
      <c r="BM127" s="1036" t="s">
        <v>464</v>
      </c>
      <c r="BN127" s="1034"/>
      <c r="BO127" s="1034"/>
      <c r="BP127" s="1034"/>
      <c r="BQ127" s="1034"/>
      <c r="BR127" s="1034"/>
      <c r="BS127" s="1035"/>
      <c r="BT127" s="1036" t="s">
        <v>465</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466</v>
      </c>
      <c r="CQ127" s="925"/>
      <c r="CR127" s="925"/>
      <c r="CS127" s="925"/>
      <c r="CT127" s="925"/>
      <c r="CU127" s="925"/>
      <c r="CV127" s="925"/>
      <c r="CW127" s="925"/>
      <c r="CX127" s="925"/>
      <c r="CY127" s="925"/>
      <c r="CZ127" s="925"/>
      <c r="DA127" s="925"/>
      <c r="DB127" s="925"/>
      <c r="DC127" s="925"/>
      <c r="DD127" s="925"/>
      <c r="DE127" s="925"/>
      <c r="DF127" s="926"/>
      <c r="DG127" s="927" t="s">
        <v>121</v>
      </c>
      <c r="DH127" s="928"/>
      <c r="DI127" s="928"/>
      <c r="DJ127" s="928"/>
      <c r="DK127" s="928"/>
      <c r="DL127" s="928" t="s">
        <v>121</v>
      </c>
      <c r="DM127" s="928"/>
      <c r="DN127" s="928"/>
      <c r="DO127" s="928"/>
      <c r="DP127" s="928"/>
      <c r="DQ127" s="928" t="s">
        <v>121</v>
      </c>
      <c r="DR127" s="928"/>
      <c r="DS127" s="928"/>
      <c r="DT127" s="928"/>
      <c r="DU127" s="928"/>
      <c r="DV127" s="929" t="s">
        <v>121</v>
      </c>
      <c r="DW127" s="929"/>
      <c r="DX127" s="929"/>
      <c r="DY127" s="929"/>
      <c r="DZ127" s="930"/>
    </row>
    <row r="128" spans="1:130" s="230" customFormat="1" ht="26.25" customHeight="1" thickBot="1" x14ac:dyDescent="0.2">
      <c r="A128" s="1043" t="s">
        <v>467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468</v>
      </c>
      <c r="X128" s="1045"/>
      <c r="Y128" s="1045"/>
      <c r="Z128" s="1046"/>
      <c r="AA128" s="1047">
        <v>314749</v>
      </c>
      <c r="AB128" s="1048"/>
      <c r="AC128" s="1048"/>
      <c r="AD128" s="1048"/>
      <c r="AE128" s="1049"/>
      <c r="AF128" s="1050">
        <v>287316</v>
      </c>
      <c r="AG128" s="1048"/>
      <c r="AH128" s="1048"/>
      <c r="AI128" s="1048"/>
      <c r="AJ128" s="1049"/>
      <c r="AK128" s="1050">
        <v>262871</v>
      </c>
      <c r="AL128" s="1048"/>
      <c r="AM128" s="1048"/>
      <c r="AN128" s="1048"/>
      <c r="AO128" s="1049"/>
      <c r="AP128" s="1051"/>
      <c r="AQ128" s="1052"/>
      <c r="AR128" s="1052"/>
      <c r="AS128" s="1052"/>
      <c r="AT128" s="1053"/>
      <c r="AU128" s="232"/>
      <c r="AV128" s="232"/>
      <c r="AW128" s="232"/>
      <c r="AX128" s="898" t="s">
        <v>469</v>
      </c>
      <c r="AY128" s="899"/>
      <c r="AZ128" s="899"/>
      <c r="BA128" s="899"/>
      <c r="BB128" s="899"/>
      <c r="BC128" s="899"/>
      <c r="BD128" s="899"/>
      <c r="BE128" s="900"/>
      <c r="BF128" s="1054" t="s">
        <v>121</v>
      </c>
      <c r="BG128" s="1055"/>
      <c r="BH128" s="1055"/>
      <c r="BI128" s="1055"/>
      <c r="BJ128" s="1055"/>
      <c r="BK128" s="1055"/>
      <c r="BL128" s="1056"/>
      <c r="BM128" s="1054">
        <v>12.9</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470</v>
      </c>
      <c r="CQ128" s="726"/>
      <c r="CR128" s="726"/>
      <c r="CS128" s="726"/>
      <c r="CT128" s="726"/>
      <c r="CU128" s="726"/>
      <c r="CV128" s="726"/>
      <c r="CW128" s="726"/>
      <c r="CX128" s="726"/>
      <c r="CY128" s="726"/>
      <c r="CZ128" s="726"/>
      <c r="DA128" s="726"/>
      <c r="DB128" s="726"/>
      <c r="DC128" s="726"/>
      <c r="DD128" s="726"/>
      <c r="DE128" s="726"/>
      <c r="DF128" s="1038"/>
      <c r="DG128" s="1039">
        <v>1001</v>
      </c>
      <c r="DH128" s="1040"/>
      <c r="DI128" s="1040"/>
      <c r="DJ128" s="1040"/>
      <c r="DK128" s="1040"/>
      <c r="DL128" s="1040">
        <v>2058</v>
      </c>
      <c r="DM128" s="1040"/>
      <c r="DN128" s="1040"/>
      <c r="DO128" s="1040"/>
      <c r="DP128" s="1040"/>
      <c r="DQ128" s="1040">
        <v>2898</v>
      </c>
      <c r="DR128" s="1040"/>
      <c r="DS128" s="1040"/>
      <c r="DT128" s="1040"/>
      <c r="DU128" s="1040"/>
      <c r="DV128" s="1041">
        <v>0</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471</v>
      </c>
      <c r="X129" s="1073"/>
      <c r="Y129" s="1073"/>
      <c r="Z129" s="1074"/>
      <c r="AA129" s="960">
        <v>13895677</v>
      </c>
      <c r="AB129" s="961"/>
      <c r="AC129" s="961"/>
      <c r="AD129" s="961"/>
      <c r="AE129" s="962"/>
      <c r="AF129" s="963">
        <v>13413490</v>
      </c>
      <c r="AG129" s="961"/>
      <c r="AH129" s="961"/>
      <c r="AI129" s="961"/>
      <c r="AJ129" s="962"/>
      <c r="AK129" s="963">
        <v>13548567</v>
      </c>
      <c r="AL129" s="961"/>
      <c r="AM129" s="961"/>
      <c r="AN129" s="961"/>
      <c r="AO129" s="962"/>
      <c r="AP129" s="1075"/>
      <c r="AQ129" s="1076"/>
      <c r="AR129" s="1076"/>
      <c r="AS129" s="1076"/>
      <c r="AT129" s="1077"/>
      <c r="AU129" s="233"/>
      <c r="AV129" s="233"/>
      <c r="AW129" s="233"/>
      <c r="AX129" s="1067" t="s">
        <v>472</v>
      </c>
      <c r="AY129" s="925"/>
      <c r="AZ129" s="925"/>
      <c r="BA129" s="925"/>
      <c r="BB129" s="925"/>
      <c r="BC129" s="925"/>
      <c r="BD129" s="925"/>
      <c r="BE129" s="926"/>
      <c r="BF129" s="1068" t="s">
        <v>121</v>
      </c>
      <c r="BG129" s="1069"/>
      <c r="BH129" s="1069"/>
      <c r="BI129" s="1069"/>
      <c r="BJ129" s="1069"/>
      <c r="BK129" s="1069"/>
      <c r="BL129" s="1070"/>
      <c r="BM129" s="1068">
        <v>17.899999999999999</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473</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474</v>
      </c>
      <c r="X130" s="1073"/>
      <c r="Y130" s="1073"/>
      <c r="Z130" s="1074"/>
      <c r="AA130" s="960">
        <v>1880389</v>
      </c>
      <c r="AB130" s="961"/>
      <c r="AC130" s="961"/>
      <c r="AD130" s="961"/>
      <c r="AE130" s="962"/>
      <c r="AF130" s="963">
        <v>1821732</v>
      </c>
      <c r="AG130" s="961"/>
      <c r="AH130" s="961"/>
      <c r="AI130" s="961"/>
      <c r="AJ130" s="962"/>
      <c r="AK130" s="963">
        <v>1747863</v>
      </c>
      <c r="AL130" s="961"/>
      <c r="AM130" s="961"/>
      <c r="AN130" s="961"/>
      <c r="AO130" s="962"/>
      <c r="AP130" s="1075"/>
      <c r="AQ130" s="1076"/>
      <c r="AR130" s="1076"/>
      <c r="AS130" s="1076"/>
      <c r="AT130" s="1077"/>
      <c r="AU130" s="233"/>
      <c r="AV130" s="233"/>
      <c r="AW130" s="233"/>
      <c r="AX130" s="1067" t="s">
        <v>475</v>
      </c>
      <c r="AY130" s="925"/>
      <c r="AZ130" s="925"/>
      <c r="BA130" s="925"/>
      <c r="BB130" s="925"/>
      <c r="BC130" s="925"/>
      <c r="BD130" s="925"/>
      <c r="BE130" s="926"/>
      <c r="BF130" s="1103">
        <v>7.8</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476</v>
      </c>
      <c r="X131" s="1110"/>
      <c r="Y131" s="1110"/>
      <c r="Z131" s="1111"/>
      <c r="AA131" s="1006">
        <v>12015288</v>
      </c>
      <c r="AB131" s="988"/>
      <c r="AC131" s="988"/>
      <c r="AD131" s="988"/>
      <c r="AE131" s="989"/>
      <c r="AF131" s="987">
        <v>11591758</v>
      </c>
      <c r="AG131" s="988"/>
      <c r="AH131" s="988"/>
      <c r="AI131" s="988"/>
      <c r="AJ131" s="989"/>
      <c r="AK131" s="987">
        <v>11800704</v>
      </c>
      <c r="AL131" s="988"/>
      <c r="AM131" s="988"/>
      <c r="AN131" s="988"/>
      <c r="AO131" s="989"/>
      <c r="AP131" s="1112"/>
      <c r="AQ131" s="1113"/>
      <c r="AR131" s="1113"/>
      <c r="AS131" s="1113"/>
      <c r="AT131" s="1114"/>
      <c r="AU131" s="233"/>
      <c r="AV131" s="233"/>
      <c r="AW131" s="233"/>
      <c r="AX131" s="1085" t="s">
        <v>477</v>
      </c>
      <c r="AY131" s="726"/>
      <c r="AZ131" s="726"/>
      <c r="BA131" s="726"/>
      <c r="BB131" s="726"/>
      <c r="BC131" s="726"/>
      <c r="BD131" s="726"/>
      <c r="BE131" s="1038"/>
      <c r="BF131" s="1086">
        <v>48.2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479</v>
      </c>
      <c r="W132" s="1096"/>
      <c r="X132" s="1096"/>
      <c r="Y132" s="1096"/>
      <c r="Z132" s="1097"/>
      <c r="AA132" s="1098">
        <v>6.6146978750000001</v>
      </c>
      <c r="AB132" s="1099"/>
      <c r="AC132" s="1099"/>
      <c r="AD132" s="1099"/>
      <c r="AE132" s="1100"/>
      <c r="AF132" s="1101">
        <v>8.3347927039999998</v>
      </c>
      <c r="AG132" s="1099"/>
      <c r="AH132" s="1099"/>
      <c r="AI132" s="1099"/>
      <c r="AJ132" s="1100"/>
      <c r="AK132" s="1101">
        <v>8.618155324</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480</v>
      </c>
      <c r="W133" s="1079"/>
      <c r="X133" s="1079"/>
      <c r="Y133" s="1079"/>
      <c r="Z133" s="1080"/>
      <c r="AA133" s="1081">
        <v>6.5</v>
      </c>
      <c r="AB133" s="1082"/>
      <c r="AC133" s="1082"/>
      <c r="AD133" s="1082"/>
      <c r="AE133" s="1083"/>
      <c r="AF133" s="1081">
        <v>7.2</v>
      </c>
      <c r="AG133" s="1082"/>
      <c r="AH133" s="1082"/>
      <c r="AI133" s="1082"/>
      <c r="AJ133" s="1083"/>
      <c r="AK133" s="1081">
        <v>7.8</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FFjucW/SG76HO/S+70A29Zi3RgSPhmbT+nhByLtEytvy+4V+FXNt3jZaFmavY8JaUakUP48NHUY2r65bohEvA==" saltValue="xeGzYF4efLFzY6lHNdKw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WkqOG0D3EcidGtIjkf/ItJ0SHYwo5N3isQgdIVHOZKQCTV/CGbFVeYXTldx2ZWEEgj07d9EUMsx2E4frlSquA==" saltValue="GKaO+j8Up/+ItHVe1coO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JWtCLXCA3GHgso78tYDVmvD2VRPfbr/1BRsJLYwuMS+02vrq7swXh+NRqMWu+ZFpmGswQ3jtnhkwhXdUFleg==" saltValue="p5Z/1RP/HS3ngZyR9uabF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489</v>
      </c>
      <c r="AL9" s="1119"/>
      <c r="AM9" s="1119"/>
      <c r="AN9" s="1120"/>
      <c r="AO9" s="281">
        <v>4154915</v>
      </c>
      <c r="AP9" s="281">
        <v>92800</v>
      </c>
      <c r="AQ9" s="282">
        <v>90328</v>
      </c>
      <c r="AR9" s="283">
        <v>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490</v>
      </c>
      <c r="AL10" s="1119"/>
      <c r="AM10" s="1119"/>
      <c r="AN10" s="1120"/>
      <c r="AO10" s="284">
        <v>674810</v>
      </c>
      <c r="AP10" s="284">
        <v>15072</v>
      </c>
      <c r="AQ10" s="285">
        <v>7878</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491</v>
      </c>
      <c r="AL11" s="1119"/>
      <c r="AM11" s="1119"/>
      <c r="AN11" s="1120"/>
      <c r="AO11" s="284" t="s">
        <v>492</v>
      </c>
      <c r="AP11" s="284" t="s">
        <v>492</v>
      </c>
      <c r="AQ11" s="285">
        <v>2111</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493</v>
      </c>
      <c r="AL12" s="1119"/>
      <c r="AM12" s="1119"/>
      <c r="AN12" s="1120"/>
      <c r="AO12" s="284" t="s">
        <v>492</v>
      </c>
      <c r="AP12" s="284" t="s">
        <v>492</v>
      </c>
      <c r="AQ12" s="285">
        <v>26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494</v>
      </c>
      <c r="AL13" s="1119"/>
      <c r="AM13" s="1119"/>
      <c r="AN13" s="1120"/>
      <c r="AO13" s="284">
        <v>143024</v>
      </c>
      <c r="AP13" s="284">
        <v>3194</v>
      </c>
      <c r="AQ13" s="285">
        <v>2999</v>
      </c>
      <c r="AR13" s="286">
        <v>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495</v>
      </c>
      <c r="AL14" s="1119"/>
      <c r="AM14" s="1119"/>
      <c r="AN14" s="1120"/>
      <c r="AO14" s="284">
        <v>98610</v>
      </c>
      <c r="AP14" s="284">
        <v>2202</v>
      </c>
      <c r="AQ14" s="285">
        <v>1839</v>
      </c>
      <c r="AR14" s="286">
        <v>19.7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496</v>
      </c>
      <c r="AL15" s="1122"/>
      <c r="AM15" s="1122"/>
      <c r="AN15" s="1123"/>
      <c r="AO15" s="284">
        <v>-126643</v>
      </c>
      <c r="AP15" s="284">
        <v>-2829</v>
      </c>
      <c r="AQ15" s="285">
        <v>-5426</v>
      </c>
      <c r="AR15" s="286">
        <v>-47.9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4944716</v>
      </c>
      <c r="AP16" s="284">
        <v>110440</v>
      </c>
      <c r="AQ16" s="285">
        <v>99756</v>
      </c>
      <c r="AR16" s="286">
        <v>10.7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501</v>
      </c>
      <c r="AL21" s="1125"/>
      <c r="AM21" s="1125"/>
      <c r="AN21" s="1126"/>
      <c r="AO21" s="297">
        <v>8.31</v>
      </c>
      <c r="AP21" s="298">
        <v>9.01</v>
      </c>
      <c r="AQ21" s="299">
        <v>-0.7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502</v>
      </c>
      <c r="AL22" s="1125"/>
      <c r="AM22" s="1125"/>
      <c r="AN22" s="1126"/>
      <c r="AO22" s="302">
        <v>99.6</v>
      </c>
      <c r="AP22" s="303">
        <v>97.5</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503</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506</v>
      </c>
      <c r="AL32" s="1133"/>
      <c r="AM32" s="1133"/>
      <c r="AN32" s="1134"/>
      <c r="AO32" s="312">
        <v>2304896</v>
      </c>
      <c r="AP32" s="312">
        <v>51480</v>
      </c>
      <c r="AQ32" s="313">
        <v>56025</v>
      </c>
      <c r="AR32" s="314">
        <v>-8.1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507</v>
      </c>
      <c r="AL33" s="1133"/>
      <c r="AM33" s="1133"/>
      <c r="AN33" s="1134"/>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508</v>
      </c>
      <c r="AL34" s="1133"/>
      <c r="AM34" s="1133"/>
      <c r="AN34" s="1134"/>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509</v>
      </c>
      <c r="AL35" s="1133"/>
      <c r="AM35" s="1133"/>
      <c r="AN35" s="1134"/>
      <c r="AO35" s="312">
        <v>500490</v>
      </c>
      <c r="AP35" s="312">
        <v>11178</v>
      </c>
      <c r="AQ35" s="313">
        <v>18604</v>
      </c>
      <c r="AR35" s="314">
        <v>-39.9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510</v>
      </c>
      <c r="AL36" s="1133"/>
      <c r="AM36" s="1133"/>
      <c r="AN36" s="1134"/>
      <c r="AO36" s="312">
        <v>142461</v>
      </c>
      <c r="AP36" s="312">
        <v>3182</v>
      </c>
      <c r="AQ36" s="313">
        <v>2667</v>
      </c>
      <c r="AR36" s="314">
        <v>19.3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511</v>
      </c>
      <c r="AL37" s="1133"/>
      <c r="AM37" s="1133"/>
      <c r="AN37" s="1134"/>
      <c r="AO37" s="312">
        <v>79890</v>
      </c>
      <c r="AP37" s="312">
        <v>1784</v>
      </c>
      <c r="AQ37" s="313">
        <v>441</v>
      </c>
      <c r="AR37" s="314">
        <v>304.5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512</v>
      </c>
      <c r="AL38" s="1136"/>
      <c r="AM38" s="1136"/>
      <c r="AN38" s="1137"/>
      <c r="AO38" s="315" t="s">
        <v>492</v>
      </c>
      <c r="AP38" s="315" t="s">
        <v>492</v>
      </c>
      <c r="AQ38" s="316">
        <v>6</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513</v>
      </c>
      <c r="AL39" s="1136"/>
      <c r="AM39" s="1136"/>
      <c r="AN39" s="1137"/>
      <c r="AO39" s="312">
        <v>-262871</v>
      </c>
      <c r="AP39" s="312">
        <v>-5871</v>
      </c>
      <c r="AQ39" s="313">
        <v>-4261</v>
      </c>
      <c r="AR39" s="314">
        <v>37.799999999999997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514</v>
      </c>
      <c r="AL40" s="1133"/>
      <c r="AM40" s="1133"/>
      <c r="AN40" s="1134"/>
      <c r="AO40" s="312">
        <v>-1747863</v>
      </c>
      <c r="AP40" s="312">
        <v>-39038</v>
      </c>
      <c r="AQ40" s="313">
        <v>-49695</v>
      </c>
      <c r="AR40" s="314">
        <v>-21.4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1017003</v>
      </c>
      <c r="AP41" s="312">
        <v>22715</v>
      </c>
      <c r="AQ41" s="313">
        <v>23786</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484</v>
      </c>
      <c r="AN49" s="1129" t="s">
        <v>517</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3322976</v>
      </c>
      <c r="AN51" s="334">
        <v>69340</v>
      </c>
      <c r="AO51" s="335">
        <v>-14.8</v>
      </c>
      <c r="AP51" s="336">
        <v>62383</v>
      </c>
      <c r="AQ51" s="337">
        <v>14.1</v>
      </c>
      <c r="AR51" s="338">
        <v>-28.9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2088094</v>
      </c>
      <c r="AN52" s="342">
        <v>43572</v>
      </c>
      <c r="AO52" s="343">
        <v>-9.6</v>
      </c>
      <c r="AP52" s="344">
        <v>35325</v>
      </c>
      <c r="AQ52" s="345">
        <v>7.6</v>
      </c>
      <c r="AR52" s="346">
        <v>-17.2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3016243</v>
      </c>
      <c r="AN53" s="334">
        <v>63958</v>
      </c>
      <c r="AO53" s="335">
        <v>-7.8</v>
      </c>
      <c r="AP53" s="336">
        <v>76347</v>
      </c>
      <c r="AQ53" s="337">
        <v>22.4</v>
      </c>
      <c r="AR53" s="338">
        <v>-30.2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2073812</v>
      </c>
      <c r="AN54" s="342">
        <v>43974</v>
      </c>
      <c r="AO54" s="343">
        <v>0.9</v>
      </c>
      <c r="AP54" s="344">
        <v>41762</v>
      </c>
      <c r="AQ54" s="345">
        <v>18.2</v>
      </c>
      <c r="AR54" s="346">
        <v>-17.3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2545044</v>
      </c>
      <c r="AN55" s="334">
        <v>55004</v>
      </c>
      <c r="AO55" s="335">
        <v>-14</v>
      </c>
      <c r="AP55" s="336">
        <v>69604</v>
      </c>
      <c r="AQ55" s="337">
        <v>-8.8000000000000007</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1652779</v>
      </c>
      <c r="AN56" s="342">
        <v>35720</v>
      </c>
      <c r="AO56" s="343">
        <v>-18.8</v>
      </c>
      <c r="AP56" s="344">
        <v>36247</v>
      </c>
      <c r="AQ56" s="345">
        <v>-13.2</v>
      </c>
      <c r="AR56" s="346">
        <v>-5.6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2975441</v>
      </c>
      <c r="AN57" s="334">
        <v>65345</v>
      </c>
      <c r="AO57" s="335">
        <v>18.8</v>
      </c>
      <c r="AP57" s="336">
        <v>68410</v>
      </c>
      <c r="AQ57" s="337">
        <v>-1.7</v>
      </c>
      <c r="AR57" s="338">
        <v>20.5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1742277</v>
      </c>
      <c r="AN58" s="342">
        <v>38263</v>
      </c>
      <c r="AO58" s="343">
        <v>7.1</v>
      </c>
      <c r="AP58" s="344">
        <v>35086</v>
      </c>
      <c r="AQ58" s="345">
        <v>-3.2</v>
      </c>
      <c r="AR58" s="346">
        <v>10.3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2555637</v>
      </c>
      <c r="AN59" s="334">
        <v>57080</v>
      </c>
      <c r="AO59" s="335">
        <v>-12.6</v>
      </c>
      <c r="AP59" s="336">
        <v>73019</v>
      </c>
      <c r="AQ59" s="337">
        <v>6.7</v>
      </c>
      <c r="AR59" s="338">
        <v>-19.3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1563786</v>
      </c>
      <c r="AN60" s="342">
        <v>34927</v>
      </c>
      <c r="AO60" s="343">
        <v>-8.6999999999999993</v>
      </c>
      <c r="AP60" s="344">
        <v>39427</v>
      </c>
      <c r="AQ60" s="345">
        <v>12.4</v>
      </c>
      <c r="AR60" s="346">
        <v>-21.1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2883068</v>
      </c>
      <c r="AN61" s="349">
        <v>62145</v>
      </c>
      <c r="AO61" s="350">
        <v>-6.1</v>
      </c>
      <c r="AP61" s="351">
        <v>69953</v>
      </c>
      <c r="AQ61" s="352">
        <v>6.5</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1824150</v>
      </c>
      <c r="AN62" s="342">
        <v>39291</v>
      </c>
      <c r="AO62" s="343">
        <v>-5.8</v>
      </c>
      <c r="AP62" s="344">
        <v>37569</v>
      </c>
      <c r="AQ62" s="345">
        <v>4.4000000000000004</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qyxfA2WiRXmOj72prulH1m3pFsDZdGbG62aQolOqMx44iHpS0ZflD8dWZcIGXiSdh1vIIjNH+wP25fjm4CX/A==" saltValue="fLvrMtyKIaST6Jva5Lx3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ZodpTup4qh3sEGwGDbimI7JC5kmytHbQEMUqCeikEmhC+12rUqdNfx0ZwcnUYWJEg8LT2JRQiSoM4cZ5+r7wRw==" saltValue="+6bNkr5v8XsO9uofR0aO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wgs8JmQBK1UCn11tzaR+u6Ly4wSAwT03ggZLHkbauVbgYxIapheJwu2vh4GTWzlcJCxMCBqSuSFziW6nuMqHwA==" saltValue="ST7hq4DloIaYlyrnumuV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1" t="s">
        <v>3</v>
      </c>
      <c r="D47" s="1141"/>
      <c r="E47" s="1142"/>
      <c r="F47" s="11">
        <v>5.28</v>
      </c>
      <c r="G47" s="12">
        <v>3.94</v>
      </c>
      <c r="H47" s="12">
        <v>7.22</v>
      </c>
      <c r="I47" s="12">
        <v>9.82</v>
      </c>
      <c r="J47" s="13">
        <v>8.0399999999999991</v>
      </c>
    </row>
    <row r="48" spans="2:10" ht="57.75" customHeight="1" x14ac:dyDescent="0.15">
      <c r="B48" s="14"/>
      <c r="C48" s="1143" t="s">
        <v>4</v>
      </c>
      <c r="D48" s="1143"/>
      <c r="E48" s="1144"/>
      <c r="F48" s="15">
        <v>3.88</v>
      </c>
      <c r="G48" s="16">
        <v>3.46</v>
      </c>
      <c r="H48" s="16">
        <v>5.86</v>
      </c>
      <c r="I48" s="16">
        <v>4.8099999999999996</v>
      </c>
      <c r="J48" s="17">
        <v>2.4900000000000002</v>
      </c>
    </row>
    <row r="49" spans="2:10" ht="57.75" customHeight="1" thickBot="1" x14ac:dyDescent="0.2">
      <c r="B49" s="18"/>
      <c r="C49" s="1145" t="s">
        <v>5</v>
      </c>
      <c r="D49" s="1145"/>
      <c r="E49" s="1146"/>
      <c r="F49" s="19" t="s">
        <v>536</v>
      </c>
      <c r="G49" s="20" t="s">
        <v>537</v>
      </c>
      <c r="H49" s="20">
        <v>4.58</v>
      </c>
      <c r="I49" s="20" t="s">
        <v>538</v>
      </c>
      <c r="J49" s="21" t="s">
        <v>539</v>
      </c>
    </row>
    <row r="50" spans="2:10" x14ac:dyDescent="0.15"/>
  </sheetData>
  <sheetProtection algorithmName="SHA-512" hashValue="X+lOd7Jdk5dw+0egETVZZpnag2yAhGxAEEA6DdofT3spKjuM5G/lzVKMHVtuGIz/eNLEKyI6JmXkmOT4eA6Dvg==" saltValue="vr8XVMZnExmn4YBuU39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3" t="s">
        <v>540</v>
      </c>
      <c r="D34" s="1153"/>
      <c r="E34" s="1154"/>
      <c r="F34" s="32">
        <v>15.37</v>
      </c>
      <c r="G34" s="33">
        <v>12.65</v>
      </c>
      <c r="H34" s="33">
        <v>11.79</v>
      </c>
      <c r="I34" s="33">
        <v>12.1</v>
      </c>
      <c r="J34" s="34">
        <v>10.72</v>
      </c>
      <c r="K34" s="22"/>
      <c r="L34" s="22"/>
      <c r="M34" s="22"/>
      <c r="N34" s="22"/>
      <c r="O34" s="22"/>
      <c r="P34" s="22"/>
    </row>
    <row r="35" spans="1:16" ht="39" customHeight="1" x14ac:dyDescent="0.15">
      <c r="A35" s="22"/>
      <c r="B35" s="35"/>
      <c r="C35" s="1147" t="s">
        <v>541</v>
      </c>
      <c r="D35" s="1148"/>
      <c r="E35" s="1149"/>
      <c r="F35" s="36" t="s">
        <v>542</v>
      </c>
      <c r="G35" s="37">
        <v>0</v>
      </c>
      <c r="H35" s="37">
        <v>0</v>
      </c>
      <c r="I35" s="37">
        <v>2.92</v>
      </c>
      <c r="J35" s="38">
        <v>4.92</v>
      </c>
      <c r="K35" s="22"/>
      <c r="L35" s="22"/>
      <c r="M35" s="22"/>
      <c r="N35" s="22"/>
      <c r="O35" s="22"/>
      <c r="P35" s="22"/>
    </row>
    <row r="36" spans="1:16" ht="39" customHeight="1" x14ac:dyDescent="0.15">
      <c r="A36" s="22"/>
      <c r="B36" s="35"/>
      <c r="C36" s="1147" t="s">
        <v>543</v>
      </c>
      <c r="D36" s="1148"/>
      <c r="E36" s="1149"/>
      <c r="F36" s="36">
        <v>3.86</v>
      </c>
      <c r="G36" s="37">
        <v>3.45</v>
      </c>
      <c r="H36" s="37">
        <v>5.85</v>
      </c>
      <c r="I36" s="37">
        <v>4.79</v>
      </c>
      <c r="J36" s="38">
        <v>2.48</v>
      </c>
      <c r="K36" s="22"/>
      <c r="L36" s="22"/>
      <c r="M36" s="22"/>
      <c r="N36" s="22"/>
      <c r="O36" s="22"/>
      <c r="P36" s="22"/>
    </row>
    <row r="37" spans="1:16" ht="39" customHeight="1" x14ac:dyDescent="0.15">
      <c r="A37" s="22"/>
      <c r="B37" s="35"/>
      <c r="C37" s="1147" t="s">
        <v>544</v>
      </c>
      <c r="D37" s="1148"/>
      <c r="E37" s="1149"/>
      <c r="F37" s="36">
        <v>1.46</v>
      </c>
      <c r="G37" s="37">
        <v>1.18</v>
      </c>
      <c r="H37" s="37">
        <v>1.47</v>
      </c>
      <c r="I37" s="37">
        <v>1.65</v>
      </c>
      <c r="J37" s="38">
        <v>0.76</v>
      </c>
      <c r="K37" s="22"/>
      <c r="L37" s="22"/>
      <c r="M37" s="22"/>
      <c r="N37" s="22"/>
      <c r="O37" s="22"/>
      <c r="P37" s="22"/>
    </row>
    <row r="38" spans="1:16" ht="39" customHeight="1" x14ac:dyDescent="0.15">
      <c r="A38" s="22"/>
      <c r="B38" s="35"/>
      <c r="C38" s="1147" t="s">
        <v>545</v>
      </c>
      <c r="D38" s="1148"/>
      <c r="E38" s="1149"/>
      <c r="F38" s="36">
        <v>1.66</v>
      </c>
      <c r="G38" s="37">
        <v>0.75</v>
      </c>
      <c r="H38" s="37">
        <v>0.74</v>
      </c>
      <c r="I38" s="37">
        <v>0</v>
      </c>
      <c r="J38" s="38">
        <v>0.41</v>
      </c>
      <c r="K38" s="22"/>
      <c r="L38" s="22"/>
      <c r="M38" s="22"/>
      <c r="N38" s="22"/>
      <c r="O38" s="22"/>
      <c r="P38" s="22"/>
    </row>
    <row r="39" spans="1:16" ht="39" customHeight="1" x14ac:dyDescent="0.15">
      <c r="A39" s="22"/>
      <c r="B39" s="35"/>
      <c r="C39" s="1147" t="s">
        <v>546</v>
      </c>
      <c r="D39" s="1148"/>
      <c r="E39" s="1149"/>
      <c r="F39" s="36">
        <v>0.46</v>
      </c>
      <c r="G39" s="37">
        <v>0.73</v>
      </c>
      <c r="H39" s="37">
        <v>0.91</v>
      </c>
      <c r="I39" s="37">
        <v>0.38</v>
      </c>
      <c r="J39" s="38">
        <v>0.35</v>
      </c>
      <c r="K39" s="22"/>
      <c r="L39" s="22"/>
      <c r="M39" s="22"/>
      <c r="N39" s="22"/>
      <c r="O39" s="22"/>
      <c r="P39" s="22"/>
    </row>
    <row r="40" spans="1:16" ht="39" customHeight="1" x14ac:dyDescent="0.15">
      <c r="A40" s="22"/>
      <c r="B40" s="35"/>
      <c r="C40" s="1147" t="s">
        <v>547</v>
      </c>
      <c r="D40" s="1148"/>
      <c r="E40" s="1149"/>
      <c r="F40" s="36">
        <v>0</v>
      </c>
      <c r="G40" s="37">
        <v>0.01</v>
      </c>
      <c r="H40" s="37">
        <v>0.02</v>
      </c>
      <c r="I40" s="37">
        <v>0.03</v>
      </c>
      <c r="J40" s="38">
        <v>0.04</v>
      </c>
      <c r="K40" s="22"/>
      <c r="L40" s="22"/>
      <c r="M40" s="22"/>
      <c r="N40" s="22"/>
      <c r="O40" s="22"/>
      <c r="P40" s="22"/>
    </row>
    <row r="41" spans="1:16" ht="39" customHeight="1" x14ac:dyDescent="0.15">
      <c r="A41" s="22"/>
      <c r="B41" s="35"/>
      <c r="C41" s="1147" t="s">
        <v>548</v>
      </c>
      <c r="D41" s="1148"/>
      <c r="E41" s="1149"/>
      <c r="F41" s="36">
        <v>0.01</v>
      </c>
      <c r="G41" s="37">
        <v>0.02</v>
      </c>
      <c r="H41" s="37">
        <v>0</v>
      </c>
      <c r="I41" s="37">
        <v>0</v>
      </c>
      <c r="J41" s="38">
        <v>0.01</v>
      </c>
      <c r="K41" s="22"/>
      <c r="L41" s="22"/>
      <c r="M41" s="22"/>
      <c r="N41" s="22"/>
      <c r="O41" s="22"/>
      <c r="P41" s="22"/>
    </row>
    <row r="42" spans="1:16" ht="39" customHeight="1" x14ac:dyDescent="0.15">
      <c r="A42" s="22"/>
      <c r="B42" s="39"/>
      <c r="C42" s="1147" t="s">
        <v>549</v>
      </c>
      <c r="D42" s="1148"/>
      <c r="E42" s="1149"/>
      <c r="F42" s="36" t="s">
        <v>492</v>
      </c>
      <c r="G42" s="37" t="s">
        <v>492</v>
      </c>
      <c r="H42" s="37" t="s">
        <v>492</v>
      </c>
      <c r="I42" s="37" t="s">
        <v>492</v>
      </c>
      <c r="J42" s="38" t="s">
        <v>492</v>
      </c>
      <c r="K42" s="22"/>
      <c r="L42" s="22"/>
      <c r="M42" s="22"/>
      <c r="N42" s="22"/>
      <c r="O42" s="22"/>
      <c r="P42" s="22"/>
    </row>
    <row r="43" spans="1:16" ht="39" customHeight="1" thickBot="1" x14ac:dyDescent="0.2">
      <c r="A43" s="22"/>
      <c r="B43" s="40"/>
      <c r="C43" s="1150" t="s">
        <v>550</v>
      </c>
      <c r="D43" s="1151"/>
      <c r="E43" s="1152"/>
      <c r="F43" s="41">
        <v>0.01</v>
      </c>
      <c r="G43" s="42">
        <v>0.01</v>
      </c>
      <c r="H43" s="42">
        <v>0.01</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x7Efc2d1KnShWtZEXGVdb7LWlZwI8rN1IBfr0pcq+HN8pWEjlpj66ytCqxromsFX91ETUisqF0nslLFd23cVw==" saltValue="eSh44PUCncFlhTYQzqUI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1985</v>
      </c>
      <c r="L45" s="60">
        <v>2106</v>
      </c>
      <c r="M45" s="60">
        <v>2237</v>
      </c>
      <c r="N45" s="60">
        <v>2303</v>
      </c>
      <c r="O45" s="61">
        <v>2305</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492</v>
      </c>
      <c r="L46" s="64" t="s">
        <v>492</v>
      </c>
      <c r="M46" s="64" t="s">
        <v>492</v>
      </c>
      <c r="N46" s="64" t="s">
        <v>492</v>
      </c>
      <c r="O46" s="65" t="s">
        <v>492</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492</v>
      </c>
      <c r="L47" s="64" t="s">
        <v>492</v>
      </c>
      <c r="M47" s="64" t="s">
        <v>492</v>
      </c>
      <c r="N47" s="64" t="s">
        <v>492</v>
      </c>
      <c r="O47" s="65" t="s">
        <v>492</v>
      </c>
      <c r="P47" s="48"/>
      <c r="Q47" s="48"/>
      <c r="R47" s="48"/>
      <c r="S47" s="48"/>
      <c r="T47" s="48"/>
      <c r="U47" s="48"/>
    </row>
    <row r="48" spans="1:21" ht="30.75" customHeight="1" x14ac:dyDescent="0.15">
      <c r="A48" s="48"/>
      <c r="B48" s="1157"/>
      <c r="C48" s="1158"/>
      <c r="D48" s="62"/>
      <c r="E48" s="1163" t="s">
        <v>13</v>
      </c>
      <c r="F48" s="1163"/>
      <c r="G48" s="1163"/>
      <c r="H48" s="1163"/>
      <c r="I48" s="1163"/>
      <c r="J48" s="1164"/>
      <c r="K48" s="63">
        <v>677</v>
      </c>
      <c r="L48" s="64">
        <v>656</v>
      </c>
      <c r="M48" s="64">
        <v>537</v>
      </c>
      <c r="N48" s="64">
        <v>523</v>
      </c>
      <c r="O48" s="65">
        <v>500</v>
      </c>
      <c r="P48" s="48"/>
      <c r="Q48" s="48"/>
      <c r="R48" s="48"/>
      <c r="S48" s="48"/>
      <c r="T48" s="48"/>
      <c r="U48" s="48"/>
    </row>
    <row r="49" spans="1:21" ht="30.75" customHeight="1" x14ac:dyDescent="0.15">
      <c r="A49" s="48"/>
      <c r="B49" s="1157"/>
      <c r="C49" s="1158"/>
      <c r="D49" s="62"/>
      <c r="E49" s="1163" t="s">
        <v>14</v>
      </c>
      <c r="F49" s="1163"/>
      <c r="G49" s="1163"/>
      <c r="H49" s="1163"/>
      <c r="I49" s="1163"/>
      <c r="J49" s="1164"/>
      <c r="K49" s="63">
        <v>160</v>
      </c>
      <c r="L49" s="64">
        <v>163</v>
      </c>
      <c r="M49" s="64">
        <v>159</v>
      </c>
      <c r="N49" s="64">
        <v>156</v>
      </c>
      <c r="O49" s="65">
        <v>142</v>
      </c>
      <c r="P49" s="48"/>
      <c r="Q49" s="48"/>
      <c r="R49" s="48"/>
      <c r="S49" s="48"/>
      <c r="T49" s="48"/>
      <c r="U49" s="48"/>
    </row>
    <row r="50" spans="1:21" ht="30.75" customHeight="1" x14ac:dyDescent="0.15">
      <c r="A50" s="48"/>
      <c r="B50" s="1157"/>
      <c r="C50" s="1158"/>
      <c r="D50" s="62"/>
      <c r="E50" s="1163" t="s">
        <v>15</v>
      </c>
      <c r="F50" s="1163"/>
      <c r="G50" s="1163"/>
      <c r="H50" s="1163"/>
      <c r="I50" s="1163"/>
      <c r="J50" s="1164"/>
      <c r="K50" s="63">
        <v>53</v>
      </c>
      <c r="L50" s="64">
        <v>58</v>
      </c>
      <c r="M50" s="64">
        <v>57</v>
      </c>
      <c r="N50" s="64">
        <v>93</v>
      </c>
      <c r="O50" s="65">
        <v>80</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492</v>
      </c>
      <c r="L51" s="64" t="s">
        <v>492</v>
      </c>
      <c r="M51" s="64" t="s">
        <v>492</v>
      </c>
      <c r="N51" s="64" t="s">
        <v>492</v>
      </c>
      <c r="O51" s="65" t="s">
        <v>492</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2174</v>
      </c>
      <c r="L52" s="64">
        <v>2219</v>
      </c>
      <c r="M52" s="64">
        <v>2196</v>
      </c>
      <c r="N52" s="64">
        <v>2109</v>
      </c>
      <c r="O52" s="65">
        <v>2011</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701</v>
      </c>
      <c r="L53" s="69">
        <v>764</v>
      </c>
      <c r="M53" s="69">
        <v>794</v>
      </c>
      <c r="N53" s="69">
        <v>966</v>
      </c>
      <c r="O53" s="70">
        <v>1016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R4gGH760rL7msOLBxWZTEHecEOgojyw8o9fHj8uUM+UP9WxYZjyX1EmiSMLsKXLCe5F8mJHIoOhN5aQLnzSCw==" saltValue="ELP7ONSdYmsYSR9EBGQu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6" t="s">
        <v>30</v>
      </c>
      <c r="C41" s="1187"/>
      <c r="D41" s="105"/>
      <c r="E41" s="1192" t="s">
        <v>31</v>
      </c>
      <c r="F41" s="1192"/>
      <c r="G41" s="1192"/>
      <c r="H41" s="1193"/>
      <c r="I41" s="355">
        <v>25956</v>
      </c>
      <c r="J41" s="356">
        <v>26613</v>
      </c>
      <c r="K41" s="356">
        <v>27449</v>
      </c>
      <c r="L41" s="356">
        <v>27442</v>
      </c>
      <c r="M41" s="357">
        <v>28106</v>
      </c>
    </row>
    <row r="42" spans="2:13" ht="27.75" customHeight="1" x14ac:dyDescent="0.15">
      <c r="B42" s="1188"/>
      <c r="C42" s="1189"/>
      <c r="D42" s="106"/>
      <c r="E42" s="1194" t="s">
        <v>32</v>
      </c>
      <c r="F42" s="1194"/>
      <c r="G42" s="1194"/>
      <c r="H42" s="1195"/>
      <c r="I42" s="358">
        <v>510</v>
      </c>
      <c r="J42" s="359">
        <v>457</v>
      </c>
      <c r="K42" s="359">
        <v>419</v>
      </c>
      <c r="L42" s="359">
        <v>517</v>
      </c>
      <c r="M42" s="360">
        <v>542</v>
      </c>
    </row>
    <row r="43" spans="2:13" ht="27.75" customHeight="1" x14ac:dyDescent="0.15">
      <c r="B43" s="1188"/>
      <c r="C43" s="1189"/>
      <c r="D43" s="106"/>
      <c r="E43" s="1194" t="s">
        <v>33</v>
      </c>
      <c r="F43" s="1194"/>
      <c r="G43" s="1194"/>
      <c r="H43" s="1195"/>
      <c r="I43" s="358">
        <v>7674</v>
      </c>
      <c r="J43" s="359">
        <v>6941</v>
      </c>
      <c r="K43" s="359">
        <v>6123</v>
      </c>
      <c r="L43" s="359">
        <v>5718</v>
      </c>
      <c r="M43" s="360">
        <v>5103</v>
      </c>
    </row>
    <row r="44" spans="2:13" ht="27.75" customHeight="1" x14ac:dyDescent="0.15">
      <c r="B44" s="1188"/>
      <c r="C44" s="1189"/>
      <c r="D44" s="106"/>
      <c r="E44" s="1194" t="s">
        <v>34</v>
      </c>
      <c r="F44" s="1194"/>
      <c r="G44" s="1194"/>
      <c r="H44" s="1195"/>
      <c r="I44" s="358">
        <v>720</v>
      </c>
      <c r="J44" s="359">
        <v>655</v>
      </c>
      <c r="K44" s="359">
        <v>502</v>
      </c>
      <c r="L44" s="359">
        <v>384</v>
      </c>
      <c r="M44" s="360">
        <v>251</v>
      </c>
    </row>
    <row r="45" spans="2:13" ht="27.75" customHeight="1" x14ac:dyDescent="0.15">
      <c r="B45" s="1188"/>
      <c r="C45" s="1189"/>
      <c r="D45" s="106"/>
      <c r="E45" s="1194" t="s">
        <v>35</v>
      </c>
      <c r="F45" s="1194"/>
      <c r="G45" s="1194"/>
      <c r="H45" s="1195"/>
      <c r="I45" s="358">
        <v>2562</v>
      </c>
      <c r="J45" s="359">
        <v>2936</v>
      </c>
      <c r="K45" s="359">
        <v>2993</v>
      </c>
      <c r="L45" s="359">
        <v>3049</v>
      </c>
      <c r="M45" s="360">
        <v>3066</v>
      </c>
    </row>
    <row r="46" spans="2:13" ht="27.75" customHeight="1" x14ac:dyDescent="0.15">
      <c r="B46" s="1188"/>
      <c r="C46" s="1189"/>
      <c r="D46" s="107"/>
      <c r="E46" s="1194" t="s">
        <v>36</v>
      </c>
      <c r="F46" s="1194"/>
      <c r="G46" s="1194"/>
      <c r="H46" s="1195"/>
      <c r="I46" s="358">
        <v>7</v>
      </c>
      <c r="J46" s="359" t="s">
        <v>492</v>
      </c>
      <c r="K46" s="359">
        <v>1</v>
      </c>
      <c r="L46" s="359">
        <v>2</v>
      </c>
      <c r="M46" s="360">
        <v>3</v>
      </c>
    </row>
    <row r="47" spans="2:13" ht="27.75" customHeight="1" x14ac:dyDescent="0.15">
      <c r="B47" s="1188"/>
      <c r="C47" s="1189"/>
      <c r="D47" s="108"/>
      <c r="E47" s="1196" t="s">
        <v>37</v>
      </c>
      <c r="F47" s="1197"/>
      <c r="G47" s="1197"/>
      <c r="H47" s="1198"/>
      <c r="I47" s="358" t="s">
        <v>492</v>
      </c>
      <c r="J47" s="359" t="s">
        <v>492</v>
      </c>
      <c r="K47" s="359" t="s">
        <v>492</v>
      </c>
      <c r="L47" s="359" t="s">
        <v>492</v>
      </c>
      <c r="M47" s="360" t="s">
        <v>492</v>
      </c>
    </row>
    <row r="48" spans="2:13" ht="27.75" customHeight="1" x14ac:dyDescent="0.15">
      <c r="B48" s="1188"/>
      <c r="C48" s="1189"/>
      <c r="D48" s="106"/>
      <c r="E48" s="1194" t="s">
        <v>38</v>
      </c>
      <c r="F48" s="1194"/>
      <c r="G48" s="1194"/>
      <c r="H48" s="1195"/>
      <c r="I48" s="358" t="s">
        <v>492</v>
      </c>
      <c r="J48" s="359" t="s">
        <v>492</v>
      </c>
      <c r="K48" s="359" t="s">
        <v>492</v>
      </c>
      <c r="L48" s="359" t="s">
        <v>492</v>
      </c>
      <c r="M48" s="360" t="s">
        <v>492</v>
      </c>
    </row>
    <row r="49" spans="2:13" ht="27.75" customHeight="1" x14ac:dyDescent="0.15">
      <c r="B49" s="1190"/>
      <c r="C49" s="1191"/>
      <c r="D49" s="106"/>
      <c r="E49" s="1194" t="s">
        <v>39</v>
      </c>
      <c r="F49" s="1194"/>
      <c r="G49" s="1194"/>
      <c r="H49" s="1195"/>
      <c r="I49" s="358" t="s">
        <v>492</v>
      </c>
      <c r="J49" s="359" t="s">
        <v>492</v>
      </c>
      <c r="K49" s="359" t="s">
        <v>492</v>
      </c>
      <c r="L49" s="359" t="s">
        <v>492</v>
      </c>
      <c r="M49" s="360" t="s">
        <v>492</v>
      </c>
    </row>
    <row r="50" spans="2:13" ht="27.75" customHeight="1" x14ac:dyDescent="0.15">
      <c r="B50" s="1199" t="s">
        <v>40</v>
      </c>
      <c r="C50" s="1200"/>
      <c r="D50" s="109"/>
      <c r="E50" s="1194" t="s">
        <v>41</v>
      </c>
      <c r="F50" s="1194"/>
      <c r="G50" s="1194"/>
      <c r="H50" s="1195"/>
      <c r="I50" s="358">
        <v>2495</v>
      </c>
      <c r="J50" s="359">
        <v>2485</v>
      </c>
      <c r="K50" s="359">
        <v>3577</v>
      </c>
      <c r="L50" s="359">
        <v>4100</v>
      </c>
      <c r="M50" s="360">
        <v>3986</v>
      </c>
    </row>
    <row r="51" spans="2:13" ht="27.75" customHeight="1" x14ac:dyDescent="0.15">
      <c r="B51" s="1188"/>
      <c r="C51" s="1189"/>
      <c r="D51" s="106"/>
      <c r="E51" s="1194" t="s">
        <v>42</v>
      </c>
      <c r="F51" s="1194"/>
      <c r="G51" s="1194"/>
      <c r="H51" s="1195"/>
      <c r="I51" s="358">
        <v>5070</v>
      </c>
      <c r="J51" s="359">
        <v>5440</v>
      </c>
      <c r="K51" s="359">
        <v>5607</v>
      </c>
      <c r="L51" s="359">
        <v>5546</v>
      </c>
      <c r="M51" s="360">
        <v>6338</v>
      </c>
    </row>
    <row r="52" spans="2:13" ht="27.75" customHeight="1" x14ac:dyDescent="0.15">
      <c r="B52" s="1190"/>
      <c r="C52" s="1191"/>
      <c r="D52" s="106"/>
      <c r="E52" s="1194" t="s">
        <v>43</v>
      </c>
      <c r="F52" s="1194"/>
      <c r="G52" s="1194"/>
      <c r="H52" s="1195"/>
      <c r="I52" s="358">
        <v>22774</v>
      </c>
      <c r="J52" s="359">
        <v>22885</v>
      </c>
      <c r="K52" s="359">
        <v>22165</v>
      </c>
      <c r="L52" s="359">
        <v>21514</v>
      </c>
      <c r="M52" s="360">
        <v>21057</v>
      </c>
    </row>
    <row r="53" spans="2:13" ht="27.75" customHeight="1" thickBot="1" x14ac:dyDescent="0.2">
      <c r="B53" s="1201" t="s">
        <v>19</v>
      </c>
      <c r="C53" s="1202"/>
      <c r="D53" s="110"/>
      <c r="E53" s="1203" t="s">
        <v>44</v>
      </c>
      <c r="F53" s="1203"/>
      <c r="G53" s="1203"/>
      <c r="H53" s="1204"/>
      <c r="I53" s="361">
        <v>7092</v>
      </c>
      <c r="J53" s="362">
        <v>6792</v>
      </c>
      <c r="K53" s="362">
        <v>6138</v>
      </c>
      <c r="L53" s="362">
        <v>5954</v>
      </c>
      <c r="M53" s="363">
        <v>5690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9Hipwib2erRebA9vDDYcdGtGlUYa4wi1fNZDm1WWH++PK7gLrPXPEPGzT63LdGpOWEBG/Hya/pSP/UxDR2Q0A==" saltValue="8CrupJkxsyGdH5MYCQ3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5"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3" t="s">
        <v>46</v>
      </c>
      <c r="D55" s="1213"/>
      <c r="E55" s="1214"/>
      <c r="F55" s="122">
        <v>1004</v>
      </c>
      <c r="G55" s="122">
        <v>1318</v>
      </c>
      <c r="H55" s="123">
        <v>1089</v>
      </c>
    </row>
    <row r="56" spans="2:8" ht="52.5" customHeight="1" x14ac:dyDescent="0.15">
      <c r="B56" s="124"/>
      <c r="C56" s="1215" t="s">
        <v>47</v>
      </c>
      <c r="D56" s="1215"/>
      <c r="E56" s="1216"/>
      <c r="F56" s="125">
        <v>237</v>
      </c>
      <c r="G56" s="125">
        <v>237</v>
      </c>
      <c r="H56" s="126">
        <v>299</v>
      </c>
    </row>
    <row r="57" spans="2:8" ht="53.25" customHeight="1" x14ac:dyDescent="0.15">
      <c r="B57" s="124"/>
      <c r="C57" s="1217" t="s">
        <v>48</v>
      </c>
      <c r="D57" s="1217"/>
      <c r="E57" s="1218"/>
      <c r="F57" s="127">
        <v>978</v>
      </c>
      <c r="G57" s="127">
        <v>983</v>
      </c>
      <c r="H57" s="128">
        <v>1293</v>
      </c>
    </row>
    <row r="58" spans="2:8" ht="45.75" customHeight="1" x14ac:dyDescent="0.15">
      <c r="B58" s="129"/>
      <c r="C58" s="1205" t="s">
        <v>592</v>
      </c>
      <c r="D58" s="1206"/>
      <c r="E58" s="1207"/>
      <c r="F58" s="130">
        <v>0</v>
      </c>
      <c r="G58" s="130">
        <v>21</v>
      </c>
      <c r="H58" s="131">
        <v>313</v>
      </c>
    </row>
    <row r="59" spans="2:8" ht="45.75" customHeight="1" x14ac:dyDescent="0.15">
      <c r="B59" s="129"/>
      <c r="C59" s="1205" t="s">
        <v>593</v>
      </c>
      <c r="D59" s="1206"/>
      <c r="E59" s="1207"/>
      <c r="F59" s="130">
        <v>174</v>
      </c>
      <c r="G59" s="130">
        <v>194</v>
      </c>
      <c r="H59" s="131">
        <v>243</v>
      </c>
    </row>
    <row r="60" spans="2:8" ht="45.75" customHeight="1" x14ac:dyDescent="0.15">
      <c r="B60" s="129"/>
      <c r="C60" s="1205" t="s">
        <v>594</v>
      </c>
      <c r="D60" s="1206"/>
      <c r="E60" s="1207"/>
      <c r="F60" s="130">
        <v>144</v>
      </c>
      <c r="G60" s="130">
        <v>203</v>
      </c>
      <c r="H60" s="131">
        <v>216</v>
      </c>
    </row>
    <row r="61" spans="2:8" ht="45.75" customHeight="1" x14ac:dyDescent="0.15">
      <c r="B61" s="129"/>
      <c r="C61" s="1205" t="s">
        <v>595</v>
      </c>
      <c r="D61" s="1206"/>
      <c r="E61" s="1207"/>
      <c r="F61" s="130">
        <v>354</v>
      </c>
      <c r="G61" s="130">
        <v>262</v>
      </c>
      <c r="H61" s="131">
        <v>215</v>
      </c>
    </row>
    <row r="62" spans="2:8" ht="45.75" customHeight="1" thickBot="1" x14ac:dyDescent="0.2">
      <c r="B62" s="132"/>
      <c r="C62" s="1208" t="s">
        <v>596</v>
      </c>
      <c r="D62" s="1209"/>
      <c r="E62" s="1210"/>
      <c r="F62" s="133">
        <v>68</v>
      </c>
      <c r="G62" s="133">
        <v>68</v>
      </c>
      <c r="H62" s="134">
        <v>68</v>
      </c>
    </row>
    <row r="63" spans="2:8" ht="52.5" customHeight="1" thickBot="1" x14ac:dyDescent="0.2">
      <c r="B63" s="135"/>
      <c r="C63" s="1211" t="s">
        <v>49</v>
      </c>
      <c r="D63" s="1211"/>
      <c r="E63" s="1212"/>
      <c r="F63" s="136">
        <v>2218</v>
      </c>
      <c r="G63" s="136">
        <v>2538</v>
      </c>
      <c r="H63" s="137">
        <v>2680</v>
      </c>
    </row>
    <row r="64" spans="2:8" x14ac:dyDescent="0.15"/>
  </sheetData>
  <sheetProtection algorithmName="SHA-512" hashValue="JR8yr39lI+/txq2pSkrqSTAjSAk3BBpyZpsjJrpHX3M8ybq8OmacUmTBjaFrrMrvliQkRZdKsTfTRb7DsKU+Hg==" saltValue="QtNvTI5ARzrmb11BWlOV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69340</v>
      </c>
      <c r="E3" s="156"/>
      <c r="F3" s="157">
        <v>62383</v>
      </c>
      <c r="G3" s="158"/>
      <c r="H3" s="159"/>
    </row>
    <row r="4" spans="1:8" x14ac:dyDescent="0.15">
      <c r="A4" s="160"/>
      <c r="B4" s="161"/>
      <c r="C4" s="162"/>
      <c r="D4" s="163">
        <v>43572</v>
      </c>
      <c r="E4" s="164"/>
      <c r="F4" s="165">
        <v>35325</v>
      </c>
      <c r="G4" s="166"/>
      <c r="H4" s="167"/>
    </row>
    <row r="5" spans="1:8" x14ac:dyDescent="0.15">
      <c r="A5" s="148" t="s">
        <v>525</v>
      </c>
      <c r="B5" s="153"/>
      <c r="C5" s="154"/>
      <c r="D5" s="155">
        <v>63958</v>
      </c>
      <c r="E5" s="156"/>
      <c r="F5" s="157">
        <v>76347</v>
      </c>
      <c r="G5" s="158"/>
      <c r="H5" s="159"/>
    </row>
    <row r="6" spans="1:8" x14ac:dyDescent="0.15">
      <c r="A6" s="160"/>
      <c r="B6" s="161"/>
      <c r="C6" s="162"/>
      <c r="D6" s="163">
        <v>43974</v>
      </c>
      <c r="E6" s="164"/>
      <c r="F6" s="165">
        <v>41762</v>
      </c>
      <c r="G6" s="166"/>
      <c r="H6" s="167"/>
    </row>
    <row r="7" spans="1:8" x14ac:dyDescent="0.15">
      <c r="A7" s="148" t="s">
        <v>526</v>
      </c>
      <c r="B7" s="153"/>
      <c r="C7" s="154"/>
      <c r="D7" s="155">
        <v>55004</v>
      </c>
      <c r="E7" s="156"/>
      <c r="F7" s="157">
        <v>69604</v>
      </c>
      <c r="G7" s="158"/>
      <c r="H7" s="159"/>
    </row>
    <row r="8" spans="1:8" x14ac:dyDescent="0.15">
      <c r="A8" s="160"/>
      <c r="B8" s="161"/>
      <c r="C8" s="162"/>
      <c r="D8" s="163">
        <v>35720</v>
      </c>
      <c r="E8" s="164"/>
      <c r="F8" s="165">
        <v>36247</v>
      </c>
      <c r="G8" s="166"/>
      <c r="H8" s="167"/>
    </row>
    <row r="9" spans="1:8" x14ac:dyDescent="0.15">
      <c r="A9" s="148" t="s">
        <v>527</v>
      </c>
      <c r="B9" s="153"/>
      <c r="C9" s="154"/>
      <c r="D9" s="155">
        <v>65345</v>
      </c>
      <c r="E9" s="156"/>
      <c r="F9" s="157">
        <v>68410</v>
      </c>
      <c r="G9" s="158"/>
      <c r="H9" s="159"/>
    </row>
    <row r="10" spans="1:8" x14ac:dyDescent="0.15">
      <c r="A10" s="160"/>
      <c r="B10" s="161"/>
      <c r="C10" s="162"/>
      <c r="D10" s="163">
        <v>38263</v>
      </c>
      <c r="E10" s="164"/>
      <c r="F10" s="165">
        <v>35086</v>
      </c>
      <c r="G10" s="166"/>
      <c r="H10" s="167"/>
    </row>
    <row r="11" spans="1:8" x14ac:dyDescent="0.15">
      <c r="A11" s="148" t="s">
        <v>528</v>
      </c>
      <c r="B11" s="153"/>
      <c r="C11" s="154"/>
      <c r="D11" s="155">
        <v>57080</v>
      </c>
      <c r="E11" s="156"/>
      <c r="F11" s="157">
        <v>73019</v>
      </c>
      <c r="G11" s="158"/>
      <c r="H11" s="159"/>
    </row>
    <row r="12" spans="1:8" x14ac:dyDescent="0.15">
      <c r="A12" s="160"/>
      <c r="B12" s="161"/>
      <c r="C12" s="168"/>
      <c r="D12" s="163">
        <v>34927</v>
      </c>
      <c r="E12" s="164"/>
      <c r="F12" s="165">
        <v>39427</v>
      </c>
      <c r="G12" s="166"/>
      <c r="H12" s="167"/>
    </row>
    <row r="13" spans="1:8" x14ac:dyDescent="0.15">
      <c r="A13" s="148"/>
      <c r="B13" s="153"/>
      <c r="C13" s="169"/>
      <c r="D13" s="170">
        <v>62145</v>
      </c>
      <c r="E13" s="171"/>
      <c r="F13" s="172">
        <v>69953</v>
      </c>
      <c r="G13" s="173"/>
      <c r="H13" s="159"/>
    </row>
    <row r="14" spans="1:8" x14ac:dyDescent="0.15">
      <c r="A14" s="160"/>
      <c r="B14" s="161"/>
      <c r="C14" s="162"/>
      <c r="D14" s="163">
        <v>39291</v>
      </c>
      <c r="E14" s="164"/>
      <c r="F14" s="165">
        <v>37569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3.88</v>
      </c>
      <c r="C19" s="174">
        <f>ROUND(VALUE(SUBSTITUTE(実質収支比率等に係る経年分析!G$48,"▲","-")),2)</f>
        <v>3.46</v>
      </c>
      <c r="D19" s="174">
        <f>ROUND(VALUE(SUBSTITUTE(実質収支比率等に係る経年分析!H$48,"▲","-")),2)</f>
        <v>5.86</v>
      </c>
      <c r="E19" s="174">
        <f>ROUND(VALUE(SUBSTITUTE(実質収支比率等に係る経年分析!I$48,"▲","-")),2)</f>
        <v>4.8099999999999996</v>
      </c>
      <c r="F19" s="174">
        <f>ROUND(VALUE(SUBSTITUTE(実質収支比率等に係る経年分析!J$48,"▲","-")),2)</f>
        <v>2.4900000000000002</v>
      </c>
    </row>
    <row r="20" spans="1:11" x14ac:dyDescent="0.15">
      <c r="A20" s="174" t="s">
        <v>53</v>
      </c>
      <c r="B20" s="174">
        <f>ROUND(VALUE(SUBSTITUTE(実質収支比率等に係る経年分析!F$47,"▲","-")),2)</f>
        <v>5.28</v>
      </c>
      <c r="C20" s="174">
        <f>ROUND(VALUE(SUBSTITUTE(実質収支比率等に係る経年分析!G$47,"▲","-")),2)</f>
        <v>3.94</v>
      </c>
      <c r="D20" s="174">
        <f>ROUND(VALUE(SUBSTITUTE(実質収支比率等に係る経年分析!H$47,"▲","-")),2)</f>
        <v>7.22</v>
      </c>
      <c r="E20" s="174">
        <f>ROUND(VALUE(SUBSTITUTE(実質収支比率等に係る経年分析!I$47,"▲","-")),2)</f>
        <v>9.82</v>
      </c>
      <c r="F20" s="174">
        <f>ROUND(VALUE(SUBSTITUTE(実質収支比率等に係る経年分析!J$47,"▲","-")),2)</f>
        <v>8.0399999999999991</v>
      </c>
    </row>
    <row r="21" spans="1:11" x14ac:dyDescent="0.15">
      <c r="A21" s="174" t="s">
        <v>54</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4.58</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-6.49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笠岡市国民健康保険真鍋島直営診療施設特別会計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笠岡市後期高齢者医療特別会計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笠岡市国民健康保険事業特別会計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笠岡市下水道事業会計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笠岡市介護保険事業特別会計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15">
      <c r="A35" s="175" t="str">
        <f>IF(連結実質赤字比率に係る赤字・黒字の構成分析!C$35="",NA(),連結実質赤字比率に係る赤字・黒字の構成分析!C$35)</f>
        <v>笠岡市病院事業会計</v>
      </c>
      <c r="B35" s="175">
        <f>IF(ROUND(VALUE(SUBSTITUTE(連結実質赤字比率に係る赤字・黒字の構成分析!F$35,"▲", "-")), 2) &lt; 0, ABS(ROUND(VALUE(SUBSTITUTE(連結実質赤字比率に係る赤字・黒字の構成分析!F$35,"▲", "-")), 2)), NA())</f>
        <v>1.58</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4.92</v>
      </c>
    </row>
    <row r="36" spans="1:16" x14ac:dyDescent="0.15">
      <c r="A36" s="175" t="str">
        <f>IF(連結実質赤字比率に係る赤字・黒字の構成分析!C$34="",NA(),連結実質赤字比率に係る赤字・黒字の構成分析!C$34)</f>
        <v>笠岡市水道事業会計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2174</v>
      </c>
      <c r="E42" s="176"/>
      <c r="F42" s="176"/>
      <c r="G42" s="176">
        <f>'実質公債費比率（分子）の構造'!L$52</f>
        <v>2219</v>
      </c>
      <c r="H42" s="176"/>
      <c r="I42" s="176"/>
      <c r="J42" s="176">
        <f>'実質公債費比率（分子）の構造'!M$52</f>
        <v>2196</v>
      </c>
      <c r="K42" s="176"/>
      <c r="L42" s="176"/>
      <c r="M42" s="176">
        <f>'実質公債費比率（分子）の構造'!N$52</f>
        <v>2109</v>
      </c>
      <c r="N42" s="176"/>
      <c r="O42" s="176"/>
      <c r="P42" s="176">
        <f>'実質公債費比率（分子）の構造'!O$52</f>
        <v>2011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53</v>
      </c>
      <c r="C44" s="176"/>
      <c r="D44" s="176"/>
      <c r="E44" s="176">
        <f>'実質公債費比率（分子）の構造'!L$50</f>
        <v>58</v>
      </c>
      <c r="F44" s="176"/>
      <c r="G44" s="176"/>
      <c r="H44" s="176">
        <f>'実質公債費比率（分子）の構造'!M$50</f>
        <v>57</v>
      </c>
      <c r="I44" s="176"/>
      <c r="J44" s="176"/>
      <c r="K44" s="176">
        <f>'実質公債費比率（分子）の構造'!N$50</f>
        <v>93</v>
      </c>
      <c r="L44" s="176"/>
      <c r="M44" s="176"/>
      <c r="N44" s="176">
        <f>'実質公債費比率（分子）の構造'!O$50</f>
        <v>80</v>
      </c>
      <c r="O44" s="176"/>
      <c r="P44" s="176"/>
    </row>
    <row r="45" spans="1:16" x14ac:dyDescent="0.15">
      <c r="A45" s="176" t="s">
        <v>63</v>
      </c>
      <c r="B45" s="176">
        <f>'実質公債費比率（分子）の構造'!K$49</f>
        <v>160</v>
      </c>
      <c r="C45" s="176"/>
      <c r="D45" s="176"/>
      <c r="E45" s="176">
        <f>'実質公債費比率（分子）の構造'!L$49</f>
        <v>163</v>
      </c>
      <c r="F45" s="176"/>
      <c r="G45" s="176"/>
      <c r="H45" s="176">
        <f>'実質公債費比率（分子）の構造'!M$49</f>
        <v>159</v>
      </c>
      <c r="I45" s="176"/>
      <c r="J45" s="176"/>
      <c r="K45" s="176">
        <f>'実質公債費比率（分子）の構造'!N$49</f>
        <v>156</v>
      </c>
      <c r="L45" s="176"/>
      <c r="M45" s="176"/>
      <c r="N45" s="176">
        <f>'実質公債費比率（分子）の構造'!O$49</f>
        <v>142</v>
      </c>
      <c r="O45" s="176"/>
      <c r="P45" s="176"/>
    </row>
    <row r="46" spans="1:16" x14ac:dyDescent="0.15">
      <c r="A46" s="176" t="s">
        <v>64</v>
      </c>
      <c r="B46" s="176">
        <f>'実質公債費比率（分子）の構造'!K$48</f>
        <v>677</v>
      </c>
      <c r="C46" s="176"/>
      <c r="D46" s="176"/>
      <c r="E46" s="176">
        <f>'実質公債費比率（分子）の構造'!L$48</f>
        <v>656</v>
      </c>
      <c r="F46" s="176"/>
      <c r="G46" s="176"/>
      <c r="H46" s="176">
        <f>'実質公債費比率（分子）の構造'!M$48</f>
        <v>537</v>
      </c>
      <c r="I46" s="176"/>
      <c r="J46" s="176"/>
      <c r="K46" s="176">
        <f>'実質公債費比率（分子）の構造'!N$48</f>
        <v>523</v>
      </c>
      <c r="L46" s="176"/>
      <c r="M46" s="176"/>
      <c r="N46" s="176">
        <f>'実質公債費比率（分子）の構造'!O$48</f>
        <v>500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1985</v>
      </c>
      <c r="C49" s="176"/>
      <c r="D49" s="176"/>
      <c r="E49" s="176">
        <f>'実質公債費比率（分子）の構造'!L$45</f>
        <v>2106</v>
      </c>
      <c r="F49" s="176"/>
      <c r="G49" s="176"/>
      <c r="H49" s="176">
        <f>'実質公債費比率（分子）の構造'!M$45</f>
        <v>2237</v>
      </c>
      <c r="I49" s="176"/>
      <c r="J49" s="176"/>
      <c r="K49" s="176">
        <f>'実質公債費比率（分子）の構造'!N$45</f>
        <v>2303</v>
      </c>
      <c r="L49" s="176"/>
      <c r="M49" s="176"/>
      <c r="N49" s="176">
        <f>'実質公債費比率（分子）の構造'!O$45</f>
        <v>2305</v>
      </c>
      <c r="O49" s="176"/>
      <c r="P49" s="176"/>
    </row>
    <row r="50" spans="1:16" x14ac:dyDescent="0.15">
      <c r="A50" s="176" t="s">
        <v>67</v>
      </c>
      <c r="B50" s="176" t="e">
        <f>NA()</f>
        <v>#N/A</v>
      </c>
      <c r="C50" s="176">
        <f>IF(ISNUMBER('実質公債費比率（分子）の構造'!K$53),'実質公債費比率（分子）の構造'!K$53,NA())</f>
        <v>701</v>
      </c>
      <c r="D50" s="176" t="e">
        <f>NA()</f>
        <v>#N/A</v>
      </c>
      <c r="E50" s="176" t="e">
        <f>NA()</f>
        <v>#N/A</v>
      </c>
      <c r="F50" s="176">
        <f>IF(ISNUMBER('実質公債費比率（分子）の構造'!L$53),'実質公債費比率（分子）の構造'!L$53,NA())</f>
        <v>764</v>
      </c>
      <c r="G50" s="176" t="e">
        <f>NA()</f>
        <v>#N/A</v>
      </c>
      <c r="H50" s="176" t="e">
        <f>NA()</f>
        <v>#N/A</v>
      </c>
      <c r="I50" s="176">
        <f>IF(ISNUMBER('実質公債費比率（分子）の構造'!M$53),'実質公債費比率（分子）の構造'!M$53,NA())</f>
        <v>794</v>
      </c>
      <c r="J50" s="176" t="e">
        <f>NA()</f>
        <v>#N/A</v>
      </c>
      <c r="K50" s="176" t="e">
        <f>NA()</f>
        <v>#N/A</v>
      </c>
      <c r="L50" s="176">
        <f>IF(ISNUMBER('実質公債費比率（分子）の構造'!N$53),'実質公債費比率（分子）の構造'!N$53,NA())</f>
        <v>966</v>
      </c>
      <c r="M50" s="176" t="e">
        <f>NA()</f>
        <v>#N/A</v>
      </c>
      <c r="N50" s="176" t="e">
        <f>NA()</f>
        <v>#N/A</v>
      </c>
      <c r="O50" s="176">
        <f>IF(ISNUMBER('実質公債費比率（分子）の構造'!O$53),'実質公債費比率（分子）の構造'!O$53,NA())</f>
        <v>1016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22774</v>
      </c>
      <c r="E56" s="175"/>
      <c r="F56" s="175"/>
      <c r="G56" s="175">
        <f>'将来負担比率（分子）の構造'!J$52</f>
        <v>22885</v>
      </c>
      <c r="H56" s="175"/>
      <c r="I56" s="175"/>
      <c r="J56" s="175">
        <f>'将来負担比率（分子）の構造'!K$52</f>
        <v>22165</v>
      </c>
      <c r="K56" s="175"/>
      <c r="L56" s="175"/>
      <c r="M56" s="175">
        <f>'将来負担比率（分子）の構造'!L$52</f>
        <v>21514</v>
      </c>
      <c r="N56" s="175"/>
      <c r="O56" s="175"/>
      <c r="P56" s="175">
        <f>'将来負担比率（分子）の構造'!M$52</f>
        <v>21057</v>
      </c>
    </row>
    <row r="57" spans="1:16" x14ac:dyDescent="0.15">
      <c r="A57" s="175" t="s">
        <v>42</v>
      </c>
      <c r="B57" s="175"/>
      <c r="C57" s="175"/>
      <c r="D57" s="175">
        <f>'将来負担比率（分子）の構造'!I$51</f>
        <v>5070</v>
      </c>
      <c r="E57" s="175"/>
      <c r="F57" s="175"/>
      <c r="G57" s="175">
        <f>'将来負担比率（分子）の構造'!J$51</f>
        <v>5440</v>
      </c>
      <c r="H57" s="175"/>
      <c r="I57" s="175"/>
      <c r="J57" s="175">
        <f>'将来負担比率（分子）の構造'!K$51</f>
        <v>5607</v>
      </c>
      <c r="K57" s="175"/>
      <c r="L57" s="175"/>
      <c r="M57" s="175">
        <f>'将来負担比率（分子）の構造'!L$51</f>
        <v>5546</v>
      </c>
      <c r="N57" s="175"/>
      <c r="O57" s="175"/>
      <c r="P57" s="175">
        <f>'将来負担比率（分子）の構造'!M$51</f>
        <v>6338</v>
      </c>
    </row>
    <row r="58" spans="1:16" x14ac:dyDescent="0.15">
      <c r="A58" s="175" t="s">
        <v>41</v>
      </c>
      <c r="B58" s="175"/>
      <c r="C58" s="175"/>
      <c r="D58" s="175">
        <f>'将来負担比率（分子）の構造'!I$50</f>
        <v>2495</v>
      </c>
      <c r="E58" s="175"/>
      <c r="F58" s="175"/>
      <c r="G58" s="175">
        <f>'将来負担比率（分子）の構造'!J$50</f>
        <v>2485</v>
      </c>
      <c r="H58" s="175"/>
      <c r="I58" s="175"/>
      <c r="J58" s="175">
        <f>'将来負担比率（分子）の構造'!K$50</f>
        <v>3577</v>
      </c>
      <c r="K58" s="175"/>
      <c r="L58" s="175"/>
      <c r="M58" s="175">
        <f>'将来負担比率（分子）の構造'!L$50</f>
        <v>4100</v>
      </c>
      <c r="N58" s="175"/>
      <c r="O58" s="175"/>
      <c r="P58" s="175">
        <f>'将来負担比率（分子）の構造'!M$50</f>
        <v>3986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t="str">
        <f>'将来負担比率（分子）の構造'!J$46</f>
        <v>-</v>
      </c>
      <c r="F61" s="175"/>
      <c r="G61" s="175"/>
      <c r="H61" s="175">
        <f>'将来負担比率（分子）の構造'!K$46</f>
        <v>1</v>
      </c>
      <c r="I61" s="175"/>
      <c r="J61" s="175"/>
      <c r="K61" s="175">
        <f>'将来負担比率（分子）の構造'!L$46</f>
        <v>2</v>
      </c>
      <c r="L61" s="175"/>
      <c r="M61" s="175"/>
      <c r="N61" s="175">
        <f>'将来負担比率（分子）の構造'!M$46</f>
        <v>3</v>
      </c>
      <c r="O61" s="175"/>
      <c r="P61" s="175"/>
    </row>
    <row r="62" spans="1:16" x14ac:dyDescent="0.15">
      <c r="A62" s="175" t="s">
        <v>35</v>
      </c>
      <c r="B62" s="175">
        <f>'将来負担比率（分子）の構造'!I$45</f>
        <v>2562</v>
      </c>
      <c r="C62" s="175"/>
      <c r="D62" s="175"/>
      <c r="E62" s="175">
        <f>'将来負担比率（分子）の構造'!J$45</f>
        <v>2936</v>
      </c>
      <c r="F62" s="175"/>
      <c r="G62" s="175"/>
      <c r="H62" s="175">
        <f>'将来負担比率（分子）の構造'!K$45</f>
        <v>2993</v>
      </c>
      <c r="I62" s="175"/>
      <c r="J62" s="175"/>
      <c r="K62" s="175">
        <f>'将来負担比率（分子）の構造'!L$45</f>
        <v>3049</v>
      </c>
      <c r="L62" s="175"/>
      <c r="M62" s="175"/>
      <c r="N62" s="175">
        <f>'将来負担比率（分子）の構造'!M$45</f>
        <v>3066</v>
      </c>
      <c r="O62" s="175"/>
      <c r="P62" s="175"/>
    </row>
    <row r="63" spans="1:16" x14ac:dyDescent="0.15">
      <c r="A63" s="175" t="s">
        <v>34</v>
      </c>
      <c r="B63" s="175">
        <f>'将来負担比率（分子）の構造'!I$44</f>
        <v>720</v>
      </c>
      <c r="C63" s="175"/>
      <c r="D63" s="175"/>
      <c r="E63" s="175">
        <f>'将来負担比率（分子）の構造'!J$44</f>
        <v>655</v>
      </c>
      <c r="F63" s="175"/>
      <c r="G63" s="175"/>
      <c r="H63" s="175">
        <f>'将来負担比率（分子）の構造'!K$44</f>
        <v>502</v>
      </c>
      <c r="I63" s="175"/>
      <c r="J63" s="175"/>
      <c r="K63" s="175">
        <f>'将来負担比率（分子）の構造'!L$44</f>
        <v>384</v>
      </c>
      <c r="L63" s="175"/>
      <c r="M63" s="175"/>
      <c r="N63" s="175">
        <f>'将来負担比率（分子）の構造'!M$44</f>
        <v>251</v>
      </c>
      <c r="O63" s="175"/>
      <c r="P63" s="175"/>
    </row>
    <row r="64" spans="1:16" x14ac:dyDescent="0.15">
      <c r="A64" s="175" t="s">
        <v>33</v>
      </c>
      <c r="B64" s="175">
        <f>'将来負担比率（分子）の構造'!I$43</f>
        <v>7674</v>
      </c>
      <c r="C64" s="175"/>
      <c r="D64" s="175"/>
      <c r="E64" s="175">
        <f>'将来負担比率（分子）の構造'!J$43</f>
        <v>6941</v>
      </c>
      <c r="F64" s="175"/>
      <c r="G64" s="175"/>
      <c r="H64" s="175">
        <f>'将来負担比率（分子）の構造'!K$43</f>
        <v>6123</v>
      </c>
      <c r="I64" s="175"/>
      <c r="J64" s="175"/>
      <c r="K64" s="175">
        <f>'将来負担比率（分子）の構造'!L$43</f>
        <v>5718</v>
      </c>
      <c r="L64" s="175"/>
      <c r="M64" s="175"/>
      <c r="N64" s="175">
        <f>'将来負担比率（分子）の構造'!M$43</f>
        <v>5103</v>
      </c>
      <c r="O64" s="175"/>
      <c r="P64" s="175"/>
    </row>
    <row r="65" spans="1:16" x14ac:dyDescent="0.15">
      <c r="A65" s="175" t="s">
        <v>32</v>
      </c>
      <c r="B65" s="175">
        <f>'将来負担比率（分子）の構造'!I$42</f>
        <v>510</v>
      </c>
      <c r="C65" s="175"/>
      <c r="D65" s="175"/>
      <c r="E65" s="175">
        <f>'将来負担比率（分子）の構造'!J$42</f>
        <v>457</v>
      </c>
      <c r="F65" s="175"/>
      <c r="G65" s="175"/>
      <c r="H65" s="175">
        <f>'将来負担比率（分子）の構造'!K$42</f>
        <v>419</v>
      </c>
      <c r="I65" s="175"/>
      <c r="J65" s="175"/>
      <c r="K65" s="175">
        <f>'将来負担比率（分子）の構造'!L$42</f>
        <v>517</v>
      </c>
      <c r="L65" s="175"/>
      <c r="M65" s="175"/>
      <c r="N65" s="175">
        <f>'将来負担比率（分子）の構造'!M$42</f>
        <v>542</v>
      </c>
      <c r="O65" s="175"/>
      <c r="P65" s="175"/>
    </row>
    <row r="66" spans="1:16" x14ac:dyDescent="0.15">
      <c r="A66" s="175" t="s">
        <v>31</v>
      </c>
      <c r="B66" s="175">
        <f>'将来負担比率（分子）の構造'!I$41</f>
        <v>25956</v>
      </c>
      <c r="C66" s="175"/>
      <c r="D66" s="175"/>
      <c r="E66" s="175">
        <f>'将来負担比率（分子）の構造'!J$41</f>
        <v>26613</v>
      </c>
      <c r="F66" s="175"/>
      <c r="G66" s="175"/>
      <c r="H66" s="175">
        <f>'将来負担比率（分子）の構造'!K$41</f>
        <v>27449</v>
      </c>
      <c r="I66" s="175"/>
      <c r="J66" s="175"/>
      <c r="K66" s="175">
        <f>'将来負担比率（分子）の構造'!L$41</f>
        <v>27442</v>
      </c>
      <c r="L66" s="175"/>
      <c r="M66" s="175"/>
      <c r="N66" s="175">
        <f>'将来負担比率（分子）の構造'!M$41</f>
        <v>28106</v>
      </c>
      <c r="O66" s="175"/>
      <c r="P66" s="175"/>
    </row>
    <row r="67" spans="1:16" x14ac:dyDescent="0.15">
      <c r="A67" s="175" t="s">
        <v>71</v>
      </c>
      <c r="B67" s="175" t="e">
        <f>NA()</f>
        <v>#N/A</v>
      </c>
      <c r="C67" s="175">
        <f>IF(ISNUMBER('将来負担比率（分子）の構造'!I$53), IF('将来負担比率（分子）の構造'!I$53 &lt; 0, 0, '将来負担比率（分子）の構造'!I$53), NA())</f>
        <v>7092</v>
      </c>
      <c r="D67" s="175" t="e">
        <f>NA()</f>
        <v>#N/A</v>
      </c>
      <c r="E67" s="175" t="e">
        <f>NA()</f>
        <v>#N/A</v>
      </c>
      <c r="F67" s="175">
        <f>IF(ISNUMBER('将来負担比率（分子）の構造'!J$53), IF('将来負担比率（分子）の構造'!J$53 &lt; 0, 0, '将来負担比率（分子）の構造'!J$53), NA())</f>
        <v>6792</v>
      </c>
      <c r="G67" s="175" t="e">
        <f>NA()</f>
        <v>#N/A</v>
      </c>
      <c r="H67" s="175" t="e">
        <f>NA()</f>
        <v>#N/A</v>
      </c>
      <c r="I67" s="175">
        <f>IF(ISNUMBER('将来負担比率（分子）の構造'!K$53), IF('将来負担比率（分子）の構造'!K$53 &lt; 0, 0, '将来負担比率（分子）の構造'!K$53), NA())</f>
        <v>6138</v>
      </c>
      <c r="J67" s="175" t="e">
        <f>NA()</f>
        <v>#N/A</v>
      </c>
      <c r="K67" s="175" t="e">
        <f>NA()</f>
        <v>#N/A</v>
      </c>
      <c r="L67" s="175">
        <f>IF(ISNUMBER('将来負担比率（分子）の構造'!L$53), IF('将来負担比率（分子）の構造'!L$53 &lt; 0, 0, '将来負担比率（分子）の構造'!L$53), NA())</f>
        <v>5954</v>
      </c>
      <c r="M67" s="175" t="e">
        <f>NA()</f>
        <v>#N/A</v>
      </c>
      <c r="N67" s="175" t="e">
        <f>NA()</f>
        <v>#N/A</v>
      </c>
      <c r="O67" s="175">
        <f>IF(ISNUMBER('将来負担比率（分子）の構造'!M$53), IF('将来負担比率（分子）の構造'!M$53 &lt; 0, 0, '将来負担比率（分子）の構造'!M$53), NA())</f>
        <v>5690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1004</v>
      </c>
      <c r="C72" s="179">
        <f>基金残高に係る経年分析!G55</f>
        <v>1318</v>
      </c>
      <c r="D72" s="179">
        <f>基金残高に係る経年分析!H55</f>
        <v>1089</v>
      </c>
    </row>
    <row r="73" spans="1:16" x14ac:dyDescent="0.15">
      <c r="A73" s="178" t="s">
        <v>74</v>
      </c>
      <c r="B73" s="179">
        <f>基金残高に係る経年分析!F56</f>
        <v>237</v>
      </c>
      <c r="C73" s="179">
        <f>基金残高に係る経年分析!G56</f>
        <v>237</v>
      </c>
      <c r="D73" s="179">
        <f>基金残高に係る経年分析!H56</f>
        <v>299</v>
      </c>
    </row>
    <row r="74" spans="1:16" x14ac:dyDescent="0.15">
      <c r="A74" s="178" t="s">
        <v>75</v>
      </c>
      <c r="B74" s="179">
        <f>基金残高に係る経年分析!F57</f>
        <v>978</v>
      </c>
      <c r="C74" s="179">
        <f>基金残高に係る経年分析!G57</f>
        <v>983</v>
      </c>
      <c r="D74" s="179">
        <f>基金残高に係る経年分析!H57</f>
        <v>1293</v>
      </c>
    </row>
  </sheetData>
  <sheetProtection algorithmName="SHA-512" hashValue="JvRzQADbW+1r20xXmmw0PhRll57Lh6D/zZgaG/3HFOJCZnRR+3liEY4IoXshaojjEGsbpGZ9nc+B5JKrIaOELA==" saltValue="9GlGvVLk7WhkqXW0kamU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2025-03-05T02:56:43Z</cp:lastPrinted>
  <dcterms:created xsi:type="dcterms:W3CDTF">2025-02-19T04:08:26Z</dcterms:created>
  <dcterms:modified xsi:type="dcterms:W3CDTF">2025-03-14T01:30:28Z</dcterms:modified>
  <cp:category/>
</cp:coreProperties>
</file>